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E D\Desktop\"/>
    </mc:Choice>
  </mc:AlternateContent>
  <xr:revisionPtr revIDLastSave="0" documentId="13_ncr:1_{8E220FC4-8FA9-4F6D-B756-CA21703E8201}" xr6:coauthVersionLast="47" xr6:coauthVersionMax="47" xr10:uidLastSave="{00000000-0000-0000-0000-000000000000}"/>
  <bookViews>
    <workbookView xWindow="-120" yWindow="-120" windowWidth="29040" windowHeight="15990" activeTab="3" xr2:uid="{413DA81B-9BA0-4F26-A8EC-F92A3D4F2F9C}"/>
  </bookViews>
  <sheets>
    <sheet name="Digits" sheetId="4" r:id="rId1"/>
    <sheet name="Cancer" sheetId="3" r:id="rId2"/>
    <sheet name="Iris" sheetId="5" r:id="rId3"/>
    <sheet name="optimizer" sheetId="9" r:id="rId4"/>
    <sheet name="no stopping" sheetId="8" r:id="rId5"/>
    <sheet name="Wine" sheetId="6" r:id="rId6"/>
  </sheets>
  <definedNames>
    <definedName name="ExternalData_1" localSheetId="4" hidden="1">'no stopping'!$A$1:$AC$52</definedName>
    <definedName name="ExternalData_2" localSheetId="3" hidden="1">optimizer!$A$1:$AC$145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3" i="8" l="1"/>
  <c r="AF3" i="8"/>
  <c r="AG3" i="8"/>
  <c r="AE4" i="8"/>
  <c r="AF4" i="8"/>
  <c r="AG4" i="8"/>
  <c r="AE5" i="8"/>
  <c r="AF5" i="8"/>
  <c r="AG5" i="8"/>
  <c r="AE6" i="8"/>
  <c r="AF6" i="8"/>
  <c r="AG6" i="8"/>
  <c r="AE7" i="8"/>
  <c r="AF7" i="8"/>
  <c r="AG7" i="8"/>
  <c r="AE8" i="8"/>
  <c r="AF8" i="8"/>
  <c r="AG8" i="8"/>
  <c r="AE9" i="8"/>
  <c r="AF9" i="8"/>
  <c r="AG9" i="8"/>
  <c r="AE10" i="8"/>
  <c r="AF10" i="8"/>
  <c r="AG10" i="8"/>
  <c r="AE11" i="8"/>
  <c r="AF11" i="8"/>
  <c r="AG11" i="8"/>
  <c r="AE12" i="8"/>
  <c r="AF12" i="8"/>
  <c r="AG12" i="8"/>
  <c r="AE13" i="8"/>
  <c r="AF13" i="8"/>
  <c r="AG13" i="8"/>
  <c r="AE14" i="8"/>
  <c r="AF14" i="8"/>
  <c r="AG14" i="8"/>
  <c r="AE15" i="8"/>
  <c r="AF15" i="8"/>
  <c r="AG15" i="8"/>
  <c r="AE16" i="8"/>
  <c r="AF16" i="8"/>
  <c r="AG16" i="8"/>
  <c r="AE17" i="8"/>
  <c r="AF17" i="8"/>
  <c r="AG17" i="8"/>
  <c r="AE18" i="8"/>
  <c r="AF18" i="8"/>
  <c r="AG18" i="8"/>
  <c r="AE19" i="8"/>
  <c r="AF19" i="8"/>
  <c r="AG19" i="8"/>
  <c r="AE20" i="8"/>
  <c r="AF20" i="8"/>
  <c r="AG20" i="8"/>
  <c r="AE21" i="8"/>
  <c r="AF21" i="8"/>
  <c r="AG21" i="8"/>
  <c r="AE22" i="8"/>
  <c r="AF22" i="8"/>
  <c r="AG22" i="8"/>
  <c r="AE23" i="8"/>
  <c r="AF23" i="8"/>
  <c r="AG23" i="8"/>
  <c r="AE24" i="8"/>
  <c r="AF24" i="8"/>
  <c r="AG24" i="8"/>
  <c r="AE25" i="8"/>
  <c r="AF25" i="8"/>
  <c r="AG25" i="8"/>
  <c r="AE26" i="8"/>
  <c r="AF26" i="8"/>
  <c r="AG26" i="8"/>
  <c r="AE27" i="8"/>
  <c r="AF27" i="8"/>
  <c r="AG27" i="8"/>
  <c r="AE28" i="8"/>
  <c r="AF28" i="8"/>
  <c r="AG28" i="8"/>
  <c r="AE29" i="8"/>
  <c r="AF29" i="8"/>
  <c r="AG29" i="8"/>
  <c r="AE30" i="8"/>
  <c r="AF30" i="8"/>
  <c r="AG30" i="8"/>
  <c r="AE31" i="8"/>
  <c r="AF31" i="8"/>
  <c r="AG31" i="8"/>
  <c r="AE32" i="8"/>
  <c r="AF32" i="8"/>
  <c r="AG32" i="8"/>
  <c r="AE33" i="8"/>
  <c r="AF33" i="8"/>
  <c r="AG33" i="8"/>
  <c r="AE34" i="8"/>
  <c r="AF34" i="8"/>
  <c r="AG34" i="8"/>
  <c r="AE35" i="8"/>
  <c r="AF35" i="8"/>
  <c r="AG35" i="8"/>
  <c r="AE36" i="8"/>
  <c r="AF36" i="8"/>
  <c r="AG36" i="8"/>
  <c r="AE37" i="8"/>
  <c r="AF37" i="8"/>
  <c r="AG37" i="8"/>
  <c r="AE38" i="8"/>
  <c r="AF38" i="8"/>
  <c r="AG38" i="8"/>
  <c r="AE39" i="8"/>
  <c r="AF39" i="8"/>
  <c r="AG39" i="8"/>
  <c r="AE40" i="8"/>
  <c r="AF40" i="8"/>
  <c r="AG40" i="8"/>
  <c r="AE41" i="8"/>
  <c r="AF41" i="8"/>
  <c r="AG41" i="8"/>
  <c r="AE42" i="8"/>
  <c r="AF42" i="8"/>
  <c r="AG42" i="8"/>
  <c r="AE43" i="8"/>
  <c r="AF43" i="8"/>
  <c r="AG43" i="8"/>
  <c r="AE44" i="8"/>
  <c r="AF44" i="8"/>
  <c r="AG44" i="8"/>
  <c r="AE45" i="8"/>
  <c r="AF45" i="8"/>
  <c r="AG45" i="8"/>
  <c r="AE46" i="8"/>
  <c r="AF46" i="8"/>
  <c r="AG46" i="8"/>
  <c r="AE47" i="8"/>
  <c r="AF47" i="8"/>
  <c r="AG47" i="8"/>
  <c r="AE48" i="8"/>
  <c r="AF48" i="8"/>
  <c r="AG48" i="8"/>
  <c r="AE49" i="8"/>
  <c r="AF49" i="8"/>
  <c r="AG49" i="8"/>
  <c r="AE50" i="8"/>
  <c r="AF50" i="8"/>
  <c r="AG50" i="8"/>
  <c r="AE51" i="8"/>
  <c r="AF51" i="8"/>
  <c r="AG51" i="8"/>
  <c r="AE52" i="8"/>
  <c r="AF52" i="8"/>
  <c r="AG52" i="8"/>
  <c r="AG2" i="8"/>
  <c r="AF2" i="8"/>
  <c r="AE2" i="8"/>
  <c r="AF3" i="9"/>
  <c r="AG3" i="9"/>
  <c r="AH3" i="9"/>
  <c r="AF4" i="9"/>
  <c r="AG4" i="9"/>
  <c r="AH4" i="9"/>
  <c r="AF5" i="9"/>
  <c r="AG5" i="9"/>
  <c r="AH5" i="9"/>
  <c r="AF6" i="9"/>
  <c r="AG6" i="9"/>
  <c r="AH6" i="9"/>
  <c r="AF7" i="9"/>
  <c r="AG7" i="9"/>
  <c r="AH7" i="9"/>
  <c r="AF8" i="9"/>
  <c r="AG8" i="9"/>
  <c r="AH8" i="9"/>
  <c r="AF9" i="9"/>
  <c r="AG9" i="9"/>
  <c r="AH9" i="9"/>
  <c r="AF10" i="9"/>
  <c r="AG10" i="9"/>
  <c r="AH10" i="9"/>
  <c r="AF11" i="9"/>
  <c r="AG11" i="9"/>
  <c r="AH11" i="9"/>
  <c r="AF12" i="9"/>
  <c r="AG12" i="9"/>
  <c r="AH12" i="9"/>
  <c r="AF13" i="9"/>
  <c r="AG13" i="9"/>
  <c r="AH13" i="9"/>
  <c r="AF14" i="9"/>
  <c r="AG14" i="9"/>
  <c r="AH14" i="9"/>
  <c r="AF15" i="9"/>
  <c r="AG15" i="9"/>
  <c r="AH15" i="9"/>
  <c r="AF16" i="9"/>
  <c r="AG16" i="9"/>
  <c r="AH16" i="9"/>
  <c r="AF17" i="9"/>
  <c r="AG17" i="9"/>
  <c r="AH17" i="9"/>
  <c r="AF18" i="9"/>
  <c r="AG18" i="9"/>
  <c r="AH18" i="9"/>
  <c r="AF19" i="9"/>
  <c r="AG19" i="9"/>
  <c r="AH19" i="9"/>
  <c r="AF20" i="9"/>
  <c r="AG20" i="9"/>
  <c r="AH20" i="9"/>
  <c r="AF21" i="9"/>
  <c r="AG21" i="9"/>
  <c r="AH21" i="9"/>
  <c r="AF22" i="9"/>
  <c r="AG22" i="9"/>
  <c r="AH22" i="9"/>
  <c r="AF23" i="9"/>
  <c r="AG23" i="9"/>
  <c r="AH23" i="9"/>
  <c r="AF24" i="9"/>
  <c r="AG24" i="9"/>
  <c r="AH24" i="9"/>
  <c r="AF25" i="9"/>
  <c r="AG25" i="9"/>
  <c r="AH25" i="9"/>
  <c r="AF26" i="9"/>
  <c r="AG26" i="9"/>
  <c r="AH26" i="9"/>
  <c r="AF27" i="9"/>
  <c r="AG27" i="9"/>
  <c r="AH27" i="9"/>
  <c r="AF28" i="9"/>
  <c r="AG28" i="9"/>
  <c r="AH28" i="9"/>
  <c r="AF29" i="9"/>
  <c r="AG29" i="9"/>
  <c r="AH29" i="9"/>
  <c r="AF30" i="9"/>
  <c r="AG30" i="9"/>
  <c r="AH30" i="9"/>
  <c r="AF31" i="9"/>
  <c r="AG31" i="9"/>
  <c r="AH31" i="9"/>
  <c r="AF32" i="9"/>
  <c r="AG32" i="9"/>
  <c r="AH32" i="9"/>
  <c r="AF33" i="9"/>
  <c r="AG33" i="9"/>
  <c r="AH33" i="9"/>
  <c r="AF34" i="9"/>
  <c r="AG34" i="9"/>
  <c r="AH34" i="9"/>
  <c r="AF35" i="9"/>
  <c r="AG35" i="9"/>
  <c r="AH35" i="9"/>
  <c r="AF36" i="9"/>
  <c r="AG36" i="9"/>
  <c r="AH36" i="9"/>
  <c r="AF37" i="9"/>
  <c r="AG37" i="9"/>
  <c r="AH37" i="9"/>
  <c r="AF38" i="9"/>
  <c r="AG38" i="9"/>
  <c r="AH38" i="9"/>
  <c r="AF39" i="9"/>
  <c r="AG39" i="9"/>
  <c r="AH39" i="9"/>
  <c r="AF40" i="9"/>
  <c r="AG40" i="9"/>
  <c r="AH40" i="9"/>
  <c r="AF41" i="9"/>
  <c r="AG41" i="9"/>
  <c r="AH41" i="9"/>
  <c r="AF42" i="9"/>
  <c r="AG42" i="9"/>
  <c r="AH42" i="9"/>
  <c r="AF43" i="9"/>
  <c r="AG43" i="9"/>
  <c r="AH43" i="9"/>
  <c r="AF44" i="9"/>
  <c r="AG44" i="9"/>
  <c r="AH44" i="9"/>
  <c r="AF45" i="9"/>
  <c r="AG45" i="9"/>
  <c r="AH45" i="9"/>
  <c r="AF46" i="9"/>
  <c r="AG46" i="9"/>
  <c r="AH46" i="9"/>
  <c r="AF47" i="9"/>
  <c r="AG47" i="9"/>
  <c r="AH47" i="9"/>
  <c r="AF48" i="9"/>
  <c r="AG48" i="9"/>
  <c r="AH48" i="9"/>
  <c r="AF49" i="9"/>
  <c r="AG49" i="9"/>
  <c r="AH49" i="9"/>
  <c r="AF50" i="9"/>
  <c r="AG50" i="9"/>
  <c r="AH50" i="9"/>
  <c r="AF51" i="9"/>
  <c r="AG51" i="9"/>
  <c r="AH51" i="9"/>
  <c r="AF52" i="9"/>
  <c r="AG52" i="9"/>
  <c r="AH52" i="9"/>
  <c r="AF53" i="9"/>
  <c r="AG53" i="9"/>
  <c r="AH53" i="9"/>
  <c r="AF54" i="9"/>
  <c r="AG54" i="9"/>
  <c r="AH54" i="9"/>
  <c r="AF55" i="9"/>
  <c r="AG55" i="9"/>
  <c r="AH55" i="9"/>
  <c r="AF56" i="9"/>
  <c r="AG56" i="9"/>
  <c r="AH56" i="9"/>
  <c r="AF57" i="9"/>
  <c r="AG57" i="9"/>
  <c r="AH57" i="9"/>
  <c r="AF58" i="9"/>
  <c r="AG58" i="9"/>
  <c r="AH58" i="9"/>
  <c r="AF59" i="9"/>
  <c r="AG59" i="9"/>
  <c r="AH59" i="9"/>
  <c r="AF60" i="9"/>
  <c r="AG60" i="9"/>
  <c r="AH60" i="9"/>
  <c r="AF61" i="9"/>
  <c r="AG61" i="9"/>
  <c r="AH61" i="9"/>
  <c r="AF62" i="9"/>
  <c r="AG62" i="9"/>
  <c r="AH62" i="9"/>
  <c r="AF63" i="9"/>
  <c r="AG63" i="9"/>
  <c r="AH63" i="9"/>
  <c r="AF64" i="9"/>
  <c r="AG64" i="9"/>
  <c r="AH64" i="9"/>
  <c r="AF65" i="9"/>
  <c r="AG65" i="9"/>
  <c r="AH65" i="9"/>
  <c r="AF66" i="9"/>
  <c r="AG66" i="9"/>
  <c r="AH66" i="9"/>
  <c r="AF67" i="9"/>
  <c r="AG67" i="9"/>
  <c r="AH67" i="9"/>
  <c r="AF68" i="9"/>
  <c r="AG68" i="9"/>
  <c r="AH68" i="9"/>
  <c r="AF69" i="9"/>
  <c r="AG69" i="9"/>
  <c r="AH69" i="9"/>
  <c r="AF70" i="9"/>
  <c r="AG70" i="9"/>
  <c r="AH70" i="9"/>
  <c r="AF71" i="9"/>
  <c r="AG71" i="9"/>
  <c r="AH71" i="9"/>
  <c r="AF72" i="9"/>
  <c r="AG72" i="9"/>
  <c r="AH72" i="9"/>
  <c r="AF73" i="9"/>
  <c r="AG73" i="9"/>
  <c r="AH73" i="9"/>
  <c r="AF74" i="9"/>
  <c r="AG74" i="9"/>
  <c r="AH74" i="9"/>
  <c r="AF75" i="9"/>
  <c r="AG75" i="9"/>
  <c r="AH75" i="9"/>
  <c r="AF76" i="9"/>
  <c r="AG76" i="9"/>
  <c r="AH76" i="9"/>
  <c r="AF77" i="9"/>
  <c r="AG77" i="9"/>
  <c r="AH77" i="9"/>
  <c r="AF78" i="9"/>
  <c r="AG78" i="9"/>
  <c r="AH78" i="9"/>
  <c r="AF79" i="9"/>
  <c r="AG79" i="9"/>
  <c r="AH79" i="9"/>
  <c r="AF80" i="9"/>
  <c r="AG80" i="9"/>
  <c r="AH80" i="9"/>
  <c r="AF81" i="9"/>
  <c r="AG81" i="9"/>
  <c r="AH81" i="9"/>
  <c r="AF82" i="9"/>
  <c r="AG82" i="9"/>
  <c r="AH82" i="9"/>
  <c r="AF83" i="9"/>
  <c r="AG83" i="9"/>
  <c r="AH83" i="9"/>
  <c r="AF84" i="9"/>
  <c r="AG84" i="9"/>
  <c r="AH84" i="9"/>
  <c r="AF85" i="9"/>
  <c r="AG85" i="9"/>
  <c r="AH85" i="9"/>
  <c r="AF86" i="9"/>
  <c r="AG86" i="9"/>
  <c r="AH86" i="9"/>
  <c r="AF87" i="9"/>
  <c r="AG87" i="9"/>
  <c r="AH87" i="9"/>
  <c r="AF88" i="9"/>
  <c r="AG88" i="9"/>
  <c r="AH88" i="9"/>
  <c r="AF89" i="9"/>
  <c r="AG89" i="9"/>
  <c r="AH89" i="9"/>
  <c r="AF90" i="9"/>
  <c r="AG90" i="9"/>
  <c r="AH90" i="9"/>
  <c r="AF91" i="9"/>
  <c r="AG91" i="9"/>
  <c r="AH91" i="9"/>
  <c r="AF92" i="9"/>
  <c r="AG92" i="9"/>
  <c r="AH92" i="9"/>
  <c r="AF93" i="9"/>
  <c r="AG93" i="9"/>
  <c r="AH93" i="9"/>
  <c r="AF94" i="9"/>
  <c r="AG94" i="9"/>
  <c r="AH94" i="9"/>
  <c r="AF95" i="9"/>
  <c r="AG95" i="9"/>
  <c r="AH95" i="9"/>
  <c r="AF96" i="9"/>
  <c r="AG96" i="9"/>
  <c r="AH96" i="9"/>
  <c r="AF97" i="9"/>
  <c r="AG97" i="9"/>
  <c r="AH97" i="9"/>
  <c r="AF98" i="9"/>
  <c r="AG98" i="9"/>
  <c r="AH98" i="9"/>
  <c r="AF99" i="9"/>
  <c r="AG99" i="9"/>
  <c r="AH99" i="9"/>
  <c r="AF100" i="9"/>
  <c r="AG100" i="9"/>
  <c r="AH100" i="9"/>
  <c r="AF101" i="9"/>
  <c r="AG101" i="9"/>
  <c r="AH101" i="9"/>
  <c r="AF102" i="9"/>
  <c r="AG102" i="9"/>
  <c r="AH102" i="9"/>
  <c r="AF103" i="9"/>
  <c r="AG103" i="9"/>
  <c r="AH103" i="9"/>
  <c r="AF104" i="9"/>
  <c r="AG104" i="9"/>
  <c r="AH104" i="9"/>
  <c r="AF105" i="9"/>
  <c r="AG105" i="9"/>
  <c r="AH105" i="9"/>
  <c r="AF106" i="9"/>
  <c r="AG106" i="9"/>
  <c r="AH106" i="9"/>
  <c r="AF107" i="9"/>
  <c r="AG107" i="9"/>
  <c r="AH107" i="9"/>
  <c r="AF108" i="9"/>
  <c r="AG108" i="9"/>
  <c r="AH108" i="9"/>
  <c r="AF109" i="9"/>
  <c r="AG109" i="9"/>
  <c r="AH109" i="9"/>
  <c r="AF110" i="9"/>
  <c r="AG110" i="9"/>
  <c r="AH110" i="9"/>
  <c r="AF111" i="9"/>
  <c r="AG111" i="9"/>
  <c r="AH111" i="9"/>
  <c r="AF112" i="9"/>
  <c r="AG112" i="9"/>
  <c r="AH112" i="9"/>
  <c r="AF113" i="9"/>
  <c r="AG113" i="9"/>
  <c r="AH113" i="9"/>
  <c r="AF114" i="9"/>
  <c r="AG114" i="9"/>
  <c r="AH114" i="9"/>
  <c r="AF115" i="9"/>
  <c r="AG115" i="9"/>
  <c r="AH115" i="9"/>
  <c r="AF116" i="9"/>
  <c r="AG116" i="9"/>
  <c r="AH116" i="9"/>
  <c r="AF117" i="9"/>
  <c r="AG117" i="9"/>
  <c r="AH117" i="9"/>
  <c r="AF118" i="9"/>
  <c r="AG118" i="9"/>
  <c r="AH118" i="9"/>
  <c r="AF119" i="9"/>
  <c r="AG119" i="9"/>
  <c r="AH119" i="9"/>
  <c r="AF120" i="9"/>
  <c r="AG120" i="9"/>
  <c r="AH120" i="9"/>
  <c r="AF121" i="9"/>
  <c r="AG121" i="9"/>
  <c r="AH121" i="9"/>
  <c r="AF122" i="9"/>
  <c r="AG122" i="9"/>
  <c r="AH122" i="9"/>
  <c r="AF123" i="9"/>
  <c r="AG123" i="9"/>
  <c r="AH123" i="9"/>
  <c r="AF124" i="9"/>
  <c r="AG124" i="9"/>
  <c r="AH124" i="9"/>
  <c r="AF125" i="9"/>
  <c r="AG125" i="9"/>
  <c r="AH125" i="9"/>
  <c r="AF126" i="9"/>
  <c r="AG126" i="9"/>
  <c r="AH126" i="9"/>
  <c r="AF127" i="9"/>
  <c r="AG127" i="9"/>
  <c r="AH127" i="9"/>
  <c r="AF128" i="9"/>
  <c r="AG128" i="9"/>
  <c r="AH128" i="9"/>
  <c r="AF129" i="9"/>
  <c r="AG129" i="9"/>
  <c r="AH129" i="9"/>
  <c r="AF130" i="9"/>
  <c r="AG130" i="9"/>
  <c r="AH130" i="9"/>
  <c r="AF131" i="9"/>
  <c r="AG131" i="9"/>
  <c r="AH131" i="9"/>
  <c r="AF132" i="9"/>
  <c r="AG132" i="9"/>
  <c r="AH132" i="9"/>
  <c r="AF133" i="9"/>
  <c r="AG133" i="9"/>
  <c r="AH133" i="9"/>
  <c r="AF134" i="9"/>
  <c r="AG134" i="9"/>
  <c r="AH134" i="9"/>
  <c r="AF135" i="9"/>
  <c r="AG135" i="9"/>
  <c r="AH135" i="9"/>
  <c r="AF136" i="9"/>
  <c r="AG136" i="9"/>
  <c r="AH136" i="9"/>
  <c r="AF137" i="9"/>
  <c r="AG137" i="9"/>
  <c r="AH137" i="9"/>
  <c r="AF138" i="9"/>
  <c r="AG138" i="9"/>
  <c r="AH138" i="9"/>
  <c r="AF139" i="9"/>
  <c r="AG139" i="9"/>
  <c r="AH139" i="9"/>
  <c r="AF140" i="9"/>
  <c r="AG140" i="9"/>
  <c r="AH140" i="9"/>
  <c r="AF141" i="9"/>
  <c r="AG141" i="9"/>
  <c r="AH141" i="9"/>
  <c r="AF142" i="9"/>
  <c r="AG142" i="9"/>
  <c r="AH142" i="9"/>
  <c r="AF143" i="9"/>
  <c r="AG143" i="9"/>
  <c r="AH143" i="9"/>
  <c r="AF144" i="9"/>
  <c r="AG144" i="9"/>
  <c r="AH144" i="9"/>
  <c r="AF145" i="9"/>
  <c r="AG145" i="9"/>
  <c r="AH145" i="9"/>
  <c r="AF2" i="9"/>
  <c r="AG2" i="9"/>
  <c r="AH2" i="9"/>
  <c r="AI9" i="5"/>
  <c r="AE2" i="3"/>
  <c r="AF2" i="3"/>
  <c r="AG2" i="3"/>
  <c r="AH2" i="3"/>
  <c r="AI2" i="3"/>
  <c r="AJ2" i="3"/>
  <c r="AK2" i="3"/>
  <c r="AL2" i="3"/>
  <c r="AM2" i="3"/>
  <c r="AE3" i="3"/>
  <c r="AF3" i="3"/>
  <c r="AG3" i="3"/>
  <c r="AH3" i="3"/>
  <c r="AI3" i="3"/>
  <c r="AJ3" i="3"/>
  <c r="AK3" i="3"/>
  <c r="AL3" i="3"/>
  <c r="AM3" i="3"/>
  <c r="AE4" i="3"/>
  <c r="AF4" i="3"/>
  <c r="AG4" i="3"/>
  <c r="AH4" i="3"/>
  <c r="AI4" i="3"/>
  <c r="AJ4" i="3"/>
  <c r="AK4" i="3"/>
  <c r="AL4" i="3"/>
  <c r="AM4" i="3"/>
  <c r="AE5" i="3"/>
  <c r="AF5" i="3"/>
  <c r="AG5" i="3"/>
  <c r="AH5" i="3"/>
  <c r="AI5" i="3"/>
  <c r="AJ5" i="3"/>
  <c r="AK5" i="3"/>
  <c r="AL5" i="3"/>
  <c r="AM5" i="3"/>
  <c r="AE6" i="3"/>
  <c r="AF6" i="3"/>
  <c r="AG6" i="3"/>
  <c r="AH6" i="3"/>
  <c r="AI6" i="3"/>
  <c r="AJ6" i="3"/>
  <c r="AK6" i="3"/>
  <c r="AL6" i="3"/>
  <c r="AM6" i="3"/>
  <c r="AE7" i="3"/>
  <c r="AF7" i="3"/>
  <c r="AG7" i="3"/>
  <c r="AH7" i="3"/>
  <c r="AI7" i="3"/>
  <c r="AJ7" i="3"/>
  <c r="AK7" i="3"/>
  <c r="AL7" i="3"/>
  <c r="AM7" i="3"/>
  <c r="AE8" i="3"/>
  <c r="AF8" i="3"/>
  <c r="AG8" i="3"/>
  <c r="AH8" i="3"/>
  <c r="AI8" i="3"/>
  <c r="AJ8" i="3"/>
  <c r="AK8" i="3"/>
  <c r="AL8" i="3"/>
  <c r="AM8" i="3"/>
  <c r="AE9" i="3"/>
  <c r="AF9" i="3"/>
  <c r="AG9" i="3"/>
  <c r="AH9" i="3"/>
  <c r="AI9" i="3"/>
  <c r="AJ9" i="3"/>
  <c r="AK9" i="3"/>
  <c r="AL9" i="3"/>
  <c r="AM9" i="3"/>
  <c r="AE10" i="3"/>
  <c r="AF10" i="3"/>
  <c r="AG10" i="3"/>
  <c r="AH10" i="3"/>
  <c r="AI10" i="3"/>
  <c r="AJ10" i="3"/>
  <c r="AK10" i="3"/>
  <c r="AL10" i="3"/>
  <c r="AM10" i="3"/>
  <c r="AE11" i="3"/>
  <c r="AF11" i="3"/>
  <c r="AG11" i="3"/>
  <c r="AH11" i="3"/>
  <c r="AI11" i="3"/>
  <c r="AJ11" i="3"/>
  <c r="AK11" i="3"/>
  <c r="AL11" i="3"/>
  <c r="AM11" i="3"/>
  <c r="AE12" i="3"/>
  <c r="AF12" i="3"/>
  <c r="AG12" i="3"/>
  <c r="AH12" i="3"/>
  <c r="AI12" i="3"/>
  <c r="AJ12" i="3"/>
  <c r="AK12" i="3"/>
  <c r="AL12" i="3"/>
  <c r="AM12" i="3"/>
  <c r="AE13" i="3"/>
  <c r="AF13" i="3"/>
  <c r="AG13" i="3"/>
  <c r="AH13" i="3"/>
  <c r="AI13" i="3"/>
  <c r="AJ13" i="3"/>
  <c r="AK13" i="3"/>
  <c r="AL13" i="3"/>
  <c r="AM13" i="3"/>
  <c r="AE14" i="3"/>
  <c r="AF14" i="3"/>
  <c r="AG14" i="3"/>
  <c r="AH14" i="3"/>
  <c r="AI14" i="3"/>
  <c r="AJ14" i="3"/>
  <c r="AK14" i="3"/>
  <c r="AL14" i="3"/>
  <c r="AM14" i="3"/>
  <c r="AE15" i="3"/>
  <c r="AF15" i="3"/>
  <c r="AG15" i="3"/>
  <c r="AH15" i="3"/>
  <c r="AI15" i="3"/>
  <c r="AJ15" i="3"/>
  <c r="AK15" i="3"/>
  <c r="AL15" i="3"/>
  <c r="AM15" i="3"/>
  <c r="AE16" i="3"/>
  <c r="AF16" i="3"/>
  <c r="AG16" i="3"/>
  <c r="AH16" i="3"/>
  <c r="AI16" i="3"/>
  <c r="AJ16" i="3"/>
  <c r="AK16" i="3"/>
  <c r="AL16" i="3"/>
  <c r="AM16" i="3"/>
  <c r="AE17" i="3"/>
  <c r="AF17" i="3"/>
  <c r="AG17" i="3"/>
  <c r="AH17" i="3"/>
  <c r="AI17" i="3"/>
  <c r="AJ17" i="3"/>
  <c r="AK17" i="3"/>
  <c r="AL17" i="3"/>
  <c r="AM17" i="3"/>
  <c r="AE18" i="3"/>
  <c r="AF18" i="3"/>
  <c r="AG18" i="3"/>
  <c r="AH18" i="3"/>
  <c r="AI18" i="3"/>
  <c r="AJ18" i="3"/>
  <c r="AK18" i="3"/>
  <c r="AL18" i="3"/>
  <c r="AM18" i="3"/>
  <c r="AE19" i="3"/>
  <c r="AF19" i="3"/>
  <c r="AG19" i="3"/>
  <c r="AH19" i="3"/>
  <c r="AI19" i="3"/>
  <c r="AJ19" i="3"/>
  <c r="AK19" i="3"/>
  <c r="AL19" i="3"/>
  <c r="AM19" i="3"/>
  <c r="AE20" i="3"/>
  <c r="AF20" i="3"/>
  <c r="AG20" i="3"/>
  <c r="AH20" i="3"/>
  <c r="AI20" i="3"/>
  <c r="AJ20" i="3"/>
  <c r="AK20" i="3"/>
  <c r="AL20" i="3"/>
  <c r="AM20" i="3"/>
  <c r="AE21" i="3"/>
  <c r="AF21" i="3"/>
  <c r="AG21" i="3"/>
  <c r="AH21" i="3"/>
  <c r="AI21" i="3"/>
  <c r="AJ21" i="3"/>
  <c r="AK21" i="3"/>
  <c r="AL21" i="3"/>
  <c r="AM21" i="3"/>
  <c r="AE22" i="3"/>
  <c r="AF22" i="3"/>
  <c r="AG22" i="3"/>
  <c r="AH22" i="3"/>
  <c r="AI22" i="3"/>
  <c r="AJ22" i="3"/>
  <c r="AK22" i="3"/>
  <c r="AL22" i="3"/>
  <c r="AM22" i="3"/>
  <c r="AE23" i="3"/>
  <c r="AF23" i="3"/>
  <c r="AG23" i="3"/>
  <c r="AH23" i="3"/>
  <c r="AI23" i="3"/>
  <c r="AJ23" i="3"/>
  <c r="AK23" i="3"/>
  <c r="AL23" i="3"/>
  <c r="AM23" i="3"/>
  <c r="AE24" i="3"/>
  <c r="AF24" i="3"/>
  <c r="AG24" i="3"/>
  <c r="AH24" i="3"/>
  <c r="AI24" i="3"/>
  <c r="AJ24" i="3"/>
  <c r="AK24" i="3"/>
  <c r="AL24" i="3"/>
  <c r="AM24" i="3"/>
  <c r="AE25" i="3"/>
  <c r="AF25" i="3"/>
  <c r="AG25" i="3"/>
  <c r="AH25" i="3"/>
  <c r="AI25" i="3"/>
  <c r="AJ25" i="3"/>
  <c r="AK25" i="3"/>
  <c r="AL25" i="3"/>
  <c r="AM25" i="3"/>
  <c r="AE26" i="3"/>
  <c r="AF26" i="3"/>
  <c r="AG26" i="3"/>
  <c r="AH26" i="3"/>
  <c r="AI26" i="3"/>
  <c r="AJ26" i="3"/>
  <c r="AK26" i="3"/>
  <c r="AL26" i="3"/>
  <c r="AM26" i="3"/>
  <c r="AE27" i="3"/>
  <c r="AF27" i="3"/>
  <c r="AG27" i="3"/>
  <c r="AH27" i="3"/>
  <c r="AI27" i="3"/>
  <c r="AJ27" i="3"/>
  <c r="AK27" i="3"/>
  <c r="AL27" i="3"/>
  <c r="AM27" i="3"/>
  <c r="AE28" i="3"/>
  <c r="AF28" i="3"/>
  <c r="AG28" i="3"/>
  <c r="AH28" i="3"/>
  <c r="AI28" i="3"/>
  <c r="AJ28" i="3"/>
  <c r="AK28" i="3"/>
  <c r="AL28" i="3"/>
  <c r="AM28" i="3"/>
  <c r="AE29" i="3"/>
  <c r="AF29" i="3"/>
  <c r="AG29" i="3"/>
  <c r="AH29" i="3"/>
  <c r="AI29" i="3"/>
  <c r="AJ29" i="3"/>
  <c r="AK29" i="3"/>
  <c r="AL29" i="3"/>
  <c r="AM29" i="3"/>
  <c r="AE30" i="3"/>
  <c r="AF30" i="3"/>
  <c r="AG30" i="3"/>
  <c r="AH30" i="3"/>
  <c r="AI30" i="3"/>
  <c r="AJ30" i="3"/>
  <c r="AK30" i="3"/>
  <c r="AL30" i="3"/>
  <c r="AM30" i="3"/>
  <c r="AE31" i="3"/>
  <c r="AF31" i="3"/>
  <c r="AG31" i="3"/>
  <c r="AH31" i="3"/>
  <c r="AI31" i="3"/>
  <c r="AJ31" i="3"/>
  <c r="AK31" i="3"/>
  <c r="AL31" i="3"/>
  <c r="AM31" i="3"/>
  <c r="AE32" i="3"/>
  <c r="AF32" i="3"/>
  <c r="AG32" i="3"/>
  <c r="AH32" i="3"/>
  <c r="AI32" i="3"/>
  <c r="AJ32" i="3"/>
  <c r="AK32" i="3"/>
  <c r="AL32" i="3"/>
  <c r="AM32" i="3"/>
  <c r="AE33" i="3"/>
  <c r="AF33" i="3"/>
  <c r="AG33" i="3"/>
  <c r="AH33" i="3"/>
  <c r="AI33" i="3"/>
  <c r="AJ33" i="3"/>
  <c r="AK33" i="3"/>
  <c r="AL33" i="3"/>
  <c r="AM33" i="3"/>
  <c r="AE34" i="3"/>
  <c r="AF34" i="3"/>
  <c r="AG34" i="3"/>
  <c r="AH34" i="3"/>
  <c r="AI34" i="3"/>
  <c r="AJ34" i="3"/>
  <c r="AK34" i="3"/>
  <c r="AL34" i="3"/>
  <c r="AM34" i="3"/>
  <c r="AE35" i="3"/>
  <c r="AF35" i="3"/>
  <c r="AG35" i="3"/>
  <c r="AH35" i="3"/>
  <c r="AI35" i="3"/>
  <c r="AJ35" i="3"/>
  <c r="AK35" i="3"/>
  <c r="AL35" i="3"/>
  <c r="AM35" i="3"/>
  <c r="AE36" i="3"/>
  <c r="AF36" i="3"/>
  <c r="AG36" i="3"/>
  <c r="AH36" i="3"/>
  <c r="AI36" i="3"/>
  <c r="AJ36" i="3"/>
  <c r="AK36" i="3"/>
  <c r="AL36" i="3"/>
  <c r="AM36" i="3"/>
  <c r="AE37" i="3"/>
  <c r="AF37" i="3"/>
  <c r="AG37" i="3"/>
  <c r="AH37" i="3"/>
  <c r="AI37" i="3"/>
  <c r="AJ37" i="3"/>
  <c r="AK37" i="3"/>
  <c r="AL37" i="3"/>
  <c r="AM37" i="3"/>
  <c r="AE38" i="3"/>
  <c r="AF38" i="3"/>
  <c r="AG38" i="3"/>
  <c r="AH38" i="3"/>
  <c r="AI38" i="3"/>
  <c r="AJ38" i="3"/>
  <c r="AK38" i="3"/>
  <c r="AL38" i="3"/>
  <c r="AM38" i="3"/>
  <c r="AE39" i="3"/>
  <c r="AF39" i="3"/>
  <c r="AG39" i="3"/>
  <c r="AH39" i="3"/>
  <c r="AI39" i="3"/>
  <c r="AJ39" i="3"/>
  <c r="AK39" i="3"/>
  <c r="AL39" i="3"/>
  <c r="AM39" i="3"/>
  <c r="AE40" i="3"/>
  <c r="AF40" i="3"/>
  <c r="AG40" i="3"/>
  <c r="AH40" i="3"/>
  <c r="AI40" i="3"/>
  <c r="AJ40" i="3"/>
  <c r="AK40" i="3"/>
  <c r="AL40" i="3"/>
  <c r="AM40" i="3"/>
  <c r="AE41" i="3"/>
  <c r="AF41" i="3"/>
  <c r="AG41" i="3"/>
  <c r="AH41" i="3"/>
  <c r="AI41" i="3"/>
  <c r="AJ41" i="3"/>
  <c r="AK41" i="3"/>
  <c r="AL41" i="3"/>
  <c r="AM41" i="3"/>
  <c r="AE42" i="3"/>
  <c r="AF42" i="3"/>
  <c r="AG42" i="3"/>
  <c r="AH42" i="3"/>
  <c r="AI42" i="3"/>
  <c r="AJ42" i="3"/>
  <c r="AK42" i="3"/>
  <c r="AL42" i="3"/>
  <c r="AM42" i="3"/>
  <c r="AE43" i="3"/>
  <c r="AF43" i="3"/>
  <c r="AG43" i="3"/>
  <c r="AH43" i="3"/>
  <c r="AI43" i="3"/>
  <c r="AJ43" i="3"/>
  <c r="AK43" i="3"/>
  <c r="AL43" i="3"/>
  <c r="AM43" i="3"/>
  <c r="AE44" i="3"/>
  <c r="AF44" i="3"/>
  <c r="AG44" i="3"/>
  <c r="AH44" i="3"/>
  <c r="AI44" i="3"/>
  <c r="AJ44" i="3"/>
  <c r="AK44" i="3"/>
  <c r="AL44" i="3"/>
  <c r="AM44" i="3"/>
  <c r="AE45" i="3"/>
  <c r="AF45" i="3"/>
  <c r="AG45" i="3"/>
  <c r="AH45" i="3"/>
  <c r="AI45" i="3"/>
  <c r="AJ45" i="3"/>
  <c r="AK45" i="3"/>
  <c r="AL45" i="3"/>
  <c r="AM45" i="3"/>
  <c r="AE46" i="3"/>
  <c r="AF46" i="3"/>
  <c r="AG46" i="3"/>
  <c r="AH46" i="3"/>
  <c r="AI46" i="3"/>
  <c r="AJ46" i="3"/>
  <c r="AK46" i="3"/>
  <c r="AL46" i="3"/>
  <c r="AM46" i="3"/>
  <c r="AE47" i="3"/>
  <c r="AF47" i="3"/>
  <c r="AG47" i="3"/>
  <c r="AH47" i="3"/>
  <c r="AI47" i="3"/>
  <c r="AJ47" i="3"/>
  <c r="AK47" i="3"/>
  <c r="AL47" i="3"/>
  <c r="AM47" i="3"/>
  <c r="AE48" i="3"/>
  <c r="AF48" i="3"/>
  <c r="AG48" i="3"/>
  <c r="AH48" i="3"/>
  <c r="AI48" i="3"/>
  <c r="AJ48" i="3"/>
  <c r="AK48" i="3"/>
  <c r="AL48" i="3"/>
  <c r="AM48" i="3"/>
  <c r="AE49" i="3"/>
  <c r="AF49" i="3"/>
  <c r="AG49" i="3"/>
  <c r="AH49" i="3"/>
  <c r="AI49" i="3"/>
  <c r="AJ49" i="3"/>
  <c r="AK49" i="3"/>
  <c r="AL49" i="3"/>
  <c r="AM49" i="3"/>
  <c r="AE50" i="3"/>
  <c r="AF50" i="3"/>
  <c r="AG50" i="3"/>
  <c r="AH50" i="3"/>
  <c r="AI50" i="3"/>
  <c r="AJ50" i="3"/>
  <c r="AK50" i="3"/>
  <c r="AL50" i="3"/>
  <c r="AM50" i="3"/>
  <c r="AE51" i="3"/>
  <c r="AF51" i="3"/>
  <c r="AG51" i="3"/>
  <c r="AH51" i="3"/>
  <c r="AI51" i="3"/>
  <c r="AJ51" i="3"/>
  <c r="AK51" i="3"/>
  <c r="AL51" i="3"/>
  <c r="AM51" i="3"/>
  <c r="AE52" i="3"/>
  <c r="AF52" i="3"/>
  <c r="AG52" i="3"/>
  <c r="AH52" i="3"/>
  <c r="AI52" i="3"/>
  <c r="AJ52" i="3"/>
  <c r="AK52" i="3"/>
  <c r="AL52" i="3"/>
  <c r="AM52" i="3"/>
  <c r="AE53" i="3"/>
  <c r="AF53" i="3"/>
  <c r="AG53" i="3"/>
  <c r="AH53" i="3"/>
  <c r="AI53" i="3"/>
  <c r="AJ53" i="3"/>
  <c r="AK53" i="3"/>
  <c r="AL53" i="3"/>
  <c r="AM53" i="3"/>
  <c r="AE54" i="3"/>
  <c r="AF54" i="3"/>
  <c r="AG54" i="3"/>
  <c r="AH54" i="3"/>
  <c r="AI54" i="3"/>
  <c r="AJ54" i="3"/>
  <c r="AK54" i="3"/>
  <c r="AL54" i="3"/>
  <c r="AM54" i="3"/>
  <c r="AE55" i="3"/>
  <c r="AF55" i="3"/>
  <c r="AG55" i="3"/>
  <c r="AH55" i="3"/>
  <c r="AI55" i="3"/>
  <c r="AJ55" i="3"/>
  <c r="AK55" i="3"/>
  <c r="AL55" i="3"/>
  <c r="AM55" i="3"/>
  <c r="AE56" i="3"/>
  <c r="AF56" i="3"/>
  <c r="AG56" i="3"/>
  <c r="AH56" i="3"/>
  <c r="AI56" i="3"/>
  <c r="AJ56" i="3"/>
  <c r="AK56" i="3"/>
  <c r="AL56" i="3"/>
  <c r="AM56" i="3"/>
  <c r="AE57" i="3"/>
  <c r="AF57" i="3"/>
  <c r="AG57" i="3"/>
  <c r="AH57" i="3"/>
  <c r="AI57" i="3"/>
  <c r="AJ57" i="3"/>
  <c r="AK57" i="3"/>
  <c r="AL57" i="3"/>
  <c r="AM57" i="3"/>
  <c r="AE58" i="3"/>
  <c r="AF58" i="3"/>
  <c r="AG58" i="3"/>
  <c r="AH58" i="3"/>
  <c r="AI58" i="3"/>
  <c r="AJ58" i="3"/>
  <c r="AK58" i="3"/>
  <c r="AL58" i="3"/>
  <c r="AM58" i="3"/>
  <c r="AE59" i="3"/>
  <c r="AF59" i="3"/>
  <c r="AG59" i="3"/>
  <c r="AH59" i="3"/>
  <c r="AI59" i="3"/>
  <c r="AJ59" i="3"/>
  <c r="AK59" i="3"/>
  <c r="AL59" i="3"/>
  <c r="AM59" i="3"/>
  <c r="AE60" i="3"/>
  <c r="AF60" i="3"/>
  <c r="AG60" i="3"/>
  <c r="AH60" i="3"/>
  <c r="AI60" i="3"/>
  <c r="AJ60" i="3"/>
  <c r="AK60" i="3"/>
  <c r="AL60" i="3"/>
  <c r="AM60" i="3"/>
  <c r="AE61" i="3"/>
  <c r="AF61" i="3"/>
  <c r="AG61" i="3"/>
  <c r="AH61" i="3"/>
  <c r="AI61" i="3"/>
  <c r="AJ61" i="3"/>
  <c r="AK61" i="3"/>
  <c r="AL61" i="3"/>
  <c r="AM61" i="3"/>
  <c r="AE62" i="3"/>
  <c r="AF62" i="3"/>
  <c r="AG62" i="3"/>
  <c r="AH62" i="3"/>
  <c r="AI62" i="3"/>
  <c r="AJ62" i="3"/>
  <c r="AK62" i="3"/>
  <c r="AL62" i="3"/>
  <c r="AM62" i="3"/>
  <c r="AE63" i="3"/>
  <c r="AF63" i="3"/>
  <c r="AG63" i="3"/>
  <c r="AH63" i="3"/>
  <c r="AI63" i="3"/>
  <c r="AJ63" i="3"/>
  <c r="AK63" i="3"/>
  <c r="AL63" i="3"/>
  <c r="AM63" i="3"/>
  <c r="AE64" i="3"/>
  <c r="AF64" i="3"/>
  <c r="AG64" i="3"/>
  <c r="AH64" i="3"/>
  <c r="AI64" i="3"/>
  <c r="AJ64" i="3"/>
  <c r="AK64" i="3"/>
  <c r="AL64" i="3"/>
  <c r="AM64" i="3"/>
  <c r="AE65" i="3"/>
  <c r="AF65" i="3"/>
  <c r="AG65" i="3"/>
  <c r="AH65" i="3"/>
  <c r="AI65" i="3"/>
  <c r="AJ65" i="3"/>
  <c r="AK65" i="3"/>
  <c r="AL65" i="3"/>
  <c r="AM65" i="3"/>
  <c r="AE66" i="3"/>
  <c r="AF66" i="3"/>
  <c r="AG66" i="3"/>
  <c r="AH66" i="3"/>
  <c r="AI66" i="3"/>
  <c r="AJ66" i="3"/>
  <c r="AK66" i="3"/>
  <c r="AL66" i="3"/>
  <c r="AM66" i="3"/>
  <c r="AE67" i="3"/>
  <c r="AF67" i="3"/>
  <c r="AG67" i="3"/>
  <c r="AH67" i="3"/>
  <c r="AI67" i="3"/>
  <c r="AJ67" i="3"/>
  <c r="AK67" i="3"/>
  <c r="AL67" i="3"/>
  <c r="AM67" i="3"/>
  <c r="AE68" i="3"/>
  <c r="AF68" i="3"/>
  <c r="AG68" i="3"/>
  <c r="AH68" i="3"/>
  <c r="AI68" i="3"/>
  <c r="AJ68" i="3"/>
  <c r="AK68" i="3"/>
  <c r="AL68" i="3"/>
  <c r="AM68" i="3"/>
  <c r="AE69" i="3"/>
  <c r="AF69" i="3"/>
  <c r="AG69" i="3"/>
  <c r="AH69" i="3"/>
  <c r="AI69" i="3"/>
  <c r="AJ69" i="3"/>
  <c r="AK69" i="3"/>
  <c r="AL69" i="3"/>
  <c r="AM69" i="3"/>
  <c r="AE70" i="3"/>
  <c r="AF70" i="3"/>
  <c r="AG70" i="3"/>
  <c r="AH70" i="3"/>
  <c r="AI70" i="3"/>
  <c r="AJ70" i="3"/>
  <c r="AK70" i="3"/>
  <c r="AL70" i="3"/>
  <c r="AM70" i="3"/>
  <c r="AE71" i="3"/>
  <c r="AF71" i="3"/>
  <c r="AG71" i="3"/>
  <c r="AH71" i="3"/>
  <c r="AI71" i="3"/>
  <c r="AJ71" i="3"/>
  <c r="AK71" i="3"/>
  <c r="AL71" i="3"/>
  <c r="AM71" i="3"/>
  <c r="AE72" i="3"/>
  <c r="AF72" i="3"/>
  <c r="AG72" i="3"/>
  <c r="AH72" i="3"/>
  <c r="AI72" i="3"/>
  <c r="AJ72" i="3"/>
  <c r="AK72" i="3"/>
  <c r="AL72" i="3"/>
  <c r="AM72" i="3"/>
  <c r="AE73" i="3"/>
  <c r="AF73" i="3"/>
  <c r="AG73" i="3"/>
  <c r="AH73" i="3"/>
  <c r="AI73" i="3"/>
  <c r="AJ73" i="3"/>
  <c r="AK73" i="3"/>
  <c r="AL73" i="3"/>
  <c r="AM73" i="3"/>
  <c r="AE74" i="3"/>
  <c r="AF74" i="3"/>
  <c r="AG74" i="3"/>
  <c r="AH74" i="3"/>
  <c r="AI74" i="3"/>
  <c r="AJ74" i="3"/>
  <c r="AK74" i="3"/>
  <c r="AL74" i="3"/>
  <c r="AM74" i="3"/>
  <c r="AE75" i="3"/>
  <c r="AF75" i="3"/>
  <c r="AG75" i="3"/>
  <c r="AH75" i="3"/>
  <c r="AI75" i="3"/>
  <c r="AJ75" i="3"/>
  <c r="AK75" i="3"/>
  <c r="AL75" i="3"/>
  <c r="AM75" i="3"/>
  <c r="AE76" i="3"/>
  <c r="AF76" i="3"/>
  <c r="AG76" i="3"/>
  <c r="AH76" i="3"/>
  <c r="AI76" i="3"/>
  <c r="AJ76" i="3"/>
  <c r="AK76" i="3"/>
  <c r="AL76" i="3"/>
  <c r="AM76" i="3"/>
  <c r="AE77" i="3"/>
  <c r="AF77" i="3"/>
  <c r="AG77" i="3"/>
  <c r="AH77" i="3"/>
  <c r="AI77" i="3"/>
  <c r="AJ77" i="3"/>
  <c r="AK77" i="3"/>
  <c r="AL77" i="3"/>
  <c r="AM77" i="3"/>
  <c r="AE78" i="3"/>
  <c r="AF78" i="3"/>
  <c r="AG78" i="3"/>
  <c r="AH78" i="3"/>
  <c r="AI78" i="3"/>
  <c r="AJ78" i="3"/>
  <c r="AK78" i="3"/>
  <c r="AL78" i="3"/>
  <c r="AM78" i="3"/>
  <c r="AE79" i="3"/>
  <c r="AF79" i="3"/>
  <c r="AG79" i="3"/>
  <c r="AH79" i="3"/>
  <c r="AI79" i="3"/>
  <c r="AJ79" i="3"/>
  <c r="AK79" i="3"/>
  <c r="AL79" i="3"/>
  <c r="AM79" i="3"/>
  <c r="AE80" i="3"/>
  <c r="AF80" i="3"/>
  <c r="AG80" i="3"/>
  <c r="AH80" i="3"/>
  <c r="AI80" i="3"/>
  <c r="AJ80" i="3"/>
  <c r="AK80" i="3"/>
  <c r="AL80" i="3"/>
  <c r="AM80" i="3"/>
  <c r="AE81" i="3"/>
  <c r="AF81" i="3"/>
  <c r="AG81" i="3"/>
  <c r="AH81" i="3"/>
  <c r="AI81" i="3"/>
  <c r="AJ81" i="3"/>
  <c r="AK81" i="3"/>
  <c r="AL81" i="3"/>
  <c r="AM81" i="3"/>
  <c r="AE82" i="3"/>
  <c r="AF82" i="3"/>
  <c r="AG82" i="3"/>
  <c r="AH82" i="3"/>
  <c r="AI82" i="3"/>
  <c r="AJ82" i="3"/>
  <c r="AK82" i="3"/>
  <c r="AL82" i="3"/>
  <c r="AM82" i="3"/>
  <c r="AE83" i="3"/>
  <c r="AF83" i="3"/>
  <c r="AG83" i="3"/>
  <c r="AH83" i="3"/>
  <c r="AI83" i="3"/>
  <c r="AJ83" i="3"/>
  <c r="AK83" i="3"/>
  <c r="AL83" i="3"/>
  <c r="AM83" i="3"/>
  <c r="AE84" i="3"/>
  <c r="AF84" i="3"/>
  <c r="AG84" i="3"/>
  <c r="AH84" i="3"/>
  <c r="AI84" i="3"/>
  <c r="AJ84" i="3"/>
  <c r="AK84" i="3"/>
  <c r="AL84" i="3"/>
  <c r="AM84" i="3"/>
  <c r="AE85" i="3"/>
  <c r="AF85" i="3"/>
  <c r="AG85" i="3"/>
  <c r="AH85" i="3"/>
  <c r="AI85" i="3"/>
  <c r="AJ85" i="3"/>
  <c r="AK85" i="3"/>
  <c r="AL85" i="3"/>
  <c r="AM85" i="3"/>
  <c r="AE86" i="3"/>
  <c r="AF86" i="3"/>
  <c r="AG86" i="3"/>
  <c r="AH86" i="3"/>
  <c r="AI86" i="3"/>
  <c r="AJ86" i="3"/>
  <c r="AK86" i="3"/>
  <c r="AL86" i="3"/>
  <c r="AM86" i="3"/>
  <c r="AE87" i="3"/>
  <c r="AF87" i="3"/>
  <c r="AG87" i="3"/>
  <c r="AH87" i="3"/>
  <c r="AI87" i="3"/>
  <c r="AJ87" i="3"/>
  <c r="AK87" i="3"/>
  <c r="AL87" i="3"/>
  <c r="AM87" i="3"/>
  <c r="AE88" i="3"/>
  <c r="AF88" i="3"/>
  <c r="AG88" i="3"/>
  <c r="AH88" i="3"/>
  <c r="AI88" i="3"/>
  <c r="AJ88" i="3"/>
  <c r="AK88" i="3"/>
  <c r="AL88" i="3"/>
  <c r="AM88" i="3"/>
  <c r="AE89" i="3"/>
  <c r="AF89" i="3"/>
  <c r="AG89" i="3"/>
  <c r="AH89" i="3"/>
  <c r="AI89" i="3"/>
  <c r="AJ89" i="3"/>
  <c r="AK89" i="3"/>
  <c r="AL89" i="3"/>
  <c r="AM89" i="3"/>
  <c r="AE90" i="3"/>
  <c r="AF90" i="3"/>
  <c r="AG90" i="3"/>
  <c r="AH90" i="3"/>
  <c r="AI90" i="3"/>
  <c r="AJ90" i="3"/>
  <c r="AK90" i="3"/>
  <c r="AL90" i="3"/>
  <c r="AM90" i="3"/>
  <c r="AE91" i="3"/>
  <c r="AF91" i="3"/>
  <c r="AG91" i="3"/>
  <c r="AH91" i="3"/>
  <c r="AI91" i="3"/>
  <c r="AJ91" i="3"/>
  <c r="AK91" i="3"/>
  <c r="AL91" i="3"/>
  <c r="AM91" i="3"/>
  <c r="AE92" i="3"/>
  <c r="AF92" i="3"/>
  <c r="AG92" i="3"/>
  <c r="AH92" i="3"/>
  <c r="AI92" i="3"/>
  <c r="AJ92" i="3"/>
  <c r="AK92" i="3"/>
  <c r="AL92" i="3"/>
  <c r="AM92" i="3"/>
  <c r="AE93" i="3"/>
  <c r="AF93" i="3"/>
  <c r="AG93" i="3"/>
  <c r="AH93" i="3"/>
  <c r="AI93" i="3"/>
  <c r="AJ93" i="3"/>
  <c r="AK93" i="3"/>
  <c r="AL93" i="3"/>
  <c r="AM93" i="3"/>
  <c r="AE94" i="3"/>
  <c r="AF94" i="3"/>
  <c r="AG94" i="3"/>
  <c r="AH94" i="3"/>
  <c r="AI94" i="3"/>
  <c r="AJ94" i="3"/>
  <c r="AK94" i="3"/>
  <c r="AL94" i="3"/>
  <c r="AM94" i="3"/>
  <c r="AE95" i="3"/>
  <c r="AF95" i="3"/>
  <c r="AG95" i="3"/>
  <c r="AH95" i="3"/>
  <c r="AI95" i="3"/>
  <c r="AJ95" i="3"/>
  <c r="AK95" i="3"/>
  <c r="AL95" i="3"/>
  <c r="AM95" i="3"/>
  <c r="AE96" i="3"/>
  <c r="AF96" i="3"/>
  <c r="AG96" i="3"/>
  <c r="AH96" i="3"/>
  <c r="AI96" i="3"/>
  <c r="AJ96" i="3"/>
  <c r="AK96" i="3"/>
  <c r="AL96" i="3"/>
  <c r="AM96" i="3"/>
  <c r="AE97" i="3"/>
  <c r="AF97" i="3"/>
  <c r="AG97" i="3"/>
  <c r="AH97" i="3"/>
  <c r="AI97" i="3"/>
  <c r="AJ97" i="3"/>
  <c r="AK97" i="3"/>
  <c r="AL97" i="3"/>
  <c r="AM97" i="3"/>
  <c r="AE98" i="3"/>
  <c r="AF98" i="3"/>
  <c r="AG98" i="3"/>
  <c r="AH98" i="3"/>
  <c r="AI98" i="3"/>
  <c r="AJ98" i="3"/>
  <c r="AK98" i="3"/>
  <c r="AL98" i="3"/>
  <c r="AM98" i="3"/>
  <c r="AE99" i="3"/>
  <c r="AF99" i="3"/>
  <c r="AG99" i="3"/>
  <c r="AH99" i="3"/>
  <c r="AI99" i="3"/>
  <c r="AJ99" i="3"/>
  <c r="AK99" i="3"/>
  <c r="AL99" i="3"/>
  <c r="AM99" i="3"/>
  <c r="AE100" i="3"/>
  <c r="AF100" i="3"/>
  <c r="AG100" i="3"/>
  <c r="AH100" i="3"/>
  <c r="AI100" i="3"/>
  <c r="AJ100" i="3"/>
  <c r="AK100" i="3"/>
  <c r="AL100" i="3"/>
  <c r="AM100" i="3"/>
  <c r="AE101" i="3"/>
  <c r="AF101" i="3"/>
  <c r="AG101" i="3"/>
  <c r="AH101" i="3"/>
  <c r="AI101" i="3"/>
  <c r="AJ101" i="3"/>
  <c r="AK101" i="3"/>
  <c r="AL101" i="3"/>
  <c r="AM101" i="3"/>
  <c r="AE102" i="3"/>
  <c r="AF102" i="3"/>
  <c r="AG102" i="3"/>
  <c r="AH102" i="3"/>
  <c r="AI102" i="3"/>
  <c r="AJ102" i="3"/>
  <c r="AK102" i="3"/>
  <c r="AL102" i="3"/>
  <c r="AM102" i="3"/>
  <c r="AE103" i="3"/>
  <c r="AF103" i="3"/>
  <c r="AG103" i="3"/>
  <c r="AH103" i="3"/>
  <c r="AI103" i="3"/>
  <c r="AJ103" i="3"/>
  <c r="AK103" i="3"/>
  <c r="AL103" i="3"/>
  <c r="AM103" i="3"/>
  <c r="AE104" i="3"/>
  <c r="AF104" i="3"/>
  <c r="AG104" i="3"/>
  <c r="AH104" i="3"/>
  <c r="AI104" i="3"/>
  <c r="AJ104" i="3"/>
  <c r="AK104" i="3"/>
  <c r="AL104" i="3"/>
  <c r="AM104" i="3"/>
  <c r="AE105" i="3"/>
  <c r="AF105" i="3"/>
  <c r="AG105" i="3"/>
  <c r="AH105" i="3"/>
  <c r="AI105" i="3"/>
  <c r="AJ105" i="3"/>
  <c r="AK105" i="3"/>
  <c r="AL105" i="3"/>
  <c r="AM105" i="3"/>
  <c r="AE106" i="3"/>
  <c r="AF106" i="3"/>
  <c r="AG106" i="3"/>
  <c r="AH106" i="3"/>
  <c r="AI106" i="3"/>
  <c r="AJ106" i="3"/>
  <c r="AK106" i="3"/>
  <c r="AL106" i="3"/>
  <c r="AM106" i="3"/>
  <c r="AE107" i="3"/>
  <c r="AF107" i="3"/>
  <c r="AG107" i="3"/>
  <c r="AH107" i="3"/>
  <c r="AI107" i="3"/>
  <c r="AJ107" i="3"/>
  <c r="AK107" i="3"/>
  <c r="AL107" i="3"/>
  <c r="AM107" i="3"/>
  <c r="AE108" i="3"/>
  <c r="AF108" i="3"/>
  <c r="AG108" i="3"/>
  <c r="AH108" i="3"/>
  <c r="AI108" i="3"/>
  <c r="AJ108" i="3"/>
  <c r="AK108" i="3"/>
  <c r="AL108" i="3"/>
  <c r="AM108" i="3"/>
  <c r="AE109" i="3"/>
  <c r="AF109" i="3"/>
  <c r="AG109" i="3"/>
  <c r="AH109" i="3"/>
  <c r="AI109" i="3"/>
  <c r="AJ109" i="3"/>
  <c r="AK109" i="3"/>
  <c r="AL109" i="3"/>
  <c r="AM109" i="3"/>
  <c r="AE110" i="3"/>
  <c r="AF110" i="3"/>
  <c r="AG110" i="3"/>
  <c r="AH110" i="3"/>
  <c r="AI110" i="3"/>
  <c r="AJ110" i="3"/>
  <c r="AK110" i="3"/>
  <c r="AL110" i="3"/>
  <c r="AM110" i="3"/>
  <c r="AE111" i="3"/>
  <c r="AF111" i="3"/>
  <c r="AG111" i="3"/>
  <c r="AH111" i="3"/>
  <c r="AI111" i="3"/>
  <c r="AJ111" i="3"/>
  <c r="AK111" i="3"/>
  <c r="AL111" i="3"/>
  <c r="AM111" i="3"/>
  <c r="AE112" i="3"/>
  <c r="AF112" i="3"/>
  <c r="AG112" i="3"/>
  <c r="AH112" i="3"/>
  <c r="AI112" i="3"/>
  <c r="AJ112" i="3"/>
  <c r="AK112" i="3"/>
  <c r="AL112" i="3"/>
  <c r="AM112" i="3"/>
  <c r="AE113" i="3"/>
  <c r="AF113" i="3"/>
  <c r="AG113" i="3"/>
  <c r="AH113" i="3"/>
  <c r="AI113" i="3"/>
  <c r="AJ113" i="3"/>
  <c r="AK113" i="3"/>
  <c r="AL113" i="3"/>
  <c r="AM113" i="3"/>
  <c r="AE114" i="3"/>
  <c r="AF114" i="3"/>
  <c r="AG114" i="3"/>
  <c r="AH114" i="3"/>
  <c r="AI114" i="3"/>
  <c r="AJ114" i="3"/>
  <c r="AK114" i="3"/>
  <c r="AL114" i="3"/>
  <c r="AM114" i="3"/>
  <c r="AE115" i="3"/>
  <c r="AF115" i="3"/>
  <c r="AG115" i="3"/>
  <c r="AH115" i="3"/>
  <c r="AI115" i="3"/>
  <c r="AJ115" i="3"/>
  <c r="AK115" i="3"/>
  <c r="AL115" i="3"/>
  <c r="AM115" i="3"/>
  <c r="AE116" i="3"/>
  <c r="AF116" i="3"/>
  <c r="AG116" i="3"/>
  <c r="AH116" i="3"/>
  <c r="AI116" i="3"/>
  <c r="AJ116" i="3"/>
  <c r="AK116" i="3"/>
  <c r="AL116" i="3"/>
  <c r="AM116" i="3"/>
  <c r="AE117" i="3"/>
  <c r="AF117" i="3"/>
  <c r="AG117" i="3"/>
  <c r="AH117" i="3"/>
  <c r="AI117" i="3"/>
  <c r="AJ117" i="3"/>
  <c r="AK117" i="3"/>
  <c r="AL117" i="3"/>
  <c r="AM117" i="3"/>
  <c r="AE118" i="3"/>
  <c r="AF118" i="3"/>
  <c r="AG118" i="3"/>
  <c r="AH118" i="3"/>
  <c r="AI118" i="3"/>
  <c r="AJ118" i="3"/>
  <c r="AK118" i="3"/>
  <c r="AL118" i="3"/>
  <c r="AM118" i="3"/>
  <c r="AE119" i="3"/>
  <c r="AF119" i="3"/>
  <c r="AG119" i="3"/>
  <c r="AH119" i="3"/>
  <c r="AI119" i="3"/>
  <c r="AJ119" i="3"/>
  <c r="AK119" i="3"/>
  <c r="AL119" i="3"/>
  <c r="AM119" i="3"/>
  <c r="AE120" i="3"/>
  <c r="AF120" i="3"/>
  <c r="AG120" i="3"/>
  <c r="AH120" i="3"/>
  <c r="AI120" i="3"/>
  <c r="AJ120" i="3"/>
  <c r="AK120" i="3"/>
  <c r="AL120" i="3"/>
  <c r="AM120" i="3"/>
  <c r="AE121" i="3"/>
  <c r="AF121" i="3"/>
  <c r="AG121" i="3"/>
  <c r="AH121" i="3"/>
  <c r="AI121" i="3"/>
  <c r="AJ121" i="3"/>
  <c r="AK121" i="3"/>
  <c r="AL121" i="3"/>
  <c r="AM121" i="3"/>
  <c r="AE122" i="3"/>
  <c r="AF122" i="3"/>
  <c r="AG122" i="3"/>
  <c r="AH122" i="3"/>
  <c r="AI122" i="3"/>
  <c r="AJ122" i="3"/>
  <c r="AK122" i="3"/>
  <c r="AL122" i="3"/>
  <c r="AM122" i="3"/>
  <c r="AE123" i="3"/>
  <c r="AF123" i="3"/>
  <c r="AG123" i="3"/>
  <c r="AH123" i="3"/>
  <c r="AI123" i="3"/>
  <c r="AJ123" i="3"/>
  <c r="AK123" i="3"/>
  <c r="AL123" i="3"/>
  <c r="AM123" i="3"/>
  <c r="AE124" i="3"/>
  <c r="AF124" i="3"/>
  <c r="AG124" i="3"/>
  <c r="AH124" i="3"/>
  <c r="AI124" i="3"/>
  <c r="AJ124" i="3"/>
  <c r="AK124" i="3"/>
  <c r="AL124" i="3"/>
  <c r="AM124" i="3"/>
  <c r="AE125" i="3"/>
  <c r="AF125" i="3"/>
  <c r="AG125" i="3"/>
  <c r="AH125" i="3"/>
  <c r="AI125" i="3"/>
  <c r="AJ125" i="3"/>
  <c r="AK125" i="3"/>
  <c r="AL125" i="3"/>
  <c r="AM125" i="3"/>
  <c r="AE126" i="3"/>
  <c r="AF126" i="3"/>
  <c r="AG126" i="3"/>
  <c r="AH126" i="3"/>
  <c r="AI126" i="3"/>
  <c r="AJ126" i="3"/>
  <c r="AK126" i="3"/>
  <c r="AL126" i="3"/>
  <c r="AM126" i="3"/>
  <c r="AE127" i="3"/>
  <c r="AF127" i="3"/>
  <c r="AG127" i="3"/>
  <c r="AH127" i="3"/>
  <c r="AI127" i="3"/>
  <c r="AJ127" i="3"/>
  <c r="AK127" i="3"/>
  <c r="AL127" i="3"/>
  <c r="AM127" i="3"/>
  <c r="AE128" i="3"/>
  <c r="AF128" i="3"/>
  <c r="AG128" i="3"/>
  <c r="AH128" i="3"/>
  <c r="AI128" i="3"/>
  <c r="AJ128" i="3"/>
  <c r="AK128" i="3"/>
  <c r="AL128" i="3"/>
  <c r="AM128" i="3"/>
  <c r="AE129" i="3"/>
  <c r="AF129" i="3"/>
  <c r="AG129" i="3"/>
  <c r="AH129" i="3"/>
  <c r="AI129" i="3"/>
  <c r="AJ129" i="3"/>
  <c r="AK129" i="3"/>
  <c r="AL129" i="3"/>
  <c r="AM129" i="3"/>
  <c r="AE130" i="3"/>
  <c r="AF130" i="3"/>
  <c r="AG130" i="3"/>
  <c r="AH130" i="3"/>
  <c r="AI130" i="3"/>
  <c r="AJ130" i="3"/>
  <c r="AK130" i="3"/>
  <c r="AL130" i="3"/>
  <c r="AM130" i="3"/>
  <c r="AE131" i="3"/>
  <c r="AF131" i="3"/>
  <c r="AG131" i="3"/>
  <c r="AH131" i="3"/>
  <c r="AI131" i="3"/>
  <c r="AJ131" i="3"/>
  <c r="AK131" i="3"/>
  <c r="AL131" i="3"/>
  <c r="AM131" i="3"/>
  <c r="AE132" i="3"/>
  <c r="AF132" i="3"/>
  <c r="AG132" i="3"/>
  <c r="AH132" i="3"/>
  <c r="AI132" i="3"/>
  <c r="AJ132" i="3"/>
  <c r="AK132" i="3"/>
  <c r="AL132" i="3"/>
  <c r="AM132" i="3"/>
  <c r="AE133" i="3"/>
  <c r="AF133" i="3"/>
  <c r="AG133" i="3"/>
  <c r="AH133" i="3"/>
  <c r="AI133" i="3"/>
  <c r="AJ133" i="3"/>
  <c r="AK133" i="3"/>
  <c r="AL133" i="3"/>
  <c r="AM133" i="3"/>
  <c r="AE134" i="3"/>
  <c r="AF134" i="3"/>
  <c r="AG134" i="3"/>
  <c r="AH134" i="3"/>
  <c r="AI134" i="3"/>
  <c r="AJ134" i="3"/>
  <c r="AK134" i="3"/>
  <c r="AL134" i="3"/>
  <c r="AM134" i="3"/>
  <c r="AE135" i="3"/>
  <c r="AF135" i="3"/>
  <c r="AG135" i="3"/>
  <c r="AH135" i="3"/>
  <c r="AI135" i="3"/>
  <c r="AJ135" i="3"/>
  <c r="AK135" i="3"/>
  <c r="AL135" i="3"/>
  <c r="AM135" i="3"/>
  <c r="AE136" i="3"/>
  <c r="AF136" i="3"/>
  <c r="AG136" i="3"/>
  <c r="AH136" i="3"/>
  <c r="AI136" i="3"/>
  <c r="AJ136" i="3"/>
  <c r="AK136" i="3"/>
  <c r="AL136" i="3"/>
  <c r="AM136" i="3"/>
  <c r="AE137" i="3"/>
  <c r="AF137" i="3"/>
  <c r="AG137" i="3"/>
  <c r="AH137" i="3"/>
  <c r="AI137" i="3"/>
  <c r="AJ137" i="3"/>
  <c r="AK137" i="3"/>
  <c r="AL137" i="3"/>
  <c r="AM137" i="3"/>
  <c r="AE138" i="3"/>
  <c r="AF138" i="3"/>
  <c r="AG138" i="3"/>
  <c r="AH138" i="3"/>
  <c r="AI138" i="3"/>
  <c r="AJ138" i="3"/>
  <c r="AK138" i="3"/>
  <c r="AL138" i="3"/>
  <c r="AM138" i="3"/>
  <c r="AE139" i="3"/>
  <c r="AF139" i="3"/>
  <c r="AG139" i="3"/>
  <c r="AH139" i="3"/>
  <c r="AI139" i="3"/>
  <c r="AJ139" i="3"/>
  <c r="AK139" i="3"/>
  <c r="AL139" i="3"/>
  <c r="AM139" i="3"/>
  <c r="AE140" i="3"/>
  <c r="AF140" i="3"/>
  <c r="AG140" i="3"/>
  <c r="AH140" i="3"/>
  <c r="AI140" i="3"/>
  <c r="AJ140" i="3"/>
  <c r="AK140" i="3"/>
  <c r="AL140" i="3"/>
  <c r="AM140" i="3"/>
  <c r="AE141" i="3"/>
  <c r="AF141" i="3"/>
  <c r="AG141" i="3"/>
  <c r="AH141" i="3"/>
  <c r="AI141" i="3"/>
  <c r="AJ141" i="3"/>
  <c r="AK141" i="3"/>
  <c r="AL141" i="3"/>
  <c r="AM141" i="3"/>
  <c r="AE142" i="3"/>
  <c r="AF142" i="3"/>
  <c r="AG142" i="3"/>
  <c r="AH142" i="3"/>
  <c r="AI142" i="3"/>
  <c r="AJ142" i="3"/>
  <c r="AK142" i="3"/>
  <c r="AL142" i="3"/>
  <c r="AM142" i="3"/>
  <c r="AE143" i="3"/>
  <c r="AF143" i="3"/>
  <c r="AG143" i="3"/>
  <c r="AH143" i="3"/>
  <c r="AI143" i="3"/>
  <c r="AJ143" i="3"/>
  <c r="AK143" i="3"/>
  <c r="AL143" i="3"/>
  <c r="AM143" i="3"/>
  <c r="AE144" i="3"/>
  <c r="AF144" i="3"/>
  <c r="AG144" i="3"/>
  <c r="AH144" i="3"/>
  <c r="AI144" i="3"/>
  <c r="AJ144" i="3"/>
  <c r="AK144" i="3"/>
  <c r="AL144" i="3"/>
  <c r="AM144" i="3"/>
  <c r="AE145" i="3"/>
  <c r="AF145" i="3"/>
  <c r="AG145" i="3"/>
  <c r="AH145" i="3"/>
  <c r="AI145" i="3"/>
  <c r="AJ145" i="3"/>
  <c r="AK145" i="3"/>
  <c r="AL145" i="3"/>
  <c r="AM145" i="3"/>
  <c r="AE146" i="3"/>
  <c r="AF146" i="3"/>
  <c r="AG146" i="3"/>
  <c r="AH146" i="3"/>
  <c r="AI146" i="3"/>
  <c r="AJ146" i="3"/>
  <c r="AK146" i="3"/>
  <c r="AL146" i="3"/>
  <c r="AM146" i="3"/>
  <c r="AE147" i="3"/>
  <c r="AF147" i="3"/>
  <c r="AG147" i="3"/>
  <c r="AH147" i="3"/>
  <c r="AI147" i="3"/>
  <c r="AJ147" i="3"/>
  <c r="AK147" i="3"/>
  <c r="AL147" i="3"/>
  <c r="AM147" i="3"/>
  <c r="AE148" i="3"/>
  <c r="AF148" i="3"/>
  <c r="AG148" i="3"/>
  <c r="AH148" i="3"/>
  <c r="AI148" i="3"/>
  <c r="AJ148" i="3"/>
  <c r="AK148" i="3"/>
  <c r="AL148" i="3"/>
  <c r="AM148" i="3"/>
  <c r="AE149" i="3"/>
  <c r="AF149" i="3"/>
  <c r="AG149" i="3"/>
  <c r="AH149" i="3"/>
  <c r="AI149" i="3"/>
  <c r="AJ149" i="3"/>
  <c r="AK149" i="3"/>
  <c r="AL149" i="3"/>
  <c r="AM149" i="3"/>
  <c r="AE150" i="3"/>
  <c r="AF150" i="3"/>
  <c r="AG150" i="3"/>
  <c r="AH150" i="3"/>
  <c r="AI150" i="3"/>
  <c r="AJ150" i="3"/>
  <c r="AK150" i="3"/>
  <c r="AL150" i="3"/>
  <c r="AM150" i="3"/>
  <c r="AE151" i="3"/>
  <c r="AF151" i="3"/>
  <c r="AG151" i="3"/>
  <c r="AH151" i="3"/>
  <c r="AI151" i="3"/>
  <c r="AJ151" i="3"/>
  <c r="AK151" i="3"/>
  <c r="AL151" i="3"/>
  <c r="AM151" i="3"/>
  <c r="AE152" i="3"/>
  <c r="AF152" i="3"/>
  <c r="AG152" i="3"/>
  <c r="AH152" i="3"/>
  <c r="AI152" i="3"/>
  <c r="AJ152" i="3"/>
  <c r="AK152" i="3"/>
  <c r="AL152" i="3"/>
  <c r="AM152" i="3"/>
  <c r="AE153" i="3"/>
  <c r="AF153" i="3"/>
  <c r="AG153" i="3"/>
  <c r="AH153" i="3"/>
  <c r="AI153" i="3"/>
  <c r="AJ153" i="3"/>
  <c r="AK153" i="3"/>
  <c r="AL153" i="3"/>
  <c r="AM153" i="3"/>
  <c r="AE154" i="3"/>
  <c r="AF154" i="3"/>
  <c r="AG154" i="3"/>
  <c r="AH154" i="3"/>
  <c r="AI154" i="3"/>
  <c r="AJ154" i="3"/>
  <c r="AK154" i="3"/>
  <c r="AL154" i="3"/>
  <c r="AM154" i="3"/>
  <c r="AE155" i="3"/>
  <c r="AF155" i="3"/>
  <c r="AG155" i="3"/>
  <c r="AH155" i="3"/>
  <c r="AI155" i="3"/>
  <c r="AJ155" i="3"/>
  <c r="AK155" i="3"/>
  <c r="AL155" i="3"/>
  <c r="AM155" i="3"/>
  <c r="AE156" i="3"/>
  <c r="AF156" i="3"/>
  <c r="AG156" i="3"/>
  <c r="AH156" i="3"/>
  <c r="AI156" i="3"/>
  <c r="AJ156" i="3"/>
  <c r="AK156" i="3"/>
  <c r="AL156" i="3"/>
  <c r="AM156" i="3"/>
  <c r="AE157" i="3"/>
  <c r="AF157" i="3"/>
  <c r="AG157" i="3"/>
  <c r="AH157" i="3"/>
  <c r="AI157" i="3"/>
  <c r="AJ157" i="3"/>
  <c r="AK157" i="3"/>
  <c r="AL157" i="3"/>
  <c r="AM157" i="3"/>
  <c r="AE158" i="3"/>
  <c r="AF158" i="3"/>
  <c r="AG158" i="3"/>
  <c r="AH158" i="3"/>
  <c r="AI158" i="3"/>
  <c r="AJ158" i="3"/>
  <c r="AK158" i="3"/>
  <c r="AL158" i="3"/>
  <c r="AM158" i="3"/>
  <c r="AE159" i="3"/>
  <c r="AF159" i="3"/>
  <c r="AG159" i="3"/>
  <c r="AH159" i="3"/>
  <c r="AI159" i="3"/>
  <c r="AJ159" i="3"/>
  <c r="AK159" i="3"/>
  <c r="AL159" i="3"/>
  <c r="AM159" i="3"/>
  <c r="AE160" i="3"/>
  <c r="AF160" i="3"/>
  <c r="AG160" i="3"/>
  <c r="AH160" i="3"/>
  <c r="AI160" i="3"/>
  <c r="AJ160" i="3"/>
  <c r="AK160" i="3"/>
  <c r="AL160" i="3"/>
  <c r="AM160" i="3"/>
  <c r="AE161" i="3"/>
  <c r="AF161" i="3"/>
  <c r="AG161" i="3"/>
  <c r="AH161" i="3"/>
  <c r="AI161" i="3"/>
  <c r="AJ161" i="3"/>
  <c r="AK161" i="3"/>
  <c r="AL161" i="3"/>
  <c r="AM161" i="3"/>
  <c r="AE162" i="3"/>
  <c r="AF162" i="3"/>
  <c r="AG162" i="3"/>
  <c r="AH162" i="3"/>
  <c r="AI162" i="3"/>
  <c r="AJ162" i="3"/>
  <c r="AK162" i="3"/>
  <c r="AL162" i="3"/>
  <c r="AM162" i="3"/>
  <c r="AE163" i="3"/>
  <c r="AF163" i="3"/>
  <c r="AG163" i="3"/>
  <c r="AH163" i="3"/>
  <c r="AI163" i="3"/>
  <c r="AJ163" i="3"/>
  <c r="AK163" i="3"/>
  <c r="AL163" i="3"/>
  <c r="AM163" i="3"/>
  <c r="AE164" i="3"/>
  <c r="AF164" i="3"/>
  <c r="AG164" i="3"/>
  <c r="AH164" i="3"/>
  <c r="AI164" i="3"/>
  <c r="AJ164" i="3"/>
  <c r="AK164" i="3"/>
  <c r="AL164" i="3"/>
  <c r="AM164" i="3"/>
  <c r="AE165" i="3"/>
  <c r="AF165" i="3"/>
  <c r="AG165" i="3"/>
  <c r="AH165" i="3"/>
  <c r="AI165" i="3"/>
  <c r="AJ165" i="3"/>
  <c r="AK165" i="3"/>
  <c r="AL165" i="3"/>
  <c r="AM165" i="3"/>
  <c r="AE166" i="3"/>
  <c r="AF166" i="3"/>
  <c r="AG166" i="3"/>
  <c r="AH166" i="3"/>
  <c r="AI166" i="3"/>
  <c r="AJ166" i="3"/>
  <c r="AK166" i="3"/>
  <c r="AL166" i="3"/>
  <c r="AM166" i="3"/>
  <c r="AE167" i="3"/>
  <c r="AF167" i="3"/>
  <c r="AG167" i="3"/>
  <c r="AH167" i="3"/>
  <c r="AI167" i="3"/>
  <c r="AJ167" i="3"/>
  <c r="AK167" i="3"/>
  <c r="AL167" i="3"/>
  <c r="AM167" i="3"/>
  <c r="AE168" i="3"/>
  <c r="AF168" i="3"/>
  <c r="AG168" i="3"/>
  <c r="AH168" i="3"/>
  <c r="AI168" i="3"/>
  <c r="AJ168" i="3"/>
  <c r="AK168" i="3"/>
  <c r="AL168" i="3"/>
  <c r="AM168" i="3"/>
  <c r="AE169" i="3"/>
  <c r="AF169" i="3"/>
  <c r="AG169" i="3"/>
  <c r="AH169" i="3"/>
  <c r="AI169" i="3"/>
  <c r="AJ169" i="3"/>
  <c r="AK169" i="3"/>
  <c r="AL169" i="3"/>
  <c r="AM169" i="3"/>
  <c r="AE170" i="3"/>
  <c r="AF170" i="3"/>
  <c r="AG170" i="3"/>
  <c r="AH170" i="3"/>
  <c r="AI170" i="3"/>
  <c r="AJ170" i="3"/>
  <c r="AK170" i="3"/>
  <c r="AL170" i="3"/>
  <c r="AM170" i="3"/>
  <c r="AE171" i="3"/>
  <c r="AF171" i="3"/>
  <c r="AG171" i="3"/>
  <c r="AH171" i="3"/>
  <c r="AI171" i="3"/>
  <c r="AJ171" i="3"/>
  <c r="AK171" i="3"/>
  <c r="AL171" i="3"/>
  <c r="AM171" i="3"/>
  <c r="AE172" i="3"/>
  <c r="AF172" i="3"/>
  <c r="AG172" i="3"/>
  <c r="AH172" i="3"/>
  <c r="AI172" i="3"/>
  <c r="AJ172" i="3"/>
  <c r="AK172" i="3"/>
  <c r="AL172" i="3"/>
  <c r="AM172" i="3"/>
  <c r="AE173" i="3"/>
  <c r="AF173" i="3"/>
  <c r="AG173" i="3"/>
  <c r="AH173" i="3"/>
  <c r="AI173" i="3"/>
  <c r="AJ173" i="3"/>
  <c r="AK173" i="3"/>
  <c r="AL173" i="3"/>
  <c r="AM173" i="3"/>
  <c r="AE174" i="3"/>
  <c r="AF174" i="3"/>
  <c r="AG174" i="3"/>
  <c r="AH174" i="3"/>
  <c r="AI174" i="3"/>
  <c r="AJ174" i="3"/>
  <c r="AK174" i="3"/>
  <c r="AL174" i="3"/>
  <c r="AM174" i="3"/>
  <c r="AE175" i="3"/>
  <c r="AF175" i="3"/>
  <c r="AG175" i="3"/>
  <c r="AH175" i="3"/>
  <c r="AI175" i="3"/>
  <c r="AJ175" i="3"/>
  <c r="AK175" i="3"/>
  <c r="AL175" i="3"/>
  <c r="AM175" i="3"/>
  <c r="AE176" i="3"/>
  <c r="AF176" i="3"/>
  <c r="AG176" i="3"/>
  <c r="AH176" i="3"/>
  <c r="AI176" i="3"/>
  <c r="AJ176" i="3"/>
  <c r="AK176" i="3"/>
  <c r="AL176" i="3"/>
  <c r="AM176" i="3"/>
  <c r="AE177" i="3"/>
  <c r="AF177" i="3"/>
  <c r="AG177" i="3"/>
  <c r="AH177" i="3"/>
  <c r="AI177" i="3"/>
  <c r="AJ177" i="3"/>
  <c r="AK177" i="3"/>
  <c r="AL177" i="3"/>
  <c r="AM177" i="3"/>
  <c r="AE178" i="3"/>
  <c r="AF178" i="3"/>
  <c r="AG178" i="3"/>
  <c r="AH178" i="3"/>
  <c r="AI178" i="3"/>
  <c r="AJ178" i="3"/>
  <c r="AK178" i="3"/>
  <c r="AL178" i="3"/>
  <c r="AM178" i="3"/>
  <c r="AE179" i="3"/>
  <c r="AF179" i="3"/>
  <c r="AG179" i="3"/>
  <c r="AH179" i="3"/>
  <c r="AI179" i="3"/>
  <c r="AJ179" i="3"/>
  <c r="AK179" i="3"/>
  <c r="AL179" i="3"/>
  <c r="AM179" i="3"/>
  <c r="AE180" i="3"/>
  <c r="AF180" i="3"/>
  <c r="AG180" i="3"/>
  <c r="AH180" i="3"/>
  <c r="AI180" i="3"/>
  <c r="AJ180" i="3"/>
  <c r="AK180" i="3"/>
  <c r="AL180" i="3"/>
  <c r="AM180" i="3"/>
  <c r="AE181" i="3"/>
  <c r="AF181" i="3"/>
  <c r="AG181" i="3"/>
  <c r="AH181" i="3"/>
  <c r="AI181" i="3"/>
  <c r="AJ181" i="3"/>
  <c r="AK181" i="3"/>
  <c r="AL181" i="3"/>
  <c r="AM181" i="3"/>
  <c r="AE182" i="3"/>
  <c r="AF182" i="3"/>
  <c r="AG182" i="3"/>
  <c r="AH182" i="3"/>
  <c r="AI182" i="3"/>
  <c r="AJ182" i="3"/>
  <c r="AK182" i="3"/>
  <c r="AL182" i="3"/>
  <c r="AM182" i="3"/>
  <c r="AE183" i="3"/>
  <c r="AF183" i="3"/>
  <c r="AG183" i="3"/>
  <c r="AH183" i="3"/>
  <c r="AI183" i="3"/>
  <c r="AJ183" i="3"/>
  <c r="AK183" i="3"/>
  <c r="AL183" i="3"/>
  <c r="AM183" i="3"/>
  <c r="AE184" i="3"/>
  <c r="AF184" i="3"/>
  <c r="AG184" i="3"/>
  <c r="AH184" i="3"/>
  <c r="AI184" i="3"/>
  <c r="AJ184" i="3"/>
  <c r="AK184" i="3"/>
  <c r="AL184" i="3"/>
  <c r="AM184" i="3"/>
  <c r="AE185" i="3"/>
  <c r="AF185" i="3"/>
  <c r="AG185" i="3"/>
  <c r="AH185" i="3"/>
  <c r="AI185" i="3"/>
  <c r="AJ185" i="3"/>
  <c r="AK185" i="3"/>
  <c r="AL185" i="3"/>
  <c r="AM185" i="3"/>
  <c r="AE186" i="3"/>
  <c r="AF186" i="3"/>
  <c r="AG186" i="3"/>
  <c r="AH186" i="3"/>
  <c r="AI186" i="3"/>
  <c r="AJ186" i="3"/>
  <c r="AK186" i="3"/>
  <c r="AL186" i="3"/>
  <c r="AM186" i="3"/>
  <c r="AE187" i="3"/>
  <c r="AF187" i="3"/>
  <c r="AG187" i="3"/>
  <c r="AH187" i="3"/>
  <c r="AI187" i="3"/>
  <c r="AJ187" i="3"/>
  <c r="AK187" i="3"/>
  <c r="AL187" i="3"/>
  <c r="AM187" i="3"/>
  <c r="AE188" i="3"/>
  <c r="AF188" i="3"/>
  <c r="AG188" i="3"/>
  <c r="AH188" i="3"/>
  <c r="AI188" i="3"/>
  <c r="AJ188" i="3"/>
  <c r="AK188" i="3"/>
  <c r="AL188" i="3"/>
  <c r="AM188" i="3"/>
  <c r="AE189" i="3"/>
  <c r="AF189" i="3"/>
  <c r="AG189" i="3"/>
  <c r="AH189" i="3"/>
  <c r="AI189" i="3"/>
  <c r="AJ189" i="3"/>
  <c r="AK189" i="3"/>
  <c r="AL189" i="3"/>
  <c r="AM189" i="3"/>
  <c r="AE190" i="3"/>
  <c r="AF190" i="3"/>
  <c r="AG190" i="3"/>
  <c r="AH190" i="3"/>
  <c r="AI190" i="3"/>
  <c r="AJ190" i="3"/>
  <c r="AK190" i="3"/>
  <c r="AL190" i="3"/>
  <c r="AM190" i="3"/>
  <c r="AE191" i="3"/>
  <c r="AF191" i="3"/>
  <c r="AG191" i="3"/>
  <c r="AH191" i="3"/>
  <c r="AI191" i="3"/>
  <c r="AJ191" i="3"/>
  <c r="AK191" i="3"/>
  <c r="AL191" i="3"/>
  <c r="AM191" i="3"/>
  <c r="AE192" i="3"/>
  <c r="AF192" i="3"/>
  <c r="AG192" i="3"/>
  <c r="AH192" i="3"/>
  <c r="AI192" i="3"/>
  <c r="AJ192" i="3"/>
  <c r="AK192" i="3"/>
  <c r="AL192" i="3"/>
  <c r="AM192" i="3"/>
  <c r="AE193" i="3"/>
  <c r="AF193" i="3"/>
  <c r="AG193" i="3"/>
  <c r="AH193" i="3"/>
  <c r="AI193" i="3"/>
  <c r="AJ193" i="3"/>
  <c r="AK193" i="3"/>
  <c r="AL193" i="3"/>
  <c r="AM193" i="3"/>
  <c r="AE194" i="3"/>
  <c r="AF194" i="3"/>
  <c r="AG194" i="3"/>
  <c r="AH194" i="3"/>
  <c r="AI194" i="3"/>
  <c r="AJ194" i="3"/>
  <c r="AK194" i="3"/>
  <c r="AL194" i="3"/>
  <c r="AM194" i="3"/>
  <c r="AE195" i="3"/>
  <c r="AF195" i="3"/>
  <c r="AG195" i="3"/>
  <c r="AH195" i="3"/>
  <c r="AI195" i="3"/>
  <c r="AJ195" i="3"/>
  <c r="AK195" i="3"/>
  <c r="AL195" i="3"/>
  <c r="AM195" i="3"/>
  <c r="AE196" i="3"/>
  <c r="AF196" i="3"/>
  <c r="AG196" i="3"/>
  <c r="AH196" i="3"/>
  <c r="AI196" i="3"/>
  <c r="AJ196" i="3"/>
  <c r="AK196" i="3"/>
  <c r="AL196" i="3"/>
  <c r="AM196" i="3"/>
  <c r="AE197" i="3"/>
  <c r="AF197" i="3"/>
  <c r="AG197" i="3"/>
  <c r="AH197" i="3"/>
  <c r="AI197" i="3"/>
  <c r="AJ197" i="3"/>
  <c r="AK197" i="3"/>
  <c r="AL197" i="3"/>
  <c r="AM197" i="3"/>
  <c r="AE198" i="3"/>
  <c r="AF198" i="3"/>
  <c r="AG198" i="3"/>
  <c r="AH198" i="3"/>
  <c r="AI198" i="3"/>
  <c r="AJ198" i="3"/>
  <c r="AK198" i="3"/>
  <c r="AL198" i="3"/>
  <c r="AM198" i="3"/>
  <c r="AE199" i="3"/>
  <c r="AF199" i="3"/>
  <c r="AG199" i="3"/>
  <c r="AH199" i="3"/>
  <c r="AI199" i="3"/>
  <c r="AJ199" i="3"/>
  <c r="AK199" i="3"/>
  <c r="AL199" i="3"/>
  <c r="AM199" i="3"/>
  <c r="AE200" i="3"/>
  <c r="AF200" i="3"/>
  <c r="AG200" i="3"/>
  <c r="AH200" i="3"/>
  <c r="AI200" i="3"/>
  <c r="AJ200" i="3"/>
  <c r="AK200" i="3"/>
  <c r="AL200" i="3"/>
  <c r="AM200" i="3"/>
  <c r="AE201" i="3"/>
  <c r="AF201" i="3"/>
  <c r="AG201" i="3"/>
  <c r="AH201" i="3"/>
  <c r="AI201" i="3"/>
  <c r="AJ201" i="3"/>
  <c r="AK201" i="3"/>
  <c r="AL201" i="3"/>
  <c r="AM201" i="3"/>
  <c r="AE202" i="3"/>
  <c r="AF202" i="3"/>
  <c r="AG202" i="3"/>
  <c r="AH202" i="3"/>
  <c r="AI202" i="3"/>
  <c r="AJ202" i="3"/>
  <c r="AK202" i="3"/>
  <c r="AL202" i="3"/>
  <c r="AM202" i="3"/>
  <c r="AE203" i="3"/>
  <c r="AF203" i="3"/>
  <c r="AG203" i="3"/>
  <c r="AH203" i="3"/>
  <c r="AI203" i="3"/>
  <c r="AJ203" i="3"/>
  <c r="AK203" i="3"/>
  <c r="AL203" i="3"/>
  <c r="AM203" i="3"/>
  <c r="AE204" i="3"/>
  <c r="AF204" i="3"/>
  <c r="AG204" i="3"/>
  <c r="AH204" i="3"/>
  <c r="AI204" i="3"/>
  <c r="AJ204" i="3"/>
  <c r="AK204" i="3"/>
  <c r="AL204" i="3"/>
  <c r="AM204" i="3"/>
  <c r="AE205" i="3"/>
  <c r="AF205" i="3"/>
  <c r="AG205" i="3"/>
  <c r="AH205" i="3"/>
  <c r="AI205" i="3"/>
  <c r="AJ205" i="3"/>
  <c r="AK205" i="3"/>
  <c r="AL205" i="3"/>
  <c r="AM205" i="3"/>
  <c r="AE206" i="3"/>
  <c r="AF206" i="3"/>
  <c r="AG206" i="3"/>
  <c r="AH206" i="3"/>
  <c r="AI206" i="3"/>
  <c r="AJ206" i="3"/>
  <c r="AK206" i="3"/>
  <c r="AL206" i="3"/>
  <c r="AM206" i="3"/>
  <c r="AE207" i="3"/>
  <c r="AF207" i="3"/>
  <c r="AG207" i="3"/>
  <c r="AH207" i="3"/>
  <c r="AI207" i="3"/>
  <c r="AJ207" i="3"/>
  <c r="AK207" i="3"/>
  <c r="AL207" i="3"/>
  <c r="AM207" i="3"/>
  <c r="AE208" i="3"/>
  <c r="AF208" i="3"/>
  <c r="AG208" i="3"/>
  <c r="AH208" i="3"/>
  <c r="AI208" i="3"/>
  <c r="AJ208" i="3"/>
  <c r="AK208" i="3"/>
  <c r="AL208" i="3"/>
  <c r="AM208" i="3"/>
  <c r="AE209" i="3"/>
  <c r="AF209" i="3"/>
  <c r="AG209" i="3"/>
  <c r="AH209" i="3"/>
  <c r="AI209" i="3"/>
  <c r="AJ209" i="3"/>
  <c r="AK209" i="3"/>
  <c r="AL209" i="3"/>
  <c r="AM209" i="3"/>
  <c r="AE210" i="3"/>
  <c r="AF210" i="3"/>
  <c r="AG210" i="3"/>
  <c r="AH210" i="3"/>
  <c r="AI210" i="3"/>
  <c r="AJ210" i="3"/>
  <c r="AK210" i="3"/>
  <c r="AL210" i="3"/>
  <c r="AM210" i="3"/>
  <c r="AE211" i="3"/>
  <c r="AF211" i="3"/>
  <c r="AG211" i="3"/>
  <c r="AH211" i="3"/>
  <c r="AI211" i="3"/>
  <c r="AJ211" i="3"/>
  <c r="AK211" i="3"/>
  <c r="AL211" i="3"/>
  <c r="AM211" i="3"/>
  <c r="AE212" i="3"/>
  <c r="AF212" i="3"/>
  <c r="AG212" i="3"/>
  <c r="AH212" i="3"/>
  <c r="AI212" i="3"/>
  <c r="AJ212" i="3"/>
  <c r="AK212" i="3"/>
  <c r="AL212" i="3"/>
  <c r="AM212" i="3"/>
  <c r="AE213" i="3"/>
  <c r="AF213" i="3"/>
  <c r="AG213" i="3"/>
  <c r="AH213" i="3"/>
  <c r="AI213" i="3"/>
  <c r="AJ213" i="3"/>
  <c r="AK213" i="3"/>
  <c r="AL213" i="3"/>
  <c r="AM213" i="3"/>
  <c r="AE214" i="3"/>
  <c r="AF214" i="3"/>
  <c r="AG214" i="3"/>
  <c r="AH214" i="3"/>
  <c r="AI214" i="3"/>
  <c r="AJ214" i="3"/>
  <c r="AK214" i="3"/>
  <c r="AL214" i="3"/>
  <c r="AM214" i="3"/>
  <c r="AE215" i="3"/>
  <c r="AF215" i="3"/>
  <c r="AG215" i="3"/>
  <c r="AH215" i="3"/>
  <c r="AI215" i="3"/>
  <c r="AJ215" i="3"/>
  <c r="AK215" i="3"/>
  <c r="AL215" i="3"/>
  <c r="AM215" i="3"/>
  <c r="AE216" i="3"/>
  <c r="AF216" i="3"/>
  <c r="AG216" i="3"/>
  <c r="AH216" i="3"/>
  <c r="AI216" i="3"/>
  <c r="AJ216" i="3"/>
  <c r="AK216" i="3"/>
  <c r="AL216" i="3"/>
  <c r="AM216" i="3"/>
  <c r="AE217" i="3"/>
  <c r="AF217" i="3"/>
  <c r="AG217" i="3"/>
  <c r="AH217" i="3"/>
  <c r="AI217" i="3"/>
  <c r="AJ217" i="3"/>
  <c r="AK217" i="3"/>
  <c r="AL217" i="3"/>
  <c r="AM217" i="3"/>
  <c r="AE218" i="3"/>
  <c r="AF218" i="3"/>
  <c r="AG218" i="3"/>
  <c r="AH218" i="3"/>
  <c r="AI218" i="3"/>
  <c r="AJ218" i="3"/>
  <c r="AK218" i="3"/>
  <c r="AL218" i="3"/>
  <c r="AM218" i="3"/>
  <c r="AE219" i="3"/>
  <c r="AF219" i="3"/>
  <c r="AG219" i="3"/>
  <c r="AH219" i="3"/>
  <c r="AI219" i="3"/>
  <c r="AJ219" i="3"/>
  <c r="AK219" i="3"/>
  <c r="AL219" i="3"/>
  <c r="AM219" i="3"/>
  <c r="AE220" i="3"/>
  <c r="AF220" i="3"/>
  <c r="AG220" i="3"/>
  <c r="AH220" i="3"/>
  <c r="AI220" i="3"/>
  <c r="AJ220" i="3"/>
  <c r="AK220" i="3"/>
  <c r="AL220" i="3"/>
  <c r="AM220" i="3"/>
  <c r="AE221" i="3"/>
  <c r="AF221" i="3"/>
  <c r="AG221" i="3"/>
  <c r="AH221" i="3"/>
  <c r="AI221" i="3"/>
  <c r="AJ221" i="3"/>
  <c r="AK221" i="3"/>
  <c r="AL221" i="3"/>
  <c r="AM221" i="3"/>
  <c r="AE222" i="3"/>
  <c r="AF222" i="3"/>
  <c r="AG222" i="3"/>
  <c r="AH222" i="3"/>
  <c r="AI222" i="3"/>
  <c r="AJ222" i="3"/>
  <c r="AK222" i="3"/>
  <c r="AL222" i="3"/>
  <c r="AM222" i="3"/>
  <c r="AE223" i="3"/>
  <c r="AF223" i="3"/>
  <c r="AG223" i="3"/>
  <c r="AH223" i="3"/>
  <c r="AI223" i="3"/>
  <c r="AJ223" i="3"/>
  <c r="AK223" i="3"/>
  <c r="AL223" i="3"/>
  <c r="AM223" i="3"/>
  <c r="AE224" i="3"/>
  <c r="AF224" i="3"/>
  <c r="AG224" i="3"/>
  <c r="AH224" i="3"/>
  <c r="AI224" i="3"/>
  <c r="AJ224" i="3"/>
  <c r="AK224" i="3"/>
  <c r="AL224" i="3"/>
  <c r="AM224" i="3"/>
  <c r="AE225" i="3"/>
  <c r="AF225" i="3"/>
  <c r="AG225" i="3"/>
  <c r="AH225" i="3"/>
  <c r="AI225" i="3"/>
  <c r="AJ225" i="3"/>
  <c r="AK225" i="3"/>
  <c r="AL225" i="3"/>
  <c r="AM225" i="3"/>
  <c r="AE226" i="3"/>
  <c r="AF226" i="3"/>
  <c r="AG226" i="3"/>
  <c r="AH226" i="3"/>
  <c r="AI226" i="3"/>
  <c r="AJ226" i="3"/>
  <c r="AK226" i="3"/>
  <c r="AL226" i="3"/>
  <c r="AM226" i="3"/>
  <c r="AE227" i="3"/>
  <c r="AF227" i="3"/>
  <c r="AG227" i="3"/>
  <c r="AH227" i="3"/>
  <c r="AI227" i="3"/>
  <c r="AJ227" i="3"/>
  <c r="AK227" i="3"/>
  <c r="AL227" i="3"/>
  <c r="AM227" i="3"/>
  <c r="AE228" i="3"/>
  <c r="AF228" i="3"/>
  <c r="AG228" i="3"/>
  <c r="AH228" i="3"/>
  <c r="AI228" i="3"/>
  <c r="AJ228" i="3"/>
  <c r="AK228" i="3"/>
  <c r="AL228" i="3"/>
  <c r="AM228" i="3"/>
  <c r="AE229" i="3"/>
  <c r="AF229" i="3"/>
  <c r="AG229" i="3"/>
  <c r="AH229" i="3"/>
  <c r="AI229" i="3"/>
  <c r="AJ229" i="3"/>
  <c r="AK229" i="3"/>
  <c r="AL229" i="3"/>
  <c r="AM229" i="3"/>
  <c r="AE230" i="3"/>
  <c r="AF230" i="3"/>
  <c r="AG230" i="3"/>
  <c r="AH230" i="3"/>
  <c r="AI230" i="3"/>
  <c r="AJ230" i="3"/>
  <c r="AK230" i="3"/>
  <c r="AL230" i="3"/>
  <c r="AM230" i="3"/>
  <c r="AE231" i="3"/>
  <c r="AF231" i="3"/>
  <c r="AG231" i="3"/>
  <c r="AH231" i="3"/>
  <c r="AI231" i="3"/>
  <c r="AJ231" i="3"/>
  <c r="AK231" i="3"/>
  <c r="AL231" i="3"/>
  <c r="AM231" i="3"/>
  <c r="AE232" i="3"/>
  <c r="AF232" i="3"/>
  <c r="AG232" i="3"/>
  <c r="AH232" i="3"/>
  <c r="AI232" i="3"/>
  <c r="AJ232" i="3"/>
  <c r="AK232" i="3"/>
  <c r="AL232" i="3"/>
  <c r="AM232" i="3"/>
  <c r="AE233" i="3"/>
  <c r="AF233" i="3"/>
  <c r="AG233" i="3"/>
  <c r="AH233" i="3"/>
  <c r="AI233" i="3"/>
  <c r="AJ233" i="3"/>
  <c r="AK233" i="3"/>
  <c r="AL233" i="3"/>
  <c r="AM233" i="3"/>
  <c r="AE234" i="3"/>
  <c r="AF234" i="3"/>
  <c r="AG234" i="3"/>
  <c r="AH234" i="3"/>
  <c r="AI234" i="3"/>
  <c r="AJ234" i="3"/>
  <c r="AK234" i="3"/>
  <c r="AL234" i="3"/>
  <c r="AM234" i="3"/>
  <c r="AE235" i="3"/>
  <c r="AF235" i="3"/>
  <c r="AG235" i="3"/>
  <c r="AH235" i="3"/>
  <c r="AI235" i="3"/>
  <c r="AJ235" i="3"/>
  <c r="AK235" i="3"/>
  <c r="AL235" i="3"/>
  <c r="AM235" i="3"/>
  <c r="AE236" i="3"/>
  <c r="AF236" i="3"/>
  <c r="AG236" i="3"/>
  <c r="AH236" i="3"/>
  <c r="AI236" i="3"/>
  <c r="AJ236" i="3"/>
  <c r="AK236" i="3"/>
  <c r="AL236" i="3"/>
  <c r="AM236" i="3"/>
  <c r="AE237" i="3"/>
  <c r="AF237" i="3"/>
  <c r="AG237" i="3"/>
  <c r="AH237" i="3"/>
  <c r="AI237" i="3"/>
  <c r="AJ237" i="3"/>
  <c r="AK237" i="3"/>
  <c r="AL237" i="3"/>
  <c r="AM237" i="3"/>
  <c r="AE238" i="3"/>
  <c r="AF238" i="3"/>
  <c r="AG238" i="3"/>
  <c r="AH238" i="3"/>
  <c r="AI238" i="3"/>
  <c r="AJ238" i="3"/>
  <c r="AK238" i="3"/>
  <c r="AL238" i="3"/>
  <c r="AM238" i="3"/>
  <c r="AE239" i="3"/>
  <c r="AF239" i="3"/>
  <c r="AG239" i="3"/>
  <c r="AH239" i="3"/>
  <c r="AI239" i="3"/>
  <c r="AJ239" i="3"/>
  <c r="AK239" i="3"/>
  <c r="AL239" i="3"/>
  <c r="AM239" i="3"/>
  <c r="AE240" i="3"/>
  <c r="AF240" i="3"/>
  <c r="AG240" i="3"/>
  <c r="AH240" i="3"/>
  <c r="AI240" i="3"/>
  <c r="AJ240" i="3"/>
  <c r="AK240" i="3"/>
  <c r="AL240" i="3"/>
  <c r="AM240" i="3"/>
  <c r="AE241" i="3"/>
  <c r="AF241" i="3"/>
  <c r="AG241" i="3"/>
  <c r="AH241" i="3"/>
  <c r="AI241" i="3"/>
  <c r="AJ241" i="3"/>
  <c r="AK241" i="3"/>
  <c r="AL241" i="3"/>
  <c r="AM241" i="3"/>
  <c r="AE242" i="3"/>
  <c r="AF242" i="3"/>
  <c r="AG242" i="3"/>
  <c r="AH242" i="3"/>
  <c r="AI242" i="3"/>
  <c r="AJ242" i="3"/>
  <c r="AK242" i="3"/>
  <c r="AL242" i="3"/>
  <c r="AM242" i="3"/>
  <c r="AE243" i="3"/>
  <c r="AF243" i="3"/>
  <c r="AG243" i="3"/>
  <c r="AH243" i="3"/>
  <c r="AI243" i="3"/>
  <c r="AJ243" i="3"/>
  <c r="AK243" i="3"/>
  <c r="AL243" i="3"/>
  <c r="AM243" i="3"/>
  <c r="AE244" i="3"/>
  <c r="AF244" i="3"/>
  <c r="AG244" i="3"/>
  <c r="AH244" i="3"/>
  <c r="AI244" i="3"/>
  <c r="AJ244" i="3"/>
  <c r="AK244" i="3"/>
  <c r="AL244" i="3"/>
  <c r="AM244" i="3"/>
  <c r="AE245" i="3"/>
  <c r="AF245" i="3"/>
  <c r="AG245" i="3"/>
  <c r="AH245" i="3"/>
  <c r="AI245" i="3"/>
  <c r="AJ245" i="3"/>
  <c r="AK245" i="3"/>
  <c r="AL245" i="3"/>
  <c r="AM245" i="3"/>
  <c r="AE246" i="3"/>
  <c r="AF246" i="3"/>
  <c r="AG246" i="3"/>
  <c r="AH246" i="3"/>
  <c r="AI246" i="3"/>
  <c r="AJ246" i="3"/>
  <c r="AK246" i="3"/>
  <c r="AL246" i="3"/>
  <c r="AM246" i="3"/>
  <c r="AE247" i="3"/>
  <c r="AF247" i="3"/>
  <c r="AG247" i="3"/>
  <c r="AH247" i="3"/>
  <c r="AI247" i="3"/>
  <c r="AJ247" i="3"/>
  <c r="AK247" i="3"/>
  <c r="AL247" i="3"/>
  <c r="AM247" i="3"/>
  <c r="AE248" i="3"/>
  <c r="AF248" i="3"/>
  <c r="AG248" i="3"/>
  <c r="AH248" i="3"/>
  <c r="AI248" i="3"/>
  <c r="AJ248" i="3"/>
  <c r="AK248" i="3"/>
  <c r="AL248" i="3"/>
  <c r="AM248" i="3"/>
  <c r="AE249" i="3"/>
  <c r="AF249" i="3"/>
  <c r="AG249" i="3"/>
  <c r="AH249" i="3"/>
  <c r="AI249" i="3"/>
  <c r="AJ249" i="3"/>
  <c r="AK249" i="3"/>
  <c r="AL249" i="3"/>
  <c r="AM249" i="3"/>
  <c r="AE250" i="3"/>
  <c r="AF250" i="3"/>
  <c r="AG250" i="3"/>
  <c r="AH250" i="3"/>
  <c r="AI250" i="3"/>
  <c r="AJ250" i="3"/>
  <c r="AK250" i="3"/>
  <c r="AL250" i="3"/>
  <c r="AM250" i="3"/>
  <c r="AE251" i="3"/>
  <c r="AF251" i="3"/>
  <c r="AG251" i="3"/>
  <c r="AH251" i="3"/>
  <c r="AI251" i="3"/>
  <c r="AJ251" i="3"/>
  <c r="AK251" i="3"/>
  <c r="AL251" i="3"/>
  <c r="AM251" i="3"/>
  <c r="AE252" i="3"/>
  <c r="AF252" i="3"/>
  <c r="AG252" i="3"/>
  <c r="AH252" i="3"/>
  <c r="AI252" i="3"/>
  <c r="AJ252" i="3"/>
  <c r="AK252" i="3"/>
  <c r="AL252" i="3"/>
  <c r="AM252" i="3"/>
  <c r="AE253" i="3"/>
  <c r="AF253" i="3"/>
  <c r="AG253" i="3"/>
  <c r="AH253" i="3"/>
  <c r="AI253" i="3"/>
  <c r="AJ253" i="3"/>
  <c r="AK253" i="3"/>
  <c r="AL253" i="3"/>
  <c r="AM253" i="3"/>
  <c r="AE254" i="3"/>
  <c r="AF254" i="3"/>
  <c r="AG254" i="3"/>
  <c r="AH254" i="3"/>
  <c r="AI254" i="3"/>
  <c r="AJ254" i="3"/>
  <c r="AK254" i="3"/>
  <c r="AL254" i="3"/>
  <c r="AM254" i="3"/>
  <c r="AE255" i="3"/>
  <c r="AF255" i="3"/>
  <c r="AG255" i="3"/>
  <c r="AH255" i="3"/>
  <c r="AI255" i="3"/>
  <c r="AJ255" i="3"/>
  <c r="AK255" i="3"/>
  <c r="AL255" i="3"/>
  <c r="AM255" i="3"/>
  <c r="AE256" i="3"/>
  <c r="AF256" i="3"/>
  <c r="AG256" i="3"/>
  <c r="AH256" i="3"/>
  <c r="AI256" i="3"/>
  <c r="AJ256" i="3"/>
  <c r="AK256" i="3"/>
  <c r="AL256" i="3"/>
  <c r="AM256" i="3"/>
  <c r="AE257" i="3"/>
  <c r="AF257" i="3"/>
  <c r="AG257" i="3"/>
  <c r="AH257" i="3"/>
  <c r="AI257" i="3"/>
  <c r="AJ257" i="3"/>
  <c r="AK257" i="3"/>
  <c r="AL257" i="3"/>
  <c r="AM257" i="3"/>
  <c r="AE258" i="3"/>
  <c r="AF258" i="3"/>
  <c r="AG258" i="3"/>
  <c r="AH258" i="3"/>
  <c r="AI258" i="3"/>
  <c r="AJ258" i="3"/>
  <c r="AK258" i="3"/>
  <c r="AL258" i="3"/>
  <c r="AM258" i="3"/>
  <c r="AE259" i="3"/>
  <c r="AF259" i="3"/>
  <c r="AG259" i="3"/>
  <c r="AH259" i="3"/>
  <c r="AI259" i="3"/>
  <c r="AJ259" i="3"/>
  <c r="AK259" i="3"/>
  <c r="AL259" i="3"/>
  <c r="AM259" i="3"/>
  <c r="AE260" i="3"/>
  <c r="AF260" i="3"/>
  <c r="AG260" i="3"/>
  <c r="AH260" i="3"/>
  <c r="AI260" i="3"/>
  <c r="AJ260" i="3"/>
  <c r="AK260" i="3"/>
  <c r="AL260" i="3"/>
  <c r="AM260" i="3"/>
  <c r="AE261" i="3"/>
  <c r="AF261" i="3"/>
  <c r="AG261" i="3"/>
  <c r="AH261" i="3"/>
  <c r="AI261" i="3"/>
  <c r="AJ261" i="3"/>
  <c r="AK261" i="3"/>
  <c r="AL261" i="3"/>
  <c r="AM261" i="3"/>
  <c r="AE262" i="3"/>
  <c r="AF262" i="3"/>
  <c r="AG262" i="3"/>
  <c r="AH262" i="3"/>
  <c r="AI262" i="3"/>
  <c r="AJ262" i="3"/>
  <c r="AK262" i="3"/>
  <c r="AL262" i="3"/>
  <c r="AM262" i="3"/>
  <c r="AE263" i="3"/>
  <c r="AF263" i="3"/>
  <c r="AG263" i="3"/>
  <c r="AH263" i="3"/>
  <c r="AI263" i="3"/>
  <c r="AJ263" i="3"/>
  <c r="AK263" i="3"/>
  <c r="AL263" i="3"/>
  <c r="AM263" i="3"/>
  <c r="AE264" i="3"/>
  <c r="AF264" i="3"/>
  <c r="AG264" i="3"/>
  <c r="AH264" i="3"/>
  <c r="AI264" i="3"/>
  <c r="AJ264" i="3"/>
  <c r="AK264" i="3"/>
  <c r="AL264" i="3"/>
  <c r="AM264" i="3"/>
  <c r="AE265" i="3"/>
  <c r="AF265" i="3"/>
  <c r="AG265" i="3"/>
  <c r="AH265" i="3"/>
  <c r="AI265" i="3"/>
  <c r="AJ265" i="3"/>
  <c r="AK265" i="3"/>
  <c r="AL265" i="3"/>
  <c r="AM265" i="3"/>
  <c r="AE266" i="3"/>
  <c r="AF266" i="3"/>
  <c r="AG266" i="3"/>
  <c r="AH266" i="3"/>
  <c r="AI266" i="3"/>
  <c r="AJ266" i="3"/>
  <c r="AK266" i="3"/>
  <c r="AL266" i="3"/>
  <c r="AM266" i="3"/>
  <c r="AE267" i="3"/>
  <c r="AF267" i="3"/>
  <c r="AG267" i="3"/>
  <c r="AH267" i="3"/>
  <c r="AI267" i="3"/>
  <c r="AJ267" i="3"/>
  <c r="AK267" i="3"/>
  <c r="AL267" i="3"/>
  <c r="AM267" i="3"/>
  <c r="AE268" i="3"/>
  <c r="AF268" i="3"/>
  <c r="AG268" i="3"/>
  <c r="AH268" i="3"/>
  <c r="AI268" i="3"/>
  <c r="AJ268" i="3"/>
  <c r="AK268" i="3"/>
  <c r="AL268" i="3"/>
  <c r="AM268" i="3"/>
  <c r="AE269" i="3"/>
  <c r="AF269" i="3"/>
  <c r="AG269" i="3"/>
  <c r="AH269" i="3"/>
  <c r="AI269" i="3"/>
  <c r="AJ269" i="3"/>
  <c r="AK269" i="3"/>
  <c r="AL269" i="3"/>
  <c r="AM269" i="3"/>
  <c r="AE270" i="3"/>
  <c r="AF270" i="3"/>
  <c r="AG270" i="3"/>
  <c r="AH270" i="3"/>
  <c r="AI270" i="3"/>
  <c r="AJ270" i="3"/>
  <c r="AK270" i="3"/>
  <c r="AL270" i="3"/>
  <c r="AM270" i="3"/>
  <c r="AE271" i="3"/>
  <c r="AF271" i="3"/>
  <c r="AG271" i="3"/>
  <c r="AH271" i="3"/>
  <c r="AI271" i="3"/>
  <c r="AJ271" i="3"/>
  <c r="AK271" i="3"/>
  <c r="AL271" i="3"/>
  <c r="AM271" i="3"/>
  <c r="AE272" i="3"/>
  <c r="AF272" i="3"/>
  <c r="AG272" i="3"/>
  <c r="AH272" i="3"/>
  <c r="AI272" i="3"/>
  <c r="AJ272" i="3"/>
  <c r="AK272" i="3"/>
  <c r="AL272" i="3"/>
  <c r="AM272" i="3"/>
  <c r="AE273" i="3"/>
  <c r="AF273" i="3"/>
  <c r="AG273" i="3"/>
  <c r="AH273" i="3"/>
  <c r="AI273" i="3"/>
  <c r="AJ273" i="3"/>
  <c r="AK273" i="3"/>
  <c r="AL273" i="3"/>
  <c r="AM273" i="3"/>
  <c r="AE274" i="3"/>
  <c r="AF274" i="3"/>
  <c r="AG274" i="3"/>
  <c r="AH274" i="3"/>
  <c r="AI274" i="3"/>
  <c r="AJ274" i="3"/>
  <c r="AK274" i="3"/>
  <c r="AL274" i="3"/>
  <c r="AM274" i="3"/>
  <c r="AE275" i="3"/>
  <c r="AF275" i="3"/>
  <c r="AG275" i="3"/>
  <c r="AH275" i="3"/>
  <c r="AI275" i="3"/>
  <c r="AJ275" i="3"/>
  <c r="AK275" i="3"/>
  <c r="AL275" i="3"/>
  <c r="AM275" i="3"/>
  <c r="AE276" i="3"/>
  <c r="AF276" i="3"/>
  <c r="AG276" i="3"/>
  <c r="AH276" i="3"/>
  <c r="AI276" i="3"/>
  <c r="AJ276" i="3"/>
  <c r="AK276" i="3"/>
  <c r="AL276" i="3"/>
  <c r="AM276" i="3"/>
  <c r="AE277" i="3"/>
  <c r="AF277" i="3"/>
  <c r="AG277" i="3"/>
  <c r="AH277" i="3"/>
  <c r="AI277" i="3"/>
  <c r="AJ277" i="3"/>
  <c r="AK277" i="3"/>
  <c r="AL277" i="3"/>
  <c r="AM277" i="3"/>
  <c r="AE278" i="3"/>
  <c r="AF278" i="3"/>
  <c r="AG278" i="3"/>
  <c r="AH278" i="3"/>
  <c r="AI278" i="3"/>
  <c r="AJ278" i="3"/>
  <c r="AK278" i="3"/>
  <c r="AL278" i="3"/>
  <c r="AM278" i="3"/>
  <c r="AE279" i="3"/>
  <c r="AF279" i="3"/>
  <c r="AG279" i="3"/>
  <c r="AH279" i="3"/>
  <c r="AI279" i="3"/>
  <c r="AJ279" i="3"/>
  <c r="AK279" i="3"/>
  <c r="AL279" i="3"/>
  <c r="AM279" i="3"/>
  <c r="AE280" i="3"/>
  <c r="AF280" i="3"/>
  <c r="AG280" i="3"/>
  <c r="AH280" i="3"/>
  <c r="AI280" i="3"/>
  <c r="AJ280" i="3"/>
  <c r="AK280" i="3"/>
  <c r="AL280" i="3"/>
  <c r="AM280" i="3"/>
  <c r="AE281" i="3"/>
  <c r="AF281" i="3"/>
  <c r="AG281" i="3"/>
  <c r="AH281" i="3"/>
  <c r="AI281" i="3"/>
  <c r="AJ281" i="3"/>
  <c r="AK281" i="3"/>
  <c r="AL281" i="3"/>
  <c r="AM281" i="3"/>
  <c r="AE282" i="3"/>
  <c r="AF282" i="3"/>
  <c r="AG282" i="3"/>
  <c r="AH282" i="3"/>
  <c r="AI282" i="3"/>
  <c r="AJ282" i="3"/>
  <c r="AK282" i="3"/>
  <c r="AL282" i="3"/>
  <c r="AM282" i="3"/>
  <c r="AE283" i="3"/>
  <c r="AF283" i="3"/>
  <c r="AG283" i="3"/>
  <c r="AH283" i="3"/>
  <c r="AI283" i="3"/>
  <c r="AJ283" i="3"/>
  <c r="AK283" i="3"/>
  <c r="AL283" i="3"/>
  <c r="AM283" i="3"/>
  <c r="AE284" i="3"/>
  <c r="AF284" i="3"/>
  <c r="AG284" i="3"/>
  <c r="AH284" i="3"/>
  <c r="AI284" i="3"/>
  <c r="AJ284" i="3"/>
  <c r="AK284" i="3"/>
  <c r="AL284" i="3"/>
  <c r="AM284" i="3"/>
  <c r="AE285" i="3"/>
  <c r="AF285" i="3"/>
  <c r="AG285" i="3"/>
  <c r="AH285" i="3"/>
  <c r="AI285" i="3"/>
  <c r="AJ285" i="3"/>
  <c r="AK285" i="3"/>
  <c r="AL285" i="3"/>
  <c r="AM285" i="3"/>
  <c r="AE286" i="3"/>
  <c r="AF286" i="3"/>
  <c r="AG286" i="3"/>
  <c r="AH286" i="3"/>
  <c r="AI286" i="3"/>
  <c r="AJ286" i="3"/>
  <c r="AK286" i="3"/>
  <c r="AL286" i="3"/>
  <c r="AM286" i="3"/>
  <c r="AE287" i="3"/>
  <c r="AF287" i="3"/>
  <c r="AG287" i="3"/>
  <c r="AH287" i="3"/>
  <c r="AI287" i="3"/>
  <c r="AJ287" i="3"/>
  <c r="AK287" i="3"/>
  <c r="AL287" i="3"/>
  <c r="AM287" i="3"/>
  <c r="AE288" i="3"/>
  <c r="AF288" i="3"/>
  <c r="AG288" i="3"/>
  <c r="AH288" i="3"/>
  <c r="AI288" i="3"/>
  <c r="AJ288" i="3"/>
  <c r="AK288" i="3"/>
  <c r="AL288" i="3"/>
  <c r="AM288" i="3"/>
  <c r="AE289" i="3"/>
  <c r="AF289" i="3"/>
  <c r="AG289" i="3"/>
  <c r="AH289" i="3"/>
  <c r="AI289" i="3"/>
  <c r="AJ289" i="3"/>
  <c r="AK289" i="3"/>
  <c r="AL289" i="3"/>
  <c r="AM289" i="3"/>
  <c r="AE290" i="3"/>
  <c r="AF290" i="3"/>
  <c r="AG290" i="3"/>
  <c r="AH290" i="3"/>
  <c r="AI290" i="3"/>
  <c r="AJ290" i="3"/>
  <c r="AK290" i="3"/>
  <c r="AL290" i="3"/>
  <c r="AM290" i="3"/>
  <c r="AE291" i="3"/>
  <c r="AF291" i="3"/>
  <c r="AG291" i="3"/>
  <c r="AH291" i="3"/>
  <c r="AI291" i="3"/>
  <c r="AJ291" i="3"/>
  <c r="AK291" i="3"/>
  <c r="AL291" i="3"/>
  <c r="AM291" i="3"/>
  <c r="AE292" i="3"/>
  <c r="AF292" i="3"/>
  <c r="AG292" i="3"/>
  <c r="AH292" i="3"/>
  <c r="AI292" i="3"/>
  <c r="AJ292" i="3"/>
  <c r="AK292" i="3"/>
  <c r="AL292" i="3"/>
  <c r="AM292" i="3"/>
  <c r="AE293" i="3"/>
  <c r="AF293" i="3"/>
  <c r="AG293" i="3"/>
  <c r="AH293" i="3"/>
  <c r="AI293" i="3"/>
  <c r="AJ293" i="3"/>
  <c r="AK293" i="3"/>
  <c r="AL293" i="3"/>
  <c r="AM293" i="3"/>
  <c r="AE294" i="3"/>
  <c r="AF294" i="3"/>
  <c r="AG294" i="3"/>
  <c r="AH294" i="3"/>
  <c r="AI294" i="3"/>
  <c r="AJ294" i="3"/>
  <c r="AK294" i="3"/>
  <c r="AL294" i="3"/>
  <c r="AM294" i="3"/>
  <c r="AE295" i="3"/>
  <c r="AF295" i="3"/>
  <c r="AG295" i="3"/>
  <c r="AH295" i="3"/>
  <c r="AI295" i="3"/>
  <c r="AJ295" i="3"/>
  <c r="AK295" i="3"/>
  <c r="AL295" i="3"/>
  <c r="AM295" i="3"/>
  <c r="AE296" i="3"/>
  <c r="AF296" i="3"/>
  <c r="AG296" i="3"/>
  <c r="AH296" i="3"/>
  <c r="AI296" i="3"/>
  <c r="AJ296" i="3"/>
  <c r="AK296" i="3"/>
  <c r="AL296" i="3"/>
  <c r="AM296" i="3"/>
  <c r="AE297" i="3"/>
  <c r="AF297" i="3"/>
  <c r="AG297" i="3"/>
  <c r="AH297" i="3"/>
  <c r="AI297" i="3"/>
  <c r="AJ297" i="3"/>
  <c r="AK297" i="3"/>
  <c r="AL297" i="3"/>
  <c r="AM297" i="3"/>
  <c r="AE298" i="3"/>
  <c r="AF298" i="3"/>
  <c r="AG298" i="3"/>
  <c r="AH298" i="3"/>
  <c r="AI298" i="3"/>
  <c r="AJ298" i="3"/>
  <c r="AK298" i="3"/>
  <c r="AL298" i="3"/>
  <c r="AM298" i="3"/>
  <c r="AE299" i="3"/>
  <c r="AF299" i="3"/>
  <c r="AG299" i="3"/>
  <c r="AH299" i="3"/>
  <c r="AI299" i="3"/>
  <c r="AJ299" i="3"/>
  <c r="AK299" i="3"/>
  <c r="AL299" i="3"/>
  <c r="AM299" i="3"/>
  <c r="AE300" i="3"/>
  <c r="AF300" i="3"/>
  <c r="AG300" i="3"/>
  <c r="AH300" i="3"/>
  <c r="AI300" i="3"/>
  <c r="AJ300" i="3"/>
  <c r="AK300" i="3"/>
  <c r="AL300" i="3"/>
  <c r="AM300" i="3"/>
  <c r="AE301" i="3"/>
  <c r="AF301" i="3"/>
  <c r="AG301" i="3"/>
  <c r="AH301" i="3"/>
  <c r="AI301" i="3"/>
  <c r="AJ301" i="3"/>
  <c r="AK301" i="3"/>
  <c r="AL301" i="3"/>
  <c r="AM301" i="3"/>
  <c r="AE302" i="3"/>
  <c r="AF302" i="3"/>
  <c r="AG302" i="3"/>
  <c r="AH302" i="3"/>
  <c r="AI302" i="3"/>
  <c r="AJ302" i="3"/>
  <c r="AK302" i="3"/>
  <c r="AL302" i="3"/>
  <c r="AM302" i="3"/>
  <c r="AE303" i="3"/>
  <c r="AF303" i="3"/>
  <c r="AG303" i="3"/>
  <c r="AH303" i="3"/>
  <c r="AI303" i="3"/>
  <c r="AJ303" i="3"/>
  <c r="AK303" i="3"/>
  <c r="AL303" i="3"/>
  <c r="AM303" i="3"/>
  <c r="AE304" i="3"/>
  <c r="AF304" i="3"/>
  <c r="AG304" i="3"/>
  <c r="AH304" i="3"/>
  <c r="AI304" i="3"/>
  <c r="AJ304" i="3"/>
  <c r="AK304" i="3"/>
  <c r="AL304" i="3"/>
  <c r="AM304" i="3"/>
  <c r="AE305" i="3"/>
  <c r="AF305" i="3"/>
  <c r="AG305" i="3"/>
  <c r="AH305" i="3"/>
  <c r="AI305" i="3"/>
  <c r="AJ305" i="3"/>
  <c r="AK305" i="3"/>
  <c r="AL305" i="3"/>
  <c r="AM305" i="3"/>
  <c r="AE306" i="3"/>
  <c r="AF306" i="3"/>
  <c r="AG306" i="3"/>
  <c r="AH306" i="3"/>
  <c r="AI306" i="3"/>
  <c r="AJ306" i="3"/>
  <c r="AK306" i="3"/>
  <c r="AL306" i="3"/>
  <c r="AM306" i="3"/>
  <c r="AE307" i="3"/>
  <c r="AF307" i="3"/>
  <c r="AG307" i="3"/>
  <c r="AH307" i="3"/>
  <c r="AI307" i="3"/>
  <c r="AJ307" i="3"/>
  <c r="AK307" i="3"/>
  <c r="AL307" i="3"/>
  <c r="AM307" i="3"/>
  <c r="AE308" i="3"/>
  <c r="AF308" i="3"/>
  <c r="AG308" i="3"/>
  <c r="AH308" i="3"/>
  <c r="AI308" i="3"/>
  <c r="AJ308" i="3"/>
  <c r="AK308" i="3"/>
  <c r="AL308" i="3"/>
  <c r="AM308" i="3"/>
  <c r="AE309" i="3"/>
  <c r="AF309" i="3"/>
  <c r="AG309" i="3"/>
  <c r="AH309" i="3"/>
  <c r="AI309" i="3"/>
  <c r="AJ309" i="3"/>
  <c r="AK309" i="3"/>
  <c r="AL309" i="3"/>
  <c r="AM309" i="3"/>
  <c r="AE310" i="3"/>
  <c r="AF310" i="3"/>
  <c r="AG310" i="3"/>
  <c r="AH310" i="3"/>
  <c r="AI310" i="3"/>
  <c r="AJ310" i="3"/>
  <c r="AK310" i="3"/>
  <c r="AL310" i="3"/>
  <c r="AM310" i="3"/>
  <c r="AE311" i="3"/>
  <c r="AF311" i="3"/>
  <c r="AG311" i="3"/>
  <c r="AH311" i="3"/>
  <c r="AI311" i="3"/>
  <c r="AJ311" i="3"/>
  <c r="AK311" i="3"/>
  <c r="AL311" i="3"/>
  <c r="AM311" i="3"/>
  <c r="AE312" i="3"/>
  <c r="AF312" i="3"/>
  <c r="AG312" i="3"/>
  <c r="AH312" i="3"/>
  <c r="AI312" i="3"/>
  <c r="AJ312" i="3"/>
  <c r="AK312" i="3"/>
  <c r="AL312" i="3"/>
  <c r="AM312" i="3"/>
  <c r="AE313" i="3"/>
  <c r="AF313" i="3"/>
  <c r="AG313" i="3"/>
  <c r="AH313" i="3"/>
  <c r="AI313" i="3"/>
  <c r="AJ313" i="3"/>
  <c r="AK313" i="3"/>
  <c r="AL313" i="3"/>
  <c r="AM313" i="3"/>
  <c r="AE314" i="3"/>
  <c r="AF314" i="3"/>
  <c r="AG314" i="3"/>
  <c r="AH314" i="3"/>
  <c r="AI314" i="3"/>
  <c r="AJ314" i="3"/>
  <c r="AK314" i="3"/>
  <c r="AL314" i="3"/>
  <c r="AM314" i="3"/>
  <c r="AE315" i="3"/>
  <c r="AF315" i="3"/>
  <c r="AG315" i="3"/>
  <c r="AH315" i="3"/>
  <c r="AI315" i="3"/>
  <c r="AJ315" i="3"/>
  <c r="AK315" i="3"/>
  <c r="AL315" i="3"/>
  <c r="AM315" i="3"/>
  <c r="AE316" i="3"/>
  <c r="AF316" i="3"/>
  <c r="AG316" i="3"/>
  <c r="AH316" i="3"/>
  <c r="AI316" i="3"/>
  <c r="AJ316" i="3"/>
  <c r="AK316" i="3"/>
  <c r="AL316" i="3"/>
  <c r="AM316" i="3"/>
  <c r="AE317" i="3"/>
  <c r="AF317" i="3"/>
  <c r="AG317" i="3"/>
  <c r="AH317" i="3"/>
  <c r="AI317" i="3"/>
  <c r="AJ317" i="3"/>
  <c r="AK317" i="3"/>
  <c r="AL317" i="3"/>
  <c r="AM317" i="3"/>
  <c r="AE318" i="3"/>
  <c r="AF318" i="3"/>
  <c r="AG318" i="3"/>
  <c r="AH318" i="3"/>
  <c r="AI318" i="3"/>
  <c r="AJ318" i="3"/>
  <c r="AK318" i="3"/>
  <c r="AL318" i="3"/>
  <c r="AM318" i="3"/>
  <c r="AE319" i="3"/>
  <c r="AF319" i="3"/>
  <c r="AG319" i="3"/>
  <c r="AH319" i="3"/>
  <c r="AI319" i="3"/>
  <c r="AJ319" i="3"/>
  <c r="AK319" i="3"/>
  <c r="AL319" i="3"/>
  <c r="AM319" i="3"/>
  <c r="AE320" i="3"/>
  <c r="AF320" i="3"/>
  <c r="AG320" i="3"/>
  <c r="AH320" i="3"/>
  <c r="AI320" i="3"/>
  <c r="AJ320" i="3"/>
  <c r="AK320" i="3"/>
  <c r="AL320" i="3"/>
  <c r="AM320" i="3"/>
  <c r="AE321" i="3"/>
  <c r="AF321" i="3"/>
  <c r="AG321" i="3"/>
  <c r="AH321" i="3"/>
  <c r="AI321" i="3"/>
  <c r="AJ321" i="3"/>
  <c r="AK321" i="3"/>
  <c r="AL321" i="3"/>
  <c r="AM321" i="3"/>
  <c r="AE322" i="3"/>
  <c r="AF322" i="3"/>
  <c r="AG322" i="3"/>
  <c r="AH322" i="3"/>
  <c r="AI322" i="3"/>
  <c r="AJ322" i="3"/>
  <c r="AK322" i="3"/>
  <c r="AL322" i="3"/>
  <c r="AM322" i="3"/>
  <c r="AE323" i="3"/>
  <c r="AF323" i="3"/>
  <c r="AG323" i="3"/>
  <c r="AH323" i="3"/>
  <c r="AI323" i="3"/>
  <c r="AJ323" i="3"/>
  <c r="AK323" i="3"/>
  <c r="AL323" i="3"/>
  <c r="AM323" i="3"/>
  <c r="AE324" i="3"/>
  <c r="AF324" i="3"/>
  <c r="AG324" i="3"/>
  <c r="AH324" i="3"/>
  <c r="AI324" i="3"/>
  <c r="AJ324" i="3"/>
  <c r="AK324" i="3"/>
  <c r="AL324" i="3"/>
  <c r="AM324" i="3"/>
  <c r="AE325" i="3"/>
  <c r="AF325" i="3"/>
  <c r="AG325" i="3"/>
  <c r="AH325" i="3"/>
  <c r="AI325" i="3"/>
  <c r="AJ325" i="3"/>
  <c r="AK325" i="3"/>
  <c r="AL325" i="3"/>
  <c r="AM325" i="3"/>
  <c r="AE326" i="3"/>
  <c r="AF326" i="3"/>
  <c r="AG326" i="3"/>
  <c r="AH326" i="3"/>
  <c r="AI326" i="3"/>
  <c r="AJ326" i="3"/>
  <c r="AK326" i="3"/>
  <c r="AL326" i="3"/>
  <c r="AM326" i="3"/>
  <c r="AE327" i="3"/>
  <c r="AF327" i="3"/>
  <c r="AG327" i="3"/>
  <c r="AH327" i="3"/>
  <c r="AI327" i="3"/>
  <c r="AJ327" i="3"/>
  <c r="AK327" i="3"/>
  <c r="AL327" i="3"/>
  <c r="AM327" i="3"/>
  <c r="AE328" i="3"/>
  <c r="AF328" i="3"/>
  <c r="AG328" i="3"/>
  <c r="AH328" i="3"/>
  <c r="AI328" i="3"/>
  <c r="AJ328" i="3"/>
  <c r="AK328" i="3"/>
  <c r="AL328" i="3"/>
  <c r="AM328" i="3"/>
  <c r="AE329" i="3"/>
  <c r="AF329" i="3"/>
  <c r="AG329" i="3"/>
  <c r="AH329" i="3"/>
  <c r="AI329" i="3"/>
  <c r="AJ329" i="3"/>
  <c r="AK329" i="3"/>
  <c r="AL329" i="3"/>
  <c r="AM329" i="3"/>
  <c r="AE330" i="3"/>
  <c r="AF330" i="3"/>
  <c r="AG330" i="3"/>
  <c r="AH330" i="3"/>
  <c r="AI330" i="3"/>
  <c r="AJ330" i="3"/>
  <c r="AK330" i="3"/>
  <c r="AL330" i="3"/>
  <c r="AM330" i="3"/>
  <c r="AE331" i="3"/>
  <c r="AF331" i="3"/>
  <c r="AG331" i="3"/>
  <c r="AH331" i="3"/>
  <c r="AI331" i="3"/>
  <c r="AJ331" i="3"/>
  <c r="AK331" i="3"/>
  <c r="AL331" i="3"/>
  <c r="AM331" i="3"/>
  <c r="AE332" i="3"/>
  <c r="AF332" i="3"/>
  <c r="AG332" i="3"/>
  <c r="AH332" i="3"/>
  <c r="AI332" i="3"/>
  <c r="AJ332" i="3"/>
  <c r="AK332" i="3"/>
  <c r="AL332" i="3"/>
  <c r="AM332" i="3"/>
  <c r="AE333" i="3"/>
  <c r="AF333" i="3"/>
  <c r="AG333" i="3"/>
  <c r="AH333" i="3"/>
  <c r="AI333" i="3"/>
  <c r="AJ333" i="3"/>
  <c r="AK333" i="3"/>
  <c r="AL333" i="3"/>
  <c r="AM333" i="3"/>
  <c r="AE334" i="3"/>
  <c r="AF334" i="3"/>
  <c r="AG334" i="3"/>
  <c r="AH334" i="3"/>
  <c r="AI334" i="3"/>
  <c r="AJ334" i="3"/>
  <c r="AK334" i="3"/>
  <c r="AL334" i="3"/>
  <c r="AM334" i="3"/>
  <c r="AE335" i="3"/>
  <c r="AF335" i="3"/>
  <c r="AG335" i="3"/>
  <c r="AH335" i="3"/>
  <c r="AI335" i="3"/>
  <c r="AJ335" i="3"/>
  <c r="AK335" i="3"/>
  <c r="AL335" i="3"/>
  <c r="AM335" i="3"/>
  <c r="AE336" i="3"/>
  <c r="AF336" i="3"/>
  <c r="AG336" i="3"/>
  <c r="AH336" i="3"/>
  <c r="AI336" i="3"/>
  <c r="AJ336" i="3"/>
  <c r="AK336" i="3"/>
  <c r="AL336" i="3"/>
  <c r="AM336" i="3"/>
  <c r="AE337" i="3"/>
  <c r="AF337" i="3"/>
  <c r="AG337" i="3"/>
  <c r="AH337" i="3"/>
  <c r="AI337" i="3"/>
  <c r="AJ337" i="3"/>
  <c r="AK337" i="3"/>
  <c r="AL337" i="3"/>
  <c r="AM337" i="3"/>
  <c r="AE338" i="3"/>
  <c r="AF338" i="3"/>
  <c r="AG338" i="3"/>
  <c r="AH338" i="3"/>
  <c r="AI338" i="3"/>
  <c r="AJ338" i="3"/>
  <c r="AK338" i="3"/>
  <c r="AL338" i="3"/>
  <c r="AM338" i="3"/>
  <c r="AE339" i="3"/>
  <c r="AF339" i="3"/>
  <c r="AG339" i="3"/>
  <c r="AH339" i="3"/>
  <c r="AI339" i="3"/>
  <c r="AJ339" i="3"/>
  <c r="AK339" i="3"/>
  <c r="AL339" i="3"/>
  <c r="AM339" i="3"/>
  <c r="AE340" i="3"/>
  <c r="AF340" i="3"/>
  <c r="AG340" i="3"/>
  <c r="AH340" i="3"/>
  <c r="AI340" i="3"/>
  <c r="AJ340" i="3"/>
  <c r="AK340" i="3"/>
  <c r="AL340" i="3"/>
  <c r="AM340" i="3"/>
  <c r="AE341" i="3"/>
  <c r="AF341" i="3"/>
  <c r="AG341" i="3"/>
  <c r="AH341" i="3"/>
  <c r="AI341" i="3"/>
  <c r="AJ341" i="3"/>
  <c r="AK341" i="3"/>
  <c r="AL341" i="3"/>
  <c r="AM341" i="3"/>
  <c r="AE342" i="3"/>
  <c r="AF342" i="3"/>
  <c r="AG342" i="3"/>
  <c r="AH342" i="3"/>
  <c r="AI342" i="3"/>
  <c r="AJ342" i="3"/>
  <c r="AK342" i="3"/>
  <c r="AL342" i="3"/>
  <c r="AM342" i="3"/>
  <c r="AE343" i="3"/>
  <c r="AF343" i="3"/>
  <c r="AG343" i="3"/>
  <c r="AH343" i="3"/>
  <c r="AI343" i="3"/>
  <c r="AJ343" i="3"/>
  <c r="AK343" i="3"/>
  <c r="AL343" i="3"/>
  <c r="AM343" i="3"/>
  <c r="AE344" i="3"/>
  <c r="AF344" i="3"/>
  <c r="AG344" i="3"/>
  <c r="AH344" i="3"/>
  <c r="AI344" i="3"/>
  <c r="AJ344" i="3"/>
  <c r="AK344" i="3"/>
  <c r="AL344" i="3"/>
  <c r="AM344" i="3"/>
  <c r="AE345" i="3"/>
  <c r="AF345" i="3"/>
  <c r="AG345" i="3"/>
  <c r="AH345" i="3"/>
  <c r="AI345" i="3"/>
  <c r="AJ345" i="3"/>
  <c r="AK345" i="3"/>
  <c r="AL345" i="3"/>
  <c r="AM345" i="3"/>
  <c r="AE346" i="3"/>
  <c r="AF346" i="3"/>
  <c r="AG346" i="3"/>
  <c r="AH346" i="3"/>
  <c r="AI346" i="3"/>
  <c r="AJ346" i="3"/>
  <c r="AK346" i="3"/>
  <c r="AL346" i="3"/>
  <c r="AM346" i="3"/>
  <c r="AE347" i="3"/>
  <c r="AF347" i="3"/>
  <c r="AG347" i="3"/>
  <c r="AH347" i="3"/>
  <c r="AI347" i="3"/>
  <c r="AJ347" i="3"/>
  <c r="AK347" i="3"/>
  <c r="AL347" i="3"/>
  <c r="AM347" i="3"/>
  <c r="AE348" i="3"/>
  <c r="AF348" i="3"/>
  <c r="AG348" i="3"/>
  <c r="AH348" i="3"/>
  <c r="AI348" i="3"/>
  <c r="AJ348" i="3"/>
  <c r="AK348" i="3"/>
  <c r="AL348" i="3"/>
  <c r="AM348" i="3"/>
  <c r="AE349" i="3"/>
  <c r="AF349" i="3"/>
  <c r="AG349" i="3"/>
  <c r="AH349" i="3"/>
  <c r="AI349" i="3"/>
  <c r="AJ349" i="3"/>
  <c r="AK349" i="3"/>
  <c r="AL349" i="3"/>
  <c r="AM349" i="3"/>
  <c r="AE350" i="3"/>
  <c r="AF350" i="3"/>
  <c r="AG350" i="3"/>
  <c r="AH350" i="3"/>
  <c r="AI350" i="3"/>
  <c r="AJ350" i="3"/>
  <c r="AK350" i="3"/>
  <c r="AL350" i="3"/>
  <c r="AM350" i="3"/>
  <c r="AE351" i="3"/>
  <c r="AF351" i="3"/>
  <c r="AG351" i="3"/>
  <c r="AH351" i="3"/>
  <c r="AI351" i="3"/>
  <c r="AJ351" i="3"/>
  <c r="AK351" i="3"/>
  <c r="AL351" i="3"/>
  <c r="AM351" i="3"/>
  <c r="AE352" i="3"/>
  <c r="AF352" i="3"/>
  <c r="AG352" i="3"/>
  <c r="AH352" i="3"/>
  <c r="AI352" i="3"/>
  <c r="AJ352" i="3"/>
  <c r="AK352" i="3"/>
  <c r="AL352" i="3"/>
  <c r="AM352" i="3"/>
  <c r="AE353" i="3"/>
  <c r="AF353" i="3"/>
  <c r="AG353" i="3"/>
  <c r="AH353" i="3"/>
  <c r="AI353" i="3"/>
  <c r="AJ353" i="3"/>
  <c r="AK353" i="3"/>
  <c r="AL353" i="3"/>
  <c r="AM353" i="3"/>
  <c r="AE354" i="3"/>
  <c r="AF354" i="3"/>
  <c r="AG354" i="3"/>
  <c r="AH354" i="3"/>
  <c r="AI354" i="3"/>
  <c r="AJ354" i="3"/>
  <c r="AK354" i="3"/>
  <c r="AL354" i="3"/>
  <c r="AM354" i="3"/>
  <c r="AE355" i="3"/>
  <c r="AF355" i="3"/>
  <c r="AG355" i="3"/>
  <c r="AH355" i="3"/>
  <c r="AI355" i="3"/>
  <c r="AJ355" i="3"/>
  <c r="AK355" i="3"/>
  <c r="AL355" i="3"/>
  <c r="AM355" i="3"/>
  <c r="AE356" i="3"/>
  <c r="AF356" i="3"/>
  <c r="AG356" i="3"/>
  <c r="AH356" i="3"/>
  <c r="AI356" i="3"/>
  <c r="AJ356" i="3"/>
  <c r="AK356" i="3"/>
  <c r="AL356" i="3"/>
  <c r="AM356" i="3"/>
  <c r="AE357" i="3"/>
  <c r="AF357" i="3"/>
  <c r="AG357" i="3"/>
  <c r="AH357" i="3"/>
  <c r="AI357" i="3"/>
  <c r="AJ357" i="3"/>
  <c r="AK357" i="3"/>
  <c r="AL357" i="3"/>
  <c r="AM357" i="3"/>
  <c r="AE358" i="3"/>
  <c r="AF358" i="3"/>
  <c r="AG358" i="3"/>
  <c r="AH358" i="3"/>
  <c r="AI358" i="3"/>
  <c r="AJ358" i="3"/>
  <c r="AK358" i="3"/>
  <c r="AL358" i="3"/>
  <c r="AM358" i="3"/>
  <c r="AE359" i="3"/>
  <c r="AF359" i="3"/>
  <c r="AG359" i="3"/>
  <c r="AH359" i="3"/>
  <c r="AI359" i="3"/>
  <c r="AJ359" i="3"/>
  <c r="AK359" i="3"/>
  <c r="AL359" i="3"/>
  <c r="AM359" i="3"/>
  <c r="AE360" i="3"/>
  <c r="AF360" i="3"/>
  <c r="AG360" i="3"/>
  <c r="AH360" i="3"/>
  <c r="AI360" i="3"/>
  <c r="AJ360" i="3"/>
  <c r="AK360" i="3"/>
  <c r="AL360" i="3"/>
  <c r="AM360" i="3"/>
  <c r="AE361" i="3"/>
  <c r="AF361" i="3"/>
  <c r="AG361" i="3"/>
  <c r="AH361" i="3"/>
  <c r="AI361" i="3"/>
  <c r="AJ361" i="3"/>
  <c r="AK361" i="3"/>
  <c r="AL361" i="3"/>
  <c r="AM361" i="3"/>
  <c r="AE362" i="3"/>
  <c r="AF362" i="3"/>
  <c r="AG362" i="3"/>
  <c r="AH362" i="3"/>
  <c r="AI362" i="3"/>
  <c r="AJ362" i="3"/>
  <c r="AK362" i="3"/>
  <c r="AL362" i="3"/>
  <c r="AM362" i="3"/>
  <c r="AE363" i="3"/>
  <c r="AF363" i="3"/>
  <c r="AG363" i="3"/>
  <c r="AH363" i="3"/>
  <c r="AI363" i="3"/>
  <c r="AJ363" i="3"/>
  <c r="AK363" i="3"/>
  <c r="AL363" i="3"/>
  <c r="AM363" i="3"/>
  <c r="AE364" i="3"/>
  <c r="AF364" i="3"/>
  <c r="AG364" i="3"/>
  <c r="AH364" i="3"/>
  <c r="AI364" i="3"/>
  <c r="AJ364" i="3"/>
  <c r="AK364" i="3"/>
  <c r="AL364" i="3"/>
  <c r="AM364" i="3"/>
  <c r="AE365" i="3"/>
  <c r="AF365" i="3"/>
  <c r="AG365" i="3"/>
  <c r="AH365" i="3"/>
  <c r="AI365" i="3"/>
  <c r="AJ365" i="3"/>
  <c r="AK365" i="3"/>
  <c r="AL365" i="3"/>
  <c r="AM365" i="3"/>
  <c r="AE366" i="3"/>
  <c r="AF366" i="3"/>
  <c r="AG366" i="3"/>
  <c r="AH366" i="3"/>
  <c r="AI366" i="3"/>
  <c r="AJ366" i="3"/>
  <c r="AK366" i="3"/>
  <c r="AL366" i="3"/>
  <c r="AM366" i="3"/>
  <c r="AE367" i="3"/>
  <c r="AF367" i="3"/>
  <c r="AG367" i="3"/>
  <c r="AH367" i="3"/>
  <c r="AI367" i="3"/>
  <c r="AJ367" i="3"/>
  <c r="AK367" i="3"/>
  <c r="AL367" i="3"/>
  <c r="AM367" i="3"/>
  <c r="AE368" i="3"/>
  <c r="AF368" i="3"/>
  <c r="AG368" i="3"/>
  <c r="AH368" i="3"/>
  <c r="AI368" i="3"/>
  <c r="AJ368" i="3"/>
  <c r="AK368" i="3"/>
  <c r="AL368" i="3"/>
  <c r="AM368" i="3"/>
  <c r="AE369" i="3"/>
  <c r="AF369" i="3"/>
  <c r="AG369" i="3"/>
  <c r="AH369" i="3"/>
  <c r="AI369" i="3"/>
  <c r="AJ369" i="3"/>
  <c r="AK369" i="3"/>
  <c r="AL369" i="3"/>
  <c r="AM369" i="3"/>
  <c r="AE370" i="3"/>
  <c r="AF370" i="3"/>
  <c r="AG370" i="3"/>
  <c r="AH370" i="3"/>
  <c r="AI370" i="3"/>
  <c r="AJ370" i="3"/>
  <c r="AK370" i="3"/>
  <c r="AL370" i="3"/>
  <c r="AM370" i="3"/>
  <c r="AE371" i="3"/>
  <c r="AF371" i="3"/>
  <c r="AG371" i="3"/>
  <c r="AH371" i="3"/>
  <c r="AI371" i="3"/>
  <c r="AJ371" i="3"/>
  <c r="AK371" i="3"/>
  <c r="AL371" i="3"/>
  <c r="AM371" i="3"/>
  <c r="AE372" i="3"/>
  <c r="AF372" i="3"/>
  <c r="AG372" i="3"/>
  <c r="AH372" i="3"/>
  <c r="AI372" i="3"/>
  <c r="AJ372" i="3"/>
  <c r="AK372" i="3"/>
  <c r="AL372" i="3"/>
  <c r="AM372" i="3"/>
  <c r="AE373" i="3"/>
  <c r="AF373" i="3"/>
  <c r="AG373" i="3"/>
  <c r="AH373" i="3"/>
  <c r="AI373" i="3"/>
  <c r="AJ373" i="3"/>
  <c r="AK373" i="3"/>
  <c r="AL373" i="3"/>
  <c r="AM373" i="3"/>
  <c r="AE374" i="3"/>
  <c r="AF374" i="3"/>
  <c r="AG374" i="3"/>
  <c r="AH374" i="3"/>
  <c r="AI374" i="3"/>
  <c r="AJ374" i="3"/>
  <c r="AK374" i="3"/>
  <c r="AL374" i="3"/>
  <c r="AM374" i="3"/>
  <c r="AE375" i="3"/>
  <c r="AF375" i="3"/>
  <c r="AG375" i="3"/>
  <c r="AH375" i="3"/>
  <c r="AI375" i="3"/>
  <c r="AJ375" i="3"/>
  <c r="AK375" i="3"/>
  <c r="AL375" i="3"/>
  <c r="AM375" i="3"/>
  <c r="AE376" i="3"/>
  <c r="AF376" i="3"/>
  <c r="AG376" i="3"/>
  <c r="AH376" i="3"/>
  <c r="AI376" i="3"/>
  <c r="AJ376" i="3"/>
  <c r="AK376" i="3"/>
  <c r="AL376" i="3"/>
  <c r="AM376" i="3"/>
  <c r="AE377" i="3"/>
  <c r="AF377" i="3"/>
  <c r="AG377" i="3"/>
  <c r="AH377" i="3"/>
  <c r="AI377" i="3"/>
  <c r="AJ377" i="3"/>
  <c r="AK377" i="3"/>
  <c r="AL377" i="3"/>
  <c r="AM377" i="3"/>
  <c r="AE378" i="3"/>
  <c r="AF378" i="3"/>
  <c r="AG378" i="3"/>
  <c r="AH378" i="3"/>
  <c r="AI378" i="3"/>
  <c r="AJ378" i="3"/>
  <c r="AK378" i="3"/>
  <c r="AL378" i="3"/>
  <c r="AM378" i="3"/>
  <c r="AE379" i="3"/>
  <c r="AF379" i="3"/>
  <c r="AG379" i="3"/>
  <c r="AH379" i="3"/>
  <c r="AI379" i="3"/>
  <c r="AJ379" i="3"/>
  <c r="AK379" i="3"/>
  <c r="AL379" i="3"/>
  <c r="AM379" i="3"/>
  <c r="AE380" i="3"/>
  <c r="AF380" i="3"/>
  <c r="AG380" i="3"/>
  <c r="AH380" i="3"/>
  <c r="AI380" i="3"/>
  <c r="AJ380" i="3"/>
  <c r="AK380" i="3"/>
  <c r="AL380" i="3"/>
  <c r="AM380" i="3"/>
  <c r="AE381" i="3"/>
  <c r="AF381" i="3"/>
  <c r="AG381" i="3"/>
  <c r="AH381" i="3"/>
  <c r="AI381" i="3"/>
  <c r="AJ381" i="3"/>
  <c r="AK381" i="3"/>
  <c r="AL381" i="3"/>
  <c r="AM381" i="3"/>
  <c r="AE382" i="3"/>
  <c r="AF382" i="3"/>
  <c r="AG382" i="3"/>
  <c r="AH382" i="3"/>
  <c r="AI382" i="3"/>
  <c r="AJ382" i="3"/>
  <c r="AK382" i="3"/>
  <c r="AL382" i="3"/>
  <c r="AM382" i="3"/>
  <c r="AE383" i="3"/>
  <c r="AF383" i="3"/>
  <c r="AG383" i="3"/>
  <c r="AH383" i="3"/>
  <c r="AI383" i="3"/>
  <c r="AJ383" i="3"/>
  <c r="AK383" i="3"/>
  <c r="AL383" i="3"/>
  <c r="AM383" i="3"/>
  <c r="AE384" i="3"/>
  <c r="AF384" i="3"/>
  <c r="AG384" i="3"/>
  <c r="AH384" i="3"/>
  <c r="AI384" i="3"/>
  <c r="AJ384" i="3"/>
  <c r="AK384" i="3"/>
  <c r="AL384" i="3"/>
  <c r="AM384" i="3"/>
  <c r="AE385" i="3"/>
  <c r="AF385" i="3"/>
  <c r="AG385" i="3"/>
  <c r="AH385" i="3"/>
  <c r="AI385" i="3"/>
  <c r="AJ385" i="3"/>
  <c r="AK385" i="3"/>
  <c r="AL385" i="3"/>
  <c r="AM385" i="3"/>
  <c r="AE386" i="3"/>
  <c r="AF386" i="3"/>
  <c r="AG386" i="3"/>
  <c r="AH386" i="3"/>
  <c r="AI386" i="3"/>
  <c r="AJ386" i="3"/>
  <c r="AK386" i="3"/>
  <c r="AL386" i="3"/>
  <c r="AM386" i="3"/>
  <c r="AE387" i="3"/>
  <c r="AF387" i="3"/>
  <c r="AG387" i="3"/>
  <c r="AH387" i="3"/>
  <c r="AI387" i="3"/>
  <c r="AJ387" i="3"/>
  <c r="AK387" i="3"/>
  <c r="AL387" i="3"/>
  <c r="AM387" i="3"/>
  <c r="AE388" i="3"/>
  <c r="AF388" i="3"/>
  <c r="AG388" i="3"/>
  <c r="AH388" i="3"/>
  <c r="AI388" i="3"/>
  <c r="AJ388" i="3"/>
  <c r="AK388" i="3"/>
  <c r="AL388" i="3"/>
  <c r="AM388" i="3"/>
  <c r="AE389" i="3"/>
  <c r="AF389" i="3"/>
  <c r="AG389" i="3"/>
  <c r="AH389" i="3"/>
  <c r="AI389" i="3"/>
  <c r="AJ389" i="3"/>
  <c r="AK389" i="3"/>
  <c r="AL389" i="3"/>
  <c r="AM389" i="3"/>
  <c r="AE390" i="3"/>
  <c r="AF390" i="3"/>
  <c r="AG390" i="3"/>
  <c r="AH390" i="3"/>
  <c r="AI390" i="3"/>
  <c r="AJ390" i="3"/>
  <c r="AK390" i="3"/>
  <c r="AL390" i="3"/>
  <c r="AM390" i="3"/>
  <c r="AE391" i="3"/>
  <c r="AF391" i="3"/>
  <c r="AG391" i="3"/>
  <c r="AH391" i="3"/>
  <c r="AI391" i="3"/>
  <c r="AJ391" i="3"/>
  <c r="AK391" i="3"/>
  <c r="AL391" i="3"/>
  <c r="AM391" i="3"/>
  <c r="AE392" i="3"/>
  <c r="AF392" i="3"/>
  <c r="AG392" i="3"/>
  <c r="AH392" i="3"/>
  <c r="AI392" i="3"/>
  <c r="AJ392" i="3"/>
  <c r="AK392" i="3"/>
  <c r="AL392" i="3"/>
  <c r="AM392" i="3"/>
  <c r="AE393" i="3"/>
  <c r="AF393" i="3"/>
  <c r="AG393" i="3"/>
  <c r="AH393" i="3"/>
  <c r="AI393" i="3"/>
  <c r="AJ393" i="3"/>
  <c r="AK393" i="3"/>
  <c r="AL393" i="3"/>
  <c r="AM393" i="3"/>
  <c r="AE394" i="3"/>
  <c r="AF394" i="3"/>
  <c r="AG394" i="3"/>
  <c r="AH394" i="3"/>
  <c r="AI394" i="3"/>
  <c r="AJ394" i="3"/>
  <c r="AK394" i="3"/>
  <c r="AL394" i="3"/>
  <c r="AM394" i="3"/>
  <c r="AE395" i="3"/>
  <c r="AF395" i="3"/>
  <c r="AG395" i="3"/>
  <c r="AH395" i="3"/>
  <c r="AI395" i="3"/>
  <c r="AJ395" i="3"/>
  <c r="AK395" i="3"/>
  <c r="AL395" i="3"/>
  <c r="AM395" i="3"/>
  <c r="AE396" i="3"/>
  <c r="AF396" i="3"/>
  <c r="AG396" i="3"/>
  <c r="AH396" i="3"/>
  <c r="AI396" i="3"/>
  <c r="AJ396" i="3"/>
  <c r="AK396" i="3"/>
  <c r="AL396" i="3"/>
  <c r="AM396" i="3"/>
  <c r="AE397" i="3"/>
  <c r="AF397" i="3"/>
  <c r="AG397" i="3"/>
  <c r="AH397" i="3"/>
  <c r="AI397" i="3"/>
  <c r="AJ397" i="3"/>
  <c r="AK397" i="3"/>
  <c r="AL397" i="3"/>
  <c r="AM397" i="3"/>
  <c r="AE398" i="3"/>
  <c r="AF398" i="3"/>
  <c r="AG398" i="3"/>
  <c r="AH398" i="3"/>
  <c r="AI398" i="3"/>
  <c r="AJ398" i="3"/>
  <c r="AK398" i="3"/>
  <c r="AL398" i="3"/>
  <c r="AM398" i="3"/>
  <c r="AE399" i="3"/>
  <c r="AF399" i="3"/>
  <c r="AG399" i="3"/>
  <c r="AH399" i="3"/>
  <c r="AI399" i="3"/>
  <c r="AJ399" i="3"/>
  <c r="AK399" i="3"/>
  <c r="AL399" i="3"/>
  <c r="AM399" i="3"/>
  <c r="AE400" i="3"/>
  <c r="AF400" i="3"/>
  <c r="AG400" i="3"/>
  <c r="AH400" i="3"/>
  <c r="AI400" i="3"/>
  <c r="AJ400" i="3"/>
  <c r="AK400" i="3"/>
  <c r="AL400" i="3"/>
  <c r="AM400" i="3"/>
  <c r="AE401" i="3"/>
  <c r="AF401" i="3"/>
  <c r="AG401" i="3"/>
  <c r="AH401" i="3"/>
  <c r="AI401" i="3"/>
  <c r="AJ401" i="3"/>
  <c r="AK401" i="3"/>
  <c r="AL401" i="3"/>
  <c r="AM401" i="3"/>
  <c r="AE402" i="3"/>
  <c r="AF402" i="3"/>
  <c r="AG402" i="3"/>
  <c r="AH402" i="3"/>
  <c r="AI402" i="3"/>
  <c r="AJ402" i="3"/>
  <c r="AK402" i="3"/>
  <c r="AL402" i="3"/>
  <c r="AM402" i="3"/>
  <c r="AE403" i="3"/>
  <c r="AF403" i="3"/>
  <c r="AG403" i="3"/>
  <c r="AH403" i="3"/>
  <c r="AI403" i="3"/>
  <c r="AJ403" i="3"/>
  <c r="AK403" i="3"/>
  <c r="AL403" i="3"/>
  <c r="AM403" i="3"/>
  <c r="AE404" i="3"/>
  <c r="AF404" i="3"/>
  <c r="AG404" i="3"/>
  <c r="AH404" i="3"/>
  <c r="AI404" i="3"/>
  <c r="AJ404" i="3"/>
  <c r="AK404" i="3"/>
  <c r="AL404" i="3"/>
  <c r="AM404" i="3"/>
  <c r="AE405" i="3"/>
  <c r="AF405" i="3"/>
  <c r="AG405" i="3"/>
  <c r="AH405" i="3"/>
  <c r="AI405" i="3"/>
  <c r="AJ405" i="3"/>
  <c r="AK405" i="3"/>
  <c r="AL405" i="3"/>
  <c r="AM405" i="3"/>
  <c r="AE406" i="3"/>
  <c r="AF406" i="3"/>
  <c r="AG406" i="3"/>
  <c r="AH406" i="3"/>
  <c r="AI406" i="3"/>
  <c r="AJ406" i="3"/>
  <c r="AK406" i="3"/>
  <c r="AL406" i="3"/>
  <c r="AM406" i="3"/>
  <c r="AE407" i="3"/>
  <c r="AF407" i="3"/>
  <c r="AG407" i="3"/>
  <c r="AH407" i="3"/>
  <c r="AI407" i="3"/>
  <c r="AJ407" i="3"/>
  <c r="AK407" i="3"/>
  <c r="AL407" i="3"/>
  <c r="AM407" i="3"/>
  <c r="AE408" i="3"/>
  <c r="AF408" i="3"/>
  <c r="AG408" i="3"/>
  <c r="AH408" i="3"/>
  <c r="AI408" i="3"/>
  <c r="AJ408" i="3"/>
  <c r="AK408" i="3"/>
  <c r="AL408" i="3"/>
  <c r="AM408" i="3"/>
  <c r="AE409" i="3"/>
  <c r="AF409" i="3"/>
  <c r="AG409" i="3"/>
  <c r="AH409" i="3"/>
  <c r="AI409" i="3"/>
  <c r="AJ409" i="3"/>
  <c r="AK409" i="3"/>
  <c r="AL409" i="3"/>
  <c r="AM409" i="3"/>
  <c r="AE410" i="3"/>
  <c r="AF410" i="3"/>
  <c r="AG410" i="3"/>
  <c r="AH410" i="3"/>
  <c r="AI410" i="3"/>
  <c r="AJ410" i="3"/>
  <c r="AK410" i="3"/>
  <c r="AL410" i="3"/>
  <c r="AM410" i="3"/>
  <c r="AE411" i="3"/>
  <c r="AF411" i="3"/>
  <c r="AG411" i="3"/>
  <c r="AH411" i="3"/>
  <c r="AI411" i="3"/>
  <c r="AJ411" i="3"/>
  <c r="AK411" i="3"/>
  <c r="AL411" i="3"/>
  <c r="AM411" i="3"/>
  <c r="AE412" i="3"/>
  <c r="AF412" i="3"/>
  <c r="AG412" i="3"/>
  <c r="AH412" i="3"/>
  <c r="AI412" i="3"/>
  <c r="AJ412" i="3"/>
  <c r="AK412" i="3"/>
  <c r="AL412" i="3"/>
  <c r="AM412" i="3"/>
  <c r="AE413" i="3"/>
  <c r="AF413" i="3"/>
  <c r="AG413" i="3"/>
  <c r="AH413" i="3"/>
  <c r="AI413" i="3"/>
  <c r="AJ413" i="3"/>
  <c r="AK413" i="3"/>
  <c r="AL413" i="3"/>
  <c r="AM413" i="3"/>
  <c r="AE414" i="3"/>
  <c r="AF414" i="3"/>
  <c r="AG414" i="3"/>
  <c r="AH414" i="3"/>
  <c r="AI414" i="3"/>
  <c r="AJ414" i="3"/>
  <c r="AK414" i="3"/>
  <c r="AL414" i="3"/>
  <c r="AM414" i="3"/>
  <c r="AE415" i="3"/>
  <c r="AF415" i="3"/>
  <c r="AG415" i="3"/>
  <c r="AH415" i="3"/>
  <c r="AI415" i="3"/>
  <c r="AJ415" i="3"/>
  <c r="AK415" i="3"/>
  <c r="AL415" i="3"/>
  <c r="AM415" i="3"/>
  <c r="AE416" i="3"/>
  <c r="AF416" i="3"/>
  <c r="AG416" i="3"/>
  <c r="AH416" i="3"/>
  <c r="AI416" i="3"/>
  <c r="AJ416" i="3"/>
  <c r="AK416" i="3"/>
  <c r="AL416" i="3"/>
  <c r="AM416" i="3"/>
  <c r="AE417" i="3"/>
  <c r="AF417" i="3"/>
  <c r="AG417" i="3"/>
  <c r="AH417" i="3"/>
  <c r="AI417" i="3"/>
  <c r="AJ417" i="3"/>
  <c r="AK417" i="3"/>
  <c r="AL417" i="3"/>
  <c r="AM417" i="3"/>
  <c r="AE418" i="3"/>
  <c r="AF418" i="3"/>
  <c r="AG418" i="3"/>
  <c r="AH418" i="3"/>
  <c r="AI418" i="3"/>
  <c r="AJ418" i="3"/>
  <c r="AK418" i="3"/>
  <c r="AL418" i="3"/>
  <c r="AM418" i="3"/>
  <c r="AE419" i="3"/>
  <c r="AF419" i="3"/>
  <c r="AG419" i="3"/>
  <c r="AH419" i="3"/>
  <c r="AI419" i="3"/>
  <c r="AJ419" i="3"/>
  <c r="AK419" i="3"/>
  <c r="AL419" i="3"/>
  <c r="AM419" i="3"/>
  <c r="AE420" i="3"/>
  <c r="AF420" i="3"/>
  <c r="AG420" i="3"/>
  <c r="AH420" i="3"/>
  <c r="AI420" i="3"/>
  <c r="AJ420" i="3"/>
  <c r="AK420" i="3"/>
  <c r="AL420" i="3"/>
  <c r="AM420" i="3"/>
  <c r="AE421" i="3"/>
  <c r="AF421" i="3"/>
  <c r="AG421" i="3"/>
  <c r="AH421" i="3"/>
  <c r="AI421" i="3"/>
  <c r="AJ421" i="3"/>
  <c r="AK421" i="3"/>
  <c r="AL421" i="3"/>
  <c r="AM421" i="3"/>
  <c r="AE422" i="3"/>
  <c r="AF422" i="3"/>
  <c r="AG422" i="3"/>
  <c r="AH422" i="3"/>
  <c r="AI422" i="3"/>
  <c r="AJ422" i="3"/>
  <c r="AK422" i="3"/>
  <c r="AL422" i="3"/>
  <c r="AM422" i="3"/>
  <c r="AE423" i="3"/>
  <c r="AF423" i="3"/>
  <c r="AG423" i="3"/>
  <c r="AH423" i="3"/>
  <c r="AI423" i="3"/>
  <c r="AJ423" i="3"/>
  <c r="AK423" i="3"/>
  <c r="AL423" i="3"/>
  <c r="AM423" i="3"/>
  <c r="AE424" i="3"/>
  <c r="AF424" i="3"/>
  <c r="AG424" i="3"/>
  <c r="AH424" i="3"/>
  <c r="AI424" i="3"/>
  <c r="AJ424" i="3"/>
  <c r="AK424" i="3"/>
  <c r="AL424" i="3"/>
  <c r="AM424" i="3"/>
  <c r="AE425" i="3"/>
  <c r="AF425" i="3"/>
  <c r="AG425" i="3"/>
  <c r="AH425" i="3"/>
  <c r="AI425" i="3"/>
  <c r="AJ425" i="3"/>
  <c r="AK425" i="3"/>
  <c r="AL425" i="3"/>
  <c r="AM425" i="3"/>
  <c r="AE426" i="3"/>
  <c r="AF426" i="3"/>
  <c r="AG426" i="3"/>
  <c r="AH426" i="3"/>
  <c r="AI426" i="3"/>
  <c r="AJ426" i="3"/>
  <c r="AK426" i="3"/>
  <c r="AL426" i="3"/>
  <c r="AM426" i="3"/>
  <c r="AE427" i="3"/>
  <c r="AF427" i="3"/>
  <c r="AG427" i="3"/>
  <c r="AH427" i="3"/>
  <c r="AI427" i="3"/>
  <c r="AJ427" i="3"/>
  <c r="AK427" i="3"/>
  <c r="AL427" i="3"/>
  <c r="AM427" i="3"/>
  <c r="AE428" i="3"/>
  <c r="AF428" i="3"/>
  <c r="AG428" i="3"/>
  <c r="AH428" i="3"/>
  <c r="AI428" i="3"/>
  <c r="AJ428" i="3"/>
  <c r="AK428" i="3"/>
  <c r="AL428" i="3"/>
  <c r="AM428" i="3"/>
  <c r="AE429" i="3"/>
  <c r="AF429" i="3"/>
  <c r="AG429" i="3"/>
  <c r="AH429" i="3"/>
  <c r="AI429" i="3"/>
  <c r="AJ429" i="3"/>
  <c r="AK429" i="3"/>
  <c r="AL429" i="3"/>
  <c r="AM429" i="3"/>
  <c r="AE430" i="3"/>
  <c r="AF430" i="3"/>
  <c r="AG430" i="3"/>
  <c r="AH430" i="3"/>
  <c r="AI430" i="3"/>
  <c r="AJ430" i="3"/>
  <c r="AK430" i="3"/>
  <c r="AL430" i="3"/>
  <c r="AM430" i="3"/>
  <c r="AE431" i="3"/>
  <c r="AF431" i="3"/>
  <c r="AG431" i="3"/>
  <c r="AH431" i="3"/>
  <c r="AI431" i="3"/>
  <c r="AJ431" i="3"/>
  <c r="AK431" i="3"/>
  <c r="AL431" i="3"/>
  <c r="AM431" i="3"/>
  <c r="AE432" i="3"/>
  <c r="AF432" i="3"/>
  <c r="AG432" i="3"/>
  <c r="AH432" i="3"/>
  <c r="AI432" i="3"/>
  <c r="AJ432" i="3"/>
  <c r="AK432" i="3"/>
  <c r="AL432" i="3"/>
  <c r="AM432" i="3"/>
  <c r="AE433" i="3"/>
  <c r="AF433" i="3"/>
  <c r="AG433" i="3"/>
  <c r="AH433" i="3"/>
  <c r="AI433" i="3"/>
  <c r="AJ433" i="3"/>
  <c r="AK433" i="3"/>
  <c r="AL433" i="3"/>
  <c r="AM433" i="3"/>
  <c r="AE434" i="3"/>
  <c r="AF434" i="3"/>
  <c r="AG434" i="3"/>
  <c r="AH434" i="3"/>
  <c r="AI434" i="3"/>
  <c r="AJ434" i="3"/>
  <c r="AK434" i="3"/>
  <c r="AL434" i="3"/>
  <c r="AM434" i="3"/>
  <c r="AE435" i="3"/>
  <c r="AF435" i="3"/>
  <c r="AG435" i="3"/>
  <c r="AH435" i="3"/>
  <c r="AI435" i="3"/>
  <c r="AJ435" i="3"/>
  <c r="AK435" i="3"/>
  <c r="AL435" i="3"/>
  <c r="AM435" i="3"/>
  <c r="AE436" i="3"/>
  <c r="AF436" i="3"/>
  <c r="AG436" i="3"/>
  <c r="AH436" i="3"/>
  <c r="AI436" i="3"/>
  <c r="AJ436" i="3"/>
  <c r="AK436" i="3"/>
  <c r="AL436" i="3"/>
  <c r="AM436" i="3"/>
  <c r="AE437" i="3"/>
  <c r="AF437" i="3"/>
  <c r="AG437" i="3"/>
  <c r="AH437" i="3"/>
  <c r="AI437" i="3"/>
  <c r="AJ437" i="3"/>
  <c r="AK437" i="3"/>
  <c r="AL437" i="3"/>
  <c r="AM437" i="3"/>
  <c r="AE438" i="3"/>
  <c r="AF438" i="3"/>
  <c r="AG438" i="3"/>
  <c r="AH438" i="3"/>
  <c r="AI438" i="3"/>
  <c r="AJ438" i="3"/>
  <c r="AK438" i="3"/>
  <c r="AL438" i="3"/>
  <c r="AM438" i="3"/>
  <c r="AE439" i="3"/>
  <c r="AF439" i="3"/>
  <c r="AG439" i="3"/>
  <c r="AH439" i="3"/>
  <c r="AI439" i="3"/>
  <c r="AJ439" i="3"/>
  <c r="AK439" i="3"/>
  <c r="AL439" i="3"/>
  <c r="AM439" i="3"/>
  <c r="AE440" i="3"/>
  <c r="AF440" i="3"/>
  <c r="AG440" i="3"/>
  <c r="AH440" i="3"/>
  <c r="AI440" i="3"/>
  <c r="AJ440" i="3"/>
  <c r="AK440" i="3"/>
  <c r="AL440" i="3"/>
  <c r="AM440" i="3"/>
  <c r="AE441" i="3"/>
  <c r="AF441" i="3"/>
  <c r="AG441" i="3"/>
  <c r="AH441" i="3"/>
  <c r="AI441" i="3"/>
  <c r="AJ441" i="3"/>
  <c r="AK441" i="3"/>
  <c r="AL441" i="3"/>
  <c r="AM441" i="3"/>
  <c r="AE442" i="3"/>
  <c r="AF442" i="3"/>
  <c r="AG442" i="3"/>
  <c r="AH442" i="3"/>
  <c r="AI442" i="3"/>
  <c r="AJ442" i="3"/>
  <c r="AK442" i="3"/>
  <c r="AL442" i="3"/>
  <c r="AM442" i="3"/>
  <c r="AE443" i="3"/>
  <c r="AF443" i="3"/>
  <c r="AG443" i="3"/>
  <c r="AH443" i="3"/>
  <c r="AI443" i="3"/>
  <c r="AJ443" i="3"/>
  <c r="AK443" i="3"/>
  <c r="AL443" i="3"/>
  <c r="AM443" i="3"/>
  <c r="AE444" i="3"/>
  <c r="AF444" i="3"/>
  <c r="AG444" i="3"/>
  <c r="AH444" i="3"/>
  <c r="AI444" i="3"/>
  <c r="AJ444" i="3"/>
  <c r="AK444" i="3"/>
  <c r="AL444" i="3"/>
  <c r="AM444" i="3"/>
  <c r="AE445" i="3"/>
  <c r="AF445" i="3"/>
  <c r="AG445" i="3"/>
  <c r="AH445" i="3"/>
  <c r="AI445" i="3"/>
  <c r="AJ445" i="3"/>
  <c r="AK445" i="3"/>
  <c r="AL445" i="3"/>
  <c r="AM445" i="3"/>
  <c r="AE446" i="3"/>
  <c r="AF446" i="3"/>
  <c r="AG446" i="3"/>
  <c r="AH446" i="3"/>
  <c r="AI446" i="3"/>
  <c r="AJ446" i="3"/>
  <c r="AK446" i="3"/>
  <c r="AL446" i="3"/>
  <c r="AM446" i="3"/>
  <c r="AE447" i="3"/>
  <c r="AF447" i="3"/>
  <c r="AG447" i="3"/>
  <c r="AH447" i="3"/>
  <c r="AI447" i="3"/>
  <c r="AJ447" i="3"/>
  <c r="AK447" i="3"/>
  <c r="AL447" i="3"/>
  <c r="AM447" i="3"/>
  <c r="AE448" i="3"/>
  <c r="AF448" i="3"/>
  <c r="AG448" i="3"/>
  <c r="AH448" i="3"/>
  <c r="AI448" i="3"/>
  <c r="AJ448" i="3"/>
  <c r="AK448" i="3"/>
  <c r="AL448" i="3"/>
  <c r="AM448" i="3"/>
  <c r="AE449" i="3"/>
  <c r="AF449" i="3"/>
  <c r="AG449" i="3"/>
  <c r="AH449" i="3"/>
  <c r="AI449" i="3"/>
  <c r="AJ449" i="3"/>
  <c r="AK449" i="3"/>
  <c r="AL449" i="3"/>
  <c r="AM449" i="3"/>
  <c r="AE450" i="3"/>
  <c r="AF450" i="3"/>
  <c r="AG450" i="3"/>
  <c r="AH450" i="3"/>
  <c r="AI450" i="3"/>
  <c r="AJ450" i="3"/>
  <c r="AK450" i="3"/>
  <c r="AL450" i="3"/>
  <c r="AM450" i="3"/>
  <c r="AE451" i="3"/>
  <c r="AF451" i="3"/>
  <c r="AG451" i="3"/>
  <c r="AH451" i="3"/>
  <c r="AI451" i="3"/>
  <c r="AJ451" i="3"/>
  <c r="AK451" i="3"/>
  <c r="AL451" i="3"/>
  <c r="AM451" i="3"/>
  <c r="AE452" i="3"/>
  <c r="AF452" i="3"/>
  <c r="AG452" i="3"/>
  <c r="AH452" i="3"/>
  <c r="AI452" i="3"/>
  <c r="AJ452" i="3"/>
  <c r="AK452" i="3"/>
  <c r="AL452" i="3"/>
  <c r="AM452" i="3"/>
  <c r="AE453" i="3"/>
  <c r="AF453" i="3"/>
  <c r="AG453" i="3"/>
  <c r="AH453" i="3"/>
  <c r="AI453" i="3"/>
  <c r="AJ453" i="3"/>
  <c r="AK453" i="3"/>
  <c r="AL453" i="3"/>
  <c r="AM453" i="3"/>
  <c r="AE454" i="3"/>
  <c r="AF454" i="3"/>
  <c r="AG454" i="3"/>
  <c r="AH454" i="3"/>
  <c r="AI454" i="3"/>
  <c r="AJ454" i="3"/>
  <c r="AK454" i="3"/>
  <c r="AL454" i="3"/>
  <c r="AM454" i="3"/>
  <c r="AE455" i="3"/>
  <c r="AF455" i="3"/>
  <c r="AG455" i="3"/>
  <c r="AH455" i="3"/>
  <c r="AI455" i="3"/>
  <c r="AJ455" i="3"/>
  <c r="AK455" i="3"/>
  <c r="AL455" i="3"/>
  <c r="AM455" i="3"/>
  <c r="AE456" i="3"/>
  <c r="AF456" i="3"/>
  <c r="AG456" i="3"/>
  <c r="AH456" i="3"/>
  <c r="AI456" i="3"/>
  <c r="AJ456" i="3"/>
  <c r="AK456" i="3"/>
  <c r="AL456" i="3"/>
  <c r="AM456" i="3"/>
  <c r="AE457" i="3"/>
  <c r="AF457" i="3"/>
  <c r="AG457" i="3"/>
  <c r="AH457" i="3"/>
  <c r="AI457" i="3"/>
  <c r="AJ457" i="3"/>
  <c r="AK457" i="3"/>
  <c r="AL457" i="3"/>
  <c r="AM457" i="3"/>
  <c r="AE458" i="3"/>
  <c r="AF458" i="3"/>
  <c r="AG458" i="3"/>
  <c r="AH458" i="3"/>
  <c r="AI458" i="3"/>
  <c r="AJ458" i="3"/>
  <c r="AK458" i="3"/>
  <c r="AL458" i="3"/>
  <c r="AM458" i="3"/>
  <c r="AE459" i="3"/>
  <c r="AF459" i="3"/>
  <c r="AG459" i="3"/>
  <c r="AH459" i="3"/>
  <c r="AI459" i="3"/>
  <c r="AJ459" i="3"/>
  <c r="AK459" i="3"/>
  <c r="AL459" i="3"/>
  <c r="AM459" i="3"/>
  <c r="AE460" i="3"/>
  <c r="AF460" i="3"/>
  <c r="AG460" i="3"/>
  <c r="AH460" i="3"/>
  <c r="AI460" i="3"/>
  <c r="AJ460" i="3"/>
  <c r="AK460" i="3"/>
  <c r="AL460" i="3"/>
  <c r="AM460" i="3"/>
  <c r="AE461" i="3"/>
  <c r="AF461" i="3"/>
  <c r="AG461" i="3"/>
  <c r="AH461" i="3"/>
  <c r="AI461" i="3"/>
  <c r="AJ461" i="3"/>
  <c r="AK461" i="3"/>
  <c r="AL461" i="3"/>
  <c r="AM461" i="3"/>
  <c r="AE462" i="3"/>
  <c r="AF462" i="3"/>
  <c r="AG462" i="3"/>
  <c r="AH462" i="3"/>
  <c r="AI462" i="3"/>
  <c r="AJ462" i="3"/>
  <c r="AK462" i="3"/>
  <c r="AL462" i="3"/>
  <c r="AM462" i="3"/>
  <c r="AE463" i="3"/>
  <c r="AF463" i="3"/>
  <c r="AG463" i="3"/>
  <c r="AH463" i="3"/>
  <c r="AI463" i="3"/>
  <c r="AJ463" i="3"/>
  <c r="AK463" i="3"/>
  <c r="AL463" i="3"/>
  <c r="AM463" i="3"/>
  <c r="AE464" i="3"/>
  <c r="AF464" i="3"/>
  <c r="AG464" i="3"/>
  <c r="AH464" i="3"/>
  <c r="AI464" i="3"/>
  <c r="AJ464" i="3"/>
  <c r="AK464" i="3"/>
  <c r="AL464" i="3"/>
  <c r="AM464" i="3"/>
  <c r="AE465" i="3"/>
  <c r="AF465" i="3"/>
  <c r="AG465" i="3"/>
  <c r="AH465" i="3"/>
  <c r="AI465" i="3"/>
  <c r="AJ465" i="3"/>
  <c r="AK465" i="3"/>
  <c r="AL465" i="3"/>
  <c r="AM465" i="3"/>
  <c r="AE466" i="3"/>
  <c r="AF466" i="3"/>
  <c r="AG466" i="3"/>
  <c r="AH466" i="3"/>
  <c r="AI466" i="3"/>
  <c r="AJ466" i="3"/>
  <c r="AK466" i="3"/>
  <c r="AL466" i="3"/>
  <c r="AM466" i="3"/>
  <c r="AE467" i="3"/>
  <c r="AF467" i="3"/>
  <c r="AG467" i="3"/>
  <c r="AH467" i="3"/>
  <c r="AI467" i="3"/>
  <c r="AJ467" i="3"/>
  <c r="AK467" i="3"/>
  <c r="AL467" i="3"/>
  <c r="AM467" i="3"/>
  <c r="AE468" i="3"/>
  <c r="AF468" i="3"/>
  <c r="AG468" i="3"/>
  <c r="AH468" i="3"/>
  <c r="AI468" i="3"/>
  <c r="AJ468" i="3"/>
  <c r="AK468" i="3"/>
  <c r="AL468" i="3"/>
  <c r="AM468" i="3"/>
  <c r="AE469" i="3"/>
  <c r="AF469" i="3"/>
  <c r="AG469" i="3"/>
  <c r="AH469" i="3"/>
  <c r="AI469" i="3"/>
  <c r="AJ469" i="3"/>
  <c r="AK469" i="3"/>
  <c r="AL469" i="3"/>
  <c r="AM469" i="3"/>
  <c r="AE470" i="3"/>
  <c r="AF470" i="3"/>
  <c r="AG470" i="3"/>
  <c r="AH470" i="3"/>
  <c r="AI470" i="3"/>
  <c r="AJ470" i="3"/>
  <c r="AK470" i="3"/>
  <c r="AL470" i="3"/>
  <c r="AM470" i="3"/>
  <c r="AE471" i="3"/>
  <c r="AF471" i="3"/>
  <c r="AG471" i="3"/>
  <c r="AH471" i="3"/>
  <c r="AI471" i="3"/>
  <c r="AJ471" i="3"/>
  <c r="AK471" i="3"/>
  <c r="AL471" i="3"/>
  <c r="AM471" i="3"/>
  <c r="AE472" i="3"/>
  <c r="AF472" i="3"/>
  <c r="AG472" i="3"/>
  <c r="AH472" i="3"/>
  <c r="AI472" i="3"/>
  <c r="AJ472" i="3"/>
  <c r="AK472" i="3"/>
  <c r="AL472" i="3"/>
  <c r="AM472" i="3"/>
  <c r="AE473" i="3"/>
  <c r="AF473" i="3"/>
  <c r="AG473" i="3"/>
  <c r="AH473" i="3"/>
  <c r="AI473" i="3"/>
  <c r="AJ473" i="3"/>
  <c r="AK473" i="3"/>
  <c r="AL473" i="3"/>
  <c r="AM473" i="3"/>
  <c r="AE474" i="3"/>
  <c r="AF474" i="3"/>
  <c r="AG474" i="3"/>
  <c r="AH474" i="3"/>
  <c r="AI474" i="3"/>
  <c r="AJ474" i="3"/>
  <c r="AK474" i="3"/>
  <c r="AL474" i="3"/>
  <c r="AM474" i="3"/>
  <c r="AE475" i="3"/>
  <c r="AF475" i="3"/>
  <c r="AG475" i="3"/>
  <c r="AH475" i="3"/>
  <c r="AI475" i="3"/>
  <c r="AJ475" i="3"/>
  <c r="AK475" i="3"/>
  <c r="AL475" i="3"/>
  <c r="AM475" i="3"/>
  <c r="AE476" i="3"/>
  <c r="AF476" i="3"/>
  <c r="AG476" i="3"/>
  <c r="AH476" i="3"/>
  <c r="AI476" i="3"/>
  <c r="AJ476" i="3"/>
  <c r="AK476" i="3"/>
  <c r="AL476" i="3"/>
  <c r="AM476" i="3"/>
  <c r="AE477" i="3"/>
  <c r="AF477" i="3"/>
  <c r="AG477" i="3"/>
  <c r="AH477" i="3"/>
  <c r="AI477" i="3"/>
  <c r="AJ477" i="3"/>
  <c r="AK477" i="3"/>
  <c r="AL477" i="3"/>
  <c r="AM477" i="3"/>
  <c r="AE478" i="3"/>
  <c r="AF478" i="3"/>
  <c r="AG478" i="3"/>
  <c r="AH478" i="3"/>
  <c r="AI478" i="3"/>
  <c r="AJ478" i="3"/>
  <c r="AK478" i="3"/>
  <c r="AL478" i="3"/>
  <c r="AM478" i="3"/>
  <c r="AE479" i="3"/>
  <c r="AF479" i="3"/>
  <c r="AG479" i="3"/>
  <c r="AH479" i="3"/>
  <c r="AI479" i="3"/>
  <c r="AJ479" i="3"/>
  <c r="AK479" i="3"/>
  <c r="AL479" i="3"/>
  <c r="AM479" i="3"/>
  <c r="AE480" i="3"/>
  <c r="AF480" i="3"/>
  <c r="AG480" i="3"/>
  <c r="AH480" i="3"/>
  <c r="AI480" i="3"/>
  <c r="AJ480" i="3"/>
  <c r="AK480" i="3"/>
  <c r="AL480" i="3"/>
  <c r="AM480" i="3"/>
  <c r="AE481" i="3"/>
  <c r="AF481" i="3"/>
  <c r="AG481" i="3"/>
  <c r="AH481" i="3"/>
  <c r="AI481" i="3"/>
  <c r="AJ481" i="3"/>
  <c r="AK481" i="3"/>
  <c r="AL481" i="3"/>
  <c r="AM481" i="3"/>
  <c r="AE482" i="3"/>
  <c r="AF482" i="3"/>
  <c r="AG482" i="3"/>
  <c r="AH482" i="3"/>
  <c r="AI482" i="3"/>
  <c r="AJ482" i="3"/>
  <c r="AK482" i="3"/>
  <c r="AL482" i="3"/>
  <c r="AM482" i="3"/>
  <c r="AE483" i="3"/>
  <c r="AF483" i="3"/>
  <c r="AG483" i="3"/>
  <c r="AH483" i="3"/>
  <c r="AI483" i="3"/>
  <c r="AJ483" i="3"/>
  <c r="AK483" i="3"/>
  <c r="AL483" i="3"/>
  <c r="AM483" i="3"/>
  <c r="AE484" i="3"/>
  <c r="AF484" i="3"/>
  <c r="AG484" i="3"/>
  <c r="AH484" i="3"/>
  <c r="AI484" i="3"/>
  <c r="AJ484" i="3"/>
  <c r="AK484" i="3"/>
  <c r="AL484" i="3"/>
  <c r="AM484" i="3"/>
  <c r="AE485" i="3"/>
  <c r="AF485" i="3"/>
  <c r="AG485" i="3"/>
  <c r="AH485" i="3"/>
  <c r="AI485" i="3"/>
  <c r="AJ485" i="3"/>
  <c r="AK485" i="3"/>
  <c r="AL485" i="3"/>
  <c r="AM485" i="3"/>
  <c r="AE486" i="3"/>
  <c r="AF486" i="3"/>
  <c r="AG486" i="3"/>
  <c r="AH486" i="3"/>
  <c r="AI486" i="3"/>
  <c r="AJ486" i="3"/>
  <c r="AK486" i="3"/>
  <c r="AL486" i="3"/>
  <c r="AM486" i="3"/>
  <c r="AE487" i="3"/>
  <c r="AF487" i="3"/>
  <c r="AG487" i="3"/>
  <c r="AH487" i="3"/>
  <c r="AI487" i="3"/>
  <c r="AJ487" i="3"/>
  <c r="AK487" i="3"/>
  <c r="AL487" i="3"/>
  <c r="AM487" i="3"/>
  <c r="AE488" i="3"/>
  <c r="AF488" i="3"/>
  <c r="AG488" i="3"/>
  <c r="AH488" i="3"/>
  <c r="AI488" i="3"/>
  <c r="AJ488" i="3"/>
  <c r="AK488" i="3"/>
  <c r="AL488" i="3"/>
  <c r="AM488" i="3"/>
  <c r="AE489" i="3"/>
  <c r="AF489" i="3"/>
  <c r="AG489" i="3"/>
  <c r="AH489" i="3"/>
  <c r="AI489" i="3"/>
  <c r="AJ489" i="3"/>
  <c r="AK489" i="3"/>
  <c r="AL489" i="3"/>
  <c r="AM489" i="3"/>
  <c r="AE490" i="3"/>
  <c r="AF490" i="3"/>
  <c r="AG490" i="3"/>
  <c r="AH490" i="3"/>
  <c r="AI490" i="3"/>
  <c r="AJ490" i="3"/>
  <c r="AK490" i="3"/>
  <c r="AL490" i="3"/>
  <c r="AM490" i="3"/>
  <c r="AE491" i="3"/>
  <c r="AF491" i="3"/>
  <c r="AG491" i="3"/>
  <c r="AH491" i="3"/>
  <c r="AI491" i="3"/>
  <c r="AJ491" i="3"/>
  <c r="AK491" i="3"/>
  <c r="AL491" i="3"/>
  <c r="AM491" i="3"/>
  <c r="AE492" i="3"/>
  <c r="AF492" i="3"/>
  <c r="AG492" i="3"/>
  <c r="AH492" i="3"/>
  <c r="AI492" i="3"/>
  <c r="AJ492" i="3"/>
  <c r="AK492" i="3"/>
  <c r="AL492" i="3"/>
  <c r="AM492" i="3"/>
  <c r="AE493" i="3"/>
  <c r="AF493" i="3"/>
  <c r="AG493" i="3"/>
  <c r="AH493" i="3"/>
  <c r="AI493" i="3"/>
  <c r="AJ493" i="3"/>
  <c r="AK493" i="3"/>
  <c r="AL493" i="3"/>
  <c r="AM493" i="3"/>
  <c r="AE494" i="3"/>
  <c r="AF494" i="3"/>
  <c r="AG494" i="3"/>
  <c r="AH494" i="3"/>
  <c r="AI494" i="3"/>
  <c r="AJ494" i="3"/>
  <c r="AK494" i="3"/>
  <c r="AL494" i="3"/>
  <c r="AM494" i="3"/>
  <c r="AE495" i="3"/>
  <c r="AF495" i="3"/>
  <c r="AG495" i="3"/>
  <c r="AH495" i="3"/>
  <c r="AI495" i="3"/>
  <c r="AJ495" i="3"/>
  <c r="AK495" i="3"/>
  <c r="AL495" i="3"/>
  <c r="AM495" i="3"/>
  <c r="AE496" i="3"/>
  <c r="AF496" i="3"/>
  <c r="AG496" i="3"/>
  <c r="AH496" i="3"/>
  <c r="AI496" i="3"/>
  <c r="AJ496" i="3"/>
  <c r="AK496" i="3"/>
  <c r="AL496" i="3"/>
  <c r="AM496" i="3"/>
  <c r="AE497" i="3"/>
  <c r="AF497" i="3"/>
  <c r="AG497" i="3"/>
  <c r="AH497" i="3"/>
  <c r="AI497" i="3"/>
  <c r="AJ497" i="3"/>
  <c r="AK497" i="3"/>
  <c r="AL497" i="3"/>
  <c r="AM497" i="3"/>
  <c r="AE498" i="3"/>
  <c r="AF498" i="3"/>
  <c r="AG498" i="3"/>
  <c r="AH498" i="3"/>
  <c r="AI498" i="3"/>
  <c r="AJ498" i="3"/>
  <c r="AK498" i="3"/>
  <c r="AL498" i="3"/>
  <c r="AM498" i="3"/>
  <c r="AE499" i="3"/>
  <c r="AF499" i="3"/>
  <c r="AG499" i="3"/>
  <c r="AH499" i="3"/>
  <c r="AI499" i="3"/>
  <c r="AJ499" i="3"/>
  <c r="AK499" i="3"/>
  <c r="AL499" i="3"/>
  <c r="AM499" i="3"/>
  <c r="AE500" i="3"/>
  <c r="AF500" i="3"/>
  <c r="AG500" i="3"/>
  <c r="AH500" i="3"/>
  <c r="AI500" i="3"/>
  <c r="AJ500" i="3"/>
  <c r="AK500" i="3"/>
  <c r="AL500" i="3"/>
  <c r="AM500" i="3"/>
  <c r="AE501" i="3"/>
  <c r="AF501" i="3"/>
  <c r="AG501" i="3"/>
  <c r="AH501" i="3"/>
  <c r="AI501" i="3"/>
  <c r="AJ501" i="3"/>
  <c r="AK501" i="3"/>
  <c r="AL501" i="3"/>
  <c r="AM501" i="3"/>
  <c r="AE502" i="3"/>
  <c r="AF502" i="3"/>
  <c r="AG502" i="3"/>
  <c r="AH502" i="3"/>
  <c r="AI502" i="3"/>
  <c r="AJ502" i="3"/>
  <c r="AK502" i="3"/>
  <c r="AL502" i="3"/>
  <c r="AM502" i="3"/>
  <c r="AE503" i="3"/>
  <c r="AF503" i="3"/>
  <c r="AG503" i="3"/>
  <c r="AH503" i="3"/>
  <c r="AI503" i="3"/>
  <c r="AJ503" i="3"/>
  <c r="AK503" i="3"/>
  <c r="AL503" i="3"/>
  <c r="AM503" i="3"/>
  <c r="AE504" i="3"/>
  <c r="AF504" i="3"/>
  <c r="AG504" i="3"/>
  <c r="AH504" i="3"/>
  <c r="AI504" i="3"/>
  <c r="AJ504" i="3"/>
  <c r="AK504" i="3"/>
  <c r="AL504" i="3"/>
  <c r="AM504" i="3"/>
  <c r="AE505" i="3"/>
  <c r="AF505" i="3"/>
  <c r="AG505" i="3"/>
  <c r="AH505" i="3"/>
  <c r="AI505" i="3"/>
  <c r="AJ505" i="3"/>
  <c r="AK505" i="3"/>
  <c r="AL505" i="3"/>
  <c r="AM505" i="3"/>
  <c r="AE506" i="3"/>
  <c r="AF506" i="3"/>
  <c r="AG506" i="3"/>
  <c r="AH506" i="3"/>
  <c r="AI506" i="3"/>
  <c r="AJ506" i="3"/>
  <c r="AK506" i="3"/>
  <c r="AL506" i="3"/>
  <c r="AM506" i="3"/>
  <c r="AE507" i="3"/>
  <c r="AF507" i="3"/>
  <c r="AG507" i="3"/>
  <c r="AH507" i="3"/>
  <c r="AI507" i="3"/>
  <c r="AJ507" i="3"/>
  <c r="AK507" i="3"/>
  <c r="AL507" i="3"/>
  <c r="AM507" i="3"/>
  <c r="AE508" i="3"/>
  <c r="AF508" i="3"/>
  <c r="AG508" i="3"/>
  <c r="AH508" i="3"/>
  <c r="AI508" i="3"/>
  <c r="AJ508" i="3"/>
  <c r="AK508" i="3"/>
  <c r="AL508" i="3"/>
  <c r="AM508" i="3"/>
  <c r="AE509" i="3"/>
  <c r="AF509" i="3"/>
  <c r="AG509" i="3"/>
  <c r="AH509" i="3"/>
  <c r="AI509" i="3"/>
  <c r="AJ509" i="3"/>
  <c r="AK509" i="3"/>
  <c r="AL509" i="3"/>
  <c r="AM509" i="3"/>
  <c r="AE510" i="3"/>
  <c r="AF510" i="3"/>
  <c r="AG510" i="3"/>
  <c r="AH510" i="3"/>
  <c r="AI510" i="3"/>
  <c r="AJ510" i="3"/>
  <c r="AK510" i="3"/>
  <c r="AL510" i="3"/>
  <c r="AM510" i="3"/>
  <c r="AE511" i="3"/>
  <c r="AF511" i="3"/>
  <c r="AG511" i="3"/>
  <c r="AH511" i="3"/>
  <c r="AI511" i="3"/>
  <c r="AJ511" i="3"/>
  <c r="AK511" i="3"/>
  <c r="AL511" i="3"/>
  <c r="AM511" i="3"/>
  <c r="AE512" i="3"/>
  <c r="AF512" i="3"/>
  <c r="AG512" i="3"/>
  <c r="AH512" i="3"/>
  <c r="AI512" i="3"/>
  <c r="AJ512" i="3"/>
  <c r="AK512" i="3"/>
  <c r="AL512" i="3"/>
  <c r="AM512" i="3"/>
  <c r="AE513" i="3"/>
  <c r="AF513" i="3"/>
  <c r="AG513" i="3"/>
  <c r="AH513" i="3"/>
  <c r="AI513" i="3"/>
  <c r="AJ513" i="3"/>
  <c r="AK513" i="3"/>
  <c r="AL513" i="3"/>
  <c r="AM513" i="3"/>
  <c r="AE514" i="3"/>
  <c r="AF514" i="3"/>
  <c r="AG514" i="3"/>
  <c r="AH514" i="3"/>
  <c r="AI514" i="3"/>
  <c r="AJ514" i="3"/>
  <c r="AK514" i="3"/>
  <c r="AL514" i="3"/>
  <c r="AM514" i="3"/>
  <c r="AE515" i="3"/>
  <c r="AF515" i="3"/>
  <c r="AG515" i="3"/>
  <c r="AH515" i="3"/>
  <c r="AI515" i="3"/>
  <c r="AJ515" i="3"/>
  <c r="AK515" i="3"/>
  <c r="AL515" i="3"/>
  <c r="AM515" i="3"/>
  <c r="AE516" i="3"/>
  <c r="AF516" i="3"/>
  <c r="AG516" i="3"/>
  <c r="AH516" i="3"/>
  <c r="AI516" i="3"/>
  <c r="AJ516" i="3"/>
  <c r="AK516" i="3"/>
  <c r="AL516" i="3"/>
  <c r="AM516" i="3"/>
  <c r="AE517" i="3"/>
  <c r="AF517" i="3"/>
  <c r="AG517" i="3"/>
  <c r="AH517" i="3"/>
  <c r="AI517" i="3"/>
  <c r="AJ517" i="3"/>
  <c r="AK517" i="3"/>
  <c r="AL517" i="3"/>
  <c r="AM517" i="3"/>
  <c r="AE518" i="3"/>
  <c r="AF518" i="3"/>
  <c r="AG518" i="3"/>
  <c r="AH518" i="3"/>
  <c r="AI518" i="3"/>
  <c r="AJ518" i="3"/>
  <c r="AK518" i="3"/>
  <c r="AL518" i="3"/>
  <c r="AM518" i="3"/>
  <c r="AE519" i="3"/>
  <c r="AF519" i="3"/>
  <c r="AG519" i="3"/>
  <c r="AH519" i="3"/>
  <c r="AI519" i="3"/>
  <c r="AJ519" i="3"/>
  <c r="AK519" i="3"/>
  <c r="AL519" i="3"/>
  <c r="AM519" i="3"/>
  <c r="AE520" i="3"/>
  <c r="AF520" i="3"/>
  <c r="AG520" i="3"/>
  <c r="AH520" i="3"/>
  <c r="AI520" i="3"/>
  <c r="AJ520" i="3"/>
  <c r="AK520" i="3"/>
  <c r="AL520" i="3"/>
  <c r="AM520" i="3"/>
  <c r="AE521" i="3"/>
  <c r="AF521" i="3"/>
  <c r="AG521" i="3"/>
  <c r="AH521" i="3"/>
  <c r="AI521" i="3"/>
  <c r="AJ521" i="3"/>
  <c r="AK521" i="3"/>
  <c r="AL521" i="3"/>
  <c r="AM521" i="3"/>
  <c r="AE522" i="3"/>
  <c r="AF522" i="3"/>
  <c r="AG522" i="3"/>
  <c r="AH522" i="3"/>
  <c r="AI522" i="3"/>
  <c r="AJ522" i="3"/>
  <c r="AK522" i="3"/>
  <c r="AL522" i="3"/>
  <c r="AM522" i="3"/>
  <c r="AE523" i="3"/>
  <c r="AF523" i="3"/>
  <c r="AG523" i="3"/>
  <c r="AH523" i="3"/>
  <c r="AI523" i="3"/>
  <c r="AJ523" i="3"/>
  <c r="AK523" i="3"/>
  <c r="AL523" i="3"/>
  <c r="AM523" i="3"/>
  <c r="AE524" i="3"/>
  <c r="AF524" i="3"/>
  <c r="AG524" i="3"/>
  <c r="AH524" i="3"/>
  <c r="AI524" i="3"/>
  <c r="AJ524" i="3"/>
  <c r="AK524" i="3"/>
  <c r="AL524" i="3"/>
  <c r="AM524" i="3"/>
  <c r="AE525" i="3"/>
  <c r="AF525" i="3"/>
  <c r="AG525" i="3"/>
  <c r="AH525" i="3"/>
  <c r="AI525" i="3"/>
  <c r="AJ525" i="3"/>
  <c r="AK525" i="3"/>
  <c r="AL525" i="3"/>
  <c r="AM525" i="3"/>
  <c r="AE526" i="3"/>
  <c r="AF526" i="3"/>
  <c r="AG526" i="3"/>
  <c r="AH526" i="3"/>
  <c r="AI526" i="3"/>
  <c r="AJ526" i="3"/>
  <c r="AK526" i="3"/>
  <c r="AL526" i="3"/>
  <c r="AM526" i="3"/>
  <c r="AE527" i="3"/>
  <c r="AF527" i="3"/>
  <c r="AG527" i="3"/>
  <c r="AH527" i="3"/>
  <c r="AI527" i="3"/>
  <c r="AJ527" i="3"/>
  <c r="AK527" i="3"/>
  <c r="AL527" i="3"/>
  <c r="AM527" i="3"/>
  <c r="AE528" i="3"/>
  <c r="AF528" i="3"/>
  <c r="AG528" i="3"/>
  <c r="AH528" i="3"/>
  <c r="AI528" i="3"/>
  <c r="AJ528" i="3"/>
  <c r="AK528" i="3"/>
  <c r="AL528" i="3"/>
  <c r="AM528" i="3"/>
  <c r="AE529" i="3"/>
  <c r="AF529" i="3"/>
  <c r="AG529" i="3"/>
  <c r="AH529" i="3"/>
  <c r="AI529" i="3"/>
  <c r="AJ529" i="3"/>
  <c r="AK529" i="3"/>
  <c r="AL529" i="3"/>
  <c r="AM529" i="3"/>
  <c r="AE530" i="3"/>
  <c r="AF530" i="3"/>
  <c r="AG530" i="3"/>
  <c r="AH530" i="3"/>
  <c r="AI530" i="3"/>
  <c r="AJ530" i="3"/>
  <c r="AK530" i="3"/>
  <c r="AL530" i="3"/>
  <c r="AM530" i="3"/>
  <c r="AE531" i="3"/>
  <c r="AF531" i="3"/>
  <c r="AG531" i="3"/>
  <c r="AH531" i="3"/>
  <c r="AI531" i="3"/>
  <c r="AJ531" i="3"/>
  <c r="AK531" i="3"/>
  <c r="AL531" i="3"/>
  <c r="AM531" i="3"/>
  <c r="AE532" i="3"/>
  <c r="AF532" i="3"/>
  <c r="AG532" i="3"/>
  <c r="AH532" i="3"/>
  <c r="AI532" i="3"/>
  <c r="AJ532" i="3"/>
  <c r="AK532" i="3"/>
  <c r="AL532" i="3"/>
  <c r="AM532" i="3"/>
  <c r="AE533" i="3"/>
  <c r="AF533" i="3"/>
  <c r="AG533" i="3"/>
  <c r="AH533" i="3"/>
  <c r="AI533" i="3"/>
  <c r="AJ533" i="3"/>
  <c r="AK533" i="3"/>
  <c r="AL533" i="3"/>
  <c r="AM533" i="3"/>
  <c r="AE534" i="3"/>
  <c r="AF534" i="3"/>
  <c r="AG534" i="3"/>
  <c r="AH534" i="3"/>
  <c r="AI534" i="3"/>
  <c r="AJ534" i="3"/>
  <c r="AK534" i="3"/>
  <c r="AL534" i="3"/>
  <c r="AM534" i="3"/>
  <c r="AE535" i="3"/>
  <c r="AF535" i="3"/>
  <c r="AG535" i="3"/>
  <c r="AH535" i="3"/>
  <c r="AI535" i="3"/>
  <c r="AJ535" i="3"/>
  <c r="AK535" i="3"/>
  <c r="AL535" i="3"/>
  <c r="AM535" i="3"/>
  <c r="AE536" i="3"/>
  <c r="AF536" i="3"/>
  <c r="AG536" i="3"/>
  <c r="AH536" i="3"/>
  <c r="AI536" i="3"/>
  <c r="AJ536" i="3"/>
  <c r="AK536" i="3"/>
  <c r="AL536" i="3"/>
  <c r="AM536" i="3"/>
  <c r="AE537" i="3"/>
  <c r="AF537" i="3"/>
  <c r="AG537" i="3"/>
  <c r="AH537" i="3"/>
  <c r="AI537" i="3"/>
  <c r="AJ537" i="3"/>
  <c r="AK537" i="3"/>
  <c r="AL537" i="3"/>
  <c r="AM537" i="3"/>
  <c r="AE538" i="3"/>
  <c r="AF538" i="3"/>
  <c r="AG538" i="3"/>
  <c r="AH538" i="3"/>
  <c r="AI538" i="3"/>
  <c r="AJ538" i="3"/>
  <c r="AK538" i="3"/>
  <c r="AL538" i="3"/>
  <c r="AM538" i="3"/>
  <c r="AE539" i="3"/>
  <c r="AF539" i="3"/>
  <c r="AG539" i="3"/>
  <c r="AH539" i="3"/>
  <c r="AI539" i="3"/>
  <c r="AJ539" i="3"/>
  <c r="AK539" i="3"/>
  <c r="AL539" i="3"/>
  <c r="AM539" i="3"/>
  <c r="AE540" i="3"/>
  <c r="AF540" i="3"/>
  <c r="AG540" i="3"/>
  <c r="AH540" i="3"/>
  <c r="AI540" i="3"/>
  <c r="AJ540" i="3"/>
  <c r="AK540" i="3"/>
  <c r="AL540" i="3"/>
  <c r="AM540" i="3"/>
  <c r="AE541" i="3"/>
  <c r="AF541" i="3"/>
  <c r="AG541" i="3"/>
  <c r="AH541" i="3"/>
  <c r="AI541" i="3"/>
  <c r="AJ541" i="3"/>
  <c r="AK541" i="3"/>
  <c r="AL541" i="3"/>
  <c r="AM541" i="3"/>
  <c r="AE542" i="3"/>
  <c r="AF542" i="3"/>
  <c r="AG542" i="3"/>
  <c r="AH542" i="3"/>
  <c r="AI542" i="3"/>
  <c r="AJ542" i="3"/>
  <c r="AK542" i="3"/>
  <c r="AL542" i="3"/>
  <c r="AM542" i="3"/>
  <c r="AE543" i="3"/>
  <c r="AF543" i="3"/>
  <c r="AG543" i="3"/>
  <c r="AH543" i="3"/>
  <c r="AI543" i="3"/>
  <c r="AJ543" i="3"/>
  <c r="AK543" i="3"/>
  <c r="AL543" i="3"/>
  <c r="AM543" i="3"/>
  <c r="AE544" i="3"/>
  <c r="AF544" i="3"/>
  <c r="AG544" i="3"/>
  <c r="AH544" i="3"/>
  <c r="AI544" i="3"/>
  <c r="AJ544" i="3"/>
  <c r="AK544" i="3"/>
  <c r="AL544" i="3"/>
  <c r="AM544" i="3"/>
  <c r="AE545" i="3"/>
  <c r="AF545" i="3"/>
  <c r="AG545" i="3"/>
  <c r="AH545" i="3"/>
  <c r="AI545" i="3"/>
  <c r="AJ545" i="3"/>
  <c r="AK545" i="3"/>
  <c r="AL545" i="3"/>
  <c r="AM545" i="3"/>
  <c r="AE546" i="3"/>
  <c r="AF546" i="3"/>
  <c r="AG546" i="3"/>
  <c r="AH546" i="3"/>
  <c r="AI546" i="3"/>
  <c r="AJ546" i="3"/>
  <c r="AK546" i="3"/>
  <c r="AL546" i="3"/>
  <c r="AM546" i="3"/>
  <c r="AE547" i="3"/>
  <c r="AF547" i="3"/>
  <c r="AG547" i="3"/>
  <c r="AH547" i="3"/>
  <c r="AI547" i="3"/>
  <c r="AJ547" i="3"/>
  <c r="AK547" i="3"/>
  <c r="AL547" i="3"/>
  <c r="AM547" i="3"/>
  <c r="AE548" i="3"/>
  <c r="AF548" i="3"/>
  <c r="AG548" i="3"/>
  <c r="AH548" i="3"/>
  <c r="AI548" i="3"/>
  <c r="AJ548" i="3"/>
  <c r="AK548" i="3"/>
  <c r="AL548" i="3"/>
  <c r="AM548" i="3"/>
  <c r="AE549" i="3"/>
  <c r="AF549" i="3"/>
  <c r="AG549" i="3"/>
  <c r="AH549" i="3"/>
  <c r="AI549" i="3"/>
  <c r="AJ549" i="3"/>
  <c r="AK549" i="3"/>
  <c r="AL549" i="3"/>
  <c r="AM549" i="3"/>
  <c r="AE550" i="3"/>
  <c r="AF550" i="3"/>
  <c r="AG550" i="3"/>
  <c r="AH550" i="3"/>
  <c r="AI550" i="3"/>
  <c r="AJ550" i="3"/>
  <c r="AK550" i="3"/>
  <c r="AL550" i="3"/>
  <c r="AM550" i="3"/>
  <c r="AE551" i="3"/>
  <c r="AF551" i="3"/>
  <c r="AG551" i="3"/>
  <c r="AH551" i="3"/>
  <c r="AI551" i="3"/>
  <c r="AJ551" i="3"/>
  <c r="AK551" i="3"/>
  <c r="AL551" i="3"/>
  <c r="AM551" i="3"/>
  <c r="AE552" i="3"/>
  <c r="AF552" i="3"/>
  <c r="AG552" i="3"/>
  <c r="AH552" i="3"/>
  <c r="AI552" i="3"/>
  <c r="AJ552" i="3"/>
  <c r="AK552" i="3"/>
  <c r="AL552" i="3"/>
  <c r="AM552" i="3"/>
  <c r="AE553" i="3"/>
  <c r="AF553" i="3"/>
  <c r="AG553" i="3"/>
  <c r="AH553" i="3"/>
  <c r="AI553" i="3"/>
  <c r="AJ553" i="3"/>
  <c r="AK553" i="3"/>
  <c r="AL553" i="3"/>
  <c r="AM553" i="3"/>
  <c r="AE554" i="3"/>
  <c r="AF554" i="3"/>
  <c r="AG554" i="3"/>
  <c r="AH554" i="3"/>
  <c r="AI554" i="3"/>
  <c r="AJ554" i="3"/>
  <c r="AK554" i="3"/>
  <c r="AL554" i="3"/>
  <c r="AM554" i="3"/>
  <c r="AE555" i="3"/>
  <c r="AF555" i="3"/>
  <c r="AG555" i="3"/>
  <c r="AH555" i="3"/>
  <c r="AI555" i="3"/>
  <c r="AJ555" i="3"/>
  <c r="AK555" i="3"/>
  <c r="AL555" i="3"/>
  <c r="AM555" i="3"/>
  <c r="AE556" i="3"/>
  <c r="AF556" i="3"/>
  <c r="AG556" i="3"/>
  <c r="AH556" i="3"/>
  <c r="AI556" i="3"/>
  <c r="AJ556" i="3"/>
  <c r="AK556" i="3"/>
  <c r="AL556" i="3"/>
  <c r="AM556" i="3"/>
  <c r="AE557" i="3"/>
  <c r="AF557" i="3"/>
  <c r="AG557" i="3"/>
  <c r="AH557" i="3"/>
  <c r="AI557" i="3"/>
  <c r="AJ557" i="3"/>
  <c r="AK557" i="3"/>
  <c r="AL557" i="3"/>
  <c r="AM557" i="3"/>
  <c r="AE558" i="3"/>
  <c r="AF558" i="3"/>
  <c r="AG558" i="3"/>
  <c r="AH558" i="3"/>
  <c r="AI558" i="3"/>
  <c r="AJ558" i="3"/>
  <c r="AK558" i="3"/>
  <c r="AL558" i="3"/>
  <c r="AM558" i="3"/>
  <c r="AE559" i="3"/>
  <c r="AF559" i="3"/>
  <c r="AG559" i="3"/>
  <c r="AH559" i="3"/>
  <c r="AI559" i="3"/>
  <c r="AJ559" i="3"/>
  <c r="AK559" i="3"/>
  <c r="AL559" i="3"/>
  <c r="AM559" i="3"/>
  <c r="AE560" i="3"/>
  <c r="AF560" i="3"/>
  <c r="AG560" i="3"/>
  <c r="AH560" i="3"/>
  <c r="AI560" i="3"/>
  <c r="AJ560" i="3"/>
  <c r="AK560" i="3"/>
  <c r="AL560" i="3"/>
  <c r="AM560" i="3"/>
  <c r="AE561" i="3"/>
  <c r="AF561" i="3"/>
  <c r="AG561" i="3"/>
  <c r="AH561" i="3"/>
  <c r="AI561" i="3"/>
  <c r="AJ561" i="3"/>
  <c r="AK561" i="3"/>
  <c r="AL561" i="3"/>
  <c r="AM561" i="3"/>
  <c r="AE562" i="3"/>
  <c r="AF562" i="3"/>
  <c r="AG562" i="3"/>
  <c r="AH562" i="3"/>
  <c r="AI562" i="3"/>
  <c r="AJ562" i="3"/>
  <c r="AK562" i="3"/>
  <c r="AL562" i="3"/>
  <c r="AM562" i="3"/>
  <c r="AE563" i="3"/>
  <c r="AF563" i="3"/>
  <c r="AG563" i="3"/>
  <c r="AH563" i="3"/>
  <c r="AI563" i="3"/>
  <c r="AJ563" i="3"/>
  <c r="AK563" i="3"/>
  <c r="AL563" i="3"/>
  <c r="AM563" i="3"/>
  <c r="AE564" i="3"/>
  <c r="AF564" i="3"/>
  <c r="AG564" i="3"/>
  <c r="AH564" i="3"/>
  <c r="AI564" i="3"/>
  <c r="AJ564" i="3"/>
  <c r="AK564" i="3"/>
  <c r="AL564" i="3"/>
  <c r="AM564" i="3"/>
  <c r="AE565" i="3"/>
  <c r="AF565" i="3"/>
  <c r="AG565" i="3"/>
  <c r="AH565" i="3"/>
  <c r="AI565" i="3"/>
  <c r="AJ565" i="3"/>
  <c r="AK565" i="3"/>
  <c r="AL565" i="3"/>
  <c r="AM565" i="3"/>
  <c r="AE566" i="3"/>
  <c r="AF566" i="3"/>
  <c r="AG566" i="3"/>
  <c r="AH566" i="3"/>
  <c r="AI566" i="3"/>
  <c r="AJ566" i="3"/>
  <c r="AK566" i="3"/>
  <c r="AL566" i="3"/>
  <c r="AM566" i="3"/>
  <c r="AE567" i="3"/>
  <c r="AF567" i="3"/>
  <c r="AG567" i="3"/>
  <c r="AH567" i="3"/>
  <c r="AI567" i="3"/>
  <c r="AJ567" i="3"/>
  <c r="AK567" i="3"/>
  <c r="AL567" i="3"/>
  <c r="AM567" i="3"/>
  <c r="AE568" i="3"/>
  <c r="AF568" i="3"/>
  <c r="AG568" i="3"/>
  <c r="AH568" i="3"/>
  <c r="AI568" i="3"/>
  <c r="AJ568" i="3"/>
  <c r="AK568" i="3"/>
  <c r="AL568" i="3"/>
  <c r="AM568" i="3"/>
  <c r="AE569" i="3"/>
  <c r="AF569" i="3"/>
  <c r="AG569" i="3"/>
  <c r="AH569" i="3"/>
  <c r="AI569" i="3"/>
  <c r="AJ569" i="3"/>
  <c r="AK569" i="3"/>
  <c r="AL569" i="3"/>
  <c r="AM569" i="3"/>
  <c r="AE570" i="3"/>
  <c r="AF570" i="3"/>
  <c r="AG570" i="3"/>
  <c r="AH570" i="3"/>
  <c r="AI570" i="3"/>
  <c r="AJ570" i="3"/>
  <c r="AK570" i="3"/>
  <c r="AL570" i="3"/>
  <c r="AM570" i="3"/>
  <c r="AE571" i="3"/>
  <c r="AF571" i="3"/>
  <c r="AG571" i="3"/>
  <c r="AH571" i="3"/>
  <c r="AI571" i="3"/>
  <c r="AJ571" i="3"/>
  <c r="AK571" i="3"/>
  <c r="AL571" i="3"/>
  <c r="AM571" i="3"/>
  <c r="AE572" i="3"/>
  <c r="AF572" i="3"/>
  <c r="AG572" i="3"/>
  <c r="AH572" i="3"/>
  <c r="AI572" i="3"/>
  <c r="AJ572" i="3"/>
  <c r="AK572" i="3"/>
  <c r="AL572" i="3"/>
  <c r="AM572" i="3"/>
  <c r="AE573" i="3"/>
  <c r="AF573" i="3"/>
  <c r="AG573" i="3"/>
  <c r="AH573" i="3"/>
  <c r="AI573" i="3"/>
  <c r="AJ573" i="3"/>
  <c r="AK573" i="3"/>
  <c r="AL573" i="3"/>
  <c r="AM573" i="3"/>
  <c r="AE574" i="3"/>
  <c r="AF574" i="3"/>
  <c r="AG574" i="3"/>
  <c r="AH574" i="3"/>
  <c r="AI574" i="3"/>
  <c r="AJ574" i="3"/>
  <c r="AK574" i="3"/>
  <c r="AL574" i="3"/>
  <c r="AM574" i="3"/>
  <c r="AE575" i="3"/>
  <c r="AF575" i="3"/>
  <c r="AG575" i="3"/>
  <c r="AH575" i="3"/>
  <c r="AI575" i="3"/>
  <c r="AJ575" i="3"/>
  <c r="AK575" i="3"/>
  <c r="AL575" i="3"/>
  <c r="AM575" i="3"/>
  <c r="AE576" i="3"/>
  <c r="AF576" i="3"/>
  <c r="AG576" i="3"/>
  <c r="AH576" i="3"/>
  <c r="AI576" i="3"/>
  <c r="AJ576" i="3"/>
  <c r="AK576" i="3"/>
  <c r="AL576" i="3"/>
  <c r="AM576" i="3"/>
  <c r="AE577" i="3"/>
  <c r="AF577" i="3"/>
  <c r="AG577" i="3"/>
  <c r="AH577" i="3"/>
  <c r="AI577" i="3"/>
  <c r="AJ577" i="3"/>
  <c r="AK577" i="3"/>
  <c r="AL577" i="3"/>
  <c r="AM577" i="3"/>
  <c r="AE578" i="3"/>
  <c r="AF578" i="3"/>
  <c r="AG578" i="3"/>
  <c r="AH578" i="3"/>
  <c r="AI578" i="3"/>
  <c r="AJ578" i="3"/>
  <c r="AK578" i="3"/>
  <c r="AL578" i="3"/>
  <c r="AM578" i="3"/>
  <c r="AE579" i="3"/>
  <c r="AF579" i="3"/>
  <c r="AG579" i="3"/>
  <c r="AH579" i="3"/>
  <c r="AI579" i="3"/>
  <c r="AJ579" i="3"/>
  <c r="AK579" i="3"/>
  <c r="AL579" i="3"/>
  <c r="AM579" i="3"/>
  <c r="AE580" i="3"/>
  <c r="AF580" i="3"/>
  <c r="AG580" i="3"/>
  <c r="AH580" i="3"/>
  <c r="AI580" i="3"/>
  <c r="AJ580" i="3"/>
  <c r="AK580" i="3"/>
  <c r="AL580" i="3"/>
  <c r="AM580" i="3"/>
  <c r="AE581" i="3"/>
  <c r="AF581" i="3"/>
  <c r="AG581" i="3"/>
  <c r="AH581" i="3"/>
  <c r="AI581" i="3"/>
  <c r="AJ581" i="3"/>
  <c r="AK581" i="3"/>
  <c r="AL581" i="3"/>
  <c r="AM581" i="3"/>
  <c r="AE582" i="3"/>
  <c r="AF582" i="3"/>
  <c r="AG582" i="3"/>
  <c r="AH582" i="3"/>
  <c r="AI582" i="3"/>
  <c r="AJ582" i="3"/>
  <c r="AK582" i="3"/>
  <c r="AL582" i="3"/>
  <c r="AM582" i="3"/>
  <c r="AE583" i="3"/>
  <c r="AF583" i="3"/>
  <c r="AG583" i="3"/>
  <c r="AH583" i="3"/>
  <c r="AI583" i="3"/>
  <c r="AJ583" i="3"/>
  <c r="AK583" i="3"/>
  <c r="AL583" i="3"/>
  <c r="AM583" i="3"/>
  <c r="AE584" i="3"/>
  <c r="AF584" i="3"/>
  <c r="AG584" i="3"/>
  <c r="AH584" i="3"/>
  <c r="AI584" i="3"/>
  <c r="AJ584" i="3"/>
  <c r="AK584" i="3"/>
  <c r="AL584" i="3"/>
  <c r="AM584" i="3"/>
  <c r="AE585" i="3"/>
  <c r="AF585" i="3"/>
  <c r="AG585" i="3"/>
  <c r="AH585" i="3"/>
  <c r="AI585" i="3"/>
  <c r="AJ585" i="3"/>
  <c r="AK585" i="3"/>
  <c r="AL585" i="3"/>
  <c r="AM585" i="3"/>
  <c r="AE586" i="3"/>
  <c r="AF586" i="3"/>
  <c r="AG586" i="3"/>
  <c r="AH586" i="3"/>
  <c r="AI586" i="3"/>
  <c r="AJ586" i="3"/>
  <c r="AK586" i="3"/>
  <c r="AL586" i="3"/>
  <c r="AM586" i="3"/>
  <c r="AE587" i="3"/>
  <c r="AF587" i="3"/>
  <c r="AG587" i="3"/>
  <c r="AH587" i="3"/>
  <c r="AI587" i="3"/>
  <c r="AJ587" i="3"/>
  <c r="AK587" i="3"/>
  <c r="AL587" i="3"/>
  <c r="AM587" i="3"/>
  <c r="AE588" i="3"/>
  <c r="AF588" i="3"/>
  <c r="AG588" i="3"/>
  <c r="AH588" i="3"/>
  <c r="AI588" i="3"/>
  <c r="AJ588" i="3"/>
  <c r="AK588" i="3"/>
  <c r="AL588" i="3"/>
  <c r="AM588" i="3"/>
  <c r="AE589" i="3"/>
  <c r="AF589" i="3"/>
  <c r="AG589" i="3"/>
  <c r="AH589" i="3"/>
  <c r="AI589" i="3"/>
  <c r="AJ589" i="3"/>
  <c r="AK589" i="3"/>
  <c r="AL589" i="3"/>
  <c r="AM589" i="3"/>
  <c r="AE590" i="3"/>
  <c r="AF590" i="3"/>
  <c r="AG590" i="3"/>
  <c r="AH590" i="3"/>
  <c r="AI590" i="3"/>
  <c r="AJ590" i="3"/>
  <c r="AK590" i="3"/>
  <c r="AL590" i="3"/>
  <c r="AM590" i="3"/>
  <c r="AE591" i="3"/>
  <c r="AF591" i="3"/>
  <c r="AG591" i="3"/>
  <c r="AH591" i="3"/>
  <c r="AI591" i="3"/>
  <c r="AJ591" i="3"/>
  <c r="AK591" i="3"/>
  <c r="AL591" i="3"/>
  <c r="AM591" i="3"/>
  <c r="AE592" i="3"/>
  <c r="AF592" i="3"/>
  <c r="AG592" i="3"/>
  <c r="AH592" i="3"/>
  <c r="AI592" i="3"/>
  <c r="AJ592" i="3"/>
  <c r="AK592" i="3"/>
  <c r="AL592" i="3"/>
  <c r="AM592" i="3"/>
  <c r="AE593" i="3"/>
  <c r="AF593" i="3"/>
  <c r="AG593" i="3"/>
  <c r="AH593" i="3"/>
  <c r="AI593" i="3"/>
  <c r="AJ593" i="3"/>
  <c r="AK593" i="3"/>
  <c r="AL593" i="3"/>
  <c r="AM593" i="3"/>
  <c r="AE594" i="3"/>
  <c r="AF594" i="3"/>
  <c r="AG594" i="3"/>
  <c r="AH594" i="3"/>
  <c r="AI594" i="3"/>
  <c r="AJ594" i="3"/>
  <c r="AK594" i="3"/>
  <c r="AL594" i="3"/>
  <c r="AM594" i="3"/>
  <c r="AE595" i="3"/>
  <c r="AF595" i="3"/>
  <c r="AG595" i="3"/>
  <c r="AH595" i="3"/>
  <c r="AI595" i="3"/>
  <c r="AJ595" i="3"/>
  <c r="AK595" i="3"/>
  <c r="AL595" i="3"/>
  <c r="AM595" i="3"/>
  <c r="AE596" i="3"/>
  <c r="AF596" i="3"/>
  <c r="AG596" i="3"/>
  <c r="AH596" i="3"/>
  <c r="AI596" i="3"/>
  <c r="AJ596" i="3"/>
  <c r="AK596" i="3"/>
  <c r="AL596" i="3"/>
  <c r="AM596" i="3"/>
  <c r="AE597" i="3"/>
  <c r="AF597" i="3"/>
  <c r="AG597" i="3"/>
  <c r="AH597" i="3"/>
  <c r="AI597" i="3"/>
  <c r="AJ597" i="3"/>
  <c r="AK597" i="3"/>
  <c r="AL597" i="3"/>
  <c r="AM597" i="3"/>
  <c r="AE598" i="3"/>
  <c r="AF598" i="3"/>
  <c r="AG598" i="3"/>
  <c r="AH598" i="3"/>
  <c r="AI598" i="3"/>
  <c r="AJ598" i="3"/>
  <c r="AK598" i="3"/>
  <c r="AL598" i="3"/>
  <c r="AM598" i="3"/>
  <c r="AE599" i="3"/>
  <c r="AF599" i="3"/>
  <c r="AG599" i="3"/>
  <c r="AH599" i="3"/>
  <c r="AI599" i="3"/>
  <c r="AJ599" i="3"/>
  <c r="AK599" i="3"/>
  <c r="AL599" i="3"/>
  <c r="AM599" i="3"/>
  <c r="AE600" i="3"/>
  <c r="AF600" i="3"/>
  <c r="AG600" i="3"/>
  <c r="AH600" i="3"/>
  <c r="AI600" i="3"/>
  <c r="AJ600" i="3"/>
  <c r="AK600" i="3"/>
  <c r="AL600" i="3"/>
  <c r="AM600" i="3"/>
  <c r="AE601" i="3"/>
  <c r="AF601" i="3"/>
  <c r="AG601" i="3"/>
  <c r="AH601" i="3"/>
  <c r="AI601" i="3"/>
  <c r="AJ601" i="3"/>
  <c r="AK601" i="3"/>
  <c r="AL601" i="3"/>
  <c r="AM601" i="3"/>
  <c r="AE602" i="3"/>
  <c r="AF602" i="3"/>
  <c r="AG602" i="3"/>
  <c r="AH602" i="3"/>
  <c r="AI602" i="3"/>
  <c r="AJ602" i="3"/>
  <c r="AK602" i="3"/>
  <c r="AL602" i="3"/>
  <c r="AM602" i="3"/>
  <c r="AE603" i="3"/>
  <c r="AF603" i="3"/>
  <c r="AG603" i="3"/>
  <c r="AH603" i="3"/>
  <c r="AI603" i="3"/>
  <c r="AJ603" i="3"/>
  <c r="AK603" i="3"/>
  <c r="AL603" i="3"/>
  <c r="AM603" i="3"/>
  <c r="AE604" i="3"/>
  <c r="AF604" i="3"/>
  <c r="AG604" i="3"/>
  <c r="AH604" i="3"/>
  <c r="AI604" i="3"/>
  <c r="AJ604" i="3"/>
  <c r="AK604" i="3"/>
  <c r="AL604" i="3"/>
  <c r="AM604" i="3"/>
  <c r="AE605" i="3"/>
  <c r="AF605" i="3"/>
  <c r="AG605" i="3"/>
  <c r="AH605" i="3"/>
  <c r="AI605" i="3"/>
  <c r="AJ605" i="3"/>
  <c r="AK605" i="3"/>
  <c r="AL605" i="3"/>
  <c r="AM605" i="3"/>
  <c r="AE606" i="3"/>
  <c r="AF606" i="3"/>
  <c r="AG606" i="3"/>
  <c r="AH606" i="3"/>
  <c r="AI606" i="3"/>
  <c r="AJ606" i="3"/>
  <c r="AK606" i="3"/>
  <c r="AL606" i="3"/>
  <c r="AM606" i="3"/>
  <c r="AE607" i="3"/>
  <c r="AF607" i="3"/>
  <c r="AG607" i="3"/>
  <c r="AH607" i="3"/>
  <c r="AI607" i="3"/>
  <c r="AJ607" i="3"/>
  <c r="AK607" i="3"/>
  <c r="AL607" i="3"/>
  <c r="AM607" i="3"/>
  <c r="AE608" i="3"/>
  <c r="AF608" i="3"/>
  <c r="AG608" i="3"/>
  <c r="AH608" i="3"/>
  <c r="AI608" i="3"/>
  <c r="AJ608" i="3"/>
  <c r="AK608" i="3"/>
  <c r="AL608" i="3"/>
  <c r="AM608" i="3"/>
  <c r="AE609" i="3"/>
  <c r="AF609" i="3"/>
  <c r="AG609" i="3"/>
  <c r="AH609" i="3"/>
  <c r="AI609" i="3"/>
  <c r="AJ609" i="3"/>
  <c r="AK609" i="3"/>
  <c r="AL609" i="3"/>
  <c r="AM609" i="3"/>
  <c r="AE610" i="3"/>
  <c r="AF610" i="3"/>
  <c r="AG610" i="3"/>
  <c r="AH610" i="3"/>
  <c r="AI610" i="3"/>
  <c r="AJ610" i="3"/>
  <c r="AK610" i="3"/>
  <c r="AL610" i="3"/>
  <c r="AM610" i="3"/>
  <c r="AE611" i="3"/>
  <c r="AF611" i="3"/>
  <c r="AG611" i="3"/>
  <c r="AH611" i="3"/>
  <c r="AI611" i="3"/>
  <c r="AJ611" i="3"/>
  <c r="AK611" i="3"/>
  <c r="AL611" i="3"/>
  <c r="AM611" i="3"/>
  <c r="AE612" i="3"/>
  <c r="AF612" i="3"/>
  <c r="AG612" i="3"/>
  <c r="AH612" i="3"/>
  <c r="AI612" i="3"/>
  <c r="AJ612" i="3"/>
  <c r="AK612" i="3"/>
  <c r="AL612" i="3"/>
  <c r="AM612" i="3"/>
  <c r="AE613" i="3"/>
  <c r="AF613" i="3"/>
  <c r="AG613" i="3"/>
  <c r="AH613" i="3"/>
  <c r="AI613" i="3"/>
  <c r="AJ613" i="3"/>
  <c r="AK613" i="3"/>
  <c r="AL613" i="3"/>
  <c r="AM613" i="3"/>
  <c r="AE614" i="3"/>
  <c r="AF614" i="3"/>
  <c r="AG614" i="3"/>
  <c r="AH614" i="3"/>
  <c r="AI614" i="3"/>
  <c r="AJ614" i="3"/>
  <c r="AK614" i="3"/>
  <c r="AL614" i="3"/>
  <c r="AM614" i="3"/>
  <c r="AE615" i="3"/>
  <c r="AF615" i="3"/>
  <c r="AG615" i="3"/>
  <c r="AH615" i="3"/>
  <c r="AI615" i="3"/>
  <c r="AJ615" i="3"/>
  <c r="AK615" i="3"/>
  <c r="AL615" i="3"/>
  <c r="AM615" i="3"/>
  <c r="AE616" i="3"/>
  <c r="AF616" i="3"/>
  <c r="AG616" i="3"/>
  <c r="AH616" i="3"/>
  <c r="AI616" i="3"/>
  <c r="AJ616" i="3"/>
  <c r="AK616" i="3"/>
  <c r="AL616" i="3"/>
  <c r="AM616" i="3"/>
  <c r="AE617" i="3"/>
  <c r="AF617" i="3"/>
  <c r="AG617" i="3"/>
  <c r="AH617" i="3"/>
  <c r="AI617" i="3"/>
  <c r="AJ617" i="3"/>
  <c r="AK617" i="3"/>
  <c r="AL617" i="3"/>
  <c r="AM617" i="3"/>
  <c r="AE618" i="3"/>
  <c r="AF618" i="3"/>
  <c r="AG618" i="3"/>
  <c r="AH618" i="3"/>
  <c r="AI618" i="3"/>
  <c r="AJ618" i="3"/>
  <c r="AK618" i="3"/>
  <c r="AL618" i="3"/>
  <c r="AM618" i="3"/>
  <c r="AE619" i="3"/>
  <c r="AF619" i="3"/>
  <c r="AG619" i="3"/>
  <c r="AH619" i="3"/>
  <c r="AI619" i="3"/>
  <c r="AJ619" i="3"/>
  <c r="AK619" i="3"/>
  <c r="AL619" i="3"/>
  <c r="AM619" i="3"/>
  <c r="AE620" i="3"/>
  <c r="AF620" i="3"/>
  <c r="AG620" i="3"/>
  <c r="AH620" i="3"/>
  <c r="AI620" i="3"/>
  <c r="AJ620" i="3"/>
  <c r="AK620" i="3"/>
  <c r="AL620" i="3"/>
  <c r="AM620" i="3"/>
  <c r="AE621" i="3"/>
  <c r="AF621" i="3"/>
  <c r="AG621" i="3"/>
  <c r="AH621" i="3"/>
  <c r="AI621" i="3"/>
  <c r="AJ621" i="3"/>
  <c r="AK621" i="3"/>
  <c r="AL621" i="3"/>
  <c r="AM621" i="3"/>
  <c r="AE622" i="3"/>
  <c r="AF622" i="3"/>
  <c r="AG622" i="3"/>
  <c r="AH622" i="3"/>
  <c r="AI622" i="3"/>
  <c r="AJ622" i="3"/>
  <c r="AK622" i="3"/>
  <c r="AL622" i="3"/>
  <c r="AM622" i="3"/>
  <c r="AE623" i="3"/>
  <c r="AF623" i="3"/>
  <c r="AG623" i="3"/>
  <c r="AH623" i="3"/>
  <c r="AI623" i="3"/>
  <c r="AJ623" i="3"/>
  <c r="AK623" i="3"/>
  <c r="AL623" i="3"/>
  <c r="AM623" i="3"/>
  <c r="AE624" i="3"/>
  <c r="AF624" i="3"/>
  <c r="AG624" i="3"/>
  <c r="AH624" i="3"/>
  <c r="AI624" i="3"/>
  <c r="AJ624" i="3"/>
  <c r="AK624" i="3"/>
  <c r="AL624" i="3"/>
  <c r="AM624" i="3"/>
  <c r="AE625" i="3"/>
  <c r="AF625" i="3"/>
  <c r="AG625" i="3"/>
  <c r="AH625" i="3"/>
  <c r="AI625" i="3"/>
  <c r="AJ625" i="3"/>
  <c r="AK625" i="3"/>
  <c r="AL625" i="3"/>
  <c r="AM625" i="3"/>
  <c r="AE626" i="3"/>
  <c r="AF626" i="3"/>
  <c r="AG626" i="3"/>
  <c r="AH626" i="3"/>
  <c r="AI626" i="3"/>
  <c r="AJ626" i="3"/>
  <c r="AK626" i="3"/>
  <c r="AL626" i="3"/>
  <c r="AM626" i="3"/>
  <c r="AE627" i="3"/>
  <c r="AF627" i="3"/>
  <c r="AG627" i="3"/>
  <c r="AH627" i="3"/>
  <c r="AI627" i="3"/>
  <c r="AJ627" i="3"/>
  <c r="AK627" i="3"/>
  <c r="AL627" i="3"/>
  <c r="AM627" i="3"/>
  <c r="AE628" i="3"/>
  <c r="AF628" i="3"/>
  <c r="AG628" i="3"/>
  <c r="AH628" i="3"/>
  <c r="AI628" i="3"/>
  <c r="AJ628" i="3"/>
  <c r="AK628" i="3"/>
  <c r="AL628" i="3"/>
  <c r="AM628" i="3"/>
  <c r="AE629" i="3"/>
  <c r="AF629" i="3"/>
  <c r="AG629" i="3"/>
  <c r="AH629" i="3"/>
  <c r="AI629" i="3"/>
  <c r="AJ629" i="3"/>
  <c r="AK629" i="3"/>
  <c r="AL629" i="3"/>
  <c r="AM629" i="3"/>
  <c r="AE630" i="3"/>
  <c r="AF630" i="3"/>
  <c r="AG630" i="3"/>
  <c r="AH630" i="3"/>
  <c r="AI630" i="3"/>
  <c r="AJ630" i="3"/>
  <c r="AK630" i="3"/>
  <c r="AL630" i="3"/>
  <c r="AM630" i="3"/>
  <c r="AE631" i="3"/>
  <c r="AF631" i="3"/>
  <c r="AG631" i="3"/>
  <c r="AH631" i="3"/>
  <c r="AI631" i="3"/>
  <c r="AJ631" i="3"/>
  <c r="AK631" i="3"/>
  <c r="AL631" i="3"/>
  <c r="AM631" i="3"/>
  <c r="AE632" i="3"/>
  <c r="AF632" i="3"/>
  <c r="AG632" i="3"/>
  <c r="AH632" i="3"/>
  <c r="AI632" i="3"/>
  <c r="AJ632" i="3"/>
  <c r="AK632" i="3"/>
  <c r="AL632" i="3"/>
  <c r="AM632" i="3"/>
  <c r="AE633" i="3"/>
  <c r="AF633" i="3"/>
  <c r="AG633" i="3"/>
  <c r="AH633" i="3"/>
  <c r="AI633" i="3"/>
  <c r="AJ633" i="3"/>
  <c r="AK633" i="3"/>
  <c r="AL633" i="3"/>
  <c r="AM633" i="3"/>
  <c r="AE634" i="3"/>
  <c r="AF634" i="3"/>
  <c r="AG634" i="3"/>
  <c r="AH634" i="3"/>
  <c r="AI634" i="3"/>
  <c r="AJ634" i="3"/>
  <c r="AK634" i="3"/>
  <c r="AL634" i="3"/>
  <c r="AM634" i="3"/>
  <c r="AE635" i="3"/>
  <c r="AF635" i="3"/>
  <c r="AG635" i="3"/>
  <c r="AH635" i="3"/>
  <c r="AI635" i="3"/>
  <c r="AJ635" i="3"/>
  <c r="AK635" i="3"/>
  <c r="AL635" i="3"/>
  <c r="AM635" i="3"/>
  <c r="AE636" i="3"/>
  <c r="AF636" i="3"/>
  <c r="AG636" i="3"/>
  <c r="AH636" i="3"/>
  <c r="AI636" i="3"/>
  <c r="AJ636" i="3"/>
  <c r="AK636" i="3"/>
  <c r="AL636" i="3"/>
  <c r="AM636" i="3"/>
  <c r="AE637" i="3"/>
  <c r="AF637" i="3"/>
  <c r="AG637" i="3"/>
  <c r="AH637" i="3"/>
  <c r="AI637" i="3"/>
  <c r="AJ637" i="3"/>
  <c r="AK637" i="3"/>
  <c r="AL637" i="3"/>
  <c r="AM637" i="3"/>
  <c r="AE638" i="3"/>
  <c r="AF638" i="3"/>
  <c r="AG638" i="3"/>
  <c r="AH638" i="3"/>
  <c r="AI638" i="3"/>
  <c r="AJ638" i="3"/>
  <c r="AK638" i="3"/>
  <c r="AL638" i="3"/>
  <c r="AM638" i="3"/>
  <c r="AE639" i="3"/>
  <c r="AF639" i="3"/>
  <c r="AG639" i="3"/>
  <c r="AH639" i="3"/>
  <c r="AI639" i="3"/>
  <c r="AJ639" i="3"/>
  <c r="AK639" i="3"/>
  <c r="AL639" i="3"/>
  <c r="AM639" i="3"/>
  <c r="AE640" i="3"/>
  <c r="AF640" i="3"/>
  <c r="AG640" i="3"/>
  <c r="AH640" i="3"/>
  <c r="AI640" i="3"/>
  <c r="AJ640" i="3"/>
  <c r="AK640" i="3"/>
  <c r="AL640" i="3"/>
  <c r="AM640" i="3"/>
  <c r="AE641" i="3"/>
  <c r="AF641" i="3"/>
  <c r="AG641" i="3"/>
  <c r="AH641" i="3"/>
  <c r="AI641" i="3"/>
  <c r="AJ641" i="3"/>
  <c r="AK641" i="3"/>
  <c r="AL641" i="3"/>
  <c r="AM641" i="3"/>
  <c r="AE642" i="3"/>
  <c r="AF642" i="3"/>
  <c r="AG642" i="3"/>
  <c r="AH642" i="3"/>
  <c r="AI642" i="3"/>
  <c r="AJ642" i="3"/>
  <c r="AK642" i="3"/>
  <c r="AL642" i="3"/>
  <c r="AM642" i="3"/>
  <c r="AE643" i="3"/>
  <c r="AF643" i="3"/>
  <c r="AG643" i="3"/>
  <c r="AH643" i="3"/>
  <c r="AI643" i="3"/>
  <c r="AJ643" i="3"/>
  <c r="AK643" i="3"/>
  <c r="AL643" i="3"/>
  <c r="AM643" i="3"/>
  <c r="AE644" i="3"/>
  <c r="AF644" i="3"/>
  <c r="AG644" i="3"/>
  <c r="AH644" i="3"/>
  <c r="AI644" i="3"/>
  <c r="AJ644" i="3"/>
  <c r="AK644" i="3"/>
  <c r="AL644" i="3"/>
  <c r="AM644" i="3"/>
  <c r="AE645" i="3"/>
  <c r="AF645" i="3"/>
  <c r="AG645" i="3"/>
  <c r="AH645" i="3"/>
  <c r="AI645" i="3"/>
  <c r="AJ645" i="3"/>
  <c r="AK645" i="3"/>
  <c r="AL645" i="3"/>
  <c r="AM645" i="3"/>
  <c r="AE646" i="3"/>
  <c r="AF646" i="3"/>
  <c r="AG646" i="3"/>
  <c r="AH646" i="3"/>
  <c r="AI646" i="3"/>
  <c r="AJ646" i="3"/>
  <c r="AK646" i="3"/>
  <c r="AL646" i="3"/>
  <c r="AM646" i="3"/>
  <c r="AE647" i="3"/>
  <c r="AF647" i="3"/>
  <c r="AG647" i="3"/>
  <c r="AH647" i="3"/>
  <c r="AI647" i="3"/>
  <c r="AJ647" i="3"/>
  <c r="AK647" i="3"/>
  <c r="AL647" i="3"/>
  <c r="AM647" i="3"/>
  <c r="AE648" i="3"/>
  <c r="AF648" i="3"/>
  <c r="AG648" i="3"/>
  <c r="AH648" i="3"/>
  <c r="AI648" i="3"/>
  <c r="AJ648" i="3"/>
  <c r="AK648" i="3"/>
  <c r="AL648" i="3"/>
  <c r="AM648" i="3"/>
  <c r="AE649" i="3"/>
  <c r="AF649" i="3"/>
  <c r="AG649" i="3"/>
  <c r="AH649" i="3"/>
  <c r="AI649" i="3"/>
  <c r="AJ649" i="3"/>
  <c r="AK649" i="3"/>
  <c r="AL649" i="3"/>
  <c r="AM649" i="3"/>
  <c r="AE650" i="3"/>
  <c r="AF650" i="3"/>
  <c r="AG650" i="3"/>
  <c r="AH650" i="3"/>
  <c r="AI650" i="3"/>
  <c r="AJ650" i="3"/>
  <c r="AK650" i="3"/>
  <c r="AL650" i="3"/>
  <c r="AM650" i="3"/>
  <c r="AE651" i="3"/>
  <c r="AF651" i="3"/>
  <c r="AG651" i="3"/>
  <c r="AH651" i="3"/>
  <c r="AI651" i="3"/>
  <c r="AJ651" i="3"/>
  <c r="AK651" i="3"/>
  <c r="AL651" i="3"/>
  <c r="AM651" i="3"/>
  <c r="AE652" i="3"/>
  <c r="AF652" i="3"/>
  <c r="AG652" i="3"/>
  <c r="AH652" i="3"/>
  <c r="AI652" i="3"/>
  <c r="AJ652" i="3"/>
  <c r="AK652" i="3"/>
  <c r="AL652" i="3"/>
  <c r="AM652" i="3"/>
  <c r="AE653" i="3"/>
  <c r="AF653" i="3"/>
  <c r="AG653" i="3"/>
  <c r="AH653" i="3"/>
  <c r="AI653" i="3"/>
  <c r="AJ653" i="3"/>
  <c r="AK653" i="3"/>
  <c r="AL653" i="3"/>
  <c r="AM653" i="3"/>
  <c r="AE654" i="3"/>
  <c r="AF654" i="3"/>
  <c r="AG654" i="3"/>
  <c r="AH654" i="3"/>
  <c r="AI654" i="3"/>
  <c r="AJ654" i="3"/>
  <c r="AK654" i="3"/>
  <c r="AL654" i="3"/>
  <c r="AM654" i="3"/>
  <c r="AE655" i="3"/>
  <c r="AF655" i="3"/>
  <c r="AG655" i="3"/>
  <c r="AH655" i="3"/>
  <c r="AI655" i="3"/>
  <c r="AJ655" i="3"/>
  <c r="AK655" i="3"/>
  <c r="AL655" i="3"/>
  <c r="AM655" i="3"/>
  <c r="AE656" i="3"/>
  <c r="AF656" i="3"/>
  <c r="AG656" i="3"/>
  <c r="AH656" i="3"/>
  <c r="AI656" i="3"/>
  <c r="AJ656" i="3"/>
  <c r="AK656" i="3"/>
  <c r="AL656" i="3"/>
  <c r="AM656" i="3"/>
  <c r="AE657" i="3"/>
  <c r="AF657" i="3"/>
  <c r="AG657" i="3"/>
  <c r="AH657" i="3"/>
  <c r="AI657" i="3"/>
  <c r="AJ657" i="3"/>
  <c r="AK657" i="3"/>
  <c r="AL657" i="3"/>
  <c r="AM657" i="3"/>
  <c r="AE658" i="3"/>
  <c r="AF658" i="3"/>
  <c r="AG658" i="3"/>
  <c r="AH658" i="3"/>
  <c r="AI658" i="3"/>
  <c r="AJ658" i="3"/>
  <c r="AK658" i="3"/>
  <c r="AL658" i="3"/>
  <c r="AM658" i="3"/>
  <c r="AE659" i="3"/>
  <c r="AF659" i="3"/>
  <c r="AG659" i="3"/>
  <c r="AH659" i="3"/>
  <c r="AI659" i="3"/>
  <c r="AJ659" i="3"/>
  <c r="AK659" i="3"/>
  <c r="AL659" i="3"/>
  <c r="AM659" i="3"/>
  <c r="AE660" i="3"/>
  <c r="AF660" i="3"/>
  <c r="AG660" i="3"/>
  <c r="AH660" i="3"/>
  <c r="AI660" i="3"/>
  <c r="AJ660" i="3"/>
  <c r="AK660" i="3"/>
  <c r="AL660" i="3"/>
  <c r="AM660" i="3"/>
  <c r="AE661" i="3"/>
  <c r="AF661" i="3"/>
  <c r="AG661" i="3"/>
  <c r="AH661" i="3"/>
  <c r="AI661" i="3"/>
  <c r="AJ661" i="3"/>
  <c r="AK661" i="3"/>
  <c r="AL661" i="3"/>
  <c r="AM661" i="3"/>
  <c r="AE662" i="3"/>
  <c r="AF662" i="3"/>
  <c r="AG662" i="3"/>
  <c r="AH662" i="3"/>
  <c r="AI662" i="3"/>
  <c r="AJ662" i="3"/>
  <c r="AK662" i="3"/>
  <c r="AL662" i="3"/>
  <c r="AM662" i="3"/>
  <c r="AE663" i="3"/>
  <c r="AF663" i="3"/>
  <c r="AG663" i="3"/>
  <c r="AH663" i="3"/>
  <c r="AI663" i="3"/>
  <c r="AJ663" i="3"/>
  <c r="AK663" i="3"/>
  <c r="AL663" i="3"/>
  <c r="AM663" i="3"/>
  <c r="AE664" i="3"/>
  <c r="AF664" i="3"/>
  <c r="AG664" i="3"/>
  <c r="AH664" i="3"/>
  <c r="AI664" i="3"/>
  <c r="AJ664" i="3"/>
  <c r="AK664" i="3"/>
  <c r="AL664" i="3"/>
  <c r="AM664" i="3"/>
  <c r="AE665" i="3"/>
  <c r="AF665" i="3"/>
  <c r="AG665" i="3"/>
  <c r="AH665" i="3"/>
  <c r="AI665" i="3"/>
  <c r="AJ665" i="3"/>
  <c r="AK665" i="3"/>
  <c r="AL665" i="3"/>
  <c r="AM665" i="3"/>
  <c r="AE666" i="3"/>
  <c r="AF666" i="3"/>
  <c r="AG666" i="3"/>
  <c r="AH666" i="3"/>
  <c r="AI666" i="3"/>
  <c r="AJ666" i="3"/>
  <c r="AK666" i="3"/>
  <c r="AL666" i="3"/>
  <c r="AM666" i="3"/>
  <c r="AE667" i="3"/>
  <c r="AF667" i="3"/>
  <c r="AG667" i="3"/>
  <c r="AH667" i="3"/>
  <c r="AI667" i="3"/>
  <c r="AJ667" i="3"/>
  <c r="AK667" i="3"/>
  <c r="AL667" i="3"/>
  <c r="AM667" i="3"/>
  <c r="AE668" i="3"/>
  <c r="AF668" i="3"/>
  <c r="AG668" i="3"/>
  <c r="AH668" i="3"/>
  <c r="AI668" i="3"/>
  <c r="AJ668" i="3"/>
  <c r="AK668" i="3"/>
  <c r="AL668" i="3"/>
  <c r="AM668" i="3"/>
  <c r="AE669" i="3"/>
  <c r="AF669" i="3"/>
  <c r="AG669" i="3"/>
  <c r="AH669" i="3"/>
  <c r="AI669" i="3"/>
  <c r="AJ669" i="3"/>
  <c r="AK669" i="3"/>
  <c r="AL669" i="3"/>
  <c r="AM669" i="3"/>
  <c r="AE670" i="3"/>
  <c r="AF670" i="3"/>
  <c r="AG670" i="3"/>
  <c r="AH670" i="3"/>
  <c r="AI670" i="3"/>
  <c r="AJ670" i="3"/>
  <c r="AK670" i="3"/>
  <c r="AL670" i="3"/>
  <c r="AM670" i="3"/>
  <c r="AE671" i="3"/>
  <c r="AF671" i="3"/>
  <c r="AG671" i="3"/>
  <c r="AH671" i="3"/>
  <c r="AI671" i="3"/>
  <c r="AJ671" i="3"/>
  <c r="AK671" i="3"/>
  <c r="AL671" i="3"/>
  <c r="AM671" i="3"/>
  <c r="AE672" i="3"/>
  <c r="AF672" i="3"/>
  <c r="AG672" i="3"/>
  <c r="AH672" i="3"/>
  <c r="AI672" i="3"/>
  <c r="AJ672" i="3"/>
  <c r="AK672" i="3"/>
  <c r="AL672" i="3"/>
  <c r="AM672" i="3"/>
  <c r="AE673" i="3"/>
  <c r="AF673" i="3"/>
  <c r="AG673" i="3"/>
  <c r="AH673" i="3"/>
  <c r="AI673" i="3"/>
  <c r="AJ673" i="3"/>
  <c r="AK673" i="3"/>
  <c r="AL673" i="3"/>
  <c r="AM673" i="3"/>
  <c r="AE674" i="3"/>
  <c r="AF674" i="3"/>
  <c r="AG674" i="3"/>
  <c r="AH674" i="3"/>
  <c r="AI674" i="3"/>
  <c r="AJ674" i="3"/>
  <c r="AK674" i="3"/>
  <c r="AL674" i="3"/>
  <c r="AM674" i="3"/>
  <c r="AE675" i="3"/>
  <c r="AF675" i="3"/>
  <c r="AG675" i="3"/>
  <c r="AH675" i="3"/>
  <c r="AI675" i="3"/>
  <c r="AJ675" i="3"/>
  <c r="AK675" i="3"/>
  <c r="AL675" i="3"/>
  <c r="AM675" i="3"/>
  <c r="AE676" i="3"/>
  <c r="AF676" i="3"/>
  <c r="AG676" i="3"/>
  <c r="AH676" i="3"/>
  <c r="AI676" i="3"/>
  <c r="AJ676" i="3"/>
  <c r="AK676" i="3"/>
  <c r="AL676" i="3"/>
  <c r="AM676" i="3"/>
  <c r="AE677" i="3"/>
  <c r="AF677" i="3"/>
  <c r="AG677" i="3"/>
  <c r="AH677" i="3"/>
  <c r="AI677" i="3"/>
  <c r="AJ677" i="3"/>
  <c r="AK677" i="3"/>
  <c r="AL677" i="3"/>
  <c r="AM677" i="3"/>
  <c r="AE678" i="3"/>
  <c r="AF678" i="3"/>
  <c r="AG678" i="3"/>
  <c r="AH678" i="3"/>
  <c r="AI678" i="3"/>
  <c r="AJ678" i="3"/>
  <c r="AK678" i="3"/>
  <c r="AL678" i="3"/>
  <c r="AM678" i="3"/>
  <c r="AE679" i="3"/>
  <c r="AF679" i="3"/>
  <c r="AG679" i="3"/>
  <c r="AH679" i="3"/>
  <c r="AI679" i="3"/>
  <c r="AJ679" i="3"/>
  <c r="AK679" i="3"/>
  <c r="AL679" i="3"/>
  <c r="AM679" i="3"/>
  <c r="AE680" i="3"/>
  <c r="AF680" i="3"/>
  <c r="AG680" i="3"/>
  <c r="AH680" i="3"/>
  <c r="AI680" i="3"/>
  <c r="AJ680" i="3"/>
  <c r="AK680" i="3"/>
  <c r="AL680" i="3"/>
  <c r="AM680" i="3"/>
  <c r="AE681" i="3"/>
  <c r="AF681" i="3"/>
  <c r="AG681" i="3"/>
  <c r="AH681" i="3"/>
  <c r="AI681" i="3"/>
  <c r="AJ681" i="3"/>
  <c r="AK681" i="3"/>
  <c r="AL681" i="3"/>
  <c r="AM681" i="3"/>
  <c r="AE682" i="3"/>
  <c r="AF682" i="3"/>
  <c r="AG682" i="3"/>
  <c r="AH682" i="3"/>
  <c r="AI682" i="3"/>
  <c r="AJ682" i="3"/>
  <c r="AK682" i="3"/>
  <c r="AL682" i="3"/>
  <c r="AM682" i="3"/>
  <c r="AE683" i="3"/>
  <c r="AF683" i="3"/>
  <c r="AG683" i="3"/>
  <c r="AH683" i="3"/>
  <c r="AI683" i="3"/>
  <c r="AJ683" i="3"/>
  <c r="AK683" i="3"/>
  <c r="AL683" i="3"/>
  <c r="AM683" i="3"/>
  <c r="AE684" i="3"/>
  <c r="AF684" i="3"/>
  <c r="AG684" i="3"/>
  <c r="AH684" i="3"/>
  <c r="AI684" i="3"/>
  <c r="AJ684" i="3"/>
  <c r="AK684" i="3"/>
  <c r="AL684" i="3"/>
  <c r="AM684" i="3"/>
  <c r="AE685" i="3"/>
  <c r="AF685" i="3"/>
  <c r="AG685" i="3"/>
  <c r="AH685" i="3"/>
  <c r="AI685" i="3"/>
  <c r="AJ685" i="3"/>
  <c r="AK685" i="3"/>
  <c r="AL685" i="3"/>
  <c r="AM685" i="3"/>
  <c r="AE686" i="3"/>
  <c r="AF686" i="3"/>
  <c r="AG686" i="3"/>
  <c r="AH686" i="3"/>
  <c r="AI686" i="3"/>
  <c r="AJ686" i="3"/>
  <c r="AK686" i="3"/>
  <c r="AL686" i="3"/>
  <c r="AM686" i="3"/>
  <c r="AE687" i="3"/>
  <c r="AF687" i="3"/>
  <c r="AG687" i="3"/>
  <c r="AH687" i="3"/>
  <c r="AI687" i="3"/>
  <c r="AJ687" i="3"/>
  <c r="AK687" i="3"/>
  <c r="AL687" i="3"/>
  <c r="AM687" i="3"/>
  <c r="AE688" i="3"/>
  <c r="AF688" i="3"/>
  <c r="AG688" i="3"/>
  <c r="AH688" i="3"/>
  <c r="AI688" i="3"/>
  <c r="AJ688" i="3"/>
  <c r="AK688" i="3"/>
  <c r="AL688" i="3"/>
  <c r="AM688" i="3"/>
  <c r="AE689" i="3"/>
  <c r="AF689" i="3"/>
  <c r="AG689" i="3"/>
  <c r="AH689" i="3"/>
  <c r="AI689" i="3"/>
  <c r="AJ689" i="3"/>
  <c r="AK689" i="3"/>
  <c r="AL689" i="3"/>
  <c r="AM689" i="3"/>
  <c r="AE690" i="3"/>
  <c r="AF690" i="3"/>
  <c r="AG690" i="3"/>
  <c r="AH690" i="3"/>
  <c r="AI690" i="3"/>
  <c r="AJ690" i="3"/>
  <c r="AK690" i="3"/>
  <c r="AL690" i="3"/>
  <c r="AM690" i="3"/>
  <c r="AE691" i="3"/>
  <c r="AF691" i="3"/>
  <c r="AG691" i="3"/>
  <c r="AH691" i="3"/>
  <c r="AI691" i="3"/>
  <c r="AJ691" i="3"/>
  <c r="AK691" i="3"/>
  <c r="AL691" i="3"/>
  <c r="AM691" i="3"/>
  <c r="AE692" i="3"/>
  <c r="AF692" i="3"/>
  <c r="AG692" i="3"/>
  <c r="AH692" i="3"/>
  <c r="AI692" i="3"/>
  <c r="AJ692" i="3"/>
  <c r="AK692" i="3"/>
  <c r="AL692" i="3"/>
  <c r="AM692" i="3"/>
  <c r="AE693" i="3"/>
  <c r="AF693" i="3"/>
  <c r="AG693" i="3"/>
  <c r="AH693" i="3"/>
  <c r="AI693" i="3"/>
  <c r="AJ693" i="3"/>
  <c r="AK693" i="3"/>
  <c r="AL693" i="3"/>
  <c r="AM693" i="3"/>
  <c r="AE694" i="3"/>
  <c r="AF694" i="3"/>
  <c r="AG694" i="3"/>
  <c r="AH694" i="3"/>
  <c r="AI694" i="3"/>
  <c r="AJ694" i="3"/>
  <c r="AK694" i="3"/>
  <c r="AL694" i="3"/>
  <c r="AM694" i="3"/>
  <c r="AE695" i="3"/>
  <c r="AF695" i="3"/>
  <c r="AG695" i="3"/>
  <c r="AH695" i="3"/>
  <c r="AI695" i="3"/>
  <c r="AJ695" i="3"/>
  <c r="AK695" i="3"/>
  <c r="AL695" i="3"/>
  <c r="AM695" i="3"/>
  <c r="AE696" i="3"/>
  <c r="AF696" i="3"/>
  <c r="AG696" i="3"/>
  <c r="AH696" i="3"/>
  <c r="AI696" i="3"/>
  <c r="AJ696" i="3"/>
  <c r="AK696" i="3"/>
  <c r="AL696" i="3"/>
  <c r="AM696" i="3"/>
  <c r="AE697" i="3"/>
  <c r="AF697" i="3"/>
  <c r="AG697" i="3"/>
  <c r="AH697" i="3"/>
  <c r="AI697" i="3"/>
  <c r="AJ697" i="3"/>
  <c r="AK697" i="3"/>
  <c r="AL697" i="3"/>
  <c r="AM697" i="3"/>
  <c r="AE698" i="3"/>
  <c r="AF698" i="3"/>
  <c r="AG698" i="3"/>
  <c r="AH698" i="3"/>
  <c r="AI698" i="3"/>
  <c r="AJ698" i="3"/>
  <c r="AK698" i="3"/>
  <c r="AL698" i="3"/>
  <c r="AM698" i="3"/>
  <c r="AE699" i="3"/>
  <c r="AF699" i="3"/>
  <c r="AG699" i="3"/>
  <c r="AH699" i="3"/>
  <c r="AI699" i="3"/>
  <c r="AJ699" i="3"/>
  <c r="AK699" i="3"/>
  <c r="AL699" i="3"/>
  <c r="AM699" i="3"/>
  <c r="AE700" i="3"/>
  <c r="AF700" i="3"/>
  <c r="AG700" i="3"/>
  <c r="AH700" i="3"/>
  <c r="AI700" i="3"/>
  <c r="AJ700" i="3"/>
  <c r="AK700" i="3"/>
  <c r="AL700" i="3"/>
  <c r="AM700" i="3"/>
  <c r="AE701" i="3"/>
  <c r="AF701" i="3"/>
  <c r="AG701" i="3"/>
  <c r="AH701" i="3"/>
  <c r="AI701" i="3"/>
  <c r="AJ701" i="3"/>
  <c r="AK701" i="3"/>
  <c r="AL701" i="3"/>
  <c r="AM701" i="3"/>
  <c r="AE702" i="3"/>
  <c r="AF702" i="3"/>
  <c r="AG702" i="3"/>
  <c r="AH702" i="3"/>
  <c r="AI702" i="3"/>
  <c r="AJ702" i="3"/>
  <c r="AK702" i="3"/>
  <c r="AL702" i="3"/>
  <c r="AM702" i="3"/>
  <c r="AE703" i="3"/>
  <c r="AF703" i="3"/>
  <c r="AG703" i="3"/>
  <c r="AH703" i="3"/>
  <c r="AI703" i="3"/>
  <c r="AJ703" i="3"/>
  <c r="AK703" i="3"/>
  <c r="AL703" i="3"/>
  <c r="AM703" i="3"/>
  <c r="AE704" i="3"/>
  <c r="AF704" i="3"/>
  <c r="AG704" i="3"/>
  <c r="AH704" i="3"/>
  <c r="AI704" i="3"/>
  <c r="AJ704" i="3"/>
  <c r="AK704" i="3"/>
  <c r="AL704" i="3"/>
  <c r="AM704" i="3"/>
  <c r="AE705" i="3"/>
  <c r="AF705" i="3"/>
  <c r="AG705" i="3"/>
  <c r="AH705" i="3"/>
  <c r="AI705" i="3"/>
  <c r="AJ705" i="3"/>
  <c r="AK705" i="3"/>
  <c r="AL705" i="3"/>
  <c r="AM705" i="3"/>
  <c r="AE706" i="3"/>
  <c r="AF706" i="3"/>
  <c r="AG706" i="3"/>
  <c r="AH706" i="3"/>
  <c r="AI706" i="3"/>
  <c r="AJ706" i="3"/>
  <c r="AK706" i="3"/>
  <c r="AL706" i="3"/>
  <c r="AM706" i="3"/>
  <c r="AE707" i="3"/>
  <c r="AF707" i="3"/>
  <c r="AG707" i="3"/>
  <c r="AH707" i="3"/>
  <c r="AI707" i="3"/>
  <c r="AJ707" i="3"/>
  <c r="AK707" i="3"/>
  <c r="AL707" i="3"/>
  <c r="AM707" i="3"/>
  <c r="AE708" i="3"/>
  <c r="AF708" i="3"/>
  <c r="AG708" i="3"/>
  <c r="AH708" i="3"/>
  <c r="AI708" i="3"/>
  <c r="AJ708" i="3"/>
  <c r="AK708" i="3"/>
  <c r="AL708" i="3"/>
  <c r="AM708" i="3"/>
  <c r="AE709" i="3"/>
  <c r="AF709" i="3"/>
  <c r="AG709" i="3"/>
  <c r="AH709" i="3"/>
  <c r="AI709" i="3"/>
  <c r="AJ709" i="3"/>
  <c r="AK709" i="3"/>
  <c r="AL709" i="3"/>
  <c r="AM709" i="3"/>
  <c r="AE710" i="3"/>
  <c r="AF710" i="3"/>
  <c r="AG710" i="3"/>
  <c r="AH710" i="3"/>
  <c r="AI710" i="3"/>
  <c r="AJ710" i="3"/>
  <c r="AK710" i="3"/>
  <c r="AL710" i="3"/>
  <c r="AM710" i="3"/>
  <c r="AE711" i="3"/>
  <c r="AF711" i="3"/>
  <c r="AG711" i="3"/>
  <c r="AH711" i="3"/>
  <c r="AI711" i="3"/>
  <c r="AJ711" i="3"/>
  <c r="AK711" i="3"/>
  <c r="AL711" i="3"/>
  <c r="AM711" i="3"/>
  <c r="AE712" i="3"/>
  <c r="AF712" i="3"/>
  <c r="AG712" i="3"/>
  <c r="AH712" i="3"/>
  <c r="AI712" i="3"/>
  <c r="AJ712" i="3"/>
  <c r="AK712" i="3"/>
  <c r="AL712" i="3"/>
  <c r="AM712" i="3"/>
  <c r="AE713" i="3"/>
  <c r="AF713" i="3"/>
  <c r="AG713" i="3"/>
  <c r="AH713" i="3"/>
  <c r="AI713" i="3"/>
  <c r="AJ713" i="3"/>
  <c r="AK713" i="3"/>
  <c r="AL713" i="3"/>
  <c r="AM713" i="3"/>
  <c r="AE714" i="3"/>
  <c r="AF714" i="3"/>
  <c r="AG714" i="3"/>
  <c r="AH714" i="3"/>
  <c r="AI714" i="3"/>
  <c r="AJ714" i="3"/>
  <c r="AK714" i="3"/>
  <c r="AL714" i="3"/>
  <c r="AM714" i="3"/>
  <c r="AE715" i="3"/>
  <c r="AF715" i="3"/>
  <c r="AG715" i="3"/>
  <c r="AH715" i="3"/>
  <c r="AI715" i="3"/>
  <c r="AJ715" i="3"/>
  <c r="AK715" i="3"/>
  <c r="AL715" i="3"/>
  <c r="AM715" i="3"/>
  <c r="AE716" i="3"/>
  <c r="AF716" i="3"/>
  <c r="AG716" i="3"/>
  <c r="AH716" i="3"/>
  <c r="AI716" i="3"/>
  <c r="AJ716" i="3"/>
  <c r="AK716" i="3"/>
  <c r="AL716" i="3"/>
  <c r="AM716" i="3"/>
  <c r="AE717" i="3"/>
  <c r="AF717" i="3"/>
  <c r="AG717" i="3"/>
  <c r="AH717" i="3"/>
  <c r="AI717" i="3"/>
  <c r="AJ717" i="3"/>
  <c r="AK717" i="3"/>
  <c r="AL717" i="3"/>
  <c r="AM717" i="3"/>
  <c r="AE718" i="3"/>
  <c r="AF718" i="3"/>
  <c r="AG718" i="3"/>
  <c r="AH718" i="3"/>
  <c r="AI718" i="3"/>
  <c r="AJ718" i="3"/>
  <c r="AK718" i="3"/>
  <c r="AL718" i="3"/>
  <c r="AM718" i="3"/>
  <c r="AE719" i="3"/>
  <c r="AF719" i="3"/>
  <c r="AG719" i="3"/>
  <c r="AH719" i="3"/>
  <c r="AI719" i="3"/>
  <c r="AJ719" i="3"/>
  <c r="AK719" i="3"/>
  <c r="AL719" i="3"/>
  <c r="AM719" i="3"/>
  <c r="AE720" i="3"/>
  <c r="AF720" i="3"/>
  <c r="AG720" i="3"/>
  <c r="AH720" i="3"/>
  <c r="AI720" i="3"/>
  <c r="AJ720" i="3"/>
  <c r="AK720" i="3"/>
  <c r="AL720" i="3"/>
  <c r="AM720" i="3"/>
  <c r="AE721" i="3"/>
  <c r="AF721" i="3"/>
  <c r="AG721" i="3"/>
  <c r="AH721" i="3"/>
  <c r="AI721" i="3"/>
  <c r="AJ721" i="3"/>
  <c r="AK721" i="3"/>
  <c r="AL721" i="3"/>
  <c r="AM721" i="3"/>
  <c r="AE722" i="3"/>
  <c r="AF722" i="3"/>
  <c r="AG722" i="3"/>
  <c r="AH722" i="3"/>
  <c r="AI722" i="3"/>
  <c r="AJ722" i="3"/>
  <c r="AK722" i="3"/>
  <c r="AL722" i="3"/>
  <c r="AM722" i="3"/>
  <c r="AE723" i="3"/>
  <c r="AF723" i="3"/>
  <c r="AG723" i="3"/>
  <c r="AH723" i="3"/>
  <c r="AI723" i="3"/>
  <c r="AJ723" i="3"/>
  <c r="AK723" i="3"/>
  <c r="AL723" i="3"/>
  <c r="AM723" i="3"/>
  <c r="AE724" i="3"/>
  <c r="AF724" i="3"/>
  <c r="AG724" i="3"/>
  <c r="AH724" i="3"/>
  <c r="AI724" i="3"/>
  <c r="AJ724" i="3"/>
  <c r="AK724" i="3"/>
  <c r="AL724" i="3"/>
  <c r="AM724" i="3"/>
  <c r="AE725" i="3"/>
  <c r="AF725" i="3"/>
  <c r="AG725" i="3"/>
  <c r="AH725" i="3"/>
  <c r="AI725" i="3"/>
  <c r="AJ725" i="3"/>
  <c r="AK725" i="3"/>
  <c r="AL725" i="3"/>
  <c r="AM725" i="3"/>
  <c r="AE726" i="3"/>
  <c r="AF726" i="3"/>
  <c r="AG726" i="3"/>
  <c r="AH726" i="3"/>
  <c r="AI726" i="3"/>
  <c r="AJ726" i="3"/>
  <c r="AK726" i="3"/>
  <c r="AL726" i="3"/>
  <c r="AM726" i="3"/>
  <c r="AE727" i="3"/>
  <c r="AF727" i="3"/>
  <c r="AG727" i="3"/>
  <c r="AH727" i="3"/>
  <c r="AI727" i="3"/>
  <c r="AJ727" i="3"/>
  <c r="AK727" i="3"/>
  <c r="AL727" i="3"/>
  <c r="AM727" i="3"/>
  <c r="AE728" i="3"/>
  <c r="AF728" i="3"/>
  <c r="AG728" i="3"/>
  <c r="AH728" i="3"/>
  <c r="AI728" i="3"/>
  <c r="AJ728" i="3"/>
  <c r="AK728" i="3"/>
  <c r="AL728" i="3"/>
  <c r="AM728" i="3"/>
  <c r="AE729" i="3"/>
  <c r="AF729" i="3"/>
  <c r="AG729" i="3"/>
  <c r="AH729" i="3"/>
  <c r="AI729" i="3"/>
  <c r="AJ729" i="3"/>
  <c r="AK729" i="3"/>
  <c r="AL729" i="3"/>
  <c r="AM729" i="3"/>
  <c r="AE730" i="3"/>
  <c r="AF730" i="3"/>
  <c r="AG730" i="3"/>
  <c r="AH730" i="3"/>
  <c r="AI730" i="3"/>
  <c r="AJ730" i="3"/>
  <c r="AK730" i="3"/>
  <c r="AL730" i="3"/>
  <c r="AM730" i="3"/>
  <c r="AE731" i="3"/>
  <c r="AF731" i="3"/>
  <c r="AG731" i="3"/>
  <c r="AH731" i="3"/>
  <c r="AI731" i="3"/>
  <c r="AJ731" i="3"/>
  <c r="AK731" i="3"/>
  <c r="AL731" i="3"/>
  <c r="AM731" i="3"/>
  <c r="AE732" i="3"/>
  <c r="AF732" i="3"/>
  <c r="AG732" i="3"/>
  <c r="AH732" i="3"/>
  <c r="AI732" i="3"/>
  <c r="AJ732" i="3"/>
  <c r="AK732" i="3"/>
  <c r="AL732" i="3"/>
  <c r="AM732" i="3"/>
  <c r="AE733" i="3"/>
  <c r="AF733" i="3"/>
  <c r="AG733" i="3"/>
  <c r="AH733" i="3"/>
  <c r="AI733" i="3"/>
  <c r="AJ733" i="3"/>
  <c r="AK733" i="3"/>
  <c r="AL733" i="3"/>
  <c r="AM733" i="3"/>
  <c r="AE734" i="3"/>
  <c r="AF734" i="3"/>
  <c r="AG734" i="3"/>
  <c r="AH734" i="3"/>
  <c r="AI734" i="3"/>
  <c r="AJ734" i="3"/>
  <c r="AK734" i="3"/>
  <c r="AL734" i="3"/>
  <c r="AM734" i="3"/>
  <c r="AE735" i="3"/>
  <c r="AF735" i="3"/>
  <c r="AG735" i="3"/>
  <c r="AH735" i="3"/>
  <c r="AI735" i="3"/>
  <c r="AJ735" i="3"/>
  <c r="AK735" i="3"/>
  <c r="AL735" i="3"/>
  <c r="AM735" i="3"/>
  <c r="AE736" i="3"/>
  <c r="AF736" i="3"/>
  <c r="AG736" i="3"/>
  <c r="AH736" i="3"/>
  <c r="AI736" i="3"/>
  <c r="AJ736" i="3"/>
  <c r="AK736" i="3"/>
  <c r="AL736" i="3"/>
  <c r="AM736" i="3"/>
  <c r="AE737" i="3"/>
  <c r="AF737" i="3"/>
  <c r="AG737" i="3"/>
  <c r="AH737" i="3"/>
  <c r="AI737" i="3"/>
  <c r="AJ737" i="3"/>
  <c r="AK737" i="3"/>
  <c r="AL737" i="3"/>
  <c r="AM737" i="3"/>
  <c r="AE738" i="3"/>
  <c r="AF738" i="3"/>
  <c r="AG738" i="3"/>
  <c r="AH738" i="3"/>
  <c r="AI738" i="3"/>
  <c r="AJ738" i="3"/>
  <c r="AK738" i="3"/>
  <c r="AL738" i="3"/>
  <c r="AM738" i="3"/>
  <c r="AE739" i="3"/>
  <c r="AF739" i="3"/>
  <c r="AG739" i="3"/>
  <c r="AH739" i="3"/>
  <c r="AI739" i="3"/>
  <c r="AJ739" i="3"/>
  <c r="AK739" i="3"/>
  <c r="AL739" i="3"/>
  <c r="AM739" i="3"/>
  <c r="AE740" i="3"/>
  <c r="AF740" i="3"/>
  <c r="AG740" i="3"/>
  <c r="AH740" i="3"/>
  <c r="AI740" i="3"/>
  <c r="AJ740" i="3"/>
  <c r="AK740" i="3"/>
  <c r="AL740" i="3"/>
  <c r="AM740" i="3"/>
  <c r="AE741" i="3"/>
  <c r="AF741" i="3"/>
  <c r="AG741" i="3"/>
  <c r="AH741" i="3"/>
  <c r="AI741" i="3"/>
  <c r="AJ741" i="3"/>
  <c r="AK741" i="3"/>
  <c r="AL741" i="3"/>
  <c r="AM741" i="3"/>
  <c r="AE742" i="3"/>
  <c r="AF742" i="3"/>
  <c r="AG742" i="3"/>
  <c r="AH742" i="3"/>
  <c r="AI742" i="3"/>
  <c r="AJ742" i="3"/>
  <c r="AK742" i="3"/>
  <c r="AL742" i="3"/>
  <c r="AM742" i="3"/>
  <c r="AE743" i="3"/>
  <c r="AF743" i="3"/>
  <c r="AG743" i="3"/>
  <c r="AH743" i="3"/>
  <c r="AI743" i="3"/>
  <c r="AJ743" i="3"/>
  <c r="AK743" i="3"/>
  <c r="AL743" i="3"/>
  <c r="AM743" i="3"/>
  <c r="AE744" i="3"/>
  <c r="AF744" i="3"/>
  <c r="AG744" i="3"/>
  <c r="AH744" i="3"/>
  <c r="AI744" i="3"/>
  <c r="AJ744" i="3"/>
  <c r="AK744" i="3"/>
  <c r="AL744" i="3"/>
  <c r="AM744" i="3"/>
  <c r="AE745" i="3"/>
  <c r="AF745" i="3"/>
  <c r="AG745" i="3"/>
  <c r="AH745" i="3"/>
  <c r="AI745" i="3"/>
  <c r="AJ745" i="3"/>
  <c r="AK745" i="3"/>
  <c r="AL745" i="3"/>
  <c r="AM745" i="3"/>
  <c r="AE746" i="3"/>
  <c r="AF746" i="3"/>
  <c r="AG746" i="3"/>
  <c r="AH746" i="3"/>
  <c r="AI746" i="3"/>
  <c r="AJ746" i="3"/>
  <c r="AK746" i="3"/>
  <c r="AL746" i="3"/>
  <c r="AM746" i="3"/>
  <c r="AE747" i="3"/>
  <c r="AF747" i="3"/>
  <c r="AG747" i="3"/>
  <c r="AH747" i="3"/>
  <c r="AI747" i="3"/>
  <c r="AJ747" i="3"/>
  <c r="AK747" i="3"/>
  <c r="AL747" i="3"/>
  <c r="AM747" i="3"/>
  <c r="AE748" i="3"/>
  <c r="AF748" i="3"/>
  <c r="AG748" i="3"/>
  <c r="AH748" i="3"/>
  <c r="AI748" i="3"/>
  <c r="AJ748" i="3"/>
  <c r="AK748" i="3"/>
  <c r="AL748" i="3"/>
  <c r="AM748" i="3"/>
  <c r="AE749" i="3"/>
  <c r="AF749" i="3"/>
  <c r="AG749" i="3"/>
  <c r="AH749" i="3"/>
  <c r="AI749" i="3"/>
  <c r="AJ749" i="3"/>
  <c r="AK749" i="3"/>
  <c r="AL749" i="3"/>
  <c r="AM749" i="3"/>
  <c r="AE750" i="3"/>
  <c r="AF750" i="3"/>
  <c r="AG750" i="3"/>
  <c r="AH750" i="3"/>
  <c r="AI750" i="3"/>
  <c r="AJ750" i="3"/>
  <c r="AK750" i="3"/>
  <c r="AL750" i="3"/>
  <c r="AM750" i="3"/>
  <c r="AE751" i="3"/>
  <c r="AF751" i="3"/>
  <c r="AG751" i="3"/>
  <c r="AH751" i="3"/>
  <c r="AI751" i="3"/>
  <c r="AJ751" i="3"/>
  <c r="AK751" i="3"/>
  <c r="AL751" i="3"/>
  <c r="AM751" i="3"/>
  <c r="AE752" i="3"/>
  <c r="AF752" i="3"/>
  <c r="AG752" i="3"/>
  <c r="AH752" i="3"/>
  <c r="AI752" i="3"/>
  <c r="AJ752" i="3"/>
  <c r="AK752" i="3"/>
  <c r="AL752" i="3"/>
  <c r="AM752" i="3"/>
  <c r="AE753" i="3"/>
  <c r="AF753" i="3"/>
  <c r="AG753" i="3"/>
  <c r="AH753" i="3"/>
  <c r="AI753" i="3"/>
  <c r="AJ753" i="3"/>
  <c r="AK753" i="3"/>
  <c r="AL753" i="3"/>
  <c r="AM753" i="3"/>
  <c r="AE754" i="3"/>
  <c r="AF754" i="3"/>
  <c r="AG754" i="3"/>
  <c r="AH754" i="3"/>
  <c r="AI754" i="3"/>
  <c r="AJ754" i="3"/>
  <c r="AK754" i="3"/>
  <c r="AL754" i="3"/>
  <c r="AM754" i="3"/>
  <c r="AE755" i="3"/>
  <c r="AF755" i="3"/>
  <c r="AG755" i="3"/>
  <c r="AH755" i="3"/>
  <c r="AI755" i="3"/>
  <c r="AJ755" i="3"/>
  <c r="AK755" i="3"/>
  <c r="AL755" i="3"/>
  <c r="AM755" i="3"/>
  <c r="AE756" i="3"/>
  <c r="AF756" i="3"/>
  <c r="AG756" i="3"/>
  <c r="AH756" i="3"/>
  <c r="AI756" i="3"/>
  <c r="AJ756" i="3"/>
  <c r="AK756" i="3"/>
  <c r="AL756" i="3"/>
  <c r="AM756" i="3"/>
  <c r="AE757" i="3"/>
  <c r="AF757" i="3"/>
  <c r="AG757" i="3"/>
  <c r="AH757" i="3"/>
  <c r="AI757" i="3"/>
  <c r="AJ757" i="3"/>
  <c r="AK757" i="3"/>
  <c r="AL757" i="3"/>
  <c r="AM757" i="3"/>
  <c r="AE758" i="3"/>
  <c r="AF758" i="3"/>
  <c r="AG758" i="3"/>
  <c r="AH758" i="3"/>
  <c r="AI758" i="3"/>
  <c r="AJ758" i="3"/>
  <c r="AK758" i="3"/>
  <c r="AL758" i="3"/>
  <c r="AM758" i="3"/>
  <c r="AE759" i="3"/>
  <c r="AF759" i="3"/>
  <c r="AG759" i="3"/>
  <c r="AH759" i="3"/>
  <c r="AI759" i="3"/>
  <c r="AJ759" i="3"/>
  <c r="AK759" i="3"/>
  <c r="AL759" i="3"/>
  <c r="AM759" i="3"/>
  <c r="AE760" i="3"/>
  <c r="AF760" i="3"/>
  <c r="AG760" i="3"/>
  <c r="AH760" i="3"/>
  <c r="AI760" i="3"/>
  <c r="AJ760" i="3"/>
  <c r="AK760" i="3"/>
  <c r="AL760" i="3"/>
  <c r="AM760" i="3"/>
  <c r="AE761" i="3"/>
  <c r="AF761" i="3"/>
  <c r="AG761" i="3"/>
  <c r="AH761" i="3"/>
  <c r="AI761" i="3"/>
  <c r="AJ761" i="3"/>
  <c r="AK761" i="3"/>
  <c r="AL761" i="3"/>
  <c r="AM761" i="3"/>
  <c r="AE762" i="3"/>
  <c r="AF762" i="3"/>
  <c r="AG762" i="3"/>
  <c r="AH762" i="3"/>
  <c r="AI762" i="3"/>
  <c r="AJ762" i="3"/>
  <c r="AK762" i="3"/>
  <c r="AL762" i="3"/>
  <c r="AM762" i="3"/>
  <c r="AE763" i="3"/>
  <c r="AF763" i="3"/>
  <c r="AG763" i="3"/>
  <c r="AH763" i="3"/>
  <c r="AI763" i="3"/>
  <c r="AJ763" i="3"/>
  <c r="AK763" i="3"/>
  <c r="AL763" i="3"/>
  <c r="AM763" i="3"/>
  <c r="AE764" i="3"/>
  <c r="AF764" i="3"/>
  <c r="AG764" i="3"/>
  <c r="AH764" i="3"/>
  <c r="AI764" i="3"/>
  <c r="AJ764" i="3"/>
  <c r="AK764" i="3"/>
  <c r="AL764" i="3"/>
  <c r="AM764" i="3"/>
  <c r="AE765" i="3"/>
  <c r="AF765" i="3"/>
  <c r="AG765" i="3"/>
  <c r="AH765" i="3"/>
  <c r="AI765" i="3"/>
  <c r="AJ765" i="3"/>
  <c r="AK765" i="3"/>
  <c r="AL765" i="3"/>
  <c r="AM765" i="3"/>
  <c r="AE766" i="3"/>
  <c r="AF766" i="3"/>
  <c r="AG766" i="3"/>
  <c r="AH766" i="3"/>
  <c r="AI766" i="3"/>
  <c r="AJ766" i="3"/>
  <c r="AK766" i="3"/>
  <c r="AL766" i="3"/>
  <c r="AM766" i="3"/>
  <c r="AE767" i="3"/>
  <c r="AF767" i="3"/>
  <c r="AG767" i="3"/>
  <c r="AH767" i="3"/>
  <c r="AI767" i="3"/>
  <c r="AJ767" i="3"/>
  <c r="AK767" i="3"/>
  <c r="AL767" i="3"/>
  <c r="AM767" i="3"/>
  <c r="AE768" i="3"/>
  <c r="AF768" i="3"/>
  <c r="AG768" i="3"/>
  <c r="AH768" i="3"/>
  <c r="AI768" i="3"/>
  <c r="AJ768" i="3"/>
  <c r="AK768" i="3"/>
  <c r="AL768" i="3"/>
  <c r="AM768" i="3"/>
  <c r="AE769" i="3"/>
  <c r="AF769" i="3"/>
  <c r="AG769" i="3"/>
  <c r="AH769" i="3"/>
  <c r="AI769" i="3"/>
  <c r="AJ769" i="3"/>
  <c r="AK769" i="3"/>
  <c r="AL769" i="3"/>
  <c r="AM769" i="3"/>
  <c r="AE770" i="3"/>
  <c r="AF770" i="3"/>
  <c r="AG770" i="3"/>
  <c r="AH770" i="3"/>
  <c r="AI770" i="3"/>
  <c r="AJ770" i="3"/>
  <c r="AK770" i="3"/>
  <c r="AL770" i="3"/>
  <c r="AM770" i="3"/>
  <c r="AE771" i="3"/>
  <c r="AF771" i="3"/>
  <c r="AG771" i="3"/>
  <c r="AH771" i="3"/>
  <c r="AI771" i="3"/>
  <c r="AJ771" i="3"/>
  <c r="AK771" i="3"/>
  <c r="AL771" i="3"/>
  <c r="AM771" i="3"/>
  <c r="AE772" i="3"/>
  <c r="AF772" i="3"/>
  <c r="AG772" i="3"/>
  <c r="AH772" i="3"/>
  <c r="AI772" i="3"/>
  <c r="AJ772" i="3"/>
  <c r="AK772" i="3"/>
  <c r="AL772" i="3"/>
  <c r="AM772" i="3"/>
  <c r="AE773" i="3"/>
  <c r="AF773" i="3"/>
  <c r="AG773" i="3"/>
  <c r="AH773" i="3"/>
  <c r="AI773" i="3"/>
  <c r="AJ773" i="3"/>
  <c r="AK773" i="3"/>
  <c r="AL773" i="3"/>
  <c r="AM773" i="3"/>
  <c r="AE774" i="3"/>
  <c r="AF774" i="3"/>
  <c r="AG774" i="3"/>
  <c r="AH774" i="3"/>
  <c r="AI774" i="3"/>
  <c r="AJ774" i="3"/>
  <c r="AK774" i="3"/>
  <c r="AL774" i="3"/>
  <c r="AM774" i="3"/>
  <c r="AE775" i="3"/>
  <c r="AF775" i="3"/>
  <c r="AG775" i="3"/>
  <c r="AH775" i="3"/>
  <c r="AI775" i="3"/>
  <c r="AJ775" i="3"/>
  <c r="AK775" i="3"/>
  <c r="AL775" i="3"/>
  <c r="AM775" i="3"/>
  <c r="AE776" i="3"/>
  <c r="AF776" i="3"/>
  <c r="AG776" i="3"/>
  <c r="AH776" i="3"/>
  <c r="AI776" i="3"/>
  <c r="AJ776" i="3"/>
  <c r="AK776" i="3"/>
  <c r="AL776" i="3"/>
  <c r="AM776" i="3"/>
  <c r="AE777" i="3"/>
  <c r="AF777" i="3"/>
  <c r="AG777" i="3"/>
  <c r="AH777" i="3"/>
  <c r="AI777" i="3"/>
  <c r="AJ777" i="3"/>
  <c r="AK777" i="3"/>
  <c r="AL777" i="3"/>
  <c r="AM777" i="3"/>
  <c r="AE778" i="3"/>
  <c r="AF778" i="3"/>
  <c r="AG778" i="3"/>
  <c r="AH778" i="3"/>
  <c r="AI778" i="3"/>
  <c r="AJ778" i="3"/>
  <c r="AK778" i="3"/>
  <c r="AL778" i="3"/>
  <c r="AM778" i="3"/>
  <c r="AE779" i="3"/>
  <c r="AF779" i="3"/>
  <c r="AG779" i="3"/>
  <c r="AH779" i="3"/>
  <c r="AI779" i="3"/>
  <c r="AJ779" i="3"/>
  <c r="AK779" i="3"/>
  <c r="AL779" i="3"/>
  <c r="AM779" i="3"/>
  <c r="AE780" i="3"/>
  <c r="AF780" i="3"/>
  <c r="AG780" i="3"/>
  <c r="AH780" i="3"/>
  <c r="AI780" i="3"/>
  <c r="AJ780" i="3"/>
  <c r="AK780" i="3"/>
  <c r="AL780" i="3"/>
  <c r="AM780" i="3"/>
  <c r="AE781" i="3"/>
  <c r="AF781" i="3"/>
  <c r="AG781" i="3"/>
  <c r="AH781" i="3"/>
  <c r="AI781" i="3"/>
  <c r="AJ781" i="3"/>
  <c r="AK781" i="3"/>
  <c r="AL781" i="3"/>
  <c r="AM781" i="3"/>
  <c r="AE782" i="3"/>
  <c r="AF782" i="3"/>
  <c r="AG782" i="3"/>
  <c r="AH782" i="3"/>
  <c r="AI782" i="3"/>
  <c r="AJ782" i="3"/>
  <c r="AK782" i="3"/>
  <c r="AL782" i="3"/>
  <c r="AM782" i="3"/>
  <c r="AE783" i="3"/>
  <c r="AF783" i="3"/>
  <c r="AG783" i="3"/>
  <c r="AH783" i="3"/>
  <c r="AI783" i="3"/>
  <c r="AJ783" i="3"/>
  <c r="AK783" i="3"/>
  <c r="AL783" i="3"/>
  <c r="AM783" i="3"/>
  <c r="AE784" i="3"/>
  <c r="AF784" i="3"/>
  <c r="AG784" i="3"/>
  <c r="AH784" i="3"/>
  <c r="AI784" i="3"/>
  <c r="AJ784" i="3"/>
  <c r="AK784" i="3"/>
  <c r="AL784" i="3"/>
  <c r="AM784" i="3"/>
  <c r="AE785" i="3"/>
  <c r="AF785" i="3"/>
  <c r="AG785" i="3"/>
  <c r="AH785" i="3"/>
  <c r="AI785" i="3"/>
  <c r="AJ785" i="3"/>
  <c r="AK785" i="3"/>
  <c r="AL785" i="3"/>
  <c r="AM785" i="3"/>
  <c r="AE786" i="3"/>
  <c r="AF786" i="3"/>
  <c r="AG786" i="3"/>
  <c r="AH786" i="3"/>
  <c r="AI786" i="3"/>
  <c r="AJ786" i="3"/>
  <c r="AK786" i="3"/>
  <c r="AL786" i="3"/>
  <c r="AM786" i="3"/>
  <c r="AE787" i="3"/>
  <c r="AF787" i="3"/>
  <c r="AG787" i="3"/>
  <c r="AH787" i="3"/>
  <c r="AI787" i="3"/>
  <c r="AJ787" i="3"/>
  <c r="AK787" i="3"/>
  <c r="AL787" i="3"/>
  <c r="AM787" i="3"/>
  <c r="AE788" i="3"/>
  <c r="AF788" i="3"/>
  <c r="AG788" i="3"/>
  <c r="AH788" i="3"/>
  <c r="AI788" i="3"/>
  <c r="AJ788" i="3"/>
  <c r="AK788" i="3"/>
  <c r="AL788" i="3"/>
  <c r="AM788" i="3"/>
  <c r="AE789" i="3"/>
  <c r="AF789" i="3"/>
  <c r="AG789" i="3"/>
  <c r="AH789" i="3"/>
  <c r="AI789" i="3"/>
  <c r="AJ789" i="3"/>
  <c r="AK789" i="3"/>
  <c r="AL789" i="3"/>
  <c r="AM789" i="3"/>
  <c r="AE790" i="3"/>
  <c r="AF790" i="3"/>
  <c r="AG790" i="3"/>
  <c r="AH790" i="3"/>
  <c r="AI790" i="3"/>
  <c r="AJ790" i="3"/>
  <c r="AK790" i="3"/>
  <c r="AL790" i="3"/>
  <c r="AM790" i="3"/>
  <c r="AE791" i="3"/>
  <c r="AF791" i="3"/>
  <c r="AG791" i="3"/>
  <c r="AH791" i="3"/>
  <c r="AI791" i="3"/>
  <c r="AJ791" i="3"/>
  <c r="AK791" i="3"/>
  <c r="AL791" i="3"/>
  <c r="AM791" i="3"/>
  <c r="AE792" i="3"/>
  <c r="AF792" i="3"/>
  <c r="AG792" i="3"/>
  <c r="AH792" i="3"/>
  <c r="AI792" i="3"/>
  <c r="AJ792" i="3"/>
  <c r="AK792" i="3"/>
  <c r="AL792" i="3"/>
  <c r="AM792" i="3"/>
  <c r="AE793" i="3"/>
  <c r="AF793" i="3"/>
  <c r="AG793" i="3"/>
  <c r="AH793" i="3"/>
  <c r="AI793" i="3"/>
  <c r="AJ793" i="3"/>
  <c r="AK793" i="3"/>
  <c r="AL793" i="3"/>
  <c r="AM793" i="3"/>
  <c r="AE794" i="3"/>
  <c r="AF794" i="3"/>
  <c r="AG794" i="3"/>
  <c r="AH794" i="3"/>
  <c r="AI794" i="3"/>
  <c r="AJ794" i="3"/>
  <c r="AK794" i="3"/>
  <c r="AL794" i="3"/>
  <c r="AM794" i="3"/>
  <c r="AE795" i="3"/>
  <c r="AF795" i="3"/>
  <c r="AG795" i="3"/>
  <c r="AH795" i="3"/>
  <c r="AI795" i="3"/>
  <c r="AJ795" i="3"/>
  <c r="AK795" i="3"/>
  <c r="AL795" i="3"/>
  <c r="AM795" i="3"/>
  <c r="AE796" i="3"/>
  <c r="AF796" i="3"/>
  <c r="AG796" i="3"/>
  <c r="AH796" i="3"/>
  <c r="AI796" i="3"/>
  <c r="AJ796" i="3"/>
  <c r="AK796" i="3"/>
  <c r="AL796" i="3"/>
  <c r="AM796" i="3"/>
  <c r="AE797" i="3"/>
  <c r="AF797" i="3"/>
  <c r="AG797" i="3"/>
  <c r="AH797" i="3"/>
  <c r="AI797" i="3"/>
  <c r="AJ797" i="3"/>
  <c r="AK797" i="3"/>
  <c r="AL797" i="3"/>
  <c r="AM797" i="3"/>
  <c r="AE798" i="3"/>
  <c r="AF798" i="3"/>
  <c r="AG798" i="3"/>
  <c r="AH798" i="3"/>
  <c r="AI798" i="3"/>
  <c r="AJ798" i="3"/>
  <c r="AK798" i="3"/>
  <c r="AL798" i="3"/>
  <c r="AM798" i="3"/>
  <c r="AE799" i="3"/>
  <c r="AF799" i="3"/>
  <c r="AG799" i="3"/>
  <c r="AH799" i="3"/>
  <c r="AI799" i="3"/>
  <c r="AJ799" i="3"/>
  <c r="AK799" i="3"/>
  <c r="AL799" i="3"/>
  <c r="AM799" i="3"/>
  <c r="AE800" i="3"/>
  <c r="AF800" i="3"/>
  <c r="AG800" i="3"/>
  <c r="AH800" i="3"/>
  <c r="AI800" i="3"/>
  <c r="AJ800" i="3"/>
  <c r="AK800" i="3"/>
  <c r="AL800" i="3"/>
  <c r="AM800" i="3"/>
  <c r="AE801" i="3"/>
  <c r="AF801" i="3"/>
  <c r="AG801" i="3"/>
  <c r="AH801" i="3"/>
  <c r="AI801" i="3"/>
  <c r="AJ801" i="3"/>
  <c r="AK801" i="3"/>
  <c r="AL801" i="3"/>
  <c r="AM801" i="3"/>
  <c r="AE802" i="3"/>
  <c r="AF802" i="3"/>
  <c r="AG802" i="3"/>
  <c r="AH802" i="3"/>
  <c r="AI802" i="3"/>
  <c r="AJ802" i="3"/>
  <c r="AK802" i="3"/>
  <c r="AL802" i="3"/>
  <c r="AM802" i="3"/>
  <c r="AE803" i="3"/>
  <c r="AF803" i="3"/>
  <c r="AG803" i="3"/>
  <c r="AH803" i="3"/>
  <c r="AI803" i="3"/>
  <c r="AJ803" i="3"/>
  <c r="AK803" i="3"/>
  <c r="AL803" i="3"/>
  <c r="AM803" i="3"/>
  <c r="AE804" i="3"/>
  <c r="AF804" i="3"/>
  <c r="AG804" i="3"/>
  <c r="AH804" i="3"/>
  <c r="AI804" i="3"/>
  <c r="AJ804" i="3"/>
  <c r="AK804" i="3"/>
  <c r="AL804" i="3"/>
  <c r="AM804" i="3"/>
  <c r="AE805" i="3"/>
  <c r="AF805" i="3"/>
  <c r="AG805" i="3"/>
  <c r="AH805" i="3"/>
  <c r="AI805" i="3"/>
  <c r="AJ805" i="3"/>
  <c r="AK805" i="3"/>
  <c r="AL805" i="3"/>
  <c r="AM805" i="3"/>
  <c r="AE806" i="3"/>
  <c r="AF806" i="3"/>
  <c r="AG806" i="3"/>
  <c r="AH806" i="3"/>
  <c r="AI806" i="3"/>
  <c r="AJ806" i="3"/>
  <c r="AK806" i="3"/>
  <c r="AL806" i="3"/>
  <c r="AM806" i="3"/>
  <c r="AE807" i="3"/>
  <c r="AF807" i="3"/>
  <c r="AG807" i="3"/>
  <c r="AH807" i="3"/>
  <c r="AI807" i="3"/>
  <c r="AJ807" i="3"/>
  <c r="AK807" i="3"/>
  <c r="AL807" i="3"/>
  <c r="AM807" i="3"/>
  <c r="AE808" i="3"/>
  <c r="AF808" i="3"/>
  <c r="AG808" i="3"/>
  <c r="AH808" i="3"/>
  <c r="AI808" i="3"/>
  <c r="AJ808" i="3"/>
  <c r="AK808" i="3"/>
  <c r="AL808" i="3"/>
  <c r="AM808" i="3"/>
  <c r="AE809" i="3"/>
  <c r="AF809" i="3"/>
  <c r="AG809" i="3"/>
  <c r="AH809" i="3"/>
  <c r="AI809" i="3"/>
  <c r="AJ809" i="3"/>
  <c r="AK809" i="3"/>
  <c r="AL809" i="3"/>
  <c r="AM809" i="3"/>
  <c r="AE810" i="3"/>
  <c r="AF810" i="3"/>
  <c r="AG810" i="3"/>
  <c r="AH810" i="3"/>
  <c r="AI810" i="3"/>
  <c r="AJ810" i="3"/>
  <c r="AK810" i="3"/>
  <c r="AL810" i="3"/>
  <c r="AM810" i="3"/>
  <c r="AE811" i="3"/>
  <c r="AF811" i="3"/>
  <c r="AG811" i="3"/>
  <c r="AH811" i="3"/>
  <c r="AI811" i="3"/>
  <c r="AJ811" i="3"/>
  <c r="AK811" i="3"/>
  <c r="AL811" i="3"/>
  <c r="AM811" i="3"/>
  <c r="AE812" i="3"/>
  <c r="AF812" i="3"/>
  <c r="AG812" i="3"/>
  <c r="AH812" i="3"/>
  <c r="AI812" i="3"/>
  <c r="AJ812" i="3"/>
  <c r="AK812" i="3"/>
  <c r="AL812" i="3"/>
  <c r="AM812" i="3"/>
  <c r="AE813" i="3"/>
  <c r="AF813" i="3"/>
  <c r="AG813" i="3"/>
  <c r="AH813" i="3"/>
  <c r="AI813" i="3"/>
  <c r="AJ813" i="3"/>
  <c r="AK813" i="3"/>
  <c r="AL813" i="3"/>
  <c r="AM813" i="3"/>
  <c r="AE814" i="3"/>
  <c r="AF814" i="3"/>
  <c r="AG814" i="3"/>
  <c r="AH814" i="3"/>
  <c r="AI814" i="3"/>
  <c r="AJ814" i="3"/>
  <c r="AK814" i="3"/>
  <c r="AL814" i="3"/>
  <c r="AM814" i="3"/>
  <c r="AE815" i="3"/>
  <c r="AF815" i="3"/>
  <c r="AG815" i="3"/>
  <c r="AH815" i="3"/>
  <c r="AI815" i="3"/>
  <c r="AJ815" i="3"/>
  <c r="AK815" i="3"/>
  <c r="AL815" i="3"/>
  <c r="AM815" i="3"/>
  <c r="AE816" i="3"/>
  <c r="AF816" i="3"/>
  <c r="AG816" i="3"/>
  <c r="AH816" i="3"/>
  <c r="AI816" i="3"/>
  <c r="AJ816" i="3"/>
  <c r="AK816" i="3"/>
  <c r="AL816" i="3"/>
  <c r="AM816" i="3"/>
  <c r="AE817" i="3"/>
  <c r="AF817" i="3"/>
  <c r="AG817" i="3"/>
  <c r="AH817" i="3"/>
  <c r="AI817" i="3"/>
  <c r="AJ817" i="3"/>
  <c r="AK817" i="3"/>
  <c r="AL817" i="3"/>
  <c r="AM817" i="3"/>
  <c r="AE818" i="3"/>
  <c r="AF818" i="3"/>
  <c r="AG818" i="3"/>
  <c r="AH818" i="3"/>
  <c r="AI818" i="3"/>
  <c r="AJ818" i="3"/>
  <c r="AK818" i="3"/>
  <c r="AL818" i="3"/>
  <c r="AM818" i="3"/>
  <c r="AE819" i="3"/>
  <c r="AF819" i="3"/>
  <c r="AG819" i="3"/>
  <c r="AH819" i="3"/>
  <c r="AI819" i="3"/>
  <c r="AJ819" i="3"/>
  <c r="AK819" i="3"/>
  <c r="AL819" i="3"/>
  <c r="AM819" i="3"/>
  <c r="AE820" i="3"/>
  <c r="AF820" i="3"/>
  <c r="AG820" i="3"/>
  <c r="AH820" i="3"/>
  <c r="AI820" i="3"/>
  <c r="AJ820" i="3"/>
  <c r="AK820" i="3"/>
  <c r="AL820" i="3"/>
  <c r="AM820" i="3"/>
  <c r="AE821" i="3"/>
  <c r="AF821" i="3"/>
  <c r="AG821" i="3"/>
  <c r="AH821" i="3"/>
  <c r="AI821" i="3"/>
  <c r="AJ821" i="3"/>
  <c r="AK821" i="3"/>
  <c r="AL821" i="3"/>
  <c r="AM821" i="3"/>
  <c r="AE822" i="3"/>
  <c r="AF822" i="3"/>
  <c r="AG822" i="3"/>
  <c r="AH822" i="3"/>
  <c r="AI822" i="3"/>
  <c r="AJ822" i="3"/>
  <c r="AK822" i="3"/>
  <c r="AL822" i="3"/>
  <c r="AM822" i="3"/>
  <c r="AE823" i="3"/>
  <c r="AF823" i="3"/>
  <c r="AG823" i="3"/>
  <c r="AH823" i="3"/>
  <c r="AI823" i="3"/>
  <c r="AJ823" i="3"/>
  <c r="AK823" i="3"/>
  <c r="AL823" i="3"/>
  <c r="AM823" i="3"/>
  <c r="AE824" i="3"/>
  <c r="AF824" i="3"/>
  <c r="AG824" i="3"/>
  <c r="AH824" i="3"/>
  <c r="AI824" i="3"/>
  <c r="AJ824" i="3"/>
  <c r="AK824" i="3"/>
  <c r="AL824" i="3"/>
  <c r="AM824" i="3"/>
  <c r="AE825" i="3"/>
  <c r="AF825" i="3"/>
  <c r="AG825" i="3"/>
  <c r="AH825" i="3"/>
  <c r="AI825" i="3"/>
  <c r="AJ825" i="3"/>
  <c r="AK825" i="3"/>
  <c r="AL825" i="3"/>
  <c r="AM825" i="3"/>
  <c r="AE826" i="3"/>
  <c r="AF826" i="3"/>
  <c r="AG826" i="3"/>
  <c r="AH826" i="3"/>
  <c r="AI826" i="3"/>
  <c r="AJ826" i="3"/>
  <c r="AK826" i="3"/>
  <c r="AL826" i="3"/>
  <c r="AM826" i="3"/>
  <c r="AE827" i="3"/>
  <c r="AF827" i="3"/>
  <c r="AG827" i="3"/>
  <c r="AH827" i="3"/>
  <c r="AI827" i="3"/>
  <c r="AJ827" i="3"/>
  <c r="AK827" i="3"/>
  <c r="AL827" i="3"/>
  <c r="AM827" i="3"/>
  <c r="AE828" i="3"/>
  <c r="AF828" i="3"/>
  <c r="AG828" i="3"/>
  <c r="AH828" i="3"/>
  <c r="AI828" i="3"/>
  <c r="AJ828" i="3"/>
  <c r="AK828" i="3"/>
  <c r="AL828" i="3"/>
  <c r="AM828" i="3"/>
  <c r="AE829" i="3"/>
  <c r="AF829" i="3"/>
  <c r="AG829" i="3"/>
  <c r="AH829" i="3"/>
  <c r="AI829" i="3"/>
  <c r="AJ829" i="3"/>
  <c r="AK829" i="3"/>
  <c r="AL829" i="3"/>
  <c r="AM829" i="3"/>
  <c r="AE830" i="3"/>
  <c r="AF830" i="3"/>
  <c r="AG830" i="3"/>
  <c r="AH830" i="3"/>
  <c r="AI830" i="3"/>
  <c r="AJ830" i="3"/>
  <c r="AK830" i="3"/>
  <c r="AL830" i="3"/>
  <c r="AM830" i="3"/>
  <c r="AE831" i="3"/>
  <c r="AF831" i="3"/>
  <c r="AG831" i="3"/>
  <c r="AH831" i="3"/>
  <c r="AI831" i="3"/>
  <c r="AJ831" i="3"/>
  <c r="AK831" i="3"/>
  <c r="AL831" i="3"/>
  <c r="AM831" i="3"/>
  <c r="AE832" i="3"/>
  <c r="AF832" i="3"/>
  <c r="AG832" i="3"/>
  <c r="AH832" i="3"/>
  <c r="AI832" i="3"/>
  <c r="AJ832" i="3"/>
  <c r="AK832" i="3"/>
  <c r="AL832" i="3"/>
  <c r="AM832" i="3"/>
  <c r="AE833" i="3"/>
  <c r="AF833" i="3"/>
  <c r="AG833" i="3"/>
  <c r="AH833" i="3"/>
  <c r="AI833" i="3"/>
  <c r="AJ833" i="3"/>
  <c r="AK833" i="3"/>
  <c r="AL833" i="3"/>
  <c r="AM833" i="3"/>
  <c r="AE834" i="3"/>
  <c r="AF834" i="3"/>
  <c r="AG834" i="3"/>
  <c r="AH834" i="3"/>
  <c r="AI834" i="3"/>
  <c r="AJ834" i="3"/>
  <c r="AK834" i="3"/>
  <c r="AL834" i="3"/>
  <c r="AM834" i="3"/>
  <c r="AE835" i="3"/>
  <c r="AF835" i="3"/>
  <c r="AG835" i="3"/>
  <c r="AH835" i="3"/>
  <c r="AI835" i="3"/>
  <c r="AJ835" i="3"/>
  <c r="AK835" i="3"/>
  <c r="AL835" i="3"/>
  <c r="AM835" i="3"/>
  <c r="AE836" i="3"/>
  <c r="AF836" i="3"/>
  <c r="AG836" i="3"/>
  <c r="AH836" i="3"/>
  <c r="AI836" i="3"/>
  <c r="AJ836" i="3"/>
  <c r="AK836" i="3"/>
  <c r="AL836" i="3"/>
  <c r="AM836" i="3"/>
  <c r="AE837" i="3"/>
  <c r="AF837" i="3"/>
  <c r="AG837" i="3"/>
  <c r="AH837" i="3"/>
  <c r="AI837" i="3"/>
  <c r="AJ837" i="3"/>
  <c r="AK837" i="3"/>
  <c r="AL837" i="3"/>
  <c r="AM837" i="3"/>
  <c r="AE838" i="3"/>
  <c r="AF838" i="3"/>
  <c r="AG838" i="3"/>
  <c r="AH838" i="3"/>
  <c r="AI838" i="3"/>
  <c r="AJ838" i="3"/>
  <c r="AK838" i="3"/>
  <c r="AL838" i="3"/>
  <c r="AM838" i="3"/>
  <c r="AE839" i="3"/>
  <c r="AF839" i="3"/>
  <c r="AG839" i="3"/>
  <c r="AH839" i="3"/>
  <c r="AI839" i="3"/>
  <c r="AJ839" i="3"/>
  <c r="AK839" i="3"/>
  <c r="AL839" i="3"/>
  <c r="AM839" i="3"/>
  <c r="AE840" i="3"/>
  <c r="AF840" i="3"/>
  <c r="AG840" i="3"/>
  <c r="AH840" i="3"/>
  <c r="AI840" i="3"/>
  <c r="AJ840" i="3"/>
  <c r="AK840" i="3"/>
  <c r="AL840" i="3"/>
  <c r="AM840" i="3"/>
  <c r="AE841" i="3"/>
  <c r="AF841" i="3"/>
  <c r="AG841" i="3"/>
  <c r="AH841" i="3"/>
  <c r="AI841" i="3"/>
  <c r="AJ841" i="3"/>
  <c r="AK841" i="3"/>
  <c r="AL841" i="3"/>
  <c r="AM841" i="3"/>
  <c r="AE842" i="3"/>
  <c r="AF842" i="3"/>
  <c r="AG842" i="3"/>
  <c r="AH842" i="3"/>
  <c r="AI842" i="3"/>
  <c r="AJ842" i="3"/>
  <c r="AK842" i="3"/>
  <c r="AL842" i="3"/>
  <c r="AM842" i="3"/>
  <c r="AE843" i="3"/>
  <c r="AF843" i="3"/>
  <c r="AG843" i="3"/>
  <c r="AH843" i="3"/>
  <c r="AI843" i="3"/>
  <c r="AJ843" i="3"/>
  <c r="AK843" i="3"/>
  <c r="AL843" i="3"/>
  <c r="AM843" i="3"/>
  <c r="AE844" i="3"/>
  <c r="AF844" i="3"/>
  <c r="AG844" i="3"/>
  <c r="AH844" i="3"/>
  <c r="AI844" i="3"/>
  <c r="AJ844" i="3"/>
  <c r="AK844" i="3"/>
  <c r="AL844" i="3"/>
  <c r="AM844" i="3"/>
  <c r="AE845" i="3"/>
  <c r="AF845" i="3"/>
  <c r="AG845" i="3"/>
  <c r="AH845" i="3"/>
  <c r="AI845" i="3"/>
  <c r="AJ845" i="3"/>
  <c r="AK845" i="3"/>
  <c r="AL845" i="3"/>
  <c r="AM845" i="3"/>
  <c r="AE846" i="3"/>
  <c r="AF846" i="3"/>
  <c r="AG846" i="3"/>
  <c r="AH846" i="3"/>
  <c r="AI846" i="3"/>
  <c r="AJ846" i="3"/>
  <c r="AK846" i="3"/>
  <c r="AL846" i="3"/>
  <c r="AM846" i="3"/>
  <c r="AE847" i="3"/>
  <c r="AF847" i="3"/>
  <c r="AG847" i="3"/>
  <c r="AH847" i="3"/>
  <c r="AI847" i="3"/>
  <c r="AJ847" i="3"/>
  <c r="AK847" i="3"/>
  <c r="AL847" i="3"/>
  <c r="AM847" i="3"/>
  <c r="AE848" i="3"/>
  <c r="AF848" i="3"/>
  <c r="AG848" i="3"/>
  <c r="AH848" i="3"/>
  <c r="AI848" i="3"/>
  <c r="AJ848" i="3"/>
  <c r="AK848" i="3"/>
  <c r="AL848" i="3"/>
  <c r="AM848" i="3"/>
  <c r="AE849" i="3"/>
  <c r="AF849" i="3"/>
  <c r="AG849" i="3"/>
  <c r="AH849" i="3"/>
  <c r="AI849" i="3"/>
  <c r="AJ849" i="3"/>
  <c r="AK849" i="3"/>
  <c r="AL849" i="3"/>
  <c r="AM849" i="3"/>
  <c r="AE850" i="3"/>
  <c r="AF850" i="3"/>
  <c r="AG850" i="3"/>
  <c r="AH850" i="3"/>
  <c r="AI850" i="3"/>
  <c r="AJ850" i="3"/>
  <c r="AK850" i="3"/>
  <c r="AL850" i="3"/>
  <c r="AM850" i="3"/>
  <c r="AE851" i="3"/>
  <c r="AF851" i="3"/>
  <c r="AG851" i="3"/>
  <c r="AH851" i="3"/>
  <c r="AI851" i="3"/>
  <c r="AJ851" i="3"/>
  <c r="AK851" i="3"/>
  <c r="AL851" i="3"/>
  <c r="AM851" i="3"/>
  <c r="AE852" i="3"/>
  <c r="AF852" i="3"/>
  <c r="AG852" i="3"/>
  <c r="AH852" i="3"/>
  <c r="AI852" i="3"/>
  <c r="AJ852" i="3"/>
  <c r="AK852" i="3"/>
  <c r="AL852" i="3"/>
  <c r="AM852" i="3"/>
  <c r="AE853" i="3"/>
  <c r="AF853" i="3"/>
  <c r="AG853" i="3"/>
  <c r="AH853" i="3"/>
  <c r="AI853" i="3"/>
  <c r="AJ853" i="3"/>
  <c r="AK853" i="3"/>
  <c r="AL853" i="3"/>
  <c r="AM853" i="3"/>
  <c r="AE854" i="3"/>
  <c r="AF854" i="3"/>
  <c r="AG854" i="3"/>
  <c r="AH854" i="3"/>
  <c r="AI854" i="3"/>
  <c r="AJ854" i="3"/>
  <c r="AK854" i="3"/>
  <c r="AL854" i="3"/>
  <c r="AM854" i="3"/>
  <c r="AE855" i="3"/>
  <c r="AF855" i="3"/>
  <c r="AG855" i="3"/>
  <c r="AH855" i="3"/>
  <c r="AI855" i="3"/>
  <c r="AJ855" i="3"/>
  <c r="AK855" i="3"/>
  <c r="AL855" i="3"/>
  <c r="AM855" i="3"/>
  <c r="AE856" i="3"/>
  <c r="AF856" i="3"/>
  <c r="AG856" i="3"/>
  <c r="AH856" i="3"/>
  <c r="AI856" i="3"/>
  <c r="AJ856" i="3"/>
  <c r="AK856" i="3"/>
  <c r="AL856" i="3"/>
  <c r="AM856" i="3"/>
  <c r="AE857" i="3"/>
  <c r="AF857" i="3"/>
  <c r="AG857" i="3"/>
  <c r="AH857" i="3"/>
  <c r="AI857" i="3"/>
  <c r="AJ857" i="3"/>
  <c r="AK857" i="3"/>
  <c r="AL857" i="3"/>
  <c r="AM857" i="3"/>
  <c r="AE858" i="3"/>
  <c r="AF858" i="3"/>
  <c r="AG858" i="3"/>
  <c r="AH858" i="3"/>
  <c r="AI858" i="3"/>
  <c r="AJ858" i="3"/>
  <c r="AK858" i="3"/>
  <c r="AL858" i="3"/>
  <c r="AM858" i="3"/>
  <c r="AE859" i="3"/>
  <c r="AF859" i="3"/>
  <c r="AG859" i="3"/>
  <c r="AH859" i="3"/>
  <c r="AI859" i="3"/>
  <c r="AJ859" i="3"/>
  <c r="AK859" i="3"/>
  <c r="AL859" i="3"/>
  <c r="AM859" i="3"/>
  <c r="AE860" i="3"/>
  <c r="AF860" i="3"/>
  <c r="AG860" i="3"/>
  <c r="AH860" i="3"/>
  <c r="AI860" i="3"/>
  <c r="AJ860" i="3"/>
  <c r="AK860" i="3"/>
  <c r="AL860" i="3"/>
  <c r="AM860" i="3"/>
  <c r="AE861" i="3"/>
  <c r="AF861" i="3"/>
  <c r="AG861" i="3"/>
  <c r="AH861" i="3"/>
  <c r="AI861" i="3"/>
  <c r="AJ861" i="3"/>
  <c r="AK861" i="3"/>
  <c r="AL861" i="3"/>
  <c r="AM861" i="3"/>
  <c r="AE862" i="3"/>
  <c r="AF862" i="3"/>
  <c r="AG862" i="3"/>
  <c r="AH862" i="3"/>
  <c r="AI862" i="3"/>
  <c r="AJ862" i="3"/>
  <c r="AK862" i="3"/>
  <c r="AL862" i="3"/>
  <c r="AM862" i="3"/>
  <c r="AE863" i="3"/>
  <c r="AF863" i="3"/>
  <c r="AG863" i="3"/>
  <c r="AH863" i="3"/>
  <c r="AI863" i="3"/>
  <c r="AJ863" i="3"/>
  <c r="AK863" i="3"/>
  <c r="AL863" i="3"/>
  <c r="AM863" i="3"/>
  <c r="AE864" i="3"/>
  <c r="AF864" i="3"/>
  <c r="AG864" i="3"/>
  <c r="AH864" i="3"/>
  <c r="AI864" i="3"/>
  <c r="AJ864" i="3"/>
  <c r="AK864" i="3"/>
  <c r="AL864" i="3"/>
  <c r="AM864" i="3"/>
  <c r="AE865" i="3"/>
  <c r="AF865" i="3"/>
  <c r="AG865" i="3"/>
  <c r="AH865" i="3"/>
  <c r="AI865" i="3"/>
  <c r="AJ865" i="3"/>
  <c r="AK865" i="3"/>
  <c r="AL865" i="3"/>
  <c r="AM865" i="3"/>
  <c r="AE866" i="3"/>
  <c r="AF866" i="3"/>
  <c r="AG866" i="3"/>
  <c r="AH866" i="3"/>
  <c r="AI866" i="3"/>
  <c r="AJ866" i="3"/>
  <c r="AK866" i="3"/>
  <c r="AL866" i="3"/>
  <c r="AM866" i="3"/>
  <c r="AE867" i="3"/>
  <c r="AF867" i="3"/>
  <c r="AG867" i="3"/>
  <c r="AH867" i="3"/>
  <c r="AI867" i="3"/>
  <c r="AJ867" i="3"/>
  <c r="AK867" i="3"/>
  <c r="AL867" i="3"/>
  <c r="AM867" i="3"/>
  <c r="AE868" i="3"/>
  <c r="AF868" i="3"/>
  <c r="AG868" i="3"/>
  <c r="AH868" i="3"/>
  <c r="AI868" i="3"/>
  <c r="AJ868" i="3"/>
  <c r="AK868" i="3"/>
  <c r="AL868" i="3"/>
  <c r="AM868" i="3"/>
  <c r="AE869" i="3"/>
  <c r="AF869" i="3"/>
  <c r="AG869" i="3"/>
  <c r="AH869" i="3"/>
  <c r="AI869" i="3"/>
  <c r="AJ869" i="3"/>
  <c r="AK869" i="3"/>
  <c r="AL869" i="3"/>
  <c r="AM869" i="3"/>
  <c r="AE870" i="3"/>
  <c r="AF870" i="3"/>
  <c r="AG870" i="3"/>
  <c r="AH870" i="3"/>
  <c r="AI870" i="3"/>
  <c r="AJ870" i="3"/>
  <c r="AK870" i="3"/>
  <c r="AL870" i="3"/>
  <c r="AM870" i="3"/>
  <c r="AE871" i="3"/>
  <c r="AF871" i="3"/>
  <c r="AG871" i="3"/>
  <c r="AH871" i="3"/>
  <c r="AI871" i="3"/>
  <c r="AJ871" i="3"/>
  <c r="AK871" i="3"/>
  <c r="AL871" i="3"/>
  <c r="AM871" i="3"/>
  <c r="AE872" i="3"/>
  <c r="AF872" i="3"/>
  <c r="AG872" i="3"/>
  <c r="AH872" i="3"/>
  <c r="AI872" i="3"/>
  <c r="AJ872" i="3"/>
  <c r="AK872" i="3"/>
  <c r="AL872" i="3"/>
  <c r="AM872" i="3"/>
  <c r="AE873" i="3"/>
  <c r="AF873" i="3"/>
  <c r="AG873" i="3"/>
  <c r="AH873" i="3"/>
  <c r="AI873" i="3"/>
  <c r="AJ873" i="3"/>
  <c r="AK873" i="3"/>
  <c r="AL873" i="3"/>
  <c r="AM873" i="3"/>
  <c r="AE874" i="3"/>
  <c r="AF874" i="3"/>
  <c r="AG874" i="3"/>
  <c r="AH874" i="3"/>
  <c r="AI874" i="3"/>
  <c r="AJ874" i="3"/>
  <c r="AK874" i="3"/>
  <c r="AL874" i="3"/>
  <c r="AM874" i="3"/>
  <c r="AE875" i="3"/>
  <c r="AF875" i="3"/>
  <c r="AG875" i="3"/>
  <c r="AH875" i="3"/>
  <c r="AI875" i="3"/>
  <c r="AJ875" i="3"/>
  <c r="AK875" i="3"/>
  <c r="AL875" i="3"/>
  <c r="AM875" i="3"/>
  <c r="AE876" i="3"/>
  <c r="AF876" i="3"/>
  <c r="AG876" i="3"/>
  <c r="AH876" i="3"/>
  <c r="AI876" i="3"/>
  <c r="AJ876" i="3"/>
  <c r="AK876" i="3"/>
  <c r="AL876" i="3"/>
  <c r="AM876" i="3"/>
  <c r="AE877" i="3"/>
  <c r="AF877" i="3"/>
  <c r="AG877" i="3"/>
  <c r="AH877" i="3"/>
  <c r="AI877" i="3"/>
  <c r="AJ877" i="3"/>
  <c r="AK877" i="3"/>
  <c r="AL877" i="3"/>
  <c r="AM877" i="3"/>
  <c r="AE878" i="3"/>
  <c r="AF878" i="3"/>
  <c r="AG878" i="3"/>
  <c r="AH878" i="3"/>
  <c r="AI878" i="3"/>
  <c r="AJ878" i="3"/>
  <c r="AK878" i="3"/>
  <c r="AL878" i="3"/>
  <c r="AM878" i="3"/>
  <c r="AE879" i="3"/>
  <c r="AF879" i="3"/>
  <c r="AG879" i="3"/>
  <c r="AH879" i="3"/>
  <c r="AI879" i="3"/>
  <c r="AJ879" i="3"/>
  <c r="AK879" i="3"/>
  <c r="AL879" i="3"/>
  <c r="AM879" i="3"/>
  <c r="AE880" i="3"/>
  <c r="AF880" i="3"/>
  <c r="AG880" i="3"/>
  <c r="AH880" i="3"/>
  <c r="AI880" i="3"/>
  <c r="AJ880" i="3"/>
  <c r="AK880" i="3"/>
  <c r="AL880" i="3"/>
  <c r="AM880" i="3"/>
  <c r="AE881" i="3"/>
  <c r="AF881" i="3"/>
  <c r="AG881" i="3"/>
  <c r="AH881" i="3"/>
  <c r="AI881" i="3"/>
  <c r="AJ881" i="3"/>
  <c r="AK881" i="3"/>
  <c r="AL881" i="3"/>
  <c r="AM881" i="3"/>
  <c r="AE882" i="3"/>
  <c r="AF882" i="3"/>
  <c r="AG882" i="3"/>
  <c r="AH882" i="3"/>
  <c r="AI882" i="3"/>
  <c r="AJ882" i="3"/>
  <c r="AK882" i="3"/>
  <c r="AL882" i="3"/>
  <c r="AM882" i="3"/>
  <c r="AE883" i="3"/>
  <c r="AF883" i="3"/>
  <c r="AG883" i="3"/>
  <c r="AH883" i="3"/>
  <c r="AI883" i="3"/>
  <c r="AJ883" i="3"/>
  <c r="AK883" i="3"/>
  <c r="AL883" i="3"/>
  <c r="AM883" i="3"/>
  <c r="AE884" i="3"/>
  <c r="AF884" i="3"/>
  <c r="AG884" i="3"/>
  <c r="AH884" i="3"/>
  <c r="AI884" i="3"/>
  <c r="AJ884" i="3"/>
  <c r="AK884" i="3"/>
  <c r="AL884" i="3"/>
  <c r="AM884" i="3"/>
  <c r="AE885" i="3"/>
  <c r="AF885" i="3"/>
  <c r="AG885" i="3"/>
  <c r="AH885" i="3"/>
  <c r="AI885" i="3"/>
  <c r="AJ885" i="3"/>
  <c r="AK885" i="3"/>
  <c r="AL885" i="3"/>
  <c r="AM885" i="3"/>
  <c r="AE886" i="3"/>
  <c r="AF886" i="3"/>
  <c r="AG886" i="3"/>
  <c r="AH886" i="3"/>
  <c r="AI886" i="3"/>
  <c r="AJ886" i="3"/>
  <c r="AK886" i="3"/>
  <c r="AL886" i="3"/>
  <c r="AM886" i="3"/>
  <c r="AE887" i="3"/>
  <c r="AF887" i="3"/>
  <c r="AG887" i="3"/>
  <c r="AH887" i="3"/>
  <c r="AI887" i="3"/>
  <c r="AJ887" i="3"/>
  <c r="AK887" i="3"/>
  <c r="AL887" i="3"/>
  <c r="AM887" i="3"/>
  <c r="AE888" i="3"/>
  <c r="AF888" i="3"/>
  <c r="AG888" i="3"/>
  <c r="AH888" i="3"/>
  <c r="AI888" i="3"/>
  <c r="AJ888" i="3"/>
  <c r="AK888" i="3"/>
  <c r="AL888" i="3"/>
  <c r="AM888" i="3"/>
  <c r="AE889" i="3"/>
  <c r="AF889" i="3"/>
  <c r="AG889" i="3"/>
  <c r="AH889" i="3"/>
  <c r="AI889" i="3"/>
  <c r="AJ889" i="3"/>
  <c r="AK889" i="3"/>
  <c r="AL889" i="3"/>
  <c r="AM889" i="3"/>
  <c r="AE890" i="3"/>
  <c r="AF890" i="3"/>
  <c r="AG890" i="3"/>
  <c r="AH890" i="3"/>
  <c r="AI890" i="3"/>
  <c r="AJ890" i="3"/>
  <c r="AK890" i="3"/>
  <c r="AL890" i="3"/>
  <c r="AM890" i="3"/>
  <c r="AE891" i="3"/>
  <c r="AF891" i="3"/>
  <c r="AG891" i="3"/>
  <c r="AH891" i="3"/>
  <c r="AI891" i="3"/>
  <c r="AJ891" i="3"/>
  <c r="AK891" i="3"/>
  <c r="AL891" i="3"/>
  <c r="AM891" i="3"/>
  <c r="AE892" i="3"/>
  <c r="AF892" i="3"/>
  <c r="AG892" i="3"/>
  <c r="AH892" i="3"/>
  <c r="AI892" i="3"/>
  <c r="AJ892" i="3"/>
  <c r="AK892" i="3"/>
  <c r="AL892" i="3"/>
  <c r="AM892" i="3"/>
  <c r="AE893" i="3"/>
  <c r="AF893" i="3"/>
  <c r="AG893" i="3"/>
  <c r="AH893" i="3"/>
  <c r="AI893" i="3"/>
  <c r="AJ893" i="3"/>
  <c r="AK893" i="3"/>
  <c r="AL893" i="3"/>
  <c r="AM893" i="3"/>
  <c r="AE894" i="3"/>
  <c r="AF894" i="3"/>
  <c r="AG894" i="3"/>
  <c r="AH894" i="3"/>
  <c r="AI894" i="3"/>
  <c r="AJ894" i="3"/>
  <c r="AK894" i="3"/>
  <c r="AL894" i="3"/>
  <c r="AM894" i="3"/>
  <c r="AE895" i="3"/>
  <c r="AF895" i="3"/>
  <c r="AG895" i="3"/>
  <c r="AH895" i="3"/>
  <c r="AI895" i="3"/>
  <c r="AJ895" i="3"/>
  <c r="AK895" i="3"/>
  <c r="AL895" i="3"/>
  <c r="AM895" i="3"/>
  <c r="AE896" i="3"/>
  <c r="AF896" i="3"/>
  <c r="AG896" i="3"/>
  <c r="AH896" i="3"/>
  <c r="AI896" i="3"/>
  <c r="AJ896" i="3"/>
  <c r="AK896" i="3"/>
  <c r="AL896" i="3"/>
  <c r="AM896" i="3"/>
  <c r="AE897" i="3"/>
  <c r="AF897" i="3"/>
  <c r="AG897" i="3"/>
  <c r="AH897" i="3"/>
  <c r="AI897" i="3"/>
  <c r="AJ897" i="3"/>
  <c r="AK897" i="3"/>
  <c r="AL897" i="3"/>
  <c r="AM897" i="3"/>
  <c r="AE898" i="3"/>
  <c r="AF898" i="3"/>
  <c r="AG898" i="3"/>
  <c r="AH898" i="3"/>
  <c r="AI898" i="3"/>
  <c r="AJ898" i="3"/>
  <c r="AK898" i="3"/>
  <c r="AL898" i="3"/>
  <c r="AM898" i="3"/>
  <c r="AE899" i="3"/>
  <c r="AF899" i="3"/>
  <c r="AG899" i="3"/>
  <c r="AH899" i="3"/>
  <c r="AI899" i="3"/>
  <c r="AJ899" i="3"/>
  <c r="AK899" i="3"/>
  <c r="AL899" i="3"/>
  <c r="AM899" i="3"/>
  <c r="AE900" i="3"/>
  <c r="AF900" i="3"/>
  <c r="AG900" i="3"/>
  <c r="AH900" i="3"/>
  <c r="AI900" i="3"/>
  <c r="AJ900" i="3"/>
  <c r="AK900" i="3"/>
  <c r="AL900" i="3"/>
  <c r="AM900" i="3"/>
  <c r="AE901" i="3"/>
  <c r="AF901" i="3"/>
  <c r="AG901" i="3"/>
  <c r="AH901" i="3"/>
  <c r="AI901" i="3"/>
  <c r="AJ901" i="3"/>
  <c r="AK901" i="3"/>
  <c r="AL901" i="3"/>
  <c r="AM901" i="3"/>
  <c r="AE902" i="3"/>
  <c r="AF902" i="3"/>
  <c r="AG902" i="3"/>
  <c r="AH902" i="3"/>
  <c r="AI902" i="3"/>
  <c r="AJ902" i="3"/>
  <c r="AK902" i="3"/>
  <c r="AL902" i="3"/>
  <c r="AM902" i="3"/>
  <c r="AE903" i="3"/>
  <c r="AF903" i="3"/>
  <c r="AG903" i="3"/>
  <c r="AH903" i="3"/>
  <c r="AI903" i="3"/>
  <c r="AJ903" i="3"/>
  <c r="AK903" i="3"/>
  <c r="AL903" i="3"/>
  <c r="AM903" i="3"/>
  <c r="AE904" i="3"/>
  <c r="AF904" i="3"/>
  <c r="AG904" i="3"/>
  <c r="AH904" i="3"/>
  <c r="AI904" i="3"/>
  <c r="AJ904" i="3"/>
  <c r="AK904" i="3"/>
  <c r="AL904" i="3"/>
  <c r="AM904" i="3"/>
  <c r="AE905" i="3"/>
  <c r="AF905" i="3"/>
  <c r="AG905" i="3"/>
  <c r="AH905" i="3"/>
  <c r="AI905" i="3"/>
  <c r="AJ905" i="3"/>
  <c r="AK905" i="3"/>
  <c r="AL905" i="3"/>
  <c r="AM905" i="3"/>
  <c r="AE906" i="3"/>
  <c r="AF906" i="3"/>
  <c r="AG906" i="3"/>
  <c r="AH906" i="3"/>
  <c r="AI906" i="3"/>
  <c r="AJ906" i="3"/>
  <c r="AK906" i="3"/>
  <c r="AL906" i="3"/>
  <c r="AM906" i="3"/>
  <c r="AE907" i="3"/>
  <c r="AF907" i="3"/>
  <c r="AG907" i="3"/>
  <c r="AH907" i="3"/>
  <c r="AI907" i="3"/>
  <c r="AJ907" i="3"/>
  <c r="AK907" i="3"/>
  <c r="AL907" i="3"/>
  <c r="AM907" i="3"/>
  <c r="AE908" i="3"/>
  <c r="AF908" i="3"/>
  <c r="AG908" i="3"/>
  <c r="AH908" i="3"/>
  <c r="AI908" i="3"/>
  <c r="AJ908" i="3"/>
  <c r="AK908" i="3"/>
  <c r="AL908" i="3"/>
  <c r="AM908" i="3"/>
  <c r="AE909" i="3"/>
  <c r="AF909" i="3"/>
  <c r="AG909" i="3"/>
  <c r="AH909" i="3"/>
  <c r="AI909" i="3"/>
  <c r="AJ909" i="3"/>
  <c r="AK909" i="3"/>
  <c r="AL909" i="3"/>
  <c r="AM909" i="3"/>
  <c r="AE910" i="3"/>
  <c r="AF910" i="3"/>
  <c r="AG910" i="3"/>
  <c r="AH910" i="3"/>
  <c r="AI910" i="3"/>
  <c r="AJ910" i="3"/>
  <c r="AK910" i="3"/>
  <c r="AL910" i="3"/>
  <c r="AM910" i="3"/>
  <c r="AE911" i="3"/>
  <c r="AF911" i="3"/>
  <c r="AG911" i="3"/>
  <c r="AH911" i="3"/>
  <c r="AI911" i="3"/>
  <c r="AJ911" i="3"/>
  <c r="AK911" i="3"/>
  <c r="AL911" i="3"/>
  <c r="AM911" i="3"/>
  <c r="AE912" i="3"/>
  <c r="AF912" i="3"/>
  <c r="AG912" i="3"/>
  <c r="AH912" i="3"/>
  <c r="AI912" i="3"/>
  <c r="AJ912" i="3"/>
  <c r="AK912" i="3"/>
  <c r="AL912" i="3"/>
  <c r="AM912" i="3"/>
  <c r="AE913" i="3"/>
  <c r="AF913" i="3"/>
  <c r="AG913" i="3"/>
  <c r="AH913" i="3"/>
  <c r="AI913" i="3"/>
  <c r="AJ913" i="3"/>
  <c r="AK913" i="3"/>
  <c r="AL913" i="3"/>
  <c r="AM913" i="3"/>
  <c r="AE914" i="3"/>
  <c r="AF914" i="3"/>
  <c r="AG914" i="3"/>
  <c r="AH914" i="3"/>
  <c r="AI914" i="3"/>
  <c r="AJ914" i="3"/>
  <c r="AK914" i="3"/>
  <c r="AL914" i="3"/>
  <c r="AM914" i="3"/>
  <c r="AE915" i="3"/>
  <c r="AF915" i="3"/>
  <c r="AG915" i="3"/>
  <c r="AH915" i="3"/>
  <c r="AI915" i="3"/>
  <c r="AJ915" i="3"/>
  <c r="AK915" i="3"/>
  <c r="AL915" i="3"/>
  <c r="AM915" i="3"/>
  <c r="AE916" i="3"/>
  <c r="AF916" i="3"/>
  <c r="AG916" i="3"/>
  <c r="AH916" i="3"/>
  <c r="AI916" i="3"/>
  <c r="AJ916" i="3"/>
  <c r="AK916" i="3"/>
  <c r="AL916" i="3"/>
  <c r="AM916" i="3"/>
  <c r="AE917" i="3"/>
  <c r="AF917" i="3"/>
  <c r="AG917" i="3"/>
  <c r="AH917" i="3"/>
  <c r="AI917" i="3"/>
  <c r="AJ917" i="3"/>
  <c r="AK917" i="3"/>
  <c r="AL917" i="3"/>
  <c r="AM917" i="3"/>
  <c r="AE918" i="3"/>
  <c r="AF918" i="3"/>
  <c r="AG918" i="3"/>
  <c r="AH918" i="3"/>
  <c r="AI918" i="3"/>
  <c r="AJ918" i="3"/>
  <c r="AK918" i="3"/>
  <c r="AL918" i="3"/>
  <c r="AM918" i="3"/>
  <c r="AE919" i="3"/>
  <c r="AF919" i="3"/>
  <c r="AG919" i="3"/>
  <c r="AH919" i="3"/>
  <c r="AI919" i="3"/>
  <c r="AJ919" i="3"/>
  <c r="AK919" i="3"/>
  <c r="AL919" i="3"/>
  <c r="AM919" i="3"/>
  <c r="AE920" i="3"/>
  <c r="AF920" i="3"/>
  <c r="AG920" i="3"/>
  <c r="AH920" i="3"/>
  <c r="AI920" i="3"/>
  <c r="AJ920" i="3"/>
  <c r="AK920" i="3"/>
  <c r="AL920" i="3"/>
  <c r="AM920" i="3"/>
  <c r="AE921" i="3"/>
  <c r="AF921" i="3"/>
  <c r="AG921" i="3"/>
  <c r="AH921" i="3"/>
  <c r="AI921" i="3"/>
  <c r="AJ921" i="3"/>
  <c r="AK921" i="3"/>
  <c r="AL921" i="3"/>
  <c r="AM921" i="3"/>
  <c r="AE922" i="3"/>
  <c r="AF922" i="3"/>
  <c r="AG922" i="3"/>
  <c r="AH922" i="3"/>
  <c r="AI922" i="3"/>
  <c r="AJ922" i="3"/>
  <c r="AK922" i="3"/>
  <c r="AL922" i="3"/>
  <c r="AM922" i="3"/>
  <c r="AE923" i="3"/>
  <c r="AF923" i="3"/>
  <c r="AG923" i="3"/>
  <c r="AH923" i="3"/>
  <c r="AI923" i="3"/>
  <c r="AJ923" i="3"/>
  <c r="AK923" i="3"/>
  <c r="AL923" i="3"/>
  <c r="AM923" i="3"/>
  <c r="AE924" i="3"/>
  <c r="AF924" i="3"/>
  <c r="AG924" i="3"/>
  <c r="AH924" i="3"/>
  <c r="AI924" i="3"/>
  <c r="AJ924" i="3"/>
  <c r="AK924" i="3"/>
  <c r="AL924" i="3"/>
  <c r="AM924" i="3"/>
  <c r="AE925" i="3"/>
  <c r="AF925" i="3"/>
  <c r="AG925" i="3"/>
  <c r="AH925" i="3"/>
  <c r="AI925" i="3"/>
  <c r="AJ925" i="3"/>
  <c r="AK925" i="3"/>
  <c r="AL925" i="3"/>
  <c r="AM925" i="3"/>
  <c r="AE926" i="3"/>
  <c r="AF926" i="3"/>
  <c r="AG926" i="3"/>
  <c r="AH926" i="3"/>
  <c r="AI926" i="3"/>
  <c r="AJ926" i="3"/>
  <c r="AK926" i="3"/>
  <c r="AL926" i="3"/>
  <c r="AM926" i="3"/>
  <c r="AE927" i="3"/>
  <c r="AF927" i="3"/>
  <c r="AG927" i="3"/>
  <c r="AH927" i="3"/>
  <c r="AI927" i="3"/>
  <c r="AJ927" i="3"/>
  <c r="AK927" i="3"/>
  <c r="AL927" i="3"/>
  <c r="AM927" i="3"/>
  <c r="AE928" i="3"/>
  <c r="AF928" i="3"/>
  <c r="AG928" i="3"/>
  <c r="AH928" i="3"/>
  <c r="AI928" i="3"/>
  <c r="AJ928" i="3"/>
  <c r="AK928" i="3"/>
  <c r="AL928" i="3"/>
  <c r="AM928" i="3"/>
  <c r="AE929" i="3"/>
  <c r="AF929" i="3"/>
  <c r="AG929" i="3"/>
  <c r="AH929" i="3"/>
  <c r="AI929" i="3"/>
  <c r="AJ929" i="3"/>
  <c r="AK929" i="3"/>
  <c r="AL929" i="3"/>
  <c r="AM929" i="3"/>
  <c r="AE930" i="3"/>
  <c r="AF930" i="3"/>
  <c r="AG930" i="3"/>
  <c r="AH930" i="3"/>
  <c r="AI930" i="3"/>
  <c r="AJ930" i="3"/>
  <c r="AK930" i="3"/>
  <c r="AL930" i="3"/>
  <c r="AM930" i="3"/>
  <c r="AE931" i="3"/>
  <c r="AF931" i="3"/>
  <c r="AG931" i="3"/>
  <c r="AH931" i="3"/>
  <c r="AI931" i="3"/>
  <c r="AJ931" i="3"/>
  <c r="AK931" i="3"/>
  <c r="AL931" i="3"/>
  <c r="AM931" i="3"/>
  <c r="AE932" i="3"/>
  <c r="AF932" i="3"/>
  <c r="AG932" i="3"/>
  <c r="AH932" i="3"/>
  <c r="AI932" i="3"/>
  <c r="AJ932" i="3"/>
  <c r="AK932" i="3"/>
  <c r="AL932" i="3"/>
  <c r="AM932" i="3"/>
  <c r="AE933" i="3"/>
  <c r="AF933" i="3"/>
  <c r="AG933" i="3"/>
  <c r="AH933" i="3"/>
  <c r="AI933" i="3"/>
  <c r="AJ933" i="3"/>
  <c r="AK933" i="3"/>
  <c r="AL933" i="3"/>
  <c r="AM933" i="3"/>
  <c r="AE934" i="3"/>
  <c r="AF934" i="3"/>
  <c r="AG934" i="3"/>
  <c r="AH934" i="3"/>
  <c r="AI934" i="3"/>
  <c r="AJ934" i="3"/>
  <c r="AK934" i="3"/>
  <c r="AL934" i="3"/>
  <c r="AM934" i="3"/>
  <c r="AE935" i="3"/>
  <c r="AF935" i="3"/>
  <c r="AG935" i="3"/>
  <c r="AH935" i="3"/>
  <c r="AI935" i="3"/>
  <c r="AJ935" i="3"/>
  <c r="AK935" i="3"/>
  <c r="AL935" i="3"/>
  <c r="AM935" i="3"/>
  <c r="AE936" i="3"/>
  <c r="AF936" i="3"/>
  <c r="AG936" i="3"/>
  <c r="AH936" i="3"/>
  <c r="AI936" i="3"/>
  <c r="AJ936" i="3"/>
  <c r="AK936" i="3"/>
  <c r="AL936" i="3"/>
  <c r="AM936" i="3"/>
  <c r="AE937" i="3"/>
  <c r="AF937" i="3"/>
  <c r="AG937" i="3"/>
  <c r="AH937" i="3"/>
  <c r="AI937" i="3"/>
  <c r="AJ937" i="3"/>
  <c r="AK937" i="3"/>
  <c r="AL937" i="3"/>
  <c r="AM937" i="3"/>
  <c r="AE938" i="3"/>
  <c r="AF938" i="3"/>
  <c r="AG938" i="3"/>
  <c r="AH938" i="3"/>
  <c r="AI938" i="3"/>
  <c r="AJ938" i="3"/>
  <c r="AK938" i="3"/>
  <c r="AL938" i="3"/>
  <c r="AM938" i="3"/>
  <c r="AE939" i="3"/>
  <c r="AF939" i="3"/>
  <c r="AG939" i="3"/>
  <c r="AH939" i="3"/>
  <c r="AI939" i="3"/>
  <c r="AJ939" i="3"/>
  <c r="AK939" i="3"/>
  <c r="AL939" i="3"/>
  <c r="AM939" i="3"/>
  <c r="AE940" i="3"/>
  <c r="AF940" i="3"/>
  <c r="AG940" i="3"/>
  <c r="AH940" i="3"/>
  <c r="AI940" i="3"/>
  <c r="AJ940" i="3"/>
  <c r="AK940" i="3"/>
  <c r="AL940" i="3"/>
  <c r="AM940" i="3"/>
  <c r="AE941" i="3"/>
  <c r="AF941" i="3"/>
  <c r="AG941" i="3"/>
  <c r="AH941" i="3"/>
  <c r="AI941" i="3"/>
  <c r="AJ941" i="3"/>
  <c r="AK941" i="3"/>
  <c r="AL941" i="3"/>
  <c r="AM941" i="3"/>
  <c r="AE942" i="3"/>
  <c r="AF942" i="3"/>
  <c r="AG942" i="3"/>
  <c r="AH942" i="3"/>
  <c r="AI942" i="3"/>
  <c r="AJ942" i="3"/>
  <c r="AK942" i="3"/>
  <c r="AL942" i="3"/>
  <c r="AM942" i="3"/>
  <c r="AE943" i="3"/>
  <c r="AF943" i="3"/>
  <c r="AG943" i="3"/>
  <c r="AH943" i="3"/>
  <c r="AI943" i="3"/>
  <c r="AJ943" i="3"/>
  <c r="AK943" i="3"/>
  <c r="AL943" i="3"/>
  <c r="AM943" i="3"/>
  <c r="AE944" i="3"/>
  <c r="AF944" i="3"/>
  <c r="AG944" i="3"/>
  <c r="AH944" i="3"/>
  <c r="AI944" i="3"/>
  <c r="AJ944" i="3"/>
  <c r="AK944" i="3"/>
  <c r="AL944" i="3"/>
  <c r="AM944" i="3"/>
  <c r="AE945" i="3"/>
  <c r="AF945" i="3"/>
  <c r="AG945" i="3"/>
  <c r="AH945" i="3"/>
  <c r="AI945" i="3"/>
  <c r="AJ945" i="3"/>
  <c r="AK945" i="3"/>
  <c r="AL945" i="3"/>
  <c r="AM945" i="3"/>
  <c r="AE946" i="3"/>
  <c r="AF946" i="3"/>
  <c r="AG946" i="3"/>
  <c r="AH946" i="3"/>
  <c r="AI946" i="3"/>
  <c r="AJ946" i="3"/>
  <c r="AK946" i="3"/>
  <c r="AL946" i="3"/>
  <c r="AM946" i="3"/>
  <c r="AE947" i="3"/>
  <c r="AF947" i="3"/>
  <c r="AG947" i="3"/>
  <c r="AH947" i="3"/>
  <c r="AI947" i="3"/>
  <c r="AJ947" i="3"/>
  <c r="AK947" i="3"/>
  <c r="AL947" i="3"/>
  <c r="AM947" i="3"/>
  <c r="AE948" i="3"/>
  <c r="AF948" i="3"/>
  <c r="AG948" i="3"/>
  <c r="AH948" i="3"/>
  <c r="AI948" i="3"/>
  <c r="AJ948" i="3"/>
  <c r="AK948" i="3"/>
  <c r="AL948" i="3"/>
  <c r="AM948" i="3"/>
  <c r="AE949" i="3"/>
  <c r="AF949" i="3"/>
  <c r="AG949" i="3"/>
  <c r="AH949" i="3"/>
  <c r="AI949" i="3"/>
  <c r="AJ949" i="3"/>
  <c r="AK949" i="3"/>
  <c r="AL949" i="3"/>
  <c r="AM949" i="3"/>
  <c r="AE950" i="3"/>
  <c r="AF950" i="3"/>
  <c r="AG950" i="3"/>
  <c r="AH950" i="3"/>
  <c r="AI950" i="3"/>
  <c r="AJ950" i="3"/>
  <c r="AK950" i="3"/>
  <c r="AL950" i="3"/>
  <c r="AM950" i="3"/>
  <c r="AE951" i="3"/>
  <c r="AF951" i="3"/>
  <c r="AG951" i="3"/>
  <c r="AH951" i="3"/>
  <c r="AI951" i="3"/>
  <c r="AJ951" i="3"/>
  <c r="AK951" i="3"/>
  <c r="AL951" i="3"/>
  <c r="AM951" i="3"/>
  <c r="AE952" i="3"/>
  <c r="AF952" i="3"/>
  <c r="AG952" i="3"/>
  <c r="AH952" i="3"/>
  <c r="AI952" i="3"/>
  <c r="AJ952" i="3"/>
  <c r="AK952" i="3"/>
  <c r="AL952" i="3"/>
  <c r="AM952" i="3"/>
  <c r="AE953" i="3"/>
  <c r="AF953" i="3"/>
  <c r="AG953" i="3"/>
  <c r="AH953" i="3"/>
  <c r="AI953" i="3"/>
  <c r="AJ953" i="3"/>
  <c r="AK953" i="3"/>
  <c r="AL953" i="3"/>
  <c r="AM953" i="3"/>
  <c r="AE954" i="3"/>
  <c r="AF954" i="3"/>
  <c r="AG954" i="3"/>
  <c r="AH954" i="3"/>
  <c r="AI954" i="3"/>
  <c r="AJ954" i="3"/>
  <c r="AK954" i="3"/>
  <c r="AL954" i="3"/>
  <c r="AM954" i="3"/>
  <c r="AE955" i="3"/>
  <c r="AF955" i="3"/>
  <c r="AG955" i="3"/>
  <c r="AH955" i="3"/>
  <c r="AI955" i="3"/>
  <c r="AJ955" i="3"/>
  <c r="AK955" i="3"/>
  <c r="AL955" i="3"/>
  <c r="AM955" i="3"/>
  <c r="AE956" i="3"/>
  <c r="AF956" i="3"/>
  <c r="AG956" i="3"/>
  <c r="AH956" i="3"/>
  <c r="AI956" i="3"/>
  <c r="AJ956" i="3"/>
  <c r="AK956" i="3"/>
  <c r="AL956" i="3"/>
  <c r="AM956" i="3"/>
  <c r="AE957" i="3"/>
  <c r="AF957" i="3"/>
  <c r="AG957" i="3"/>
  <c r="AH957" i="3"/>
  <c r="AI957" i="3"/>
  <c r="AJ957" i="3"/>
  <c r="AK957" i="3"/>
  <c r="AL957" i="3"/>
  <c r="AM957" i="3"/>
  <c r="AE958" i="3"/>
  <c r="AF958" i="3"/>
  <c r="AG958" i="3"/>
  <c r="AH958" i="3"/>
  <c r="AI958" i="3"/>
  <c r="AJ958" i="3"/>
  <c r="AK958" i="3"/>
  <c r="AL958" i="3"/>
  <c r="AM958" i="3"/>
  <c r="AE959" i="3"/>
  <c r="AF959" i="3"/>
  <c r="AG959" i="3"/>
  <c r="AH959" i="3"/>
  <c r="AI959" i="3"/>
  <c r="AJ959" i="3"/>
  <c r="AK959" i="3"/>
  <c r="AL959" i="3"/>
  <c r="AM959" i="3"/>
  <c r="AE960" i="3"/>
  <c r="AF960" i="3"/>
  <c r="AG960" i="3"/>
  <c r="AH960" i="3"/>
  <c r="AI960" i="3"/>
  <c r="AJ960" i="3"/>
  <c r="AK960" i="3"/>
  <c r="AL960" i="3"/>
  <c r="AM960" i="3"/>
  <c r="AE961" i="3"/>
  <c r="AF961" i="3"/>
  <c r="AG961" i="3"/>
  <c r="AH961" i="3"/>
  <c r="AI961" i="3"/>
  <c r="AJ961" i="3"/>
  <c r="AK961" i="3"/>
  <c r="AL961" i="3"/>
  <c r="AM961" i="3"/>
  <c r="AE962" i="3"/>
  <c r="AF962" i="3"/>
  <c r="AG962" i="3"/>
  <c r="AH962" i="3"/>
  <c r="AI962" i="3"/>
  <c r="AJ962" i="3"/>
  <c r="AK962" i="3"/>
  <c r="AL962" i="3"/>
  <c r="AM962" i="3"/>
  <c r="AE963" i="3"/>
  <c r="AF963" i="3"/>
  <c r="AG963" i="3"/>
  <c r="AH963" i="3"/>
  <c r="AI963" i="3"/>
  <c r="AJ963" i="3"/>
  <c r="AK963" i="3"/>
  <c r="AL963" i="3"/>
  <c r="AM963" i="3"/>
  <c r="AE964" i="3"/>
  <c r="AF964" i="3"/>
  <c r="AG964" i="3"/>
  <c r="AH964" i="3"/>
  <c r="AI964" i="3"/>
  <c r="AJ964" i="3"/>
  <c r="AK964" i="3"/>
  <c r="AL964" i="3"/>
  <c r="AM964" i="3"/>
  <c r="AE965" i="3"/>
  <c r="AF965" i="3"/>
  <c r="AG965" i="3"/>
  <c r="AH965" i="3"/>
  <c r="AI965" i="3"/>
  <c r="AJ965" i="3"/>
  <c r="AK965" i="3"/>
  <c r="AL965" i="3"/>
  <c r="AM965" i="3"/>
  <c r="AE966" i="3"/>
  <c r="AF966" i="3"/>
  <c r="AG966" i="3"/>
  <c r="AH966" i="3"/>
  <c r="AI966" i="3"/>
  <c r="AJ966" i="3"/>
  <c r="AK966" i="3"/>
  <c r="AL966" i="3"/>
  <c r="AM966" i="3"/>
  <c r="AE967" i="3"/>
  <c r="AF967" i="3"/>
  <c r="AG967" i="3"/>
  <c r="AH967" i="3"/>
  <c r="AI967" i="3"/>
  <c r="AJ967" i="3"/>
  <c r="AK967" i="3"/>
  <c r="AL967" i="3"/>
  <c r="AM967" i="3"/>
  <c r="AE968" i="3"/>
  <c r="AF968" i="3"/>
  <c r="AG968" i="3"/>
  <c r="AH968" i="3"/>
  <c r="AI968" i="3"/>
  <c r="AJ968" i="3"/>
  <c r="AK968" i="3"/>
  <c r="AL968" i="3"/>
  <c r="AM968" i="3"/>
  <c r="AE969" i="3"/>
  <c r="AF969" i="3"/>
  <c r="AG969" i="3"/>
  <c r="AH969" i="3"/>
  <c r="AI969" i="3"/>
  <c r="AJ969" i="3"/>
  <c r="AK969" i="3"/>
  <c r="AL969" i="3"/>
  <c r="AM969" i="3"/>
  <c r="AE970" i="3"/>
  <c r="AF970" i="3"/>
  <c r="AG970" i="3"/>
  <c r="AH970" i="3"/>
  <c r="AI970" i="3"/>
  <c r="AJ970" i="3"/>
  <c r="AK970" i="3"/>
  <c r="AL970" i="3"/>
  <c r="AM970" i="3"/>
  <c r="AE971" i="3"/>
  <c r="AF971" i="3"/>
  <c r="AG971" i="3"/>
  <c r="AH971" i="3"/>
  <c r="AI971" i="3"/>
  <c r="AJ971" i="3"/>
  <c r="AK971" i="3"/>
  <c r="AL971" i="3"/>
  <c r="AM971" i="3"/>
  <c r="AE972" i="3"/>
  <c r="AF972" i="3"/>
  <c r="AG972" i="3"/>
  <c r="AH972" i="3"/>
  <c r="AI972" i="3"/>
  <c r="AJ972" i="3"/>
  <c r="AK972" i="3"/>
  <c r="AL972" i="3"/>
  <c r="AM972" i="3"/>
  <c r="AE973" i="3"/>
  <c r="AF973" i="3"/>
  <c r="AG973" i="3"/>
  <c r="AH973" i="3"/>
  <c r="AI973" i="3"/>
  <c r="AJ973" i="3"/>
  <c r="AK973" i="3"/>
  <c r="AL973" i="3"/>
  <c r="AM973" i="3"/>
  <c r="AE974" i="3"/>
  <c r="AF974" i="3"/>
  <c r="AG974" i="3"/>
  <c r="AH974" i="3"/>
  <c r="AI974" i="3"/>
  <c r="AJ974" i="3"/>
  <c r="AK974" i="3"/>
  <c r="AL974" i="3"/>
  <c r="AM974" i="3"/>
  <c r="AE975" i="3"/>
  <c r="AF975" i="3"/>
  <c r="AG975" i="3"/>
  <c r="AH975" i="3"/>
  <c r="AI975" i="3"/>
  <c r="AJ975" i="3"/>
  <c r="AK975" i="3"/>
  <c r="AL975" i="3"/>
  <c r="AM975" i="3"/>
  <c r="AE976" i="3"/>
  <c r="AF976" i="3"/>
  <c r="AG976" i="3"/>
  <c r="AH976" i="3"/>
  <c r="AI976" i="3"/>
  <c r="AJ976" i="3"/>
  <c r="AK976" i="3"/>
  <c r="AL976" i="3"/>
  <c r="AM976" i="3"/>
  <c r="AE977" i="3"/>
  <c r="AF977" i="3"/>
  <c r="AG977" i="3"/>
  <c r="AH977" i="3"/>
  <c r="AI977" i="3"/>
  <c r="AJ977" i="3"/>
  <c r="AK977" i="3"/>
  <c r="AL977" i="3"/>
  <c r="AM977" i="3"/>
  <c r="AE978" i="3"/>
  <c r="AF978" i="3"/>
  <c r="AG978" i="3"/>
  <c r="AH978" i="3"/>
  <c r="AI978" i="3"/>
  <c r="AJ978" i="3"/>
  <c r="AK978" i="3"/>
  <c r="AL978" i="3"/>
  <c r="AM978" i="3"/>
  <c r="AE979" i="3"/>
  <c r="AF979" i="3"/>
  <c r="AG979" i="3"/>
  <c r="AH979" i="3"/>
  <c r="AI979" i="3"/>
  <c r="AJ979" i="3"/>
  <c r="AK979" i="3"/>
  <c r="AL979" i="3"/>
  <c r="AM979" i="3"/>
  <c r="AE980" i="3"/>
  <c r="AF980" i="3"/>
  <c r="AG980" i="3"/>
  <c r="AH980" i="3"/>
  <c r="AI980" i="3"/>
  <c r="AJ980" i="3"/>
  <c r="AK980" i="3"/>
  <c r="AL980" i="3"/>
  <c r="AM980" i="3"/>
  <c r="AE981" i="3"/>
  <c r="AF981" i="3"/>
  <c r="AG981" i="3"/>
  <c r="AH981" i="3"/>
  <c r="AI981" i="3"/>
  <c r="AJ981" i="3"/>
  <c r="AK981" i="3"/>
  <c r="AL981" i="3"/>
  <c r="AM981" i="3"/>
  <c r="AE982" i="3"/>
  <c r="AF982" i="3"/>
  <c r="AG982" i="3"/>
  <c r="AH982" i="3"/>
  <c r="AI982" i="3"/>
  <c r="AJ982" i="3"/>
  <c r="AK982" i="3"/>
  <c r="AL982" i="3"/>
  <c r="AM982" i="3"/>
  <c r="AE983" i="3"/>
  <c r="AF983" i="3"/>
  <c r="AG983" i="3"/>
  <c r="AH983" i="3"/>
  <c r="AI983" i="3"/>
  <c r="AJ983" i="3"/>
  <c r="AK983" i="3"/>
  <c r="AL983" i="3"/>
  <c r="AM983" i="3"/>
  <c r="AE984" i="3"/>
  <c r="AF984" i="3"/>
  <c r="AG984" i="3"/>
  <c r="AH984" i="3"/>
  <c r="AI984" i="3"/>
  <c r="AJ984" i="3"/>
  <c r="AK984" i="3"/>
  <c r="AL984" i="3"/>
  <c r="AM984" i="3"/>
  <c r="AE985" i="3"/>
  <c r="AF985" i="3"/>
  <c r="AG985" i="3"/>
  <c r="AH985" i="3"/>
  <c r="AI985" i="3"/>
  <c r="AJ985" i="3"/>
  <c r="AK985" i="3"/>
  <c r="AL985" i="3"/>
  <c r="AM985" i="3"/>
  <c r="AE986" i="3"/>
  <c r="AF986" i="3"/>
  <c r="AG986" i="3"/>
  <c r="AH986" i="3"/>
  <c r="AI986" i="3"/>
  <c r="AJ986" i="3"/>
  <c r="AK986" i="3"/>
  <c r="AL986" i="3"/>
  <c r="AM986" i="3"/>
  <c r="AE987" i="3"/>
  <c r="AF987" i="3"/>
  <c r="AG987" i="3"/>
  <c r="AH987" i="3"/>
  <c r="AI987" i="3"/>
  <c r="AJ987" i="3"/>
  <c r="AK987" i="3"/>
  <c r="AL987" i="3"/>
  <c r="AM987" i="3"/>
  <c r="AE988" i="3"/>
  <c r="AF988" i="3"/>
  <c r="AG988" i="3"/>
  <c r="AH988" i="3"/>
  <c r="AI988" i="3"/>
  <c r="AJ988" i="3"/>
  <c r="AK988" i="3"/>
  <c r="AL988" i="3"/>
  <c r="AM988" i="3"/>
  <c r="AE989" i="3"/>
  <c r="AF989" i="3"/>
  <c r="AG989" i="3"/>
  <c r="AH989" i="3"/>
  <c r="AI989" i="3"/>
  <c r="AJ989" i="3"/>
  <c r="AK989" i="3"/>
  <c r="AL989" i="3"/>
  <c r="AM989" i="3"/>
  <c r="AE990" i="3"/>
  <c r="AF990" i="3"/>
  <c r="AG990" i="3"/>
  <c r="AH990" i="3"/>
  <c r="AI990" i="3"/>
  <c r="AJ990" i="3"/>
  <c r="AK990" i="3"/>
  <c r="AL990" i="3"/>
  <c r="AM990" i="3"/>
  <c r="AE991" i="3"/>
  <c r="AF991" i="3"/>
  <c r="AG991" i="3"/>
  <c r="AH991" i="3"/>
  <c r="AI991" i="3"/>
  <c r="AJ991" i="3"/>
  <c r="AK991" i="3"/>
  <c r="AL991" i="3"/>
  <c r="AM991" i="3"/>
  <c r="AE992" i="3"/>
  <c r="AF992" i="3"/>
  <c r="AG992" i="3"/>
  <c r="AH992" i="3"/>
  <c r="AI992" i="3"/>
  <c r="AJ992" i="3"/>
  <c r="AK992" i="3"/>
  <c r="AL992" i="3"/>
  <c r="AM992" i="3"/>
  <c r="AE993" i="3"/>
  <c r="AF993" i="3"/>
  <c r="AG993" i="3"/>
  <c r="AH993" i="3"/>
  <c r="AI993" i="3"/>
  <c r="AJ993" i="3"/>
  <c r="AK993" i="3"/>
  <c r="AL993" i="3"/>
  <c r="AM993" i="3"/>
  <c r="AE994" i="3"/>
  <c r="AF994" i="3"/>
  <c r="AG994" i="3"/>
  <c r="AH994" i="3"/>
  <c r="AI994" i="3"/>
  <c r="AJ994" i="3"/>
  <c r="AK994" i="3"/>
  <c r="AL994" i="3"/>
  <c r="AM994" i="3"/>
  <c r="AE995" i="3"/>
  <c r="AF995" i="3"/>
  <c r="AG995" i="3"/>
  <c r="AH995" i="3"/>
  <c r="AI995" i="3"/>
  <c r="AJ995" i="3"/>
  <c r="AK995" i="3"/>
  <c r="AL995" i="3"/>
  <c r="AM995" i="3"/>
  <c r="AE996" i="3"/>
  <c r="AF996" i="3"/>
  <c r="AG996" i="3"/>
  <c r="AH996" i="3"/>
  <c r="AI996" i="3"/>
  <c r="AJ996" i="3"/>
  <c r="AK996" i="3"/>
  <c r="AL996" i="3"/>
  <c r="AM996" i="3"/>
  <c r="AE997" i="3"/>
  <c r="AF997" i="3"/>
  <c r="AG997" i="3"/>
  <c r="AH997" i="3"/>
  <c r="AI997" i="3"/>
  <c r="AJ997" i="3"/>
  <c r="AK997" i="3"/>
  <c r="AL997" i="3"/>
  <c r="AM997" i="3"/>
  <c r="AE998" i="3"/>
  <c r="AF998" i="3"/>
  <c r="AG998" i="3"/>
  <c r="AH998" i="3"/>
  <c r="AI998" i="3"/>
  <c r="AJ998" i="3"/>
  <c r="AK998" i="3"/>
  <c r="AL998" i="3"/>
  <c r="AM998" i="3"/>
  <c r="AE999" i="3"/>
  <c r="AF999" i="3"/>
  <c r="AG999" i="3"/>
  <c r="AH999" i="3"/>
  <c r="AI999" i="3"/>
  <c r="AJ999" i="3"/>
  <c r="AK999" i="3"/>
  <c r="AL999" i="3"/>
  <c r="AM999" i="3"/>
  <c r="AE1000" i="3"/>
  <c r="AF1000" i="3"/>
  <c r="AG1000" i="3"/>
  <c r="AH1000" i="3"/>
  <c r="AI1000" i="3"/>
  <c r="AJ1000" i="3"/>
  <c r="AK1000" i="3"/>
  <c r="AL1000" i="3"/>
  <c r="AM1000" i="3"/>
  <c r="AE1001" i="3"/>
  <c r="AF1001" i="3"/>
  <c r="AG1001" i="3"/>
  <c r="AH1001" i="3"/>
  <c r="AI1001" i="3"/>
  <c r="AJ1001" i="3"/>
  <c r="AK1001" i="3"/>
  <c r="AL1001" i="3"/>
  <c r="AM1001" i="3"/>
  <c r="AE1002" i="3"/>
  <c r="AF1002" i="3"/>
  <c r="AG1002" i="3"/>
  <c r="AH1002" i="3"/>
  <c r="AI1002" i="3"/>
  <c r="AJ1002" i="3"/>
  <c r="AK1002" i="3"/>
  <c r="AL1002" i="3"/>
  <c r="AM1002" i="3"/>
  <c r="AE1003" i="3"/>
  <c r="AF1003" i="3"/>
  <c r="AG1003" i="3"/>
  <c r="AH1003" i="3"/>
  <c r="AI1003" i="3"/>
  <c r="AJ1003" i="3"/>
  <c r="AK1003" i="3"/>
  <c r="AL1003" i="3"/>
  <c r="AM1003" i="3"/>
  <c r="AE1004" i="3"/>
  <c r="AF1004" i="3"/>
  <c r="AG1004" i="3"/>
  <c r="AH1004" i="3"/>
  <c r="AI1004" i="3"/>
  <c r="AJ1004" i="3"/>
  <c r="AK1004" i="3"/>
  <c r="AL1004" i="3"/>
  <c r="AM1004" i="3"/>
  <c r="AE1005" i="3"/>
  <c r="AF1005" i="3"/>
  <c r="AG1005" i="3"/>
  <c r="AH1005" i="3"/>
  <c r="AI1005" i="3"/>
  <c r="AJ1005" i="3"/>
  <c r="AK1005" i="3"/>
  <c r="AL1005" i="3"/>
  <c r="AM1005" i="3"/>
  <c r="AE1006" i="3"/>
  <c r="AF1006" i="3"/>
  <c r="AG1006" i="3"/>
  <c r="AH1006" i="3"/>
  <c r="AI1006" i="3"/>
  <c r="AJ1006" i="3"/>
  <c r="AK1006" i="3"/>
  <c r="AL1006" i="3"/>
  <c r="AM1006" i="3"/>
  <c r="AE1007" i="3"/>
  <c r="AF1007" i="3"/>
  <c r="AG1007" i="3"/>
  <c r="AH1007" i="3"/>
  <c r="AI1007" i="3"/>
  <c r="AJ1007" i="3"/>
  <c r="AK1007" i="3"/>
  <c r="AL1007" i="3"/>
  <c r="AM1007" i="3"/>
  <c r="AE1008" i="3"/>
  <c r="AF1008" i="3"/>
  <c r="AG1008" i="3"/>
  <c r="AH1008" i="3"/>
  <c r="AI1008" i="3"/>
  <c r="AJ1008" i="3"/>
  <c r="AK1008" i="3"/>
  <c r="AL1008" i="3"/>
  <c r="AM1008" i="3"/>
  <c r="AE1009" i="3"/>
  <c r="AF1009" i="3"/>
  <c r="AG1009" i="3"/>
  <c r="AH1009" i="3"/>
  <c r="AI1009" i="3"/>
  <c r="AJ1009" i="3"/>
  <c r="AK1009" i="3"/>
  <c r="AL1009" i="3"/>
  <c r="AM1009" i="3"/>
  <c r="AE1010" i="3"/>
  <c r="AF1010" i="3"/>
  <c r="AG1010" i="3"/>
  <c r="AH1010" i="3"/>
  <c r="AI1010" i="3"/>
  <c r="AJ1010" i="3"/>
  <c r="AK1010" i="3"/>
  <c r="AL1010" i="3"/>
  <c r="AM1010" i="3"/>
  <c r="AE1011" i="3"/>
  <c r="AF1011" i="3"/>
  <c r="AG1011" i="3"/>
  <c r="AH1011" i="3"/>
  <c r="AI1011" i="3"/>
  <c r="AJ1011" i="3"/>
  <c r="AK1011" i="3"/>
  <c r="AL1011" i="3"/>
  <c r="AM1011" i="3"/>
  <c r="AE1012" i="3"/>
  <c r="AF1012" i="3"/>
  <c r="AG1012" i="3"/>
  <c r="AH1012" i="3"/>
  <c r="AI1012" i="3"/>
  <c r="AJ1012" i="3"/>
  <c r="AK1012" i="3"/>
  <c r="AL1012" i="3"/>
  <c r="AM1012" i="3"/>
  <c r="AE1013" i="3"/>
  <c r="AF1013" i="3"/>
  <c r="AG1013" i="3"/>
  <c r="AH1013" i="3"/>
  <c r="AI1013" i="3"/>
  <c r="AJ1013" i="3"/>
  <c r="AK1013" i="3"/>
  <c r="AL1013" i="3"/>
  <c r="AM1013" i="3"/>
  <c r="AE1014" i="3"/>
  <c r="AF1014" i="3"/>
  <c r="AG1014" i="3"/>
  <c r="AH1014" i="3"/>
  <c r="AI1014" i="3"/>
  <c r="AJ1014" i="3"/>
  <c r="AK1014" i="3"/>
  <c r="AL1014" i="3"/>
  <c r="AM1014" i="3"/>
  <c r="AE1015" i="3"/>
  <c r="AF1015" i="3"/>
  <c r="AG1015" i="3"/>
  <c r="AH1015" i="3"/>
  <c r="AI1015" i="3"/>
  <c r="AJ1015" i="3"/>
  <c r="AK1015" i="3"/>
  <c r="AL1015" i="3"/>
  <c r="AM1015" i="3"/>
  <c r="AE1016" i="3"/>
  <c r="AF1016" i="3"/>
  <c r="AG1016" i="3"/>
  <c r="AH1016" i="3"/>
  <c r="AI1016" i="3"/>
  <c r="AJ1016" i="3"/>
  <c r="AK1016" i="3"/>
  <c r="AL1016" i="3"/>
  <c r="AM1016" i="3"/>
  <c r="AE1017" i="3"/>
  <c r="AF1017" i="3"/>
  <c r="AG1017" i="3"/>
  <c r="AH1017" i="3"/>
  <c r="AI1017" i="3"/>
  <c r="AJ1017" i="3"/>
  <c r="AK1017" i="3"/>
  <c r="AL1017" i="3"/>
  <c r="AM1017" i="3"/>
  <c r="AE1018" i="3"/>
  <c r="AF1018" i="3"/>
  <c r="AG1018" i="3"/>
  <c r="AH1018" i="3"/>
  <c r="AI1018" i="3"/>
  <c r="AJ1018" i="3"/>
  <c r="AK1018" i="3"/>
  <c r="AL1018" i="3"/>
  <c r="AM1018" i="3"/>
  <c r="AE1019" i="3"/>
  <c r="AF1019" i="3"/>
  <c r="AG1019" i="3"/>
  <c r="AH1019" i="3"/>
  <c r="AI1019" i="3"/>
  <c r="AJ1019" i="3"/>
  <c r="AK1019" i="3"/>
  <c r="AL1019" i="3"/>
  <c r="AM1019" i="3"/>
  <c r="AE1020" i="3"/>
  <c r="AF1020" i="3"/>
  <c r="AG1020" i="3"/>
  <c r="AH1020" i="3"/>
  <c r="AI1020" i="3"/>
  <c r="AJ1020" i="3"/>
  <c r="AK1020" i="3"/>
  <c r="AL1020" i="3"/>
  <c r="AM1020" i="3"/>
  <c r="AE1021" i="3"/>
  <c r="AF1021" i="3"/>
  <c r="AG1021" i="3"/>
  <c r="AH1021" i="3"/>
  <c r="AI1021" i="3"/>
  <c r="AJ1021" i="3"/>
  <c r="AK1021" i="3"/>
  <c r="AL1021" i="3"/>
  <c r="AM1021" i="3"/>
  <c r="AE1022" i="3"/>
  <c r="AF1022" i="3"/>
  <c r="AG1022" i="3"/>
  <c r="AH1022" i="3"/>
  <c r="AI1022" i="3"/>
  <c r="AJ1022" i="3"/>
  <c r="AK1022" i="3"/>
  <c r="AL1022" i="3"/>
  <c r="AM1022" i="3"/>
  <c r="AE1023" i="3"/>
  <c r="AF1023" i="3"/>
  <c r="AG1023" i="3"/>
  <c r="AH1023" i="3"/>
  <c r="AI1023" i="3"/>
  <c r="AJ1023" i="3"/>
  <c r="AK1023" i="3"/>
  <c r="AL1023" i="3"/>
  <c r="AM1023" i="3"/>
  <c r="AE1024" i="3"/>
  <c r="AF1024" i="3"/>
  <c r="AG1024" i="3"/>
  <c r="AH1024" i="3"/>
  <c r="AI1024" i="3"/>
  <c r="AJ1024" i="3"/>
  <c r="AK1024" i="3"/>
  <c r="AL1024" i="3"/>
  <c r="AM1024" i="3"/>
  <c r="AE1025" i="3"/>
  <c r="AF1025" i="3"/>
  <c r="AG1025" i="3"/>
  <c r="AH1025" i="3"/>
  <c r="AI1025" i="3"/>
  <c r="AJ1025" i="3"/>
  <c r="AK1025" i="3"/>
  <c r="AL1025" i="3"/>
  <c r="AM1025" i="3"/>
  <c r="AE1026" i="3"/>
  <c r="AF1026" i="3"/>
  <c r="AG1026" i="3"/>
  <c r="AH1026" i="3"/>
  <c r="AI1026" i="3"/>
  <c r="AJ1026" i="3"/>
  <c r="AK1026" i="3"/>
  <c r="AL1026" i="3"/>
  <c r="AM1026" i="3"/>
  <c r="AE1027" i="3"/>
  <c r="AF1027" i="3"/>
  <c r="AG1027" i="3"/>
  <c r="AH1027" i="3"/>
  <c r="AI1027" i="3"/>
  <c r="AJ1027" i="3"/>
  <c r="AK1027" i="3"/>
  <c r="AL1027" i="3"/>
  <c r="AM1027" i="3"/>
  <c r="AE1028" i="3"/>
  <c r="AF1028" i="3"/>
  <c r="AG1028" i="3"/>
  <c r="AH1028" i="3"/>
  <c r="AI1028" i="3"/>
  <c r="AJ1028" i="3"/>
  <c r="AK1028" i="3"/>
  <c r="AL1028" i="3"/>
  <c r="AM1028" i="3"/>
  <c r="AE1029" i="3"/>
  <c r="AF1029" i="3"/>
  <c r="AG1029" i="3"/>
  <c r="AH1029" i="3"/>
  <c r="AI1029" i="3"/>
  <c r="AJ1029" i="3"/>
  <c r="AK1029" i="3"/>
  <c r="AL1029" i="3"/>
  <c r="AM1029" i="3"/>
  <c r="AE1030" i="3"/>
  <c r="AF1030" i="3"/>
  <c r="AG1030" i="3"/>
  <c r="AH1030" i="3"/>
  <c r="AI1030" i="3"/>
  <c r="AJ1030" i="3"/>
  <c r="AK1030" i="3"/>
  <c r="AL1030" i="3"/>
  <c r="AM1030" i="3"/>
  <c r="AE1031" i="3"/>
  <c r="AF1031" i="3"/>
  <c r="AG1031" i="3"/>
  <c r="AH1031" i="3"/>
  <c r="AI1031" i="3"/>
  <c r="AJ1031" i="3"/>
  <c r="AK1031" i="3"/>
  <c r="AL1031" i="3"/>
  <c r="AM1031" i="3"/>
  <c r="AE1032" i="3"/>
  <c r="AF1032" i="3"/>
  <c r="AG1032" i="3"/>
  <c r="AH1032" i="3"/>
  <c r="AI1032" i="3"/>
  <c r="AJ1032" i="3"/>
  <c r="AK1032" i="3"/>
  <c r="AL1032" i="3"/>
  <c r="AM1032" i="3"/>
  <c r="AE1033" i="3"/>
  <c r="AF1033" i="3"/>
  <c r="AG1033" i="3"/>
  <c r="AH1033" i="3"/>
  <c r="AI1033" i="3"/>
  <c r="AJ1033" i="3"/>
  <c r="AK1033" i="3"/>
  <c r="AL1033" i="3"/>
  <c r="AM1033" i="3"/>
  <c r="AE1034" i="3"/>
  <c r="AF1034" i="3"/>
  <c r="AG1034" i="3"/>
  <c r="AH1034" i="3"/>
  <c r="AI1034" i="3"/>
  <c r="AJ1034" i="3"/>
  <c r="AK1034" i="3"/>
  <c r="AL1034" i="3"/>
  <c r="AM1034" i="3"/>
  <c r="AE1035" i="3"/>
  <c r="AF1035" i="3"/>
  <c r="AG1035" i="3"/>
  <c r="AH1035" i="3"/>
  <c r="AI1035" i="3"/>
  <c r="AJ1035" i="3"/>
  <c r="AK1035" i="3"/>
  <c r="AL1035" i="3"/>
  <c r="AM1035" i="3"/>
  <c r="AE1036" i="3"/>
  <c r="AF1036" i="3"/>
  <c r="AG1036" i="3"/>
  <c r="AH1036" i="3"/>
  <c r="AI1036" i="3"/>
  <c r="AJ1036" i="3"/>
  <c r="AK1036" i="3"/>
  <c r="AL1036" i="3"/>
  <c r="AM1036" i="3"/>
  <c r="AE1037" i="3"/>
  <c r="AF1037" i="3"/>
  <c r="AG1037" i="3"/>
  <c r="AH1037" i="3"/>
  <c r="AI1037" i="3"/>
  <c r="AJ1037" i="3"/>
  <c r="AK1037" i="3"/>
  <c r="AL1037" i="3"/>
  <c r="AM1037" i="3"/>
  <c r="AE1038" i="3"/>
  <c r="AF1038" i="3"/>
  <c r="AG1038" i="3"/>
  <c r="AH1038" i="3"/>
  <c r="AI1038" i="3"/>
  <c r="AJ1038" i="3"/>
  <c r="AK1038" i="3"/>
  <c r="AL1038" i="3"/>
  <c r="AM1038" i="3"/>
  <c r="AE1039" i="3"/>
  <c r="AF1039" i="3"/>
  <c r="AG1039" i="3"/>
  <c r="AH1039" i="3"/>
  <c r="AI1039" i="3"/>
  <c r="AJ1039" i="3"/>
  <c r="AK1039" i="3"/>
  <c r="AL1039" i="3"/>
  <c r="AM1039" i="3"/>
  <c r="AE1040" i="3"/>
  <c r="AF1040" i="3"/>
  <c r="AG1040" i="3"/>
  <c r="AH1040" i="3"/>
  <c r="AI1040" i="3"/>
  <c r="AJ1040" i="3"/>
  <c r="AK1040" i="3"/>
  <c r="AL1040" i="3"/>
  <c r="AM1040" i="3"/>
  <c r="AE1041" i="3"/>
  <c r="AF1041" i="3"/>
  <c r="AG1041" i="3"/>
  <c r="AH1041" i="3"/>
  <c r="AI1041" i="3"/>
  <c r="AJ1041" i="3"/>
  <c r="AK1041" i="3"/>
  <c r="AL1041" i="3"/>
  <c r="AM1041" i="3"/>
  <c r="AE1042" i="3"/>
  <c r="AF1042" i="3"/>
  <c r="AG1042" i="3"/>
  <c r="AH1042" i="3"/>
  <c r="AI1042" i="3"/>
  <c r="AJ1042" i="3"/>
  <c r="AK1042" i="3"/>
  <c r="AL1042" i="3"/>
  <c r="AM1042" i="3"/>
  <c r="AE1043" i="3"/>
  <c r="AF1043" i="3"/>
  <c r="AG1043" i="3"/>
  <c r="AH1043" i="3"/>
  <c r="AI1043" i="3"/>
  <c r="AJ1043" i="3"/>
  <c r="AK1043" i="3"/>
  <c r="AL1043" i="3"/>
  <c r="AM1043" i="3"/>
  <c r="AE1044" i="3"/>
  <c r="AF1044" i="3"/>
  <c r="AG1044" i="3"/>
  <c r="AH1044" i="3"/>
  <c r="AI1044" i="3"/>
  <c r="AJ1044" i="3"/>
  <c r="AK1044" i="3"/>
  <c r="AL1044" i="3"/>
  <c r="AM1044" i="3"/>
  <c r="AE1045" i="3"/>
  <c r="AF1045" i="3"/>
  <c r="AG1045" i="3"/>
  <c r="AH1045" i="3"/>
  <c r="AI1045" i="3"/>
  <c r="AJ1045" i="3"/>
  <c r="AK1045" i="3"/>
  <c r="AL1045" i="3"/>
  <c r="AM1045" i="3"/>
  <c r="AE1046" i="3"/>
  <c r="AF1046" i="3"/>
  <c r="AG1046" i="3"/>
  <c r="AH1046" i="3"/>
  <c r="AI1046" i="3"/>
  <c r="AJ1046" i="3"/>
  <c r="AK1046" i="3"/>
  <c r="AL1046" i="3"/>
  <c r="AM1046" i="3"/>
  <c r="AE1047" i="3"/>
  <c r="AF1047" i="3"/>
  <c r="AG1047" i="3"/>
  <c r="AH1047" i="3"/>
  <c r="AI1047" i="3"/>
  <c r="AJ1047" i="3"/>
  <c r="AK1047" i="3"/>
  <c r="AL1047" i="3"/>
  <c r="AM1047" i="3"/>
  <c r="AE1048" i="3"/>
  <c r="AF1048" i="3"/>
  <c r="AG1048" i="3"/>
  <c r="AH1048" i="3"/>
  <c r="AI1048" i="3"/>
  <c r="AJ1048" i="3"/>
  <c r="AK1048" i="3"/>
  <c r="AL1048" i="3"/>
  <c r="AM1048" i="3"/>
  <c r="AE1049" i="3"/>
  <c r="AF1049" i="3"/>
  <c r="AG1049" i="3"/>
  <c r="AH1049" i="3"/>
  <c r="AI1049" i="3"/>
  <c r="AJ1049" i="3"/>
  <c r="AK1049" i="3"/>
  <c r="AL1049" i="3"/>
  <c r="AM1049" i="3"/>
  <c r="AE1050" i="3"/>
  <c r="AF1050" i="3"/>
  <c r="AG1050" i="3"/>
  <c r="AH1050" i="3"/>
  <c r="AI1050" i="3"/>
  <c r="AJ1050" i="3"/>
  <c r="AK1050" i="3"/>
  <c r="AL1050" i="3"/>
  <c r="AM1050" i="3"/>
  <c r="AE1051" i="3"/>
  <c r="AF1051" i="3"/>
  <c r="AG1051" i="3"/>
  <c r="AH1051" i="3"/>
  <c r="AI1051" i="3"/>
  <c r="AJ1051" i="3"/>
  <c r="AK1051" i="3"/>
  <c r="AL1051" i="3"/>
  <c r="AM1051" i="3"/>
  <c r="AE1052" i="3"/>
  <c r="AF1052" i="3"/>
  <c r="AG1052" i="3"/>
  <c r="AH1052" i="3"/>
  <c r="AI1052" i="3"/>
  <c r="AJ1052" i="3"/>
  <c r="AK1052" i="3"/>
  <c r="AL1052" i="3"/>
  <c r="AM1052" i="3"/>
  <c r="AE1053" i="3"/>
  <c r="AF1053" i="3"/>
  <c r="AG1053" i="3"/>
  <c r="AH1053" i="3"/>
  <c r="AI1053" i="3"/>
  <c r="AJ1053" i="3"/>
  <c r="AK1053" i="3"/>
  <c r="AL1053" i="3"/>
  <c r="AM1053" i="3"/>
  <c r="AE1054" i="3"/>
  <c r="AF1054" i="3"/>
  <c r="AG1054" i="3"/>
  <c r="AH1054" i="3"/>
  <c r="AI1054" i="3"/>
  <c r="AJ1054" i="3"/>
  <c r="AK1054" i="3"/>
  <c r="AL1054" i="3"/>
  <c r="AM1054" i="3"/>
  <c r="AE1055" i="3"/>
  <c r="AF1055" i="3"/>
  <c r="AG1055" i="3"/>
  <c r="AH1055" i="3"/>
  <c r="AI1055" i="3"/>
  <c r="AJ1055" i="3"/>
  <c r="AK1055" i="3"/>
  <c r="AL1055" i="3"/>
  <c r="AM1055" i="3"/>
  <c r="AE1056" i="3"/>
  <c r="AF1056" i="3"/>
  <c r="AG1056" i="3"/>
  <c r="AH1056" i="3"/>
  <c r="AI1056" i="3"/>
  <c r="AJ1056" i="3"/>
  <c r="AK1056" i="3"/>
  <c r="AL1056" i="3"/>
  <c r="AM1056" i="3"/>
  <c r="AE1057" i="3"/>
  <c r="AF1057" i="3"/>
  <c r="AG1057" i="3"/>
  <c r="AH1057" i="3"/>
  <c r="AI1057" i="3"/>
  <c r="AJ1057" i="3"/>
  <c r="AK1057" i="3"/>
  <c r="AL1057" i="3"/>
  <c r="AM1057" i="3"/>
  <c r="AE1058" i="3"/>
  <c r="AF1058" i="3"/>
  <c r="AG1058" i="3"/>
  <c r="AH1058" i="3"/>
  <c r="AI1058" i="3"/>
  <c r="AJ1058" i="3"/>
  <c r="AK1058" i="3"/>
  <c r="AL1058" i="3"/>
  <c r="AM1058" i="3"/>
  <c r="AE1059" i="3"/>
  <c r="AF1059" i="3"/>
  <c r="AG1059" i="3"/>
  <c r="AH1059" i="3"/>
  <c r="AI1059" i="3"/>
  <c r="AJ1059" i="3"/>
  <c r="AK1059" i="3"/>
  <c r="AL1059" i="3"/>
  <c r="AM1059" i="3"/>
  <c r="AE1060" i="3"/>
  <c r="AF1060" i="3"/>
  <c r="AG1060" i="3"/>
  <c r="AH1060" i="3"/>
  <c r="AI1060" i="3"/>
  <c r="AJ1060" i="3"/>
  <c r="AK1060" i="3"/>
  <c r="AL1060" i="3"/>
  <c r="AM1060" i="3"/>
  <c r="AE1061" i="3"/>
  <c r="AF1061" i="3"/>
  <c r="AG1061" i="3"/>
  <c r="AH1061" i="3"/>
  <c r="AI1061" i="3"/>
  <c r="AJ1061" i="3"/>
  <c r="AK1061" i="3"/>
  <c r="AL1061" i="3"/>
  <c r="AM1061" i="3"/>
  <c r="AE1062" i="3"/>
  <c r="AF1062" i="3"/>
  <c r="AG1062" i="3"/>
  <c r="AH1062" i="3"/>
  <c r="AI1062" i="3"/>
  <c r="AJ1062" i="3"/>
  <c r="AK1062" i="3"/>
  <c r="AL1062" i="3"/>
  <c r="AM1062" i="3"/>
  <c r="AE1063" i="3"/>
  <c r="AF1063" i="3"/>
  <c r="AG1063" i="3"/>
  <c r="AH1063" i="3"/>
  <c r="AI1063" i="3"/>
  <c r="AJ1063" i="3"/>
  <c r="AK1063" i="3"/>
  <c r="AL1063" i="3"/>
  <c r="AM1063" i="3"/>
  <c r="AE1064" i="3"/>
  <c r="AF1064" i="3"/>
  <c r="AG1064" i="3"/>
  <c r="AH1064" i="3"/>
  <c r="AI1064" i="3"/>
  <c r="AJ1064" i="3"/>
  <c r="AK1064" i="3"/>
  <c r="AL1064" i="3"/>
  <c r="AM1064" i="3"/>
  <c r="AE1065" i="3"/>
  <c r="AF1065" i="3"/>
  <c r="AG1065" i="3"/>
  <c r="AH1065" i="3"/>
  <c r="AI1065" i="3"/>
  <c r="AJ1065" i="3"/>
  <c r="AK1065" i="3"/>
  <c r="AL1065" i="3"/>
  <c r="AM1065" i="3"/>
  <c r="AE1066" i="3"/>
  <c r="AF1066" i="3"/>
  <c r="AG1066" i="3"/>
  <c r="AH1066" i="3"/>
  <c r="AI1066" i="3"/>
  <c r="AJ1066" i="3"/>
  <c r="AK1066" i="3"/>
  <c r="AL1066" i="3"/>
  <c r="AM1066" i="3"/>
  <c r="AE1067" i="3"/>
  <c r="AF1067" i="3"/>
  <c r="AG1067" i="3"/>
  <c r="AH1067" i="3"/>
  <c r="AI1067" i="3"/>
  <c r="AJ1067" i="3"/>
  <c r="AK1067" i="3"/>
  <c r="AL1067" i="3"/>
  <c r="AM1067" i="3"/>
  <c r="AE1068" i="3"/>
  <c r="AF1068" i="3"/>
  <c r="AG1068" i="3"/>
  <c r="AH1068" i="3"/>
  <c r="AI1068" i="3"/>
  <c r="AJ1068" i="3"/>
  <c r="AK1068" i="3"/>
  <c r="AL1068" i="3"/>
  <c r="AM1068" i="3"/>
  <c r="AE1069" i="3"/>
  <c r="AF1069" i="3"/>
  <c r="AG1069" i="3"/>
  <c r="AH1069" i="3"/>
  <c r="AI1069" i="3"/>
  <c r="AJ1069" i="3"/>
  <c r="AK1069" i="3"/>
  <c r="AL1069" i="3"/>
  <c r="AM1069" i="3"/>
  <c r="AE1070" i="3"/>
  <c r="AF1070" i="3"/>
  <c r="AG1070" i="3"/>
  <c r="AH1070" i="3"/>
  <c r="AI1070" i="3"/>
  <c r="AJ1070" i="3"/>
  <c r="AK1070" i="3"/>
  <c r="AL1070" i="3"/>
  <c r="AM1070" i="3"/>
  <c r="AE1071" i="3"/>
  <c r="AF1071" i="3"/>
  <c r="AG1071" i="3"/>
  <c r="AH1071" i="3"/>
  <c r="AI1071" i="3"/>
  <c r="AJ1071" i="3"/>
  <c r="AK1071" i="3"/>
  <c r="AL1071" i="3"/>
  <c r="AM1071" i="3"/>
  <c r="AE1072" i="3"/>
  <c r="AF1072" i="3"/>
  <c r="AG1072" i="3"/>
  <c r="AH1072" i="3"/>
  <c r="AI1072" i="3"/>
  <c r="AJ1072" i="3"/>
  <c r="AK1072" i="3"/>
  <c r="AL1072" i="3"/>
  <c r="AM1072" i="3"/>
  <c r="AE1073" i="3"/>
  <c r="AF1073" i="3"/>
  <c r="AG1073" i="3"/>
  <c r="AH1073" i="3"/>
  <c r="AI1073" i="3"/>
  <c r="AJ1073" i="3"/>
  <c r="AK1073" i="3"/>
  <c r="AL1073" i="3"/>
  <c r="AM1073" i="3"/>
  <c r="AE1074" i="3"/>
  <c r="AF1074" i="3"/>
  <c r="AG1074" i="3"/>
  <c r="AH1074" i="3"/>
  <c r="AI1074" i="3"/>
  <c r="AJ1074" i="3"/>
  <c r="AK1074" i="3"/>
  <c r="AL1074" i="3"/>
  <c r="AM1074" i="3"/>
  <c r="AE1075" i="3"/>
  <c r="AF1075" i="3"/>
  <c r="AG1075" i="3"/>
  <c r="AH1075" i="3"/>
  <c r="AI1075" i="3"/>
  <c r="AJ1075" i="3"/>
  <c r="AK1075" i="3"/>
  <c r="AL1075" i="3"/>
  <c r="AM1075" i="3"/>
  <c r="AE1076" i="3"/>
  <c r="AF1076" i="3"/>
  <c r="AG1076" i="3"/>
  <c r="AH1076" i="3"/>
  <c r="AI1076" i="3"/>
  <c r="AJ1076" i="3"/>
  <c r="AK1076" i="3"/>
  <c r="AL1076" i="3"/>
  <c r="AM1076" i="3"/>
  <c r="AE1077" i="3"/>
  <c r="AF1077" i="3"/>
  <c r="AG1077" i="3"/>
  <c r="AH1077" i="3"/>
  <c r="AI1077" i="3"/>
  <c r="AJ1077" i="3"/>
  <c r="AK1077" i="3"/>
  <c r="AL1077" i="3"/>
  <c r="AM1077" i="3"/>
  <c r="AE1078" i="3"/>
  <c r="AF1078" i="3"/>
  <c r="AG1078" i="3"/>
  <c r="AH1078" i="3"/>
  <c r="AI1078" i="3"/>
  <c r="AJ1078" i="3"/>
  <c r="AK1078" i="3"/>
  <c r="AL1078" i="3"/>
  <c r="AM1078" i="3"/>
  <c r="AE1079" i="3"/>
  <c r="AF1079" i="3"/>
  <c r="AG1079" i="3"/>
  <c r="AH1079" i="3"/>
  <c r="AI1079" i="3"/>
  <c r="AJ1079" i="3"/>
  <c r="AK1079" i="3"/>
  <c r="AL1079" i="3"/>
  <c r="AM1079" i="3"/>
  <c r="AE1080" i="3"/>
  <c r="AF1080" i="3"/>
  <c r="AG1080" i="3"/>
  <c r="AH1080" i="3"/>
  <c r="AI1080" i="3"/>
  <c r="AJ1080" i="3"/>
  <c r="AK1080" i="3"/>
  <c r="AL1080" i="3"/>
  <c r="AM1080" i="3"/>
  <c r="AE1081" i="3"/>
  <c r="AF1081" i="3"/>
  <c r="AG1081" i="3"/>
  <c r="AH1081" i="3"/>
  <c r="AI1081" i="3"/>
  <c r="AJ1081" i="3"/>
  <c r="AK1081" i="3"/>
  <c r="AL1081" i="3"/>
  <c r="AM1081" i="3"/>
  <c r="AE1082" i="3"/>
  <c r="AF1082" i="3"/>
  <c r="AG1082" i="3"/>
  <c r="AH1082" i="3"/>
  <c r="AI1082" i="3"/>
  <c r="AJ1082" i="3"/>
  <c r="AK1082" i="3"/>
  <c r="AL1082" i="3"/>
  <c r="AM1082" i="3"/>
  <c r="AE1083" i="3"/>
  <c r="AF1083" i="3"/>
  <c r="AG1083" i="3"/>
  <c r="AH1083" i="3"/>
  <c r="AI1083" i="3"/>
  <c r="AJ1083" i="3"/>
  <c r="AK1083" i="3"/>
  <c r="AL1083" i="3"/>
  <c r="AM1083" i="3"/>
  <c r="AE1084" i="3"/>
  <c r="AF1084" i="3"/>
  <c r="AG1084" i="3"/>
  <c r="AH1084" i="3"/>
  <c r="AI1084" i="3"/>
  <c r="AJ1084" i="3"/>
  <c r="AK1084" i="3"/>
  <c r="AL1084" i="3"/>
  <c r="AM1084" i="3"/>
  <c r="AE1085" i="3"/>
  <c r="AF1085" i="3"/>
  <c r="AG1085" i="3"/>
  <c r="AH1085" i="3"/>
  <c r="AI1085" i="3"/>
  <c r="AJ1085" i="3"/>
  <c r="AK1085" i="3"/>
  <c r="AL1085" i="3"/>
  <c r="AM1085" i="3"/>
  <c r="AE1086" i="3"/>
  <c r="AF1086" i="3"/>
  <c r="AG1086" i="3"/>
  <c r="AH1086" i="3"/>
  <c r="AI1086" i="3"/>
  <c r="AJ1086" i="3"/>
  <c r="AK1086" i="3"/>
  <c r="AL1086" i="3"/>
  <c r="AM1086" i="3"/>
  <c r="AE1087" i="3"/>
  <c r="AF1087" i="3"/>
  <c r="AG1087" i="3"/>
  <c r="AH1087" i="3"/>
  <c r="AI1087" i="3"/>
  <c r="AJ1087" i="3"/>
  <c r="AK1087" i="3"/>
  <c r="AL1087" i="3"/>
  <c r="AM1087" i="3"/>
  <c r="AE1088" i="3"/>
  <c r="AF1088" i="3"/>
  <c r="AG1088" i="3"/>
  <c r="AH1088" i="3"/>
  <c r="AI1088" i="3"/>
  <c r="AJ1088" i="3"/>
  <c r="AK1088" i="3"/>
  <c r="AL1088" i="3"/>
  <c r="AM1088" i="3"/>
  <c r="AE1089" i="3"/>
  <c r="AF1089" i="3"/>
  <c r="AG1089" i="3"/>
  <c r="AH1089" i="3"/>
  <c r="AI1089" i="3"/>
  <c r="AJ1089" i="3"/>
  <c r="AK1089" i="3"/>
  <c r="AL1089" i="3"/>
  <c r="AM1089" i="3"/>
  <c r="AE1090" i="3"/>
  <c r="AF1090" i="3"/>
  <c r="AG1090" i="3"/>
  <c r="AH1090" i="3"/>
  <c r="AI1090" i="3"/>
  <c r="AJ1090" i="3"/>
  <c r="AK1090" i="3"/>
  <c r="AL1090" i="3"/>
  <c r="AM1090" i="3"/>
  <c r="AE1091" i="3"/>
  <c r="AF1091" i="3"/>
  <c r="AG1091" i="3"/>
  <c r="AH1091" i="3"/>
  <c r="AI1091" i="3"/>
  <c r="AJ1091" i="3"/>
  <c r="AK1091" i="3"/>
  <c r="AL1091" i="3"/>
  <c r="AM1091" i="3"/>
  <c r="AE1092" i="3"/>
  <c r="AF1092" i="3"/>
  <c r="AG1092" i="3"/>
  <c r="AH1092" i="3"/>
  <c r="AI1092" i="3"/>
  <c r="AJ1092" i="3"/>
  <c r="AK1092" i="3"/>
  <c r="AL1092" i="3"/>
  <c r="AM1092" i="3"/>
  <c r="AE1093" i="3"/>
  <c r="AF1093" i="3"/>
  <c r="AG1093" i="3"/>
  <c r="AH1093" i="3"/>
  <c r="AI1093" i="3"/>
  <c r="AJ1093" i="3"/>
  <c r="AK1093" i="3"/>
  <c r="AL1093" i="3"/>
  <c r="AM1093" i="3"/>
  <c r="AE1094" i="3"/>
  <c r="AF1094" i="3"/>
  <c r="AG1094" i="3"/>
  <c r="AH1094" i="3"/>
  <c r="AI1094" i="3"/>
  <c r="AJ1094" i="3"/>
  <c r="AK1094" i="3"/>
  <c r="AL1094" i="3"/>
  <c r="AM1094" i="3"/>
  <c r="AE1095" i="3"/>
  <c r="AF1095" i="3"/>
  <c r="AG1095" i="3"/>
  <c r="AH1095" i="3"/>
  <c r="AI1095" i="3"/>
  <c r="AJ1095" i="3"/>
  <c r="AK1095" i="3"/>
  <c r="AL1095" i="3"/>
  <c r="AM1095" i="3"/>
  <c r="AE1096" i="3"/>
  <c r="AF1096" i="3"/>
  <c r="AG1096" i="3"/>
  <c r="AH1096" i="3"/>
  <c r="AI1096" i="3"/>
  <c r="AJ1096" i="3"/>
  <c r="AK1096" i="3"/>
  <c r="AL1096" i="3"/>
  <c r="AM1096" i="3"/>
  <c r="AE1097" i="3"/>
  <c r="AF1097" i="3"/>
  <c r="AG1097" i="3"/>
  <c r="AH1097" i="3"/>
  <c r="AI1097" i="3"/>
  <c r="AJ1097" i="3"/>
  <c r="AK1097" i="3"/>
  <c r="AL1097" i="3"/>
  <c r="AM1097" i="3"/>
  <c r="AE1098" i="3"/>
  <c r="AF1098" i="3"/>
  <c r="AG1098" i="3"/>
  <c r="AH1098" i="3"/>
  <c r="AI1098" i="3"/>
  <c r="AJ1098" i="3"/>
  <c r="AK1098" i="3"/>
  <c r="AL1098" i="3"/>
  <c r="AM1098" i="3"/>
  <c r="AE1099" i="3"/>
  <c r="AF1099" i="3"/>
  <c r="AG1099" i="3"/>
  <c r="AH1099" i="3"/>
  <c r="AI1099" i="3"/>
  <c r="AJ1099" i="3"/>
  <c r="AK1099" i="3"/>
  <c r="AL1099" i="3"/>
  <c r="AM1099" i="3"/>
  <c r="AE1100" i="3"/>
  <c r="AF1100" i="3"/>
  <c r="AG1100" i="3"/>
  <c r="AH1100" i="3"/>
  <c r="AI1100" i="3"/>
  <c r="AJ1100" i="3"/>
  <c r="AK1100" i="3"/>
  <c r="AL1100" i="3"/>
  <c r="AM1100" i="3"/>
  <c r="AE1101" i="3"/>
  <c r="AF1101" i="3"/>
  <c r="AG1101" i="3"/>
  <c r="AH1101" i="3"/>
  <c r="AI1101" i="3"/>
  <c r="AJ1101" i="3"/>
  <c r="AK1101" i="3"/>
  <c r="AL1101" i="3"/>
  <c r="AM1101" i="3"/>
  <c r="AE1102" i="3"/>
  <c r="AF1102" i="3"/>
  <c r="AG1102" i="3"/>
  <c r="AH1102" i="3"/>
  <c r="AI1102" i="3"/>
  <c r="AJ1102" i="3"/>
  <c r="AK1102" i="3"/>
  <c r="AL1102" i="3"/>
  <c r="AM1102" i="3"/>
  <c r="AE1103" i="3"/>
  <c r="AF1103" i="3"/>
  <c r="AG1103" i="3"/>
  <c r="AH1103" i="3"/>
  <c r="AI1103" i="3"/>
  <c r="AJ1103" i="3"/>
  <c r="AK1103" i="3"/>
  <c r="AL1103" i="3"/>
  <c r="AM1103" i="3"/>
  <c r="AE1104" i="3"/>
  <c r="AF1104" i="3"/>
  <c r="AG1104" i="3"/>
  <c r="AH1104" i="3"/>
  <c r="AI1104" i="3"/>
  <c r="AJ1104" i="3"/>
  <c r="AK1104" i="3"/>
  <c r="AL1104" i="3"/>
  <c r="AM1104" i="3"/>
  <c r="AE1105" i="3"/>
  <c r="AF1105" i="3"/>
  <c r="AG1105" i="3"/>
  <c r="AH1105" i="3"/>
  <c r="AI1105" i="3"/>
  <c r="AJ1105" i="3"/>
  <c r="AK1105" i="3"/>
  <c r="AL1105" i="3"/>
  <c r="AM1105" i="3"/>
  <c r="AE1106" i="3"/>
  <c r="AF1106" i="3"/>
  <c r="AG1106" i="3"/>
  <c r="AH1106" i="3"/>
  <c r="AI1106" i="3"/>
  <c r="AJ1106" i="3"/>
  <c r="AK1106" i="3"/>
  <c r="AL1106" i="3"/>
  <c r="AM1106" i="3"/>
  <c r="AE1107" i="3"/>
  <c r="AF1107" i="3"/>
  <c r="AG1107" i="3"/>
  <c r="AH1107" i="3"/>
  <c r="AI1107" i="3"/>
  <c r="AJ1107" i="3"/>
  <c r="AK1107" i="3"/>
  <c r="AL1107" i="3"/>
  <c r="AM1107" i="3"/>
  <c r="AE1108" i="3"/>
  <c r="AF1108" i="3"/>
  <c r="AG1108" i="3"/>
  <c r="AH1108" i="3"/>
  <c r="AI1108" i="3"/>
  <c r="AJ1108" i="3"/>
  <c r="AK1108" i="3"/>
  <c r="AL1108" i="3"/>
  <c r="AM1108" i="3"/>
  <c r="AE1109" i="3"/>
  <c r="AF1109" i="3"/>
  <c r="AG1109" i="3"/>
  <c r="AH1109" i="3"/>
  <c r="AI1109" i="3"/>
  <c r="AJ1109" i="3"/>
  <c r="AK1109" i="3"/>
  <c r="AL1109" i="3"/>
  <c r="AM1109" i="3"/>
  <c r="AE1110" i="3"/>
  <c r="AF1110" i="3"/>
  <c r="AG1110" i="3"/>
  <c r="AH1110" i="3"/>
  <c r="AI1110" i="3"/>
  <c r="AJ1110" i="3"/>
  <c r="AK1110" i="3"/>
  <c r="AL1110" i="3"/>
  <c r="AM1110" i="3"/>
  <c r="AE1111" i="3"/>
  <c r="AF1111" i="3"/>
  <c r="AG1111" i="3"/>
  <c r="AH1111" i="3"/>
  <c r="AI1111" i="3"/>
  <c r="AJ1111" i="3"/>
  <c r="AK1111" i="3"/>
  <c r="AL1111" i="3"/>
  <c r="AM1111" i="3"/>
  <c r="AE1112" i="3"/>
  <c r="AF1112" i="3"/>
  <c r="AG1112" i="3"/>
  <c r="AH1112" i="3"/>
  <c r="AI1112" i="3"/>
  <c r="AJ1112" i="3"/>
  <c r="AK1112" i="3"/>
  <c r="AL1112" i="3"/>
  <c r="AM1112" i="3"/>
  <c r="AE1113" i="3"/>
  <c r="AF1113" i="3"/>
  <c r="AG1113" i="3"/>
  <c r="AH1113" i="3"/>
  <c r="AI1113" i="3"/>
  <c r="AJ1113" i="3"/>
  <c r="AK1113" i="3"/>
  <c r="AL1113" i="3"/>
  <c r="AM1113" i="3"/>
  <c r="AE1114" i="3"/>
  <c r="AF1114" i="3"/>
  <c r="AG1114" i="3"/>
  <c r="AH1114" i="3"/>
  <c r="AI1114" i="3"/>
  <c r="AJ1114" i="3"/>
  <c r="AK1114" i="3"/>
  <c r="AL1114" i="3"/>
  <c r="AM1114" i="3"/>
  <c r="AE1115" i="3"/>
  <c r="AF1115" i="3"/>
  <c r="AG1115" i="3"/>
  <c r="AH1115" i="3"/>
  <c r="AI1115" i="3"/>
  <c r="AJ1115" i="3"/>
  <c r="AK1115" i="3"/>
  <c r="AL1115" i="3"/>
  <c r="AM1115" i="3"/>
  <c r="AE1116" i="3"/>
  <c r="AF1116" i="3"/>
  <c r="AG1116" i="3"/>
  <c r="AH1116" i="3"/>
  <c r="AI1116" i="3"/>
  <c r="AJ1116" i="3"/>
  <c r="AK1116" i="3"/>
  <c r="AL1116" i="3"/>
  <c r="AM1116" i="3"/>
  <c r="AE1117" i="3"/>
  <c r="AF1117" i="3"/>
  <c r="AG1117" i="3"/>
  <c r="AH1117" i="3"/>
  <c r="AI1117" i="3"/>
  <c r="AJ1117" i="3"/>
  <c r="AK1117" i="3"/>
  <c r="AL1117" i="3"/>
  <c r="AM1117" i="3"/>
  <c r="AE1118" i="3"/>
  <c r="AF1118" i="3"/>
  <c r="AG1118" i="3"/>
  <c r="AH1118" i="3"/>
  <c r="AI1118" i="3"/>
  <c r="AJ1118" i="3"/>
  <c r="AK1118" i="3"/>
  <c r="AL1118" i="3"/>
  <c r="AM1118" i="3"/>
  <c r="AE1119" i="3"/>
  <c r="AF1119" i="3"/>
  <c r="AG1119" i="3"/>
  <c r="AH1119" i="3"/>
  <c r="AI1119" i="3"/>
  <c r="AJ1119" i="3"/>
  <c r="AK1119" i="3"/>
  <c r="AL1119" i="3"/>
  <c r="AM1119" i="3"/>
  <c r="AE1120" i="3"/>
  <c r="AF1120" i="3"/>
  <c r="AG1120" i="3"/>
  <c r="AH1120" i="3"/>
  <c r="AI1120" i="3"/>
  <c r="AJ1120" i="3"/>
  <c r="AK1120" i="3"/>
  <c r="AL1120" i="3"/>
  <c r="AM1120" i="3"/>
  <c r="AE1121" i="3"/>
  <c r="AF1121" i="3"/>
  <c r="AG1121" i="3"/>
  <c r="AH1121" i="3"/>
  <c r="AI1121" i="3"/>
  <c r="AJ1121" i="3"/>
  <c r="AK1121" i="3"/>
  <c r="AL1121" i="3"/>
  <c r="AM1121" i="3"/>
  <c r="AE1122" i="3"/>
  <c r="AF1122" i="3"/>
  <c r="AG1122" i="3"/>
  <c r="AH1122" i="3"/>
  <c r="AI1122" i="3"/>
  <c r="AJ1122" i="3"/>
  <c r="AK1122" i="3"/>
  <c r="AL1122" i="3"/>
  <c r="AM1122" i="3"/>
  <c r="AE1123" i="3"/>
  <c r="AF1123" i="3"/>
  <c r="AG1123" i="3"/>
  <c r="AH1123" i="3"/>
  <c r="AI1123" i="3"/>
  <c r="AJ1123" i="3"/>
  <c r="AK1123" i="3"/>
  <c r="AL1123" i="3"/>
  <c r="AM1123" i="3"/>
  <c r="AE1124" i="3"/>
  <c r="AF1124" i="3"/>
  <c r="AG1124" i="3"/>
  <c r="AH1124" i="3"/>
  <c r="AI1124" i="3"/>
  <c r="AJ1124" i="3"/>
  <c r="AK1124" i="3"/>
  <c r="AL1124" i="3"/>
  <c r="AM1124" i="3"/>
  <c r="AE1125" i="3"/>
  <c r="AF1125" i="3"/>
  <c r="AG1125" i="3"/>
  <c r="AH1125" i="3"/>
  <c r="AI1125" i="3"/>
  <c r="AJ1125" i="3"/>
  <c r="AK1125" i="3"/>
  <c r="AL1125" i="3"/>
  <c r="AM1125" i="3"/>
  <c r="AE1126" i="3"/>
  <c r="AF1126" i="3"/>
  <c r="AG1126" i="3"/>
  <c r="AH1126" i="3"/>
  <c r="AI1126" i="3"/>
  <c r="AJ1126" i="3"/>
  <c r="AK1126" i="3"/>
  <c r="AL1126" i="3"/>
  <c r="AM1126" i="3"/>
  <c r="AE1127" i="3"/>
  <c r="AF1127" i="3"/>
  <c r="AG1127" i="3"/>
  <c r="AH1127" i="3"/>
  <c r="AI1127" i="3"/>
  <c r="AJ1127" i="3"/>
  <c r="AK1127" i="3"/>
  <c r="AL1127" i="3"/>
  <c r="AM1127" i="3"/>
  <c r="AE1128" i="3"/>
  <c r="AF1128" i="3"/>
  <c r="AG1128" i="3"/>
  <c r="AH1128" i="3"/>
  <c r="AI1128" i="3"/>
  <c r="AJ1128" i="3"/>
  <c r="AK1128" i="3"/>
  <c r="AL1128" i="3"/>
  <c r="AM1128" i="3"/>
  <c r="AE1129" i="3"/>
  <c r="AF1129" i="3"/>
  <c r="AG1129" i="3"/>
  <c r="AH1129" i="3"/>
  <c r="AI1129" i="3"/>
  <c r="AJ1129" i="3"/>
  <c r="AK1129" i="3"/>
  <c r="AL1129" i="3"/>
  <c r="AM1129" i="3"/>
  <c r="AE1130" i="3"/>
  <c r="AF1130" i="3"/>
  <c r="AG1130" i="3"/>
  <c r="AH1130" i="3"/>
  <c r="AI1130" i="3"/>
  <c r="AJ1130" i="3"/>
  <c r="AK1130" i="3"/>
  <c r="AL1130" i="3"/>
  <c r="AM1130" i="3"/>
  <c r="AE1131" i="3"/>
  <c r="AF1131" i="3"/>
  <c r="AG1131" i="3"/>
  <c r="AH1131" i="3"/>
  <c r="AI1131" i="3"/>
  <c r="AJ1131" i="3"/>
  <c r="AK1131" i="3"/>
  <c r="AL1131" i="3"/>
  <c r="AM1131" i="3"/>
  <c r="AE1132" i="3"/>
  <c r="AF1132" i="3"/>
  <c r="AG1132" i="3"/>
  <c r="AH1132" i="3"/>
  <c r="AI1132" i="3"/>
  <c r="AJ1132" i="3"/>
  <c r="AK1132" i="3"/>
  <c r="AL1132" i="3"/>
  <c r="AM1132" i="3"/>
  <c r="AE1133" i="3"/>
  <c r="AF1133" i="3"/>
  <c r="AG1133" i="3"/>
  <c r="AH1133" i="3"/>
  <c r="AI1133" i="3"/>
  <c r="AJ1133" i="3"/>
  <c r="AK1133" i="3"/>
  <c r="AL1133" i="3"/>
  <c r="AM1133" i="3"/>
  <c r="AE1134" i="3"/>
  <c r="AF1134" i="3"/>
  <c r="AG1134" i="3"/>
  <c r="AH1134" i="3"/>
  <c r="AI1134" i="3"/>
  <c r="AJ1134" i="3"/>
  <c r="AK1134" i="3"/>
  <c r="AL1134" i="3"/>
  <c r="AM1134" i="3"/>
  <c r="AE1135" i="3"/>
  <c r="AF1135" i="3"/>
  <c r="AG1135" i="3"/>
  <c r="AH1135" i="3"/>
  <c r="AI1135" i="3"/>
  <c r="AJ1135" i="3"/>
  <c r="AK1135" i="3"/>
  <c r="AL1135" i="3"/>
  <c r="AM1135" i="3"/>
  <c r="AE1136" i="3"/>
  <c r="AF1136" i="3"/>
  <c r="AG1136" i="3"/>
  <c r="AH1136" i="3"/>
  <c r="AI1136" i="3"/>
  <c r="AJ1136" i="3"/>
  <c r="AK1136" i="3"/>
  <c r="AL1136" i="3"/>
  <c r="AM1136" i="3"/>
  <c r="AE1137" i="3"/>
  <c r="AF1137" i="3"/>
  <c r="AG1137" i="3"/>
  <c r="AH1137" i="3"/>
  <c r="AI1137" i="3"/>
  <c r="AJ1137" i="3"/>
  <c r="AK1137" i="3"/>
  <c r="AL1137" i="3"/>
  <c r="AM1137" i="3"/>
  <c r="AE1138" i="3"/>
  <c r="AF1138" i="3"/>
  <c r="AG1138" i="3"/>
  <c r="AH1138" i="3"/>
  <c r="AI1138" i="3"/>
  <c r="AJ1138" i="3"/>
  <c r="AK1138" i="3"/>
  <c r="AL1138" i="3"/>
  <c r="AM1138" i="3"/>
  <c r="AE1139" i="3"/>
  <c r="AF1139" i="3"/>
  <c r="AG1139" i="3"/>
  <c r="AH1139" i="3"/>
  <c r="AI1139" i="3"/>
  <c r="AJ1139" i="3"/>
  <c r="AK1139" i="3"/>
  <c r="AL1139" i="3"/>
  <c r="AM1139" i="3"/>
  <c r="AE1140" i="3"/>
  <c r="AF1140" i="3"/>
  <c r="AG1140" i="3"/>
  <c r="AH1140" i="3"/>
  <c r="AI1140" i="3"/>
  <c r="AJ1140" i="3"/>
  <c r="AK1140" i="3"/>
  <c r="AL1140" i="3"/>
  <c r="AM1140" i="3"/>
  <c r="AE1141" i="3"/>
  <c r="AF1141" i="3"/>
  <c r="AG1141" i="3"/>
  <c r="AH1141" i="3"/>
  <c r="AI1141" i="3"/>
  <c r="AJ1141" i="3"/>
  <c r="AK1141" i="3"/>
  <c r="AL1141" i="3"/>
  <c r="AM1141" i="3"/>
  <c r="AE1142" i="3"/>
  <c r="AF1142" i="3"/>
  <c r="AG1142" i="3"/>
  <c r="AH1142" i="3"/>
  <c r="AI1142" i="3"/>
  <c r="AJ1142" i="3"/>
  <c r="AK1142" i="3"/>
  <c r="AL1142" i="3"/>
  <c r="AM1142" i="3"/>
  <c r="AE1143" i="3"/>
  <c r="AF1143" i="3"/>
  <c r="AG1143" i="3"/>
  <c r="AH1143" i="3"/>
  <c r="AI1143" i="3"/>
  <c r="AJ1143" i="3"/>
  <c r="AK1143" i="3"/>
  <c r="AL1143" i="3"/>
  <c r="AM1143" i="3"/>
  <c r="AE1144" i="3"/>
  <c r="AF1144" i="3"/>
  <c r="AG1144" i="3"/>
  <c r="AH1144" i="3"/>
  <c r="AI1144" i="3"/>
  <c r="AJ1144" i="3"/>
  <c r="AK1144" i="3"/>
  <c r="AL1144" i="3"/>
  <c r="AM1144" i="3"/>
  <c r="AE1145" i="3"/>
  <c r="AF1145" i="3"/>
  <c r="AG1145" i="3"/>
  <c r="AH1145" i="3"/>
  <c r="AI1145" i="3"/>
  <c r="AJ1145" i="3"/>
  <c r="AK1145" i="3"/>
  <c r="AL1145" i="3"/>
  <c r="AM1145" i="3"/>
  <c r="AE1146" i="3"/>
  <c r="AF1146" i="3"/>
  <c r="AG1146" i="3"/>
  <c r="AH1146" i="3"/>
  <c r="AI1146" i="3"/>
  <c r="AJ1146" i="3"/>
  <c r="AK1146" i="3"/>
  <c r="AL1146" i="3"/>
  <c r="AM1146" i="3"/>
  <c r="AE1147" i="3"/>
  <c r="AF1147" i="3"/>
  <c r="AG1147" i="3"/>
  <c r="AH1147" i="3"/>
  <c r="AI1147" i="3"/>
  <c r="AJ1147" i="3"/>
  <c r="AK1147" i="3"/>
  <c r="AL1147" i="3"/>
  <c r="AM1147" i="3"/>
  <c r="AE1148" i="3"/>
  <c r="AF1148" i="3"/>
  <c r="AG1148" i="3"/>
  <c r="AH1148" i="3"/>
  <c r="AI1148" i="3"/>
  <c r="AJ1148" i="3"/>
  <c r="AK1148" i="3"/>
  <c r="AL1148" i="3"/>
  <c r="AM1148" i="3"/>
  <c r="AE1149" i="3"/>
  <c r="AF1149" i="3"/>
  <c r="AG1149" i="3"/>
  <c r="AH1149" i="3"/>
  <c r="AI1149" i="3"/>
  <c r="AJ1149" i="3"/>
  <c r="AK1149" i="3"/>
  <c r="AL1149" i="3"/>
  <c r="AM1149" i="3"/>
  <c r="AE1150" i="3"/>
  <c r="AF1150" i="3"/>
  <c r="AG1150" i="3"/>
  <c r="AH1150" i="3"/>
  <c r="AI1150" i="3"/>
  <c r="AJ1150" i="3"/>
  <c r="AK1150" i="3"/>
  <c r="AL1150" i="3"/>
  <c r="AM1150" i="3"/>
  <c r="AE1151" i="3"/>
  <c r="AF1151" i="3"/>
  <c r="AG1151" i="3"/>
  <c r="AH1151" i="3"/>
  <c r="AI1151" i="3"/>
  <c r="AJ1151" i="3"/>
  <c r="AK1151" i="3"/>
  <c r="AL1151" i="3"/>
  <c r="AM1151" i="3"/>
  <c r="AE1152" i="3"/>
  <c r="AF1152" i="3"/>
  <c r="AG1152" i="3"/>
  <c r="AH1152" i="3"/>
  <c r="AI1152" i="3"/>
  <c r="AJ1152" i="3"/>
  <c r="AK1152" i="3"/>
  <c r="AL1152" i="3"/>
  <c r="AM1152" i="3"/>
  <c r="AE1153" i="3"/>
  <c r="AF1153" i="3"/>
  <c r="AG1153" i="3"/>
  <c r="AH1153" i="3"/>
  <c r="AI1153" i="3"/>
  <c r="AJ1153" i="3"/>
  <c r="AK1153" i="3"/>
  <c r="AL1153" i="3"/>
  <c r="AM1153" i="3"/>
  <c r="AE1154" i="3"/>
  <c r="AF1154" i="3"/>
  <c r="AG1154" i="3"/>
  <c r="AH1154" i="3"/>
  <c r="AI1154" i="3"/>
  <c r="AJ1154" i="3"/>
  <c r="AK1154" i="3"/>
  <c r="AL1154" i="3"/>
  <c r="AM1154" i="3"/>
  <c r="AE1155" i="3"/>
  <c r="AF1155" i="3"/>
  <c r="AG1155" i="3"/>
  <c r="AH1155" i="3"/>
  <c r="AI1155" i="3"/>
  <c r="AJ1155" i="3"/>
  <c r="AK1155" i="3"/>
  <c r="AL1155" i="3"/>
  <c r="AM1155" i="3"/>
  <c r="AE1156" i="3"/>
  <c r="AF1156" i="3"/>
  <c r="AG1156" i="3"/>
  <c r="AH1156" i="3"/>
  <c r="AI1156" i="3"/>
  <c r="AJ1156" i="3"/>
  <c r="AK1156" i="3"/>
  <c r="AL1156" i="3"/>
  <c r="AM1156" i="3"/>
  <c r="AE1157" i="3"/>
  <c r="AF1157" i="3"/>
  <c r="AG1157" i="3"/>
  <c r="AH1157" i="3"/>
  <c r="AI1157" i="3"/>
  <c r="AJ1157" i="3"/>
  <c r="AK1157" i="3"/>
  <c r="AL1157" i="3"/>
  <c r="AM1157" i="3"/>
  <c r="AE1158" i="3"/>
  <c r="AF1158" i="3"/>
  <c r="AG1158" i="3"/>
  <c r="AH1158" i="3"/>
  <c r="AI1158" i="3"/>
  <c r="AJ1158" i="3"/>
  <c r="AK1158" i="3"/>
  <c r="AL1158" i="3"/>
  <c r="AM1158" i="3"/>
  <c r="AE1159" i="3"/>
  <c r="AF1159" i="3"/>
  <c r="AG1159" i="3"/>
  <c r="AH1159" i="3"/>
  <c r="AI1159" i="3"/>
  <c r="AJ1159" i="3"/>
  <c r="AK1159" i="3"/>
  <c r="AL1159" i="3"/>
  <c r="AM1159" i="3"/>
  <c r="AE1160" i="3"/>
  <c r="AF1160" i="3"/>
  <c r="AG1160" i="3"/>
  <c r="AH1160" i="3"/>
  <c r="AI1160" i="3"/>
  <c r="AJ1160" i="3"/>
  <c r="AK1160" i="3"/>
  <c r="AL1160" i="3"/>
  <c r="AM1160" i="3"/>
  <c r="AE1161" i="3"/>
  <c r="AF1161" i="3"/>
  <c r="AG1161" i="3"/>
  <c r="AH1161" i="3"/>
  <c r="AI1161" i="3"/>
  <c r="AJ1161" i="3"/>
  <c r="AK1161" i="3"/>
  <c r="AL1161" i="3"/>
  <c r="AM1161" i="3"/>
  <c r="AE1162" i="3"/>
  <c r="AF1162" i="3"/>
  <c r="AG1162" i="3"/>
  <c r="AH1162" i="3"/>
  <c r="AI1162" i="3"/>
  <c r="AJ1162" i="3"/>
  <c r="AK1162" i="3"/>
  <c r="AL1162" i="3"/>
  <c r="AM1162" i="3"/>
  <c r="AE1163" i="3"/>
  <c r="AF1163" i="3"/>
  <c r="AG1163" i="3"/>
  <c r="AH1163" i="3"/>
  <c r="AI1163" i="3"/>
  <c r="AJ1163" i="3"/>
  <c r="AK1163" i="3"/>
  <c r="AL1163" i="3"/>
  <c r="AM1163" i="3"/>
  <c r="AE1164" i="3"/>
  <c r="AF1164" i="3"/>
  <c r="AG1164" i="3"/>
  <c r="AH1164" i="3"/>
  <c r="AI1164" i="3"/>
  <c r="AJ1164" i="3"/>
  <c r="AK1164" i="3"/>
  <c r="AL1164" i="3"/>
  <c r="AM1164" i="3"/>
  <c r="AE1165" i="3"/>
  <c r="AF1165" i="3"/>
  <c r="AG1165" i="3"/>
  <c r="AH1165" i="3"/>
  <c r="AI1165" i="3"/>
  <c r="AJ1165" i="3"/>
  <c r="AK1165" i="3"/>
  <c r="AL1165" i="3"/>
  <c r="AM1165" i="3"/>
  <c r="AE1166" i="3"/>
  <c r="AF1166" i="3"/>
  <c r="AG1166" i="3"/>
  <c r="AH1166" i="3"/>
  <c r="AI1166" i="3"/>
  <c r="AJ1166" i="3"/>
  <c r="AK1166" i="3"/>
  <c r="AL1166" i="3"/>
  <c r="AM1166" i="3"/>
  <c r="AE1167" i="3"/>
  <c r="AF1167" i="3"/>
  <c r="AG1167" i="3"/>
  <c r="AH1167" i="3"/>
  <c r="AI1167" i="3"/>
  <c r="AJ1167" i="3"/>
  <c r="AK1167" i="3"/>
  <c r="AL1167" i="3"/>
  <c r="AM1167" i="3"/>
  <c r="AE1168" i="3"/>
  <c r="AF1168" i="3"/>
  <c r="AG1168" i="3"/>
  <c r="AH1168" i="3"/>
  <c r="AI1168" i="3"/>
  <c r="AJ1168" i="3"/>
  <c r="AK1168" i="3"/>
  <c r="AL1168" i="3"/>
  <c r="AM1168" i="3"/>
  <c r="AE1169" i="3"/>
  <c r="AF1169" i="3"/>
  <c r="AG1169" i="3"/>
  <c r="AH1169" i="3"/>
  <c r="AI1169" i="3"/>
  <c r="AJ1169" i="3"/>
  <c r="AK1169" i="3"/>
  <c r="AL1169" i="3"/>
  <c r="AM1169" i="3"/>
  <c r="AE1170" i="3"/>
  <c r="AF1170" i="3"/>
  <c r="AG1170" i="3"/>
  <c r="AH1170" i="3"/>
  <c r="AI1170" i="3"/>
  <c r="AJ1170" i="3"/>
  <c r="AK1170" i="3"/>
  <c r="AL1170" i="3"/>
  <c r="AM1170" i="3"/>
  <c r="AE1171" i="3"/>
  <c r="AF1171" i="3"/>
  <c r="AG1171" i="3"/>
  <c r="AH1171" i="3"/>
  <c r="AI1171" i="3"/>
  <c r="AJ1171" i="3"/>
  <c r="AK1171" i="3"/>
  <c r="AL1171" i="3"/>
  <c r="AM1171" i="3"/>
  <c r="AE1172" i="3"/>
  <c r="AF1172" i="3"/>
  <c r="AG1172" i="3"/>
  <c r="AH1172" i="3"/>
  <c r="AI1172" i="3"/>
  <c r="AJ1172" i="3"/>
  <c r="AK1172" i="3"/>
  <c r="AL1172" i="3"/>
  <c r="AM1172" i="3"/>
  <c r="AE1173" i="3"/>
  <c r="AF1173" i="3"/>
  <c r="AG1173" i="3"/>
  <c r="AH1173" i="3"/>
  <c r="AI1173" i="3"/>
  <c r="AJ1173" i="3"/>
  <c r="AK1173" i="3"/>
  <c r="AL1173" i="3"/>
  <c r="AM1173" i="3"/>
  <c r="AE1174" i="3"/>
  <c r="AF1174" i="3"/>
  <c r="AG1174" i="3"/>
  <c r="AH1174" i="3"/>
  <c r="AI1174" i="3"/>
  <c r="AJ1174" i="3"/>
  <c r="AK1174" i="3"/>
  <c r="AL1174" i="3"/>
  <c r="AM1174" i="3"/>
  <c r="AE1175" i="3"/>
  <c r="AF1175" i="3"/>
  <c r="AG1175" i="3"/>
  <c r="AH1175" i="3"/>
  <c r="AI1175" i="3"/>
  <c r="AJ1175" i="3"/>
  <c r="AK1175" i="3"/>
  <c r="AL1175" i="3"/>
  <c r="AM1175" i="3"/>
  <c r="AE1176" i="3"/>
  <c r="AF1176" i="3"/>
  <c r="AG1176" i="3"/>
  <c r="AH1176" i="3"/>
  <c r="AI1176" i="3"/>
  <c r="AJ1176" i="3"/>
  <c r="AK1176" i="3"/>
  <c r="AL1176" i="3"/>
  <c r="AM1176" i="3"/>
  <c r="AE1177" i="3"/>
  <c r="AF1177" i="3"/>
  <c r="AG1177" i="3"/>
  <c r="AH1177" i="3"/>
  <c r="AI1177" i="3"/>
  <c r="AJ1177" i="3"/>
  <c r="AK1177" i="3"/>
  <c r="AL1177" i="3"/>
  <c r="AM1177" i="3"/>
  <c r="AE1178" i="3"/>
  <c r="AF1178" i="3"/>
  <c r="AG1178" i="3"/>
  <c r="AH1178" i="3"/>
  <c r="AI1178" i="3"/>
  <c r="AJ1178" i="3"/>
  <c r="AK1178" i="3"/>
  <c r="AL1178" i="3"/>
  <c r="AM1178" i="3"/>
  <c r="AE1179" i="3"/>
  <c r="AF1179" i="3"/>
  <c r="AG1179" i="3"/>
  <c r="AH1179" i="3"/>
  <c r="AI1179" i="3"/>
  <c r="AJ1179" i="3"/>
  <c r="AK1179" i="3"/>
  <c r="AL1179" i="3"/>
  <c r="AM1179" i="3"/>
  <c r="AE1180" i="3"/>
  <c r="AF1180" i="3"/>
  <c r="AG1180" i="3"/>
  <c r="AH1180" i="3"/>
  <c r="AI1180" i="3"/>
  <c r="AJ1180" i="3"/>
  <c r="AK1180" i="3"/>
  <c r="AL1180" i="3"/>
  <c r="AM1180" i="3"/>
  <c r="AE1181" i="3"/>
  <c r="AF1181" i="3"/>
  <c r="AG1181" i="3"/>
  <c r="AH1181" i="3"/>
  <c r="AI1181" i="3"/>
  <c r="AJ1181" i="3"/>
  <c r="AK1181" i="3"/>
  <c r="AL1181" i="3"/>
  <c r="AM1181" i="3"/>
  <c r="AE1182" i="3"/>
  <c r="AF1182" i="3"/>
  <c r="AG1182" i="3"/>
  <c r="AH1182" i="3"/>
  <c r="AI1182" i="3"/>
  <c r="AJ1182" i="3"/>
  <c r="AK1182" i="3"/>
  <c r="AL1182" i="3"/>
  <c r="AM1182" i="3"/>
  <c r="AE1183" i="3"/>
  <c r="AF1183" i="3"/>
  <c r="AG1183" i="3"/>
  <c r="AH1183" i="3"/>
  <c r="AI1183" i="3"/>
  <c r="AJ1183" i="3"/>
  <c r="AK1183" i="3"/>
  <c r="AL1183" i="3"/>
  <c r="AM1183" i="3"/>
  <c r="AE1184" i="3"/>
  <c r="AF1184" i="3"/>
  <c r="AG1184" i="3"/>
  <c r="AH1184" i="3"/>
  <c r="AI1184" i="3"/>
  <c r="AJ1184" i="3"/>
  <c r="AK1184" i="3"/>
  <c r="AL1184" i="3"/>
  <c r="AM1184" i="3"/>
  <c r="AE1185" i="3"/>
  <c r="AF1185" i="3"/>
  <c r="AG1185" i="3"/>
  <c r="AH1185" i="3"/>
  <c r="AI1185" i="3"/>
  <c r="AJ1185" i="3"/>
  <c r="AK1185" i="3"/>
  <c r="AL1185" i="3"/>
  <c r="AM1185" i="3"/>
  <c r="AE1186" i="3"/>
  <c r="AF1186" i="3"/>
  <c r="AG1186" i="3"/>
  <c r="AH1186" i="3"/>
  <c r="AI1186" i="3"/>
  <c r="AJ1186" i="3"/>
  <c r="AK1186" i="3"/>
  <c r="AL1186" i="3"/>
  <c r="AM1186" i="3"/>
  <c r="AE1187" i="3"/>
  <c r="AF1187" i="3"/>
  <c r="AG1187" i="3"/>
  <c r="AH1187" i="3"/>
  <c r="AI1187" i="3"/>
  <c r="AJ1187" i="3"/>
  <c r="AK1187" i="3"/>
  <c r="AL1187" i="3"/>
  <c r="AM1187" i="3"/>
  <c r="AE1188" i="3"/>
  <c r="AF1188" i="3"/>
  <c r="AG1188" i="3"/>
  <c r="AH1188" i="3"/>
  <c r="AI1188" i="3"/>
  <c r="AJ1188" i="3"/>
  <c r="AK1188" i="3"/>
  <c r="AL1188" i="3"/>
  <c r="AM1188" i="3"/>
  <c r="AE1189" i="3"/>
  <c r="AF1189" i="3"/>
  <c r="AG1189" i="3"/>
  <c r="AH1189" i="3"/>
  <c r="AI1189" i="3"/>
  <c r="AJ1189" i="3"/>
  <c r="AK1189" i="3"/>
  <c r="AL1189" i="3"/>
  <c r="AM1189" i="3"/>
  <c r="AE1190" i="3"/>
  <c r="AF1190" i="3"/>
  <c r="AG1190" i="3"/>
  <c r="AH1190" i="3"/>
  <c r="AI1190" i="3"/>
  <c r="AJ1190" i="3"/>
  <c r="AK1190" i="3"/>
  <c r="AL1190" i="3"/>
  <c r="AM1190" i="3"/>
  <c r="AE1191" i="3"/>
  <c r="AF1191" i="3"/>
  <c r="AG1191" i="3"/>
  <c r="AH1191" i="3"/>
  <c r="AI1191" i="3"/>
  <c r="AJ1191" i="3"/>
  <c r="AK1191" i="3"/>
  <c r="AL1191" i="3"/>
  <c r="AM1191" i="3"/>
  <c r="AE1192" i="3"/>
  <c r="AF1192" i="3"/>
  <c r="AG1192" i="3"/>
  <c r="AH1192" i="3"/>
  <c r="AI1192" i="3"/>
  <c r="AJ1192" i="3"/>
  <c r="AK1192" i="3"/>
  <c r="AL1192" i="3"/>
  <c r="AM1192" i="3"/>
  <c r="AE1193" i="3"/>
  <c r="AF1193" i="3"/>
  <c r="AG1193" i="3"/>
  <c r="AH1193" i="3"/>
  <c r="AI1193" i="3"/>
  <c r="AJ1193" i="3"/>
  <c r="AK1193" i="3"/>
  <c r="AL1193" i="3"/>
  <c r="AM1193" i="3"/>
  <c r="AE1194" i="3"/>
  <c r="AF1194" i="3"/>
  <c r="AG1194" i="3"/>
  <c r="AH1194" i="3"/>
  <c r="AI1194" i="3"/>
  <c r="AJ1194" i="3"/>
  <c r="AK1194" i="3"/>
  <c r="AL1194" i="3"/>
  <c r="AM1194" i="3"/>
  <c r="AE1195" i="3"/>
  <c r="AF1195" i="3"/>
  <c r="AG1195" i="3"/>
  <c r="AH1195" i="3"/>
  <c r="AI1195" i="3"/>
  <c r="AJ1195" i="3"/>
  <c r="AK1195" i="3"/>
  <c r="AL1195" i="3"/>
  <c r="AM1195" i="3"/>
  <c r="AE1196" i="3"/>
  <c r="AF1196" i="3"/>
  <c r="AG1196" i="3"/>
  <c r="AH1196" i="3"/>
  <c r="AI1196" i="3"/>
  <c r="AJ1196" i="3"/>
  <c r="AK1196" i="3"/>
  <c r="AL1196" i="3"/>
  <c r="AM1196" i="3"/>
  <c r="AE1197" i="3"/>
  <c r="AF1197" i="3"/>
  <c r="AG1197" i="3"/>
  <c r="AH1197" i="3"/>
  <c r="AI1197" i="3"/>
  <c r="AJ1197" i="3"/>
  <c r="AK1197" i="3"/>
  <c r="AL1197" i="3"/>
  <c r="AM1197" i="3"/>
  <c r="AE1198" i="3"/>
  <c r="AF1198" i="3"/>
  <c r="AG1198" i="3"/>
  <c r="AH1198" i="3"/>
  <c r="AI1198" i="3"/>
  <c r="AJ1198" i="3"/>
  <c r="AK1198" i="3"/>
  <c r="AL1198" i="3"/>
  <c r="AM1198" i="3"/>
  <c r="AE1199" i="3"/>
  <c r="AF1199" i="3"/>
  <c r="AG1199" i="3"/>
  <c r="AH1199" i="3"/>
  <c r="AI1199" i="3"/>
  <c r="AJ1199" i="3"/>
  <c r="AK1199" i="3"/>
  <c r="AL1199" i="3"/>
  <c r="AM1199" i="3"/>
  <c r="AE1200" i="3"/>
  <c r="AF1200" i="3"/>
  <c r="AG1200" i="3"/>
  <c r="AH1200" i="3"/>
  <c r="AI1200" i="3"/>
  <c r="AJ1200" i="3"/>
  <c r="AK1200" i="3"/>
  <c r="AL1200" i="3"/>
  <c r="AM1200" i="3"/>
  <c r="AE1201" i="3"/>
  <c r="AF1201" i="3"/>
  <c r="AG1201" i="3"/>
  <c r="AH1201" i="3"/>
  <c r="AI1201" i="3"/>
  <c r="AJ1201" i="3"/>
  <c r="AK1201" i="3"/>
  <c r="AL1201" i="3"/>
  <c r="AM1201" i="3"/>
  <c r="AE1202" i="3"/>
  <c r="AF1202" i="3"/>
  <c r="AG1202" i="3"/>
  <c r="AH1202" i="3"/>
  <c r="AI1202" i="3"/>
  <c r="AJ1202" i="3"/>
  <c r="AK1202" i="3"/>
  <c r="AL1202" i="3"/>
  <c r="AM1202" i="3"/>
  <c r="AE1203" i="3"/>
  <c r="AF1203" i="3"/>
  <c r="AG1203" i="3"/>
  <c r="AH1203" i="3"/>
  <c r="AI1203" i="3"/>
  <c r="AJ1203" i="3"/>
  <c r="AK1203" i="3"/>
  <c r="AL1203" i="3"/>
  <c r="AM1203" i="3"/>
  <c r="AE1204" i="3"/>
  <c r="AF1204" i="3"/>
  <c r="AG1204" i="3"/>
  <c r="AH1204" i="3"/>
  <c r="AI1204" i="3"/>
  <c r="AJ1204" i="3"/>
  <c r="AK1204" i="3"/>
  <c r="AL1204" i="3"/>
  <c r="AM1204" i="3"/>
  <c r="AE1205" i="3"/>
  <c r="AF1205" i="3"/>
  <c r="AG1205" i="3"/>
  <c r="AH1205" i="3"/>
  <c r="AI1205" i="3"/>
  <c r="AJ1205" i="3"/>
  <c r="AK1205" i="3"/>
  <c r="AL1205" i="3"/>
  <c r="AM1205" i="3"/>
  <c r="AE1206" i="3"/>
  <c r="AF1206" i="3"/>
  <c r="AG1206" i="3"/>
  <c r="AH1206" i="3"/>
  <c r="AI1206" i="3"/>
  <c r="AJ1206" i="3"/>
  <c r="AK1206" i="3"/>
  <c r="AL1206" i="3"/>
  <c r="AM1206" i="3"/>
  <c r="AE1207" i="3"/>
  <c r="AF1207" i="3"/>
  <c r="AG1207" i="3"/>
  <c r="AH1207" i="3"/>
  <c r="AI1207" i="3"/>
  <c r="AJ1207" i="3"/>
  <c r="AK1207" i="3"/>
  <c r="AL1207" i="3"/>
  <c r="AM1207" i="3"/>
  <c r="AE1208" i="3"/>
  <c r="AF1208" i="3"/>
  <c r="AG1208" i="3"/>
  <c r="AH1208" i="3"/>
  <c r="AI1208" i="3"/>
  <c r="AJ1208" i="3"/>
  <c r="AK1208" i="3"/>
  <c r="AL1208" i="3"/>
  <c r="AM1208" i="3"/>
  <c r="AE1209" i="3"/>
  <c r="AF1209" i="3"/>
  <c r="AG1209" i="3"/>
  <c r="AH1209" i="3"/>
  <c r="AI1209" i="3"/>
  <c r="AJ1209" i="3"/>
  <c r="AK1209" i="3"/>
  <c r="AL1209" i="3"/>
  <c r="AM1209" i="3"/>
  <c r="AE1210" i="3"/>
  <c r="AF1210" i="3"/>
  <c r="AG1210" i="3"/>
  <c r="AH1210" i="3"/>
  <c r="AI1210" i="3"/>
  <c r="AJ1210" i="3"/>
  <c r="AK1210" i="3"/>
  <c r="AL1210" i="3"/>
  <c r="AM1210" i="3"/>
  <c r="AE1211" i="3"/>
  <c r="AF1211" i="3"/>
  <c r="AG1211" i="3"/>
  <c r="AH1211" i="3"/>
  <c r="AI1211" i="3"/>
  <c r="AJ1211" i="3"/>
  <c r="AK1211" i="3"/>
  <c r="AL1211" i="3"/>
  <c r="AM1211" i="3"/>
  <c r="AE1212" i="3"/>
  <c r="AF1212" i="3"/>
  <c r="AG1212" i="3"/>
  <c r="AH1212" i="3"/>
  <c r="AI1212" i="3"/>
  <c r="AJ1212" i="3"/>
  <c r="AK1212" i="3"/>
  <c r="AL1212" i="3"/>
  <c r="AM1212" i="3"/>
  <c r="AE1213" i="3"/>
  <c r="AF1213" i="3"/>
  <c r="AG1213" i="3"/>
  <c r="AH1213" i="3"/>
  <c r="AI1213" i="3"/>
  <c r="AJ1213" i="3"/>
  <c r="AK1213" i="3"/>
  <c r="AL1213" i="3"/>
  <c r="AM1213" i="3"/>
  <c r="AF1" i="3"/>
  <c r="AG1" i="3"/>
  <c r="AH1" i="3"/>
  <c r="AI1" i="3"/>
  <c r="AJ1" i="3"/>
  <c r="AK1" i="3"/>
  <c r="AL1" i="3"/>
  <c r="AM1" i="3"/>
  <c r="AE1" i="3"/>
  <c r="AE3" i="4"/>
  <c r="AF3" i="4"/>
  <c r="AG3" i="4"/>
  <c r="AH3" i="4"/>
  <c r="AI3" i="4"/>
  <c r="AJ3" i="4"/>
  <c r="AK3" i="4"/>
  <c r="AL3" i="4"/>
  <c r="AM3" i="4"/>
  <c r="AE4" i="4"/>
  <c r="AF4" i="4"/>
  <c r="AG4" i="4"/>
  <c r="AH4" i="4"/>
  <c r="AI4" i="4"/>
  <c r="AJ4" i="4"/>
  <c r="AK4" i="4"/>
  <c r="AL4" i="4"/>
  <c r="AM4" i="4"/>
  <c r="AE5" i="4"/>
  <c r="AF5" i="4"/>
  <c r="AG5" i="4"/>
  <c r="AH5" i="4"/>
  <c r="AI5" i="4"/>
  <c r="AJ5" i="4"/>
  <c r="AK5" i="4"/>
  <c r="AL5" i="4"/>
  <c r="AM5" i="4"/>
  <c r="AE6" i="4"/>
  <c r="AF6" i="4"/>
  <c r="AG6" i="4"/>
  <c r="AH6" i="4"/>
  <c r="AI6" i="4"/>
  <c r="AJ6" i="4"/>
  <c r="AK6" i="4"/>
  <c r="AL6" i="4"/>
  <c r="AM6" i="4"/>
  <c r="AE7" i="4"/>
  <c r="AF7" i="4"/>
  <c r="AG7" i="4"/>
  <c r="AH7" i="4"/>
  <c r="AI7" i="4"/>
  <c r="AJ7" i="4"/>
  <c r="AK7" i="4"/>
  <c r="AL7" i="4"/>
  <c r="AM7" i="4"/>
  <c r="AE8" i="4"/>
  <c r="AF8" i="4"/>
  <c r="AG8" i="4"/>
  <c r="AH8" i="4"/>
  <c r="AI8" i="4"/>
  <c r="AJ8" i="4"/>
  <c r="AK8" i="4"/>
  <c r="AL8" i="4"/>
  <c r="AM8" i="4"/>
  <c r="AE9" i="4"/>
  <c r="AF9" i="4"/>
  <c r="AG9" i="4"/>
  <c r="AH9" i="4"/>
  <c r="AI9" i="4"/>
  <c r="AJ9" i="4"/>
  <c r="AK9" i="4"/>
  <c r="AL9" i="4"/>
  <c r="AM9" i="4"/>
  <c r="AE10" i="4"/>
  <c r="AF10" i="4"/>
  <c r="AG10" i="4"/>
  <c r="AH10" i="4"/>
  <c r="AI10" i="4"/>
  <c r="AJ10" i="4"/>
  <c r="AK10" i="4"/>
  <c r="AL10" i="4"/>
  <c r="AM10" i="4"/>
  <c r="AE11" i="4"/>
  <c r="AF11" i="4"/>
  <c r="AG11" i="4"/>
  <c r="AH11" i="4"/>
  <c r="AI11" i="4"/>
  <c r="AJ11" i="4"/>
  <c r="AK11" i="4"/>
  <c r="AL11" i="4"/>
  <c r="AM11" i="4"/>
  <c r="AE12" i="4"/>
  <c r="AF12" i="4"/>
  <c r="AG12" i="4"/>
  <c r="AH12" i="4"/>
  <c r="AI12" i="4"/>
  <c r="AJ12" i="4"/>
  <c r="AK12" i="4"/>
  <c r="AL12" i="4"/>
  <c r="AM12" i="4"/>
  <c r="AE13" i="4"/>
  <c r="AF13" i="4"/>
  <c r="AG13" i="4"/>
  <c r="AH13" i="4"/>
  <c r="AI13" i="4"/>
  <c r="AJ13" i="4"/>
  <c r="AK13" i="4"/>
  <c r="AL13" i="4"/>
  <c r="AM13" i="4"/>
  <c r="AE14" i="4"/>
  <c r="AF14" i="4"/>
  <c r="AG14" i="4"/>
  <c r="AH14" i="4"/>
  <c r="AI14" i="4"/>
  <c r="AJ14" i="4"/>
  <c r="AK14" i="4"/>
  <c r="AL14" i="4"/>
  <c r="AM14" i="4"/>
  <c r="AE15" i="4"/>
  <c r="AF15" i="4"/>
  <c r="AG15" i="4"/>
  <c r="AH15" i="4"/>
  <c r="AI15" i="4"/>
  <c r="AJ15" i="4"/>
  <c r="AK15" i="4"/>
  <c r="AL15" i="4"/>
  <c r="AM15" i="4"/>
  <c r="AE16" i="4"/>
  <c r="AF16" i="4"/>
  <c r="AG16" i="4"/>
  <c r="AH16" i="4"/>
  <c r="AI16" i="4"/>
  <c r="AJ16" i="4"/>
  <c r="AK16" i="4"/>
  <c r="AL16" i="4"/>
  <c r="AM16" i="4"/>
  <c r="AE17" i="4"/>
  <c r="AF17" i="4"/>
  <c r="AG17" i="4"/>
  <c r="AH17" i="4"/>
  <c r="AI17" i="4"/>
  <c r="AJ17" i="4"/>
  <c r="AK17" i="4"/>
  <c r="AL17" i="4"/>
  <c r="AM17" i="4"/>
  <c r="AE18" i="4"/>
  <c r="AF18" i="4"/>
  <c r="AG18" i="4"/>
  <c r="AH18" i="4"/>
  <c r="AI18" i="4"/>
  <c r="AJ18" i="4"/>
  <c r="AK18" i="4"/>
  <c r="AL18" i="4"/>
  <c r="AM18" i="4"/>
  <c r="AE19" i="4"/>
  <c r="AF19" i="4"/>
  <c r="AG19" i="4"/>
  <c r="AH19" i="4"/>
  <c r="AI19" i="4"/>
  <c r="AJ19" i="4"/>
  <c r="AK19" i="4"/>
  <c r="AL19" i="4"/>
  <c r="AM19" i="4"/>
  <c r="AE20" i="4"/>
  <c r="AF20" i="4"/>
  <c r="AG20" i="4"/>
  <c r="AH20" i="4"/>
  <c r="AI20" i="4"/>
  <c r="AJ20" i="4"/>
  <c r="AK20" i="4"/>
  <c r="AL20" i="4"/>
  <c r="AM20" i="4"/>
  <c r="AE21" i="4"/>
  <c r="AF21" i="4"/>
  <c r="AG21" i="4"/>
  <c r="AH21" i="4"/>
  <c r="AI21" i="4"/>
  <c r="AJ21" i="4"/>
  <c r="AK21" i="4"/>
  <c r="AL21" i="4"/>
  <c r="AM21" i="4"/>
  <c r="AE22" i="4"/>
  <c r="AF22" i="4"/>
  <c r="AG22" i="4"/>
  <c r="AH22" i="4"/>
  <c r="AI22" i="4"/>
  <c r="AJ22" i="4"/>
  <c r="AK22" i="4"/>
  <c r="AL22" i="4"/>
  <c r="AM22" i="4"/>
  <c r="AE23" i="4"/>
  <c r="AF23" i="4"/>
  <c r="AG23" i="4"/>
  <c r="AH23" i="4"/>
  <c r="AI23" i="4"/>
  <c r="AJ23" i="4"/>
  <c r="AK23" i="4"/>
  <c r="AL23" i="4"/>
  <c r="AM23" i="4"/>
  <c r="AE24" i="4"/>
  <c r="AF24" i="4"/>
  <c r="AG24" i="4"/>
  <c r="AH24" i="4"/>
  <c r="AI24" i="4"/>
  <c r="AJ24" i="4"/>
  <c r="AK24" i="4"/>
  <c r="AL24" i="4"/>
  <c r="AM24" i="4"/>
  <c r="AE25" i="4"/>
  <c r="AF25" i="4"/>
  <c r="AG25" i="4"/>
  <c r="AH25" i="4"/>
  <c r="AI25" i="4"/>
  <c r="AJ25" i="4"/>
  <c r="AK25" i="4"/>
  <c r="AL25" i="4"/>
  <c r="AM25" i="4"/>
  <c r="AE26" i="4"/>
  <c r="AF26" i="4"/>
  <c r="AG26" i="4"/>
  <c r="AH26" i="4"/>
  <c r="AI26" i="4"/>
  <c r="AJ26" i="4"/>
  <c r="AK26" i="4"/>
  <c r="AL26" i="4"/>
  <c r="AM26" i="4"/>
  <c r="AE27" i="4"/>
  <c r="AF27" i="4"/>
  <c r="AG27" i="4"/>
  <c r="AH27" i="4"/>
  <c r="AI27" i="4"/>
  <c r="AJ27" i="4"/>
  <c r="AK27" i="4"/>
  <c r="AL27" i="4"/>
  <c r="AM27" i="4"/>
  <c r="AE28" i="4"/>
  <c r="AF28" i="4"/>
  <c r="AG28" i="4"/>
  <c r="AH28" i="4"/>
  <c r="AI28" i="4"/>
  <c r="AJ28" i="4"/>
  <c r="AK28" i="4"/>
  <c r="AL28" i="4"/>
  <c r="AM28" i="4"/>
  <c r="AE29" i="4"/>
  <c r="AF29" i="4"/>
  <c r="AG29" i="4"/>
  <c r="AH29" i="4"/>
  <c r="AI29" i="4"/>
  <c r="AJ29" i="4"/>
  <c r="AK29" i="4"/>
  <c r="AL29" i="4"/>
  <c r="AM29" i="4"/>
  <c r="AE30" i="4"/>
  <c r="AF30" i="4"/>
  <c r="AG30" i="4"/>
  <c r="AH30" i="4"/>
  <c r="AI30" i="4"/>
  <c r="AJ30" i="4"/>
  <c r="AK30" i="4"/>
  <c r="AL30" i="4"/>
  <c r="AM30" i="4"/>
  <c r="AE31" i="4"/>
  <c r="AF31" i="4"/>
  <c r="AG31" i="4"/>
  <c r="AH31" i="4"/>
  <c r="AI31" i="4"/>
  <c r="AJ31" i="4"/>
  <c r="AK31" i="4"/>
  <c r="AL31" i="4"/>
  <c r="AM31" i="4"/>
  <c r="AE32" i="4"/>
  <c r="AF32" i="4"/>
  <c r="AG32" i="4"/>
  <c r="AH32" i="4"/>
  <c r="AI32" i="4"/>
  <c r="AJ32" i="4"/>
  <c r="AK32" i="4"/>
  <c r="AL32" i="4"/>
  <c r="AM32" i="4"/>
  <c r="AE33" i="4"/>
  <c r="AF33" i="4"/>
  <c r="AG33" i="4"/>
  <c r="AH33" i="4"/>
  <c r="AI33" i="4"/>
  <c r="AJ33" i="4"/>
  <c r="AK33" i="4"/>
  <c r="AL33" i="4"/>
  <c r="AM33" i="4"/>
  <c r="AE34" i="4"/>
  <c r="AF34" i="4"/>
  <c r="AG34" i="4"/>
  <c r="AH34" i="4"/>
  <c r="AI34" i="4"/>
  <c r="AJ34" i="4"/>
  <c r="AK34" i="4"/>
  <c r="AL34" i="4"/>
  <c r="AM34" i="4"/>
  <c r="AE35" i="4"/>
  <c r="AF35" i="4"/>
  <c r="AG35" i="4"/>
  <c r="AH35" i="4"/>
  <c r="AI35" i="4"/>
  <c r="AJ35" i="4"/>
  <c r="AK35" i="4"/>
  <c r="AL35" i="4"/>
  <c r="AM35" i="4"/>
  <c r="AE36" i="4"/>
  <c r="AF36" i="4"/>
  <c r="AG36" i="4"/>
  <c r="AH36" i="4"/>
  <c r="AI36" i="4"/>
  <c r="AJ36" i="4"/>
  <c r="AK36" i="4"/>
  <c r="AL36" i="4"/>
  <c r="AM36" i="4"/>
  <c r="AE37" i="4"/>
  <c r="AF37" i="4"/>
  <c r="AG37" i="4"/>
  <c r="AH37" i="4"/>
  <c r="AI37" i="4"/>
  <c r="AJ37" i="4"/>
  <c r="AK37" i="4"/>
  <c r="AL37" i="4"/>
  <c r="AM37" i="4"/>
  <c r="AE38" i="4"/>
  <c r="AF38" i="4"/>
  <c r="AG38" i="4"/>
  <c r="AH38" i="4"/>
  <c r="AI38" i="4"/>
  <c r="AJ38" i="4"/>
  <c r="AK38" i="4"/>
  <c r="AL38" i="4"/>
  <c r="AM38" i="4"/>
  <c r="AE39" i="4"/>
  <c r="AF39" i="4"/>
  <c r="AG39" i="4"/>
  <c r="AH39" i="4"/>
  <c r="AI39" i="4"/>
  <c r="AJ39" i="4"/>
  <c r="AK39" i="4"/>
  <c r="AL39" i="4"/>
  <c r="AM39" i="4"/>
  <c r="AE40" i="4"/>
  <c r="AF40" i="4"/>
  <c r="AG40" i="4"/>
  <c r="AH40" i="4"/>
  <c r="AI40" i="4"/>
  <c r="AJ40" i="4"/>
  <c r="AK40" i="4"/>
  <c r="AL40" i="4"/>
  <c r="AM40" i="4"/>
  <c r="AE41" i="4"/>
  <c r="AF41" i="4"/>
  <c r="AG41" i="4"/>
  <c r="AH41" i="4"/>
  <c r="AI41" i="4"/>
  <c r="AJ41" i="4"/>
  <c r="AK41" i="4"/>
  <c r="AL41" i="4"/>
  <c r="AM41" i="4"/>
  <c r="AE42" i="4"/>
  <c r="AF42" i="4"/>
  <c r="AG42" i="4"/>
  <c r="AH42" i="4"/>
  <c r="AI42" i="4"/>
  <c r="AJ42" i="4"/>
  <c r="AK42" i="4"/>
  <c r="AL42" i="4"/>
  <c r="AM42" i="4"/>
  <c r="AE43" i="4"/>
  <c r="AF43" i="4"/>
  <c r="AG43" i="4"/>
  <c r="AH43" i="4"/>
  <c r="AI43" i="4"/>
  <c r="AJ43" i="4"/>
  <c r="AK43" i="4"/>
  <c r="AL43" i="4"/>
  <c r="AM43" i="4"/>
  <c r="AE44" i="4"/>
  <c r="AF44" i="4"/>
  <c r="AG44" i="4"/>
  <c r="AH44" i="4"/>
  <c r="AI44" i="4"/>
  <c r="AJ44" i="4"/>
  <c r="AK44" i="4"/>
  <c r="AL44" i="4"/>
  <c r="AM44" i="4"/>
  <c r="AE45" i="4"/>
  <c r="AF45" i="4"/>
  <c r="AG45" i="4"/>
  <c r="AH45" i="4"/>
  <c r="AI45" i="4"/>
  <c r="AJ45" i="4"/>
  <c r="AK45" i="4"/>
  <c r="AL45" i="4"/>
  <c r="AM45" i="4"/>
  <c r="AE46" i="4"/>
  <c r="AF46" i="4"/>
  <c r="AG46" i="4"/>
  <c r="AH46" i="4"/>
  <c r="AI46" i="4"/>
  <c r="AJ46" i="4"/>
  <c r="AK46" i="4"/>
  <c r="AL46" i="4"/>
  <c r="AM46" i="4"/>
  <c r="AE47" i="4"/>
  <c r="AF47" i="4"/>
  <c r="AG47" i="4"/>
  <c r="AH47" i="4"/>
  <c r="AI47" i="4"/>
  <c r="AJ47" i="4"/>
  <c r="AK47" i="4"/>
  <c r="AL47" i="4"/>
  <c r="AM47" i="4"/>
  <c r="AE48" i="4"/>
  <c r="AF48" i="4"/>
  <c r="AG48" i="4"/>
  <c r="AH48" i="4"/>
  <c r="AI48" i="4"/>
  <c r="AJ48" i="4"/>
  <c r="AK48" i="4"/>
  <c r="AL48" i="4"/>
  <c r="AM48" i="4"/>
  <c r="AE49" i="4"/>
  <c r="AF49" i="4"/>
  <c r="AG49" i="4"/>
  <c r="AH49" i="4"/>
  <c r="AI49" i="4"/>
  <c r="AJ49" i="4"/>
  <c r="AK49" i="4"/>
  <c r="AL49" i="4"/>
  <c r="AM49" i="4"/>
  <c r="AE50" i="4"/>
  <c r="AF50" i="4"/>
  <c r="AG50" i="4"/>
  <c r="AH50" i="4"/>
  <c r="AI50" i="4"/>
  <c r="AJ50" i="4"/>
  <c r="AK50" i="4"/>
  <c r="AL50" i="4"/>
  <c r="AM50" i="4"/>
  <c r="AE51" i="4"/>
  <c r="AF51" i="4"/>
  <c r="AG51" i="4"/>
  <c r="AH51" i="4"/>
  <c r="AI51" i="4"/>
  <c r="AJ51" i="4"/>
  <c r="AK51" i="4"/>
  <c r="AL51" i="4"/>
  <c r="AM51" i="4"/>
  <c r="AE52" i="4"/>
  <c r="AF52" i="4"/>
  <c r="AG52" i="4"/>
  <c r="AH52" i="4"/>
  <c r="AI52" i="4"/>
  <c r="AJ52" i="4"/>
  <c r="AK52" i="4"/>
  <c r="AL52" i="4"/>
  <c r="AM52" i="4"/>
  <c r="AE53" i="4"/>
  <c r="AF53" i="4"/>
  <c r="AG53" i="4"/>
  <c r="AH53" i="4"/>
  <c r="AI53" i="4"/>
  <c r="AJ53" i="4"/>
  <c r="AK53" i="4"/>
  <c r="AL53" i="4"/>
  <c r="AM53" i="4"/>
  <c r="AE54" i="4"/>
  <c r="AF54" i="4"/>
  <c r="AG54" i="4"/>
  <c r="AH54" i="4"/>
  <c r="AI54" i="4"/>
  <c r="AJ54" i="4"/>
  <c r="AK54" i="4"/>
  <c r="AL54" i="4"/>
  <c r="AM54" i="4"/>
  <c r="AE55" i="4"/>
  <c r="AF55" i="4"/>
  <c r="AG55" i="4"/>
  <c r="AH55" i="4"/>
  <c r="AI55" i="4"/>
  <c r="AJ55" i="4"/>
  <c r="AK55" i="4"/>
  <c r="AL55" i="4"/>
  <c r="AM55" i="4"/>
  <c r="AE56" i="4"/>
  <c r="AF56" i="4"/>
  <c r="AG56" i="4"/>
  <c r="AH56" i="4"/>
  <c r="AI56" i="4"/>
  <c r="AJ56" i="4"/>
  <c r="AK56" i="4"/>
  <c r="AL56" i="4"/>
  <c r="AM56" i="4"/>
  <c r="AE57" i="4"/>
  <c r="AF57" i="4"/>
  <c r="AG57" i="4"/>
  <c r="AH57" i="4"/>
  <c r="AI57" i="4"/>
  <c r="AJ57" i="4"/>
  <c r="AK57" i="4"/>
  <c r="AL57" i="4"/>
  <c r="AM57" i="4"/>
  <c r="AE58" i="4"/>
  <c r="AF58" i="4"/>
  <c r="AG58" i="4"/>
  <c r="AH58" i="4"/>
  <c r="AI58" i="4"/>
  <c r="AJ58" i="4"/>
  <c r="AK58" i="4"/>
  <c r="AL58" i="4"/>
  <c r="AM58" i="4"/>
  <c r="AE59" i="4"/>
  <c r="AF59" i="4"/>
  <c r="AG59" i="4"/>
  <c r="AH59" i="4"/>
  <c r="AI59" i="4"/>
  <c r="AJ59" i="4"/>
  <c r="AK59" i="4"/>
  <c r="AL59" i="4"/>
  <c r="AM59" i="4"/>
  <c r="AE60" i="4"/>
  <c r="AF60" i="4"/>
  <c r="AG60" i="4"/>
  <c r="AH60" i="4"/>
  <c r="AI60" i="4"/>
  <c r="AJ60" i="4"/>
  <c r="AK60" i="4"/>
  <c r="AL60" i="4"/>
  <c r="AM60" i="4"/>
  <c r="AE61" i="4"/>
  <c r="AF61" i="4"/>
  <c r="AG61" i="4"/>
  <c r="AH61" i="4"/>
  <c r="AI61" i="4"/>
  <c r="AJ61" i="4"/>
  <c r="AK61" i="4"/>
  <c r="AL61" i="4"/>
  <c r="AM61" i="4"/>
  <c r="AE62" i="4"/>
  <c r="AF62" i="4"/>
  <c r="AG62" i="4"/>
  <c r="AH62" i="4"/>
  <c r="AI62" i="4"/>
  <c r="AJ62" i="4"/>
  <c r="AK62" i="4"/>
  <c r="AL62" i="4"/>
  <c r="AM62" i="4"/>
  <c r="AE63" i="4"/>
  <c r="AF63" i="4"/>
  <c r="AG63" i="4"/>
  <c r="AH63" i="4"/>
  <c r="AI63" i="4"/>
  <c r="AJ63" i="4"/>
  <c r="AK63" i="4"/>
  <c r="AL63" i="4"/>
  <c r="AM63" i="4"/>
  <c r="AE64" i="4"/>
  <c r="AF64" i="4"/>
  <c r="AG64" i="4"/>
  <c r="AH64" i="4"/>
  <c r="AI64" i="4"/>
  <c r="AJ64" i="4"/>
  <c r="AK64" i="4"/>
  <c r="AL64" i="4"/>
  <c r="AM64" i="4"/>
  <c r="AE65" i="4"/>
  <c r="AF65" i="4"/>
  <c r="AG65" i="4"/>
  <c r="AH65" i="4"/>
  <c r="AI65" i="4"/>
  <c r="AJ65" i="4"/>
  <c r="AK65" i="4"/>
  <c r="AL65" i="4"/>
  <c r="AM65" i="4"/>
  <c r="AE66" i="4"/>
  <c r="AF66" i="4"/>
  <c r="AG66" i="4"/>
  <c r="AH66" i="4"/>
  <c r="AI66" i="4"/>
  <c r="AJ66" i="4"/>
  <c r="AK66" i="4"/>
  <c r="AL66" i="4"/>
  <c r="AM66" i="4"/>
  <c r="AE67" i="4"/>
  <c r="AF67" i="4"/>
  <c r="AG67" i="4"/>
  <c r="AH67" i="4"/>
  <c r="AI67" i="4"/>
  <c r="AJ67" i="4"/>
  <c r="AK67" i="4"/>
  <c r="AL67" i="4"/>
  <c r="AM67" i="4"/>
  <c r="AE68" i="4"/>
  <c r="AF68" i="4"/>
  <c r="AG68" i="4"/>
  <c r="AH68" i="4"/>
  <c r="AI68" i="4"/>
  <c r="AJ68" i="4"/>
  <c r="AK68" i="4"/>
  <c r="AL68" i="4"/>
  <c r="AM68" i="4"/>
  <c r="AE69" i="4"/>
  <c r="AF69" i="4"/>
  <c r="AG69" i="4"/>
  <c r="AH69" i="4"/>
  <c r="AI69" i="4"/>
  <c r="AJ69" i="4"/>
  <c r="AK69" i="4"/>
  <c r="AL69" i="4"/>
  <c r="AM69" i="4"/>
  <c r="AE70" i="4"/>
  <c r="AF70" i="4"/>
  <c r="AG70" i="4"/>
  <c r="AH70" i="4"/>
  <c r="AI70" i="4"/>
  <c r="AJ70" i="4"/>
  <c r="AK70" i="4"/>
  <c r="AL70" i="4"/>
  <c r="AM70" i="4"/>
  <c r="AE71" i="4"/>
  <c r="AF71" i="4"/>
  <c r="AG71" i="4"/>
  <c r="AH71" i="4"/>
  <c r="AI71" i="4"/>
  <c r="AJ71" i="4"/>
  <c r="AK71" i="4"/>
  <c r="AL71" i="4"/>
  <c r="AM71" i="4"/>
  <c r="AE72" i="4"/>
  <c r="AF72" i="4"/>
  <c r="AG72" i="4"/>
  <c r="AH72" i="4"/>
  <c r="AI72" i="4"/>
  <c r="AJ72" i="4"/>
  <c r="AK72" i="4"/>
  <c r="AL72" i="4"/>
  <c r="AM72" i="4"/>
  <c r="AE73" i="4"/>
  <c r="AF73" i="4"/>
  <c r="AG73" i="4"/>
  <c r="AH73" i="4"/>
  <c r="AI73" i="4"/>
  <c r="AJ73" i="4"/>
  <c r="AK73" i="4"/>
  <c r="AL73" i="4"/>
  <c r="AM73" i="4"/>
  <c r="AE74" i="4"/>
  <c r="AF74" i="4"/>
  <c r="AG74" i="4"/>
  <c r="AH74" i="4"/>
  <c r="AI74" i="4"/>
  <c r="AJ74" i="4"/>
  <c r="AK74" i="4"/>
  <c r="AL74" i="4"/>
  <c r="AM74" i="4"/>
  <c r="AE75" i="4"/>
  <c r="AF75" i="4"/>
  <c r="AG75" i="4"/>
  <c r="AH75" i="4"/>
  <c r="AI75" i="4"/>
  <c r="AJ75" i="4"/>
  <c r="AK75" i="4"/>
  <c r="AL75" i="4"/>
  <c r="AM75" i="4"/>
  <c r="AE76" i="4"/>
  <c r="AF76" i="4"/>
  <c r="AG76" i="4"/>
  <c r="AH76" i="4"/>
  <c r="AI76" i="4"/>
  <c r="AJ76" i="4"/>
  <c r="AK76" i="4"/>
  <c r="AL76" i="4"/>
  <c r="AM76" i="4"/>
  <c r="AE77" i="4"/>
  <c r="AF77" i="4"/>
  <c r="AG77" i="4"/>
  <c r="AH77" i="4"/>
  <c r="AI77" i="4"/>
  <c r="AJ77" i="4"/>
  <c r="AK77" i="4"/>
  <c r="AL77" i="4"/>
  <c r="AM77" i="4"/>
  <c r="AE78" i="4"/>
  <c r="AF78" i="4"/>
  <c r="AG78" i="4"/>
  <c r="AH78" i="4"/>
  <c r="AI78" i="4"/>
  <c r="AJ78" i="4"/>
  <c r="AK78" i="4"/>
  <c r="AL78" i="4"/>
  <c r="AM78" i="4"/>
  <c r="AE79" i="4"/>
  <c r="AF79" i="4"/>
  <c r="AG79" i="4"/>
  <c r="AH79" i="4"/>
  <c r="AI79" i="4"/>
  <c r="AJ79" i="4"/>
  <c r="AK79" i="4"/>
  <c r="AL79" i="4"/>
  <c r="AM79" i="4"/>
  <c r="AE80" i="4"/>
  <c r="AF80" i="4"/>
  <c r="AG80" i="4"/>
  <c r="AH80" i="4"/>
  <c r="AI80" i="4"/>
  <c r="AJ80" i="4"/>
  <c r="AK80" i="4"/>
  <c r="AL80" i="4"/>
  <c r="AM80" i="4"/>
  <c r="AE81" i="4"/>
  <c r="AF81" i="4"/>
  <c r="AG81" i="4"/>
  <c r="AH81" i="4"/>
  <c r="AI81" i="4"/>
  <c r="AJ81" i="4"/>
  <c r="AK81" i="4"/>
  <c r="AL81" i="4"/>
  <c r="AM81" i="4"/>
  <c r="AE82" i="4"/>
  <c r="AF82" i="4"/>
  <c r="AG82" i="4"/>
  <c r="AH82" i="4"/>
  <c r="AI82" i="4"/>
  <c r="AJ82" i="4"/>
  <c r="AK82" i="4"/>
  <c r="AL82" i="4"/>
  <c r="AM82" i="4"/>
  <c r="AE83" i="4"/>
  <c r="AF83" i="4"/>
  <c r="AG83" i="4"/>
  <c r="AH83" i="4"/>
  <c r="AI83" i="4"/>
  <c r="AJ83" i="4"/>
  <c r="AK83" i="4"/>
  <c r="AL83" i="4"/>
  <c r="AM83" i="4"/>
  <c r="AE84" i="4"/>
  <c r="AF84" i="4"/>
  <c r="AG84" i="4"/>
  <c r="AH84" i="4"/>
  <c r="AI84" i="4"/>
  <c r="AJ84" i="4"/>
  <c r="AK84" i="4"/>
  <c r="AL84" i="4"/>
  <c r="AM84" i="4"/>
  <c r="AE85" i="4"/>
  <c r="AF85" i="4"/>
  <c r="AG85" i="4"/>
  <c r="AH85" i="4"/>
  <c r="AI85" i="4"/>
  <c r="AJ85" i="4"/>
  <c r="AK85" i="4"/>
  <c r="AL85" i="4"/>
  <c r="AM85" i="4"/>
  <c r="AE86" i="4"/>
  <c r="AF86" i="4"/>
  <c r="AG86" i="4"/>
  <c r="AH86" i="4"/>
  <c r="AI86" i="4"/>
  <c r="AJ86" i="4"/>
  <c r="AK86" i="4"/>
  <c r="AL86" i="4"/>
  <c r="AM86" i="4"/>
  <c r="AE87" i="4"/>
  <c r="AF87" i="4"/>
  <c r="AG87" i="4"/>
  <c r="AH87" i="4"/>
  <c r="AI87" i="4"/>
  <c r="AJ87" i="4"/>
  <c r="AK87" i="4"/>
  <c r="AL87" i="4"/>
  <c r="AM87" i="4"/>
  <c r="AE88" i="4"/>
  <c r="AF88" i="4"/>
  <c r="AG88" i="4"/>
  <c r="AH88" i="4"/>
  <c r="AI88" i="4"/>
  <c r="AJ88" i="4"/>
  <c r="AK88" i="4"/>
  <c r="AL88" i="4"/>
  <c r="AM88" i="4"/>
  <c r="AE89" i="4"/>
  <c r="AF89" i="4"/>
  <c r="AG89" i="4"/>
  <c r="AH89" i="4"/>
  <c r="AI89" i="4"/>
  <c r="AJ89" i="4"/>
  <c r="AK89" i="4"/>
  <c r="AL89" i="4"/>
  <c r="AM89" i="4"/>
  <c r="AE90" i="4"/>
  <c r="AF90" i="4"/>
  <c r="AG90" i="4"/>
  <c r="AH90" i="4"/>
  <c r="AI90" i="4"/>
  <c r="AJ90" i="4"/>
  <c r="AK90" i="4"/>
  <c r="AL90" i="4"/>
  <c r="AM90" i="4"/>
  <c r="AE91" i="4"/>
  <c r="AF91" i="4"/>
  <c r="AG91" i="4"/>
  <c r="AH91" i="4"/>
  <c r="AI91" i="4"/>
  <c r="AJ91" i="4"/>
  <c r="AK91" i="4"/>
  <c r="AL91" i="4"/>
  <c r="AM91" i="4"/>
  <c r="AE92" i="4"/>
  <c r="AF92" i="4"/>
  <c r="AG92" i="4"/>
  <c r="AH92" i="4"/>
  <c r="AI92" i="4"/>
  <c r="AJ92" i="4"/>
  <c r="AK92" i="4"/>
  <c r="AL92" i="4"/>
  <c r="AM92" i="4"/>
  <c r="AE93" i="4"/>
  <c r="AF93" i="4"/>
  <c r="AG93" i="4"/>
  <c r="AH93" i="4"/>
  <c r="AI93" i="4"/>
  <c r="AJ93" i="4"/>
  <c r="AK93" i="4"/>
  <c r="AL93" i="4"/>
  <c r="AM93" i="4"/>
  <c r="AE94" i="4"/>
  <c r="AF94" i="4"/>
  <c r="AG94" i="4"/>
  <c r="AH94" i="4"/>
  <c r="AI94" i="4"/>
  <c r="AJ94" i="4"/>
  <c r="AK94" i="4"/>
  <c r="AL94" i="4"/>
  <c r="AM94" i="4"/>
  <c r="AE95" i="4"/>
  <c r="AF95" i="4"/>
  <c r="AG95" i="4"/>
  <c r="AH95" i="4"/>
  <c r="AI95" i="4"/>
  <c r="AJ95" i="4"/>
  <c r="AK95" i="4"/>
  <c r="AL95" i="4"/>
  <c r="AM95" i="4"/>
  <c r="AE96" i="4"/>
  <c r="AF96" i="4"/>
  <c r="AG96" i="4"/>
  <c r="AH96" i="4"/>
  <c r="AI96" i="4"/>
  <c r="AJ96" i="4"/>
  <c r="AK96" i="4"/>
  <c r="AL96" i="4"/>
  <c r="AM96" i="4"/>
  <c r="AE97" i="4"/>
  <c r="AF97" i="4"/>
  <c r="AG97" i="4"/>
  <c r="AH97" i="4"/>
  <c r="AI97" i="4"/>
  <c r="AJ97" i="4"/>
  <c r="AK97" i="4"/>
  <c r="AL97" i="4"/>
  <c r="AM97" i="4"/>
  <c r="AE98" i="4"/>
  <c r="AF98" i="4"/>
  <c r="AG98" i="4"/>
  <c r="AH98" i="4"/>
  <c r="AI98" i="4"/>
  <c r="AJ98" i="4"/>
  <c r="AK98" i="4"/>
  <c r="AL98" i="4"/>
  <c r="AM98" i="4"/>
  <c r="AE99" i="4"/>
  <c r="AF99" i="4"/>
  <c r="AG99" i="4"/>
  <c r="AH99" i="4"/>
  <c r="AI99" i="4"/>
  <c r="AJ99" i="4"/>
  <c r="AK99" i="4"/>
  <c r="AL99" i="4"/>
  <c r="AM99" i="4"/>
  <c r="AE100" i="4"/>
  <c r="AF100" i="4"/>
  <c r="AG100" i="4"/>
  <c r="AH100" i="4"/>
  <c r="AI100" i="4"/>
  <c r="AJ100" i="4"/>
  <c r="AK100" i="4"/>
  <c r="AL100" i="4"/>
  <c r="AM100" i="4"/>
  <c r="AE101" i="4"/>
  <c r="AF101" i="4"/>
  <c r="AG101" i="4"/>
  <c r="AH101" i="4"/>
  <c r="AI101" i="4"/>
  <c r="AJ101" i="4"/>
  <c r="AK101" i="4"/>
  <c r="AL101" i="4"/>
  <c r="AM101" i="4"/>
  <c r="AE102" i="4"/>
  <c r="AF102" i="4"/>
  <c r="AG102" i="4"/>
  <c r="AH102" i="4"/>
  <c r="AI102" i="4"/>
  <c r="AJ102" i="4"/>
  <c r="AK102" i="4"/>
  <c r="AL102" i="4"/>
  <c r="AM102" i="4"/>
  <c r="AE103" i="4"/>
  <c r="AF103" i="4"/>
  <c r="AG103" i="4"/>
  <c r="AH103" i="4"/>
  <c r="AI103" i="4"/>
  <c r="AJ103" i="4"/>
  <c r="AK103" i="4"/>
  <c r="AL103" i="4"/>
  <c r="AM103" i="4"/>
  <c r="AE104" i="4"/>
  <c r="AF104" i="4"/>
  <c r="AG104" i="4"/>
  <c r="AH104" i="4"/>
  <c r="AI104" i="4"/>
  <c r="AJ104" i="4"/>
  <c r="AK104" i="4"/>
  <c r="AL104" i="4"/>
  <c r="AM104" i="4"/>
  <c r="AE105" i="4"/>
  <c r="AF105" i="4"/>
  <c r="AG105" i="4"/>
  <c r="AH105" i="4"/>
  <c r="AI105" i="4"/>
  <c r="AJ105" i="4"/>
  <c r="AK105" i="4"/>
  <c r="AL105" i="4"/>
  <c r="AM105" i="4"/>
  <c r="AE106" i="4"/>
  <c r="AF106" i="4"/>
  <c r="AG106" i="4"/>
  <c r="AH106" i="4"/>
  <c r="AI106" i="4"/>
  <c r="AJ106" i="4"/>
  <c r="AK106" i="4"/>
  <c r="AL106" i="4"/>
  <c r="AM106" i="4"/>
  <c r="AE107" i="4"/>
  <c r="AF107" i="4"/>
  <c r="AG107" i="4"/>
  <c r="AH107" i="4"/>
  <c r="AI107" i="4"/>
  <c r="AJ107" i="4"/>
  <c r="AK107" i="4"/>
  <c r="AL107" i="4"/>
  <c r="AM107" i="4"/>
  <c r="AE108" i="4"/>
  <c r="AF108" i="4"/>
  <c r="AG108" i="4"/>
  <c r="AH108" i="4"/>
  <c r="AI108" i="4"/>
  <c r="AJ108" i="4"/>
  <c r="AK108" i="4"/>
  <c r="AL108" i="4"/>
  <c r="AM108" i="4"/>
  <c r="AE109" i="4"/>
  <c r="AF109" i="4"/>
  <c r="AG109" i="4"/>
  <c r="AH109" i="4"/>
  <c r="AI109" i="4"/>
  <c r="AJ109" i="4"/>
  <c r="AK109" i="4"/>
  <c r="AL109" i="4"/>
  <c r="AM109" i="4"/>
  <c r="AE110" i="4"/>
  <c r="AF110" i="4"/>
  <c r="AG110" i="4"/>
  <c r="AH110" i="4"/>
  <c r="AI110" i="4"/>
  <c r="AJ110" i="4"/>
  <c r="AK110" i="4"/>
  <c r="AL110" i="4"/>
  <c r="AM110" i="4"/>
  <c r="AE111" i="4"/>
  <c r="AF111" i="4"/>
  <c r="AG111" i="4"/>
  <c r="AH111" i="4"/>
  <c r="AI111" i="4"/>
  <c r="AJ111" i="4"/>
  <c r="AK111" i="4"/>
  <c r="AL111" i="4"/>
  <c r="AM111" i="4"/>
  <c r="AE112" i="4"/>
  <c r="AF112" i="4"/>
  <c r="AG112" i="4"/>
  <c r="AH112" i="4"/>
  <c r="AI112" i="4"/>
  <c r="AJ112" i="4"/>
  <c r="AK112" i="4"/>
  <c r="AL112" i="4"/>
  <c r="AM112" i="4"/>
  <c r="AE113" i="4"/>
  <c r="AF113" i="4"/>
  <c r="AG113" i="4"/>
  <c r="AH113" i="4"/>
  <c r="AI113" i="4"/>
  <c r="AJ113" i="4"/>
  <c r="AK113" i="4"/>
  <c r="AL113" i="4"/>
  <c r="AM113" i="4"/>
  <c r="AE114" i="4"/>
  <c r="AF114" i="4"/>
  <c r="AG114" i="4"/>
  <c r="AH114" i="4"/>
  <c r="AI114" i="4"/>
  <c r="AJ114" i="4"/>
  <c r="AK114" i="4"/>
  <c r="AL114" i="4"/>
  <c r="AM114" i="4"/>
  <c r="AE115" i="4"/>
  <c r="AF115" i="4"/>
  <c r="AG115" i="4"/>
  <c r="AH115" i="4"/>
  <c r="AI115" i="4"/>
  <c r="AJ115" i="4"/>
  <c r="AK115" i="4"/>
  <c r="AL115" i="4"/>
  <c r="AM115" i="4"/>
  <c r="AE116" i="4"/>
  <c r="AF116" i="4"/>
  <c r="AG116" i="4"/>
  <c r="AH116" i="4"/>
  <c r="AI116" i="4"/>
  <c r="AJ116" i="4"/>
  <c r="AK116" i="4"/>
  <c r="AL116" i="4"/>
  <c r="AM116" i="4"/>
  <c r="AE117" i="4"/>
  <c r="AF117" i="4"/>
  <c r="AG117" i="4"/>
  <c r="AH117" i="4"/>
  <c r="AI117" i="4"/>
  <c r="AJ117" i="4"/>
  <c r="AK117" i="4"/>
  <c r="AL117" i="4"/>
  <c r="AM117" i="4"/>
  <c r="AE118" i="4"/>
  <c r="AF118" i="4"/>
  <c r="AG118" i="4"/>
  <c r="AH118" i="4"/>
  <c r="AI118" i="4"/>
  <c r="AJ118" i="4"/>
  <c r="AK118" i="4"/>
  <c r="AL118" i="4"/>
  <c r="AM118" i="4"/>
  <c r="AE119" i="4"/>
  <c r="AF119" i="4"/>
  <c r="AG119" i="4"/>
  <c r="AH119" i="4"/>
  <c r="AI119" i="4"/>
  <c r="AJ119" i="4"/>
  <c r="AK119" i="4"/>
  <c r="AL119" i="4"/>
  <c r="AM119" i="4"/>
  <c r="AE120" i="4"/>
  <c r="AF120" i="4"/>
  <c r="AG120" i="4"/>
  <c r="AH120" i="4"/>
  <c r="AI120" i="4"/>
  <c r="AJ120" i="4"/>
  <c r="AK120" i="4"/>
  <c r="AL120" i="4"/>
  <c r="AM120" i="4"/>
  <c r="AE121" i="4"/>
  <c r="AF121" i="4"/>
  <c r="AG121" i="4"/>
  <c r="AH121" i="4"/>
  <c r="AI121" i="4"/>
  <c r="AJ121" i="4"/>
  <c r="AK121" i="4"/>
  <c r="AL121" i="4"/>
  <c r="AM121" i="4"/>
  <c r="AE122" i="4"/>
  <c r="AF122" i="4"/>
  <c r="AG122" i="4"/>
  <c r="AH122" i="4"/>
  <c r="AI122" i="4"/>
  <c r="AJ122" i="4"/>
  <c r="AK122" i="4"/>
  <c r="AL122" i="4"/>
  <c r="AM122" i="4"/>
  <c r="AE123" i="4"/>
  <c r="AF123" i="4"/>
  <c r="AG123" i="4"/>
  <c r="AH123" i="4"/>
  <c r="AI123" i="4"/>
  <c r="AJ123" i="4"/>
  <c r="AK123" i="4"/>
  <c r="AL123" i="4"/>
  <c r="AM123" i="4"/>
  <c r="AE124" i="4"/>
  <c r="AF124" i="4"/>
  <c r="AG124" i="4"/>
  <c r="AH124" i="4"/>
  <c r="AI124" i="4"/>
  <c r="AJ124" i="4"/>
  <c r="AK124" i="4"/>
  <c r="AL124" i="4"/>
  <c r="AM124" i="4"/>
  <c r="AE125" i="4"/>
  <c r="AF125" i="4"/>
  <c r="AG125" i="4"/>
  <c r="AH125" i="4"/>
  <c r="AI125" i="4"/>
  <c r="AJ125" i="4"/>
  <c r="AK125" i="4"/>
  <c r="AL125" i="4"/>
  <c r="AM125" i="4"/>
  <c r="AE126" i="4"/>
  <c r="AF126" i="4"/>
  <c r="AG126" i="4"/>
  <c r="AH126" i="4"/>
  <c r="AI126" i="4"/>
  <c r="AJ126" i="4"/>
  <c r="AK126" i="4"/>
  <c r="AL126" i="4"/>
  <c r="AM126" i="4"/>
  <c r="AE127" i="4"/>
  <c r="AF127" i="4"/>
  <c r="AG127" i="4"/>
  <c r="AH127" i="4"/>
  <c r="AI127" i="4"/>
  <c r="AJ127" i="4"/>
  <c r="AK127" i="4"/>
  <c r="AL127" i="4"/>
  <c r="AM127" i="4"/>
  <c r="AE128" i="4"/>
  <c r="AF128" i="4"/>
  <c r="AG128" i="4"/>
  <c r="AH128" i="4"/>
  <c r="AI128" i="4"/>
  <c r="AJ128" i="4"/>
  <c r="AK128" i="4"/>
  <c r="AL128" i="4"/>
  <c r="AM128" i="4"/>
  <c r="AE129" i="4"/>
  <c r="AF129" i="4"/>
  <c r="AG129" i="4"/>
  <c r="AH129" i="4"/>
  <c r="AI129" i="4"/>
  <c r="AJ129" i="4"/>
  <c r="AK129" i="4"/>
  <c r="AL129" i="4"/>
  <c r="AM129" i="4"/>
  <c r="AE130" i="4"/>
  <c r="AF130" i="4"/>
  <c r="AG130" i="4"/>
  <c r="AH130" i="4"/>
  <c r="AI130" i="4"/>
  <c r="AJ130" i="4"/>
  <c r="AK130" i="4"/>
  <c r="AL130" i="4"/>
  <c r="AM130" i="4"/>
  <c r="AE131" i="4"/>
  <c r="AF131" i="4"/>
  <c r="AG131" i="4"/>
  <c r="AH131" i="4"/>
  <c r="AI131" i="4"/>
  <c r="AJ131" i="4"/>
  <c r="AK131" i="4"/>
  <c r="AL131" i="4"/>
  <c r="AM131" i="4"/>
  <c r="AE132" i="4"/>
  <c r="AF132" i="4"/>
  <c r="AG132" i="4"/>
  <c r="AH132" i="4"/>
  <c r="AI132" i="4"/>
  <c r="AJ132" i="4"/>
  <c r="AK132" i="4"/>
  <c r="AL132" i="4"/>
  <c r="AM132" i="4"/>
  <c r="AE133" i="4"/>
  <c r="AF133" i="4"/>
  <c r="AG133" i="4"/>
  <c r="AH133" i="4"/>
  <c r="AI133" i="4"/>
  <c r="AJ133" i="4"/>
  <c r="AK133" i="4"/>
  <c r="AL133" i="4"/>
  <c r="AM133" i="4"/>
  <c r="AE134" i="4"/>
  <c r="AF134" i="4"/>
  <c r="AG134" i="4"/>
  <c r="AH134" i="4"/>
  <c r="AI134" i="4"/>
  <c r="AJ134" i="4"/>
  <c r="AK134" i="4"/>
  <c r="AL134" i="4"/>
  <c r="AM134" i="4"/>
  <c r="AE135" i="4"/>
  <c r="AF135" i="4"/>
  <c r="AG135" i="4"/>
  <c r="AH135" i="4"/>
  <c r="AI135" i="4"/>
  <c r="AJ135" i="4"/>
  <c r="AK135" i="4"/>
  <c r="AL135" i="4"/>
  <c r="AM135" i="4"/>
  <c r="AE136" i="4"/>
  <c r="AF136" i="4"/>
  <c r="AG136" i="4"/>
  <c r="AH136" i="4"/>
  <c r="AI136" i="4"/>
  <c r="AJ136" i="4"/>
  <c r="AK136" i="4"/>
  <c r="AL136" i="4"/>
  <c r="AM136" i="4"/>
  <c r="AE137" i="4"/>
  <c r="AF137" i="4"/>
  <c r="AG137" i="4"/>
  <c r="AH137" i="4"/>
  <c r="AI137" i="4"/>
  <c r="AJ137" i="4"/>
  <c r="AK137" i="4"/>
  <c r="AL137" i="4"/>
  <c r="AM137" i="4"/>
  <c r="AE138" i="4"/>
  <c r="AF138" i="4"/>
  <c r="AG138" i="4"/>
  <c r="AH138" i="4"/>
  <c r="AI138" i="4"/>
  <c r="AJ138" i="4"/>
  <c r="AK138" i="4"/>
  <c r="AL138" i="4"/>
  <c r="AM138" i="4"/>
  <c r="AE139" i="4"/>
  <c r="AF139" i="4"/>
  <c r="AG139" i="4"/>
  <c r="AH139" i="4"/>
  <c r="AI139" i="4"/>
  <c r="AJ139" i="4"/>
  <c r="AK139" i="4"/>
  <c r="AL139" i="4"/>
  <c r="AM139" i="4"/>
  <c r="AE140" i="4"/>
  <c r="AF140" i="4"/>
  <c r="AG140" i="4"/>
  <c r="AH140" i="4"/>
  <c r="AI140" i="4"/>
  <c r="AJ140" i="4"/>
  <c r="AK140" i="4"/>
  <c r="AL140" i="4"/>
  <c r="AM140" i="4"/>
  <c r="AE141" i="4"/>
  <c r="AF141" i="4"/>
  <c r="AG141" i="4"/>
  <c r="AH141" i="4"/>
  <c r="AI141" i="4"/>
  <c r="AJ141" i="4"/>
  <c r="AK141" i="4"/>
  <c r="AL141" i="4"/>
  <c r="AM141" i="4"/>
  <c r="AE142" i="4"/>
  <c r="AF142" i="4"/>
  <c r="AG142" i="4"/>
  <c r="AH142" i="4"/>
  <c r="AI142" i="4"/>
  <c r="AJ142" i="4"/>
  <c r="AK142" i="4"/>
  <c r="AL142" i="4"/>
  <c r="AM142" i="4"/>
  <c r="AE143" i="4"/>
  <c r="AF143" i="4"/>
  <c r="AG143" i="4"/>
  <c r="AH143" i="4"/>
  <c r="AI143" i="4"/>
  <c r="AJ143" i="4"/>
  <c r="AK143" i="4"/>
  <c r="AL143" i="4"/>
  <c r="AM143" i="4"/>
  <c r="AE144" i="4"/>
  <c r="AF144" i="4"/>
  <c r="AG144" i="4"/>
  <c r="AH144" i="4"/>
  <c r="AI144" i="4"/>
  <c r="AJ144" i="4"/>
  <c r="AK144" i="4"/>
  <c r="AL144" i="4"/>
  <c r="AM144" i="4"/>
  <c r="AE145" i="4"/>
  <c r="AF145" i="4"/>
  <c r="AG145" i="4"/>
  <c r="AH145" i="4"/>
  <c r="AI145" i="4"/>
  <c r="AJ145" i="4"/>
  <c r="AK145" i="4"/>
  <c r="AL145" i="4"/>
  <c r="AM145" i="4"/>
  <c r="AE146" i="4"/>
  <c r="AF146" i="4"/>
  <c r="AG146" i="4"/>
  <c r="AH146" i="4"/>
  <c r="AI146" i="4"/>
  <c r="AJ146" i="4"/>
  <c r="AK146" i="4"/>
  <c r="AL146" i="4"/>
  <c r="AM146" i="4"/>
  <c r="AE147" i="4"/>
  <c r="AF147" i="4"/>
  <c r="AG147" i="4"/>
  <c r="AH147" i="4"/>
  <c r="AI147" i="4"/>
  <c r="AJ147" i="4"/>
  <c r="AK147" i="4"/>
  <c r="AL147" i="4"/>
  <c r="AM147" i="4"/>
  <c r="AE148" i="4"/>
  <c r="AF148" i="4"/>
  <c r="AG148" i="4"/>
  <c r="AH148" i="4"/>
  <c r="AI148" i="4"/>
  <c r="AJ148" i="4"/>
  <c r="AK148" i="4"/>
  <c r="AL148" i="4"/>
  <c r="AM148" i="4"/>
  <c r="AE149" i="4"/>
  <c r="AF149" i="4"/>
  <c r="AG149" i="4"/>
  <c r="AH149" i="4"/>
  <c r="AI149" i="4"/>
  <c r="AJ149" i="4"/>
  <c r="AK149" i="4"/>
  <c r="AL149" i="4"/>
  <c r="AM149" i="4"/>
  <c r="AE150" i="4"/>
  <c r="AF150" i="4"/>
  <c r="AG150" i="4"/>
  <c r="AH150" i="4"/>
  <c r="AI150" i="4"/>
  <c r="AJ150" i="4"/>
  <c r="AK150" i="4"/>
  <c r="AL150" i="4"/>
  <c r="AM150" i="4"/>
  <c r="AE151" i="4"/>
  <c r="AF151" i="4"/>
  <c r="AG151" i="4"/>
  <c r="AH151" i="4"/>
  <c r="AI151" i="4"/>
  <c r="AJ151" i="4"/>
  <c r="AK151" i="4"/>
  <c r="AL151" i="4"/>
  <c r="AM151" i="4"/>
  <c r="AE152" i="4"/>
  <c r="AF152" i="4"/>
  <c r="AG152" i="4"/>
  <c r="AH152" i="4"/>
  <c r="AI152" i="4"/>
  <c r="AJ152" i="4"/>
  <c r="AK152" i="4"/>
  <c r="AL152" i="4"/>
  <c r="AM152" i="4"/>
  <c r="AE153" i="4"/>
  <c r="AF153" i="4"/>
  <c r="AG153" i="4"/>
  <c r="AH153" i="4"/>
  <c r="AI153" i="4"/>
  <c r="AJ153" i="4"/>
  <c r="AK153" i="4"/>
  <c r="AL153" i="4"/>
  <c r="AM153" i="4"/>
  <c r="AE154" i="4"/>
  <c r="AF154" i="4"/>
  <c r="AG154" i="4"/>
  <c r="AH154" i="4"/>
  <c r="AI154" i="4"/>
  <c r="AJ154" i="4"/>
  <c r="AK154" i="4"/>
  <c r="AL154" i="4"/>
  <c r="AM154" i="4"/>
  <c r="AE155" i="4"/>
  <c r="AF155" i="4"/>
  <c r="AG155" i="4"/>
  <c r="AH155" i="4"/>
  <c r="AI155" i="4"/>
  <c r="AJ155" i="4"/>
  <c r="AK155" i="4"/>
  <c r="AL155" i="4"/>
  <c r="AM155" i="4"/>
  <c r="AE156" i="4"/>
  <c r="AF156" i="4"/>
  <c r="AG156" i="4"/>
  <c r="AH156" i="4"/>
  <c r="AI156" i="4"/>
  <c r="AJ156" i="4"/>
  <c r="AK156" i="4"/>
  <c r="AL156" i="4"/>
  <c r="AM156" i="4"/>
  <c r="AE157" i="4"/>
  <c r="AF157" i="4"/>
  <c r="AG157" i="4"/>
  <c r="AH157" i="4"/>
  <c r="AI157" i="4"/>
  <c r="AJ157" i="4"/>
  <c r="AK157" i="4"/>
  <c r="AL157" i="4"/>
  <c r="AM157" i="4"/>
  <c r="AE158" i="4"/>
  <c r="AF158" i="4"/>
  <c r="AG158" i="4"/>
  <c r="AH158" i="4"/>
  <c r="AI158" i="4"/>
  <c r="AJ158" i="4"/>
  <c r="AK158" i="4"/>
  <c r="AL158" i="4"/>
  <c r="AM158" i="4"/>
  <c r="AE159" i="4"/>
  <c r="AF159" i="4"/>
  <c r="AG159" i="4"/>
  <c r="AH159" i="4"/>
  <c r="AI159" i="4"/>
  <c r="AJ159" i="4"/>
  <c r="AK159" i="4"/>
  <c r="AL159" i="4"/>
  <c r="AM159" i="4"/>
  <c r="AE160" i="4"/>
  <c r="AF160" i="4"/>
  <c r="AG160" i="4"/>
  <c r="AH160" i="4"/>
  <c r="AI160" i="4"/>
  <c r="AJ160" i="4"/>
  <c r="AK160" i="4"/>
  <c r="AL160" i="4"/>
  <c r="AM160" i="4"/>
  <c r="AE161" i="4"/>
  <c r="AF161" i="4"/>
  <c r="AG161" i="4"/>
  <c r="AH161" i="4"/>
  <c r="AI161" i="4"/>
  <c r="AJ161" i="4"/>
  <c r="AK161" i="4"/>
  <c r="AL161" i="4"/>
  <c r="AM161" i="4"/>
  <c r="AE162" i="4"/>
  <c r="AF162" i="4"/>
  <c r="AG162" i="4"/>
  <c r="AH162" i="4"/>
  <c r="AI162" i="4"/>
  <c r="AJ162" i="4"/>
  <c r="AK162" i="4"/>
  <c r="AL162" i="4"/>
  <c r="AM162" i="4"/>
  <c r="AE163" i="4"/>
  <c r="AF163" i="4"/>
  <c r="AG163" i="4"/>
  <c r="AH163" i="4"/>
  <c r="AI163" i="4"/>
  <c r="AJ163" i="4"/>
  <c r="AK163" i="4"/>
  <c r="AL163" i="4"/>
  <c r="AM163" i="4"/>
  <c r="AE164" i="4"/>
  <c r="AF164" i="4"/>
  <c r="AG164" i="4"/>
  <c r="AH164" i="4"/>
  <c r="AI164" i="4"/>
  <c r="AJ164" i="4"/>
  <c r="AK164" i="4"/>
  <c r="AL164" i="4"/>
  <c r="AM164" i="4"/>
  <c r="AE165" i="4"/>
  <c r="AF165" i="4"/>
  <c r="AG165" i="4"/>
  <c r="AH165" i="4"/>
  <c r="AI165" i="4"/>
  <c r="AJ165" i="4"/>
  <c r="AK165" i="4"/>
  <c r="AL165" i="4"/>
  <c r="AM165" i="4"/>
  <c r="AE166" i="4"/>
  <c r="AF166" i="4"/>
  <c r="AG166" i="4"/>
  <c r="AH166" i="4"/>
  <c r="AI166" i="4"/>
  <c r="AJ166" i="4"/>
  <c r="AK166" i="4"/>
  <c r="AL166" i="4"/>
  <c r="AM166" i="4"/>
  <c r="AE167" i="4"/>
  <c r="AF167" i="4"/>
  <c r="AG167" i="4"/>
  <c r="AH167" i="4"/>
  <c r="AI167" i="4"/>
  <c r="AJ167" i="4"/>
  <c r="AK167" i="4"/>
  <c r="AL167" i="4"/>
  <c r="AM167" i="4"/>
  <c r="AE168" i="4"/>
  <c r="AF168" i="4"/>
  <c r="AG168" i="4"/>
  <c r="AH168" i="4"/>
  <c r="AI168" i="4"/>
  <c r="AJ168" i="4"/>
  <c r="AK168" i="4"/>
  <c r="AL168" i="4"/>
  <c r="AM168" i="4"/>
  <c r="AE169" i="4"/>
  <c r="AF169" i="4"/>
  <c r="AG169" i="4"/>
  <c r="AH169" i="4"/>
  <c r="AI169" i="4"/>
  <c r="AJ169" i="4"/>
  <c r="AK169" i="4"/>
  <c r="AL169" i="4"/>
  <c r="AM169" i="4"/>
  <c r="AE170" i="4"/>
  <c r="AF170" i="4"/>
  <c r="AG170" i="4"/>
  <c r="AH170" i="4"/>
  <c r="AI170" i="4"/>
  <c r="AJ170" i="4"/>
  <c r="AK170" i="4"/>
  <c r="AL170" i="4"/>
  <c r="AM170" i="4"/>
  <c r="AE171" i="4"/>
  <c r="AF171" i="4"/>
  <c r="AG171" i="4"/>
  <c r="AH171" i="4"/>
  <c r="AI171" i="4"/>
  <c r="AJ171" i="4"/>
  <c r="AK171" i="4"/>
  <c r="AL171" i="4"/>
  <c r="AM171" i="4"/>
  <c r="AE172" i="4"/>
  <c r="AF172" i="4"/>
  <c r="AG172" i="4"/>
  <c r="AH172" i="4"/>
  <c r="AI172" i="4"/>
  <c r="AJ172" i="4"/>
  <c r="AK172" i="4"/>
  <c r="AL172" i="4"/>
  <c r="AM172" i="4"/>
  <c r="AE173" i="4"/>
  <c r="AF173" i="4"/>
  <c r="AG173" i="4"/>
  <c r="AH173" i="4"/>
  <c r="AI173" i="4"/>
  <c r="AJ173" i="4"/>
  <c r="AK173" i="4"/>
  <c r="AL173" i="4"/>
  <c r="AM173" i="4"/>
  <c r="AE174" i="4"/>
  <c r="AF174" i="4"/>
  <c r="AG174" i="4"/>
  <c r="AH174" i="4"/>
  <c r="AI174" i="4"/>
  <c r="AJ174" i="4"/>
  <c r="AK174" i="4"/>
  <c r="AL174" i="4"/>
  <c r="AM174" i="4"/>
  <c r="AE175" i="4"/>
  <c r="AF175" i="4"/>
  <c r="AG175" i="4"/>
  <c r="AH175" i="4"/>
  <c r="AI175" i="4"/>
  <c r="AJ175" i="4"/>
  <c r="AK175" i="4"/>
  <c r="AL175" i="4"/>
  <c r="AM175" i="4"/>
  <c r="AE176" i="4"/>
  <c r="AF176" i="4"/>
  <c r="AG176" i="4"/>
  <c r="AH176" i="4"/>
  <c r="AI176" i="4"/>
  <c r="AJ176" i="4"/>
  <c r="AK176" i="4"/>
  <c r="AL176" i="4"/>
  <c r="AM176" i="4"/>
  <c r="AE177" i="4"/>
  <c r="AF177" i="4"/>
  <c r="AG177" i="4"/>
  <c r="AH177" i="4"/>
  <c r="AI177" i="4"/>
  <c r="AJ177" i="4"/>
  <c r="AK177" i="4"/>
  <c r="AL177" i="4"/>
  <c r="AM177" i="4"/>
  <c r="AE178" i="4"/>
  <c r="AF178" i="4"/>
  <c r="AG178" i="4"/>
  <c r="AH178" i="4"/>
  <c r="AI178" i="4"/>
  <c r="AJ178" i="4"/>
  <c r="AK178" i="4"/>
  <c r="AL178" i="4"/>
  <c r="AM178" i="4"/>
  <c r="AE179" i="4"/>
  <c r="AF179" i="4"/>
  <c r="AG179" i="4"/>
  <c r="AH179" i="4"/>
  <c r="AI179" i="4"/>
  <c r="AJ179" i="4"/>
  <c r="AK179" i="4"/>
  <c r="AL179" i="4"/>
  <c r="AM179" i="4"/>
  <c r="AE180" i="4"/>
  <c r="AF180" i="4"/>
  <c r="AG180" i="4"/>
  <c r="AH180" i="4"/>
  <c r="AI180" i="4"/>
  <c r="AJ180" i="4"/>
  <c r="AK180" i="4"/>
  <c r="AL180" i="4"/>
  <c r="AM180" i="4"/>
  <c r="AE181" i="4"/>
  <c r="AF181" i="4"/>
  <c r="AG181" i="4"/>
  <c r="AH181" i="4"/>
  <c r="AI181" i="4"/>
  <c r="AJ181" i="4"/>
  <c r="AK181" i="4"/>
  <c r="AL181" i="4"/>
  <c r="AM181" i="4"/>
  <c r="AE182" i="4"/>
  <c r="AF182" i="4"/>
  <c r="AG182" i="4"/>
  <c r="AH182" i="4"/>
  <c r="AI182" i="4"/>
  <c r="AJ182" i="4"/>
  <c r="AK182" i="4"/>
  <c r="AL182" i="4"/>
  <c r="AM182" i="4"/>
  <c r="AE183" i="4"/>
  <c r="AF183" i="4"/>
  <c r="AG183" i="4"/>
  <c r="AH183" i="4"/>
  <c r="AI183" i="4"/>
  <c r="AJ183" i="4"/>
  <c r="AK183" i="4"/>
  <c r="AL183" i="4"/>
  <c r="AM183" i="4"/>
  <c r="AE184" i="4"/>
  <c r="AF184" i="4"/>
  <c r="AG184" i="4"/>
  <c r="AH184" i="4"/>
  <c r="AI184" i="4"/>
  <c r="AJ184" i="4"/>
  <c r="AK184" i="4"/>
  <c r="AL184" i="4"/>
  <c r="AM184" i="4"/>
  <c r="AE185" i="4"/>
  <c r="AF185" i="4"/>
  <c r="AG185" i="4"/>
  <c r="AH185" i="4"/>
  <c r="AI185" i="4"/>
  <c r="AJ185" i="4"/>
  <c r="AK185" i="4"/>
  <c r="AL185" i="4"/>
  <c r="AM185" i="4"/>
  <c r="AE186" i="4"/>
  <c r="AF186" i="4"/>
  <c r="AG186" i="4"/>
  <c r="AH186" i="4"/>
  <c r="AI186" i="4"/>
  <c r="AJ186" i="4"/>
  <c r="AK186" i="4"/>
  <c r="AL186" i="4"/>
  <c r="AM186" i="4"/>
  <c r="AE187" i="4"/>
  <c r="AF187" i="4"/>
  <c r="AG187" i="4"/>
  <c r="AH187" i="4"/>
  <c r="AI187" i="4"/>
  <c r="AJ187" i="4"/>
  <c r="AK187" i="4"/>
  <c r="AL187" i="4"/>
  <c r="AM187" i="4"/>
  <c r="AE188" i="4"/>
  <c r="AF188" i="4"/>
  <c r="AG188" i="4"/>
  <c r="AH188" i="4"/>
  <c r="AI188" i="4"/>
  <c r="AJ188" i="4"/>
  <c r="AK188" i="4"/>
  <c r="AL188" i="4"/>
  <c r="AM188" i="4"/>
  <c r="AE189" i="4"/>
  <c r="AF189" i="4"/>
  <c r="AG189" i="4"/>
  <c r="AH189" i="4"/>
  <c r="AI189" i="4"/>
  <c r="AJ189" i="4"/>
  <c r="AK189" i="4"/>
  <c r="AL189" i="4"/>
  <c r="AM189" i="4"/>
  <c r="AE190" i="4"/>
  <c r="AF190" i="4"/>
  <c r="AG190" i="4"/>
  <c r="AH190" i="4"/>
  <c r="AI190" i="4"/>
  <c r="AJ190" i="4"/>
  <c r="AK190" i="4"/>
  <c r="AL190" i="4"/>
  <c r="AM190" i="4"/>
  <c r="AE191" i="4"/>
  <c r="AF191" i="4"/>
  <c r="AG191" i="4"/>
  <c r="AH191" i="4"/>
  <c r="AI191" i="4"/>
  <c r="AJ191" i="4"/>
  <c r="AK191" i="4"/>
  <c r="AL191" i="4"/>
  <c r="AM191" i="4"/>
  <c r="AE192" i="4"/>
  <c r="AF192" i="4"/>
  <c r="AG192" i="4"/>
  <c r="AH192" i="4"/>
  <c r="AI192" i="4"/>
  <c r="AJ192" i="4"/>
  <c r="AK192" i="4"/>
  <c r="AL192" i="4"/>
  <c r="AM192" i="4"/>
  <c r="AE193" i="4"/>
  <c r="AF193" i="4"/>
  <c r="AG193" i="4"/>
  <c r="AH193" i="4"/>
  <c r="AI193" i="4"/>
  <c r="AJ193" i="4"/>
  <c r="AK193" i="4"/>
  <c r="AL193" i="4"/>
  <c r="AM193" i="4"/>
  <c r="AE194" i="4"/>
  <c r="AF194" i="4"/>
  <c r="AG194" i="4"/>
  <c r="AH194" i="4"/>
  <c r="AI194" i="4"/>
  <c r="AJ194" i="4"/>
  <c r="AK194" i="4"/>
  <c r="AL194" i="4"/>
  <c r="AM194" i="4"/>
  <c r="AE195" i="4"/>
  <c r="AF195" i="4"/>
  <c r="AG195" i="4"/>
  <c r="AH195" i="4"/>
  <c r="AI195" i="4"/>
  <c r="AJ195" i="4"/>
  <c r="AK195" i="4"/>
  <c r="AL195" i="4"/>
  <c r="AM195" i="4"/>
  <c r="AE196" i="4"/>
  <c r="AF196" i="4"/>
  <c r="AG196" i="4"/>
  <c r="AH196" i="4"/>
  <c r="AI196" i="4"/>
  <c r="AJ196" i="4"/>
  <c r="AK196" i="4"/>
  <c r="AL196" i="4"/>
  <c r="AM196" i="4"/>
  <c r="AE197" i="4"/>
  <c r="AF197" i="4"/>
  <c r="AG197" i="4"/>
  <c r="AH197" i="4"/>
  <c r="AI197" i="4"/>
  <c r="AJ197" i="4"/>
  <c r="AK197" i="4"/>
  <c r="AL197" i="4"/>
  <c r="AM197" i="4"/>
  <c r="AE198" i="4"/>
  <c r="AF198" i="4"/>
  <c r="AG198" i="4"/>
  <c r="AH198" i="4"/>
  <c r="AI198" i="4"/>
  <c r="AJ198" i="4"/>
  <c r="AK198" i="4"/>
  <c r="AL198" i="4"/>
  <c r="AM198" i="4"/>
  <c r="AE199" i="4"/>
  <c r="AF199" i="4"/>
  <c r="AG199" i="4"/>
  <c r="AH199" i="4"/>
  <c r="AI199" i="4"/>
  <c r="AJ199" i="4"/>
  <c r="AK199" i="4"/>
  <c r="AL199" i="4"/>
  <c r="AM199" i="4"/>
  <c r="AE200" i="4"/>
  <c r="AF200" i="4"/>
  <c r="AG200" i="4"/>
  <c r="AH200" i="4"/>
  <c r="AI200" i="4"/>
  <c r="AJ200" i="4"/>
  <c r="AK200" i="4"/>
  <c r="AL200" i="4"/>
  <c r="AM200" i="4"/>
  <c r="AE201" i="4"/>
  <c r="AF201" i="4"/>
  <c r="AG201" i="4"/>
  <c r="AH201" i="4"/>
  <c r="AI201" i="4"/>
  <c r="AJ201" i="4"/>
  <c r="AK201" i="4"/>
  <c r="AL201" i="4"/>
  <c r="AM201" i="4"/>
  <c r="AE202" i="4"/>
  <c r="AF202" i="4"/>
  <c r="AG202" i="4"/>
  <c r="AH202" i="4"/>
  <c r="AI202" i="4"/>
  <c r="AJ202" i="4"/>
  <c r="AK202" i="4"/>
  <c r="AL202" i="4"/>
  <c r="AM202" i="4"/>
  <c r="AE203" i="4"/>
  <c r="AF203" i="4"/>
  <c r="AG203" i="4"/>
  <c r="AH203" i="4"/>
  <c r="AI203" i="4"/>
  <c r="AJ203" i="4"/>
  <c r="AK203" i="4"/>
  <c r="AL203" i="4"/>
  <c r="AM203" i="4"/>
  <c r="AE204" i="4"/>
  <c r="AF204" i="4"/>
  <c r="AG204" i="4"/>
  <c r="AH204" i="4"/>
  <c r="AI204" i="4"/>
  <c r="AJ204" i="4"/>
  <c r="AK204" i="4"/>
  <c r="AL204" i="4"/>
  <c r="AM204" i="4"/>
  <c r="AE205" i="4"/>
  <c r="AF205" i="4"/>
  <c r="AG205" i="4"/>
  <c r="AH205" i="4"/>
  <c r="AI205" i="4"/>
  <c r="AJ205" i="4"/>
  <c r="AK205" i="4"/>
  <c r="AL205" i="4"/>
  <c r="AM205" i="4"/>
  <c r="AE206" i="4"/>
  <c r="AF206" i="4"/>
  <c r="AG206" i="4"/>
  <c r="AH206" i="4"/>
  <c r="AI206" i="4"/>
  <c r="AJ206" i="4"/>
  <c r="AK206" i="4"/>
  <c r="AL206" i="4"/>
  <c r="AM206" i="4"/>
  <c r="AE207" i="4"/>
  <c r="AF207" i="4"/>
  <c r="AG207" i="4"/>
  <c r="AH207" i="4"/>
  <c r="AI207" i="4"/>
  <c r="AJ207" i="4"/>
  <c r="AK207" i="4"/>
  <c r="AL207" i="4"/>
  <c r="AM207" i="4"/>
  <c r="AE208" i="4"/>
  <c r="AF208" i="4"/>
  <c r="AG208" i="4"/>
  <c r="AH208" i="4"/>
  <c r="AI208" i="4"/>
  <c r="AJ208" i="4"/>
  <c r="AK208" i="4"/>
  <c r="AL208" i="4"/>
  <c r="AM208" i="4"/>
  <c r="AE209" i="4"/>
  <c r="AF209" i="4"/>
  <c r="AG209" i="4"/>
  <c r="AH209" i="4"/>
  <c r="AI209" i="4"/>
  <c r="AJ209" i="4"/>
  <c r="AK209" i="4"/>
  <c r="AL209" i="4"/>
  <c r="AM209" i="4"/>
  <c r="AE210" i="4"/>
  <c r="AF210" i="4"/>
  <c r="AG210" i="4"/>
  <c r="AH210" i="4"/>
  <c r="AI210" i="4"/>
  <c r="AJ210" i="4"/>
  <c r="AK210" i="4"/>
  <c r="AL210" i="4"/>
  <c r="AM210" i="4"/>
  <c r="AE211" i="4"/>
  <c r="AF211" i="4"/>
  <c r="AG211" i="4"/>
  <c r="AH211" i="4"/>
  <c r="AI211" i="4"/>
  <c r="AJ211" i="4"/>
  <c r="AK211" i="4"/>
  <c r="AL211" i="4"/>
  <c r="AM211" i="4"/>
  <c r="AE212" i="4"/>
  <c r="AF212" i="4"/>
  <c r="AG212" i="4"/>
  <c r="AH212" i="4"/>
  <c r="AI212" i="4"/>
  <c r="AJ212" i="4"/>
  <c r="AK212" i="4"/>
  <c r="AL212" i="4"/>
  <c r="AM212" i="4"/>
  <c r="AE213" i="4"/>
  <c r="AF213" i="4"/>
  <c r="AG213" i="4"/>
  <c r="AH213" i="4"/>
  <c r="AI213" i="4"/>
  <c r="AJ213" i="4"/>
  <c r="AK213" i="4"/>
  <c r="AL213" i="4"/>
  <c r="AM213" i="4"/>
  <c r="AE214" i="4"/>
  <c r="AF214" i="4"/>
  <c r="AG214" i="4"/>
  <c r="AH214" i="4"/>
  <c r="AI214" i="4"/>
  <c r="AJ214" i="4"/>
  <c r="AK214" i="4"/>
  <c r="AL214" i="4"/>
  <c r="AM214" i="4"/>
  <c r="AE215" i="4"/>
  <c r="AF215" i="4"/>
  <c r="AG215" i="4"/>
  <c r="AH215" i="4"/>
  <c r="AI215" i="4"/>
  <c r="AJ215" i="4"/>
  <c r="AK215" i="4"/>
  <c r="AL215" i="4"/>
  <c r="AM215" i="4"/>
  <c r="AE216" i="4"/>
  <c r="AF216" i="4"/>
  <c r="AG216" i="4"/>
  <c r="AH216" i="4"/>
  <c r="AI216" i="4"/>
  <c r="AJ216" i="4"/>
  <c r="AK216" i="4"/>
  <c r="AL216" i="4"/>
  <c r="AM216" i="4"/>
  <c r="AE217" i="4"/>
  <c r="AF217" i="4"/>
  <c r="AG217" i="4"/>
  <c r="AH217" i="4"/>
  <c r="AI217" i="4"/>
  <c r="AJ217" i="4"/>
  <c r="AK217" i="4"/>
  <c r="AL217" i="4"/>
  <c r="AM217" i="4"/>
  <c r="AE218" i="4"/>
  <c r="AF218" i="4"/>
  <c r="AG218" i="4"/>
  <c r="AH218" i="4"/>
  <c r="AI218" i="4"/>
  <c r="AJ218" i="4"/>
  <c r="AK218" i="4"/>
  <c r="AL218" i="4"/>
  <c r="AM218" i="4"/>
  <c r="AE219" i="4"/>
  <c r="AF219" i="4"/>
  <c r="AG219" i="4"/>
  <c r="AH219" i="4"/>
  <c r="AI219" i="4"/>
  <c r="AJ219" i="4"/>
  <c r="AK219" i="4"/>
  <c r="AL219" i="4"/>
  <c r="AM219" i="4"/>
  <c r="AE220" i="4"/>
  <c r="AF220" i="4"/>
  <c r="AG220" i="4"/>
  <c r="AH220" i="4"/>
  <c r="AI220" i="4"/>
  <c r="AJ220" i="4"/>
  <c r="AK220" i="4"/>
  <c r="AL220" i="4"/>
  <c r="AM220" i="4"/>
  <c r="AE221" i="4"/>
  <c r="AF221" i="4"/>
  <c r="AG221" i="4"/>
  <c r="AH221" i="4"/>
  <c r="AI221" i="4"/>
  <c r="AJ221" i="4"/>
  <c r="AK221" i="4"/>
  <c r="AL221" i="4"/>
  <c r="AM221" i="4"/>
  <c r="AE222" i="4"/>
  <c r="AF222" i="4"/>
  <c r="AG222" i="4"/>
  <c r="AH222" i="4"/>
  <c r="AI222" i="4"/>
  <c r="AJ222" i="4"/>
  <c r="AK222" i="4"/>
  <c r="AL222" i="4"/>
  <c r="AM222" i="4"/>
  <c r="AE223" i="4"/>
  <c r="AF223" i="4"/>
  <c r="AG223" i="4"/>
  <c r="AH223" i="4"/>
  <c r="AI223" i="4"/>
  <c r="AJ223" i="4"/>
  <c r="AK223" i="4"/>
  <c r="AL223" i="4"/>
  <c r="AM223" i="4"/>
  <c r="AE224" i="4"/>
  <c r="AF224" i="4"/>
  <c r="AG224" i="4"/>
  <c r="AH224" i="4"/>
  <c r="AI224" i="4"/>
  <c r="AJ224" i="4"/>
  <c r="AK224" i="4"/>
  <c r="AL224" i="4"/>
  <c r="AM224" i="4"/>
  <c r="AE225" i="4"/>
  <c r="AF225" i="4"/>
  <c r="AG225" i="4"/>
  <c r="AH225" i="4"/>
  <c r="AI225" i="4"/>
  <c r="AJ225" i="4"/>
  <c r="AK225" i="4"/>
  <c r="AL225" i="4"/>
  <c r="AM225" i="4"/>
  <c r="AE226" i="4"/>
  <c r="AF226" i="4"/>
  <c r="AG226" i="4"/>
  <c r="AH226" i="4"/>
  <c r="AI226" i="4"/>
  <c r="AJ226" i="4"/>
  <c r="AK226" i="4"/>
  <c r="AL226" i="4"/>
  <c r="AM226" i="4"/>
  <c r="AE227" i="4"/>
  <c r="AF227" i="4"/>
  <c r="AG227" i="4"/>
  <c r="AH227" i="4"/>
  <c r="AI227" i="4"/>
  <c r="AJ227" i="4"/>
  <c r="AK227" i="4"/>
  <c r="AL227" i="4"/>
  <c r="AM227" i="4"/>
  <c r="AE228" i="4"/>
  <c r="AF228" i="4"/>
  <c r="AG228" i="4"/>
  <c r="AH228" i="4"/>
  <c r="AI228" i="4"/>
  <c r="AJ228" i="4"/>
  <c r="AK228" i="4"/>
  <c r="AL228" i="4"/>
  <c r="AM228" i="4"/>
  <c r="AE229" i="4"/>
  <c r="AF229" i="4"/>
  <c r="AG229" i="4"/>
  <c r="AH229" i="4"/>
  <c r="AI229" i="4"/>
  <c r="AJ229" i="4"/>
  <c r="AK229" i="4"/>
  <c r="AL229" i="4"/>
  <c r="AM229" i="4"/>
  <c r="AE230" i="4"/>
  <c r="AF230" i="4"/>
  <c r="AG230" i="4"/>
  <c r="AH230" i="4"/>
  <c r="AI230" i="4"/>
  <c r="AJ230" i="4"/>
  <c r="AK230" i="4"/>
  <c r="AL230" i="4"/>
  <c r="AM230" i="4"/>
  <c r="AE231" i="4"/>
  <c r="AF231" i="4"/>
  <c r="AG231" i="4"/>
  <c r="AH231" i="4"/>
  <c r="AI231" i="4"/>
  <c r="AJ231" i="4"/>
  <c r="AK231" i="4"/>
  <c r="AL231" i="4"/>
  <c r="AM231" i="4"/>
  <c r="AE232" i="4"/>
  <c r="AF232" i="4"/>
  <c r="AG232" i="4"/>
  <c r="AH232" i="4"/>
  <c r="AI232" i="4"/>
  <c r="AJ232" i="4"/>
  <c r="AK232" i="4"/>
  <c r="AL232" i="4"/>
  <c r="AM232" i="4"/>
  <c r="AE233" i="4"/>
  <c r="AF233" i="4"/>
  <c r="AG233" i="4"/>
  <c r="AH233" i="4"/>
  <c r="AI233" i="4"/>
  <c r="AJ233" i="4"/>
  <c r="AK233" i="4"/>
  <c r="AL233" i="4"/>
  <c r="AM233" i="4"/>
  <c r="AE234" i="4"/>
  <c r="AF234" i="4"/>
  <c r="AG234" i="4"/>
  <c r="AH234" i="4"/>
  <c r="AI234" i="4"/>
  <c r="AJ234" i="4"/>
  <c r="AK234" i="4"/>
  <c r="AL234" i="4"/>
  <c r="AM234" i="4"/>
  <c r="AE235" i="4"/>
  <c r="AF235" i="4"/>
  <c r="AG235" i="4"/>
  <c r="AH235" i="4"/>
  <c r="AI235" i="4"/>
  <c r="AJ235" i="4"/>
  <c r="AK235" i="4"/>
  <c r="AL235" i="4"/>
  <c r="AM235" i="4"/>
  <c r="AE236" i="4"/>
  <c r="AF236" i="4"/>
  <c r="AG236" i="4"/>
  <c r="AH236" i="4"/>
  <c r="AI236" i="4"/>
  <c r="AJ236" i="4"/>
  <c r="AK236" i="4"/>
  <c r="AL236" i="4"/>
  <c r="AM236" i="4"/>
  <c r="AE237" i="4"/>
  <c r="AF237" i="4"/>
  <c r="AG237" i="4"/>
  <c r="AH237" i="4"/>
  <c r="AI237" i="4"/>
  <c r="AJ237" i="4"/>
  <c r="AK237" i="4"/>
  <c r="AL237" i="4"/>
  <c r="AM237" i="4"/>
  <c r="AE238" i="4"/>
  <c r="AF238" i="4"/>
  <c r="AG238" i="4"/>
  <c r="AH238" i="4"/>
  <c r="AI238" i="4"/>
  <c r="AJ238" i="4"/>
  <c r="AK238" i="4"/>
  <c r="AL238" i="4"/>
  <c r="AM238" i="4"/>
  <c r="AE239" i="4"/>
  <c r="AF239" i="4"/>
  <c r="AG239" i="4"/>
  <c r="AH239" i="4"/>
  <c r="AI239" i="4"/>
  <c r="AJ239" i="4"/>
  <c r="AK239" i="4"/>
  <c r="AL239" i="4"/>
  <c r="AM239" i="4"/>
  <c r="AE240" i="4"/>
  <c r="AF240" i="4"/>
  <c r="AG240" i="4"/>
  <c r="AH240" i="4"/>
  <c r="AI240" i="4"/>
  <c r="AJ240" i="4"/>
  <c r="AK240" i="4"/>
  <c r="AL240" i="4"/>
  <c r="AM240" i="4"/>
  <c r="AE241" i="4"/>
  <c r="AF241" i="4"/>
  <c r="AG241" i="4"/>
  <c r="AH241" i="4"/>
  <c r="AI241" i="4"/>
  <c r="AJ241" i="4"/>
  <c r="AK241" i="4"/>
  <c r="AL241" i="4"/>
  <c r="AM241" i="4"/>
  <c r="AE242" i="4"/>
  <c r="AF242" i="4"/>
  <c r="AG242" i="4"/>
  <c r="AH242" i="4"/>
  <c r="AI242" i="4"/>
  <c r="AJ242" i="4"/>
  <c r="AK242" i="4"/>
  <c r="AL242" i="4"/>
  <c r="AM242" i="4"/>
  <c r="AE243" i="4"/>
  <c r="AF243" i="4"/>
  <c r="AG243" i="4"/>
  <c r="AH243" i="4"/>
  <c r="AI243" i="4"/>
  <c r="AJ243" i="4"/>
  <c r="AK243" i="4"/>
  <c r="AL243" i="4"/>
  <c r="AM243" i="4"/>
  <c r="AE244" i="4"/>
  <c r="AF244" i="4"/>
  <c r="AG244" i="4"/>
  <c r="AH244" i="4"/>
  <c r="AI244" i="4"/>
  <c r="AJ244" i="4"/>
  <c r="AK244" i="4"/>
  <c r="AL244" i="4"/>
  <c r="AM244" i="4"/>
  <c r="AE245" i="4"/>
  <c r="AF245" i="4"/>
  <c r="AG245" i="4"/>
  <c r="AH245" i="4"/>
  <c r="AI245" i="4"/>
  <c r="AJ245" i="4"/>
  <c r="AK245" i="4"/>
  <c r="AL245" i="4"/>
  <c r="AM245" i="4"/>
  <c r="AE246" i="4"/>
  <c r="AF246" i="4"/>
  <c r="AG246" i="4"/>
  <c r="AH246" i="4"/>
  <c r="AI246" i="4"/>
  <c r="AJ246" i="4"/>
  <c r="AK246" i="4"/>
  <c r="AL246" i="4"/>
  <c r="AM246" i="4"/>
  <c r="AE247" i="4"/>
  <c r="AF247" i="4"/>
  <c r="AG247" i="4"/>
  <c r="AH247" i="4"/>
  <c r="AI247" i="4"/>
  <c r="AJ247" i="4"/>
  <c r="AK247" i="4"/>
  <c r="AL247" i="4"/>
  <c r="AM247" i="4"/>
  <c r="AE248" i="4"/>
  <c r="AF248" i="4"/>
  <c r="AG248" i="4"/>
  <c r="AH248" i="4"/>
  <c r="AI248" i="4"/>
  <c r="AJ248" i="4"/>
  <c r="AK248" i="4"/>
  <c r="AL248" i="4"/>
  <c r="AM248" i="4"/>
  <c r="AE249" i="4"/>
  <c r="AF249" i="4"/>
  <c r="AG249" i="4"/>
  <c r="AH249" i="4"/>
  <c r="AI249" i="4"/>
  <c r="AJ249" i="4"/>
  <c r="AK249" i="4"/>
  <c r="AL249" i="4"/>
  <c r="AM249" i="4"/>
  <c r="AE250" i="4"/>
  <c r="AF250" i="4"/>
  <c r="AG250" i="4"/>
  <c r="AH250" i="4"/>
  <c r="AI250" i="4"/>
  <c r="AJ250" i="4"/>
  <c r="AK250" i="4"/>
  <c r="AL250" i="4"/>
  <c r="AM250" i="4"/>
  <c r="AE251" i="4"/>
  <c r="AF251" i="4"/>
  <c r="AG251" i="4"/>
  <c r="AH251" i="4"/>
  <c r="AI251" i="4"/>
  <c r="AJ251" i="4"/>
  <c r="AK251" i="4"/>
  <c r="AL251" i="4"/>
  <c r="AM251" i="4"/>
  <c r="AE252" i="4"/>
  <c r="AF252" i="4"/>
  <c r="AG252" i="4"/>
  <c r="AH252" i="4"/>
  <c r="AI252" i="4"/>
  <c r="AJ252" i="4"/>
  <c r="AK252" i="4"/>
  <c r="AL252" i="4"/>
  <c r="AM252" i="4"/>
  <c r="AE253" i="4"/>
  <c r="AF253" i="4"/>
  <c r="AG253" i="4"/>
  <c r="AH253" i="4"/>
  <c r="AI253" i="4"/>
  <c r="AJ253" i="4"/>
  <c r="AK253" i="4"/>
  <c r="AL253" i="4"/>
  <c r="AM253" i="4"/>
  <c r="AE254" i="4"/>
  <c r="AF254" i="4"/>
  <c r="AG254" i="4"/>
  <c r="AH254" i="4"/>
  <c r="AI254" i="4"/>
  <c r="AJ254" i="4"/>
  <c r="AK254" i="4"/>
  <c r="AL254" i="4"/>
  <c r="AM254" i="4"/>
  <c r="AE255" i="4"/>
  <c r="AF255" i="4"/>
  <c r="AG255" i="4"/>
  <c r="AH255" i="4"/>
  <c r="AI255" i="4"/>
  <c r="AJ255" i="4"/>
  <c r="AK255" i="4"/>
  <c r="AL255" i="4"/>
  <c r="AM255" i="4"/>
  <c r="AE256" i="4"/>
  <c r="AF256" i="4"/>
  <c r="AG256" i="4"/>
  <c r="AH256" i="4"/>
  <c r="AI256" i="4"/>
  <c r="AJ256" i="4"/>
  <c r="AK256" i="4"/>
  <c r="AL256" i="4"/>
  <c r="AM256" i="4"/>
  <c r="AE257" i="4"/>
  <c r="AF257" i="4"/>
  <c r="AG257" i="4"/>
  <c r="AH257" i="4"/>
  <c r="AI257" i="4"/>
  <c r="AJ257" i="4"/>
  <c r="AK257" i="4"/>
  <c r="AL257" i="4"/>
  <c r="AM257" i="4"/>
  <c r="AE258" i="4"/>
  <c r="AF258" i="4"/>
  <c r="AG258" i="4"/>
  <c r="AH258" i="4"/>
  <c r="AI258" i="4"/>
  <c r="AJ258" i="4"/>
  <c r="AK258" i="4"/>
  <c r="AL258" i="4"/>
  <c r="AM258" i="4"/>
  <c r="AE259" i="4"/>
  <c r="AF259" i="4"/>
  <c r="AG259" i="4"/>
  <c r="AH259" i="4"/>
  <c r="AI259" i="4"/>
  <c r="AJ259" i="4"/>
  <c r="AK259" i="4"/>
  <c r="AL259" i="4"/>
  <c r="AM259" i="4"/>
  <c r="AE260" i="4"/>
  <c r="AF260" i="4"/>
  <c r="AG260" i="4"/>
  <c r="AH260" i="4"/>
  <c r="AI260" i="4"/>
  <c r="AJ260" i="4"/>
  <c r="AK260" i="4"/>
  <c r="AL260" i="4"/>
  <c r="AM260" i="4"/>
  <c r="AE261" i="4"/>
  <c r="AF261" i="4"/>
  <c r="AG261" i="4"/>
  <c r="AH261" i="4"/>
  <c r="AI261" i="4"/>
  <c r="AJ261" i="4"/>
  <c r="AK261" i="4"/>
  <c r="AL261" i="4"/>
  <c r="AM261" i="4"/>
  <c r="AE262" i="4"/>
  <c r="AF262" i="4"/>
  <c r="AG262" i="4"/>
  <c r="AH262" i="4"/>
  <c r="AI262" i="4"/>
  <c r="AJ262" i="4"/>
  <c r="AK262" i="4"/>
  <c r="AL262" i="4"/>
  <c r="AM262" i="4"/>
  <c r="AE263" i="4"/>
  <c r="AF263" i="4"/>
  <c r="AG263" i="4"/>
  <c r="AH263" i="4"/>
  <c r="AI263" i="4"/>
  <c r="AJ263" i="4"/>
  <c r="AK263" i="4"/>
  <c r="AL263" i="4"/>
  <c r="AM263" i="4"/>
  <c r="AE264" i="4"/>
  <c r="AF264" i="4"/>
  <c r="AG264" i="4"/>
  <c r="AH264" i="4"/>
  <c r="AI264" i="4"/>
  <c r="AJ264" i="4"/>
  <c r="AK264" i="4"/>
  <c r="AL264" i="4"/>
  <c r="AM264" i="4"/>
  <c r="AE265" i="4"/>
  <c r="AF265" i="4"/>
  <c r="AG265" i="4"/>
  <c r="AH265" i="4"/>
  <c r="AI265" i="4"/>
  <c r="AJ265" i="4"/>
  <c r="AK265" i="4"/>
  <c r="AL265" i="4"/>
  <c r="AM265" i="4"/>
  <c r="AE266" i="4"/>
  <c r="AF266" i="4"/>
  <c r="AG266" i="4"/>
  <c r="AH266" i="4"/>
  <c r="AI266" i="4"/>
  <c r="AJ266" i="4"/>
  <c r="AK266" i="4"/>
  <c r="AL266" i="4"/>
  <c r="AM266" i="4"/>
  <c r="AE267" i="4"/>
  <c r="AF267" i="4"/>
  <c r="AG267" i="4"/>
  <c r="AH267" i="4"/>
  <c r="AI267" i="4"/>
  <c r="AJ267" i="4"/>
  <c r="AK267" i="4"/>
  <c r="AL267" i="4"/>
  <c r="AM267" i="4"/>
  <c r="AE268" i="4"/>
  <c r="AF268" i="4"/>
  <c r="AG268" i="4"/>
  <c r="AH268" i="4"/>
  <c r="AI268" i="4"/>
  <c r="AJ268" i="4"/>
  <c r="AK268" i="4"/>
  <c r="AL268" i="4"/>
  <c r="AM268" i="4"/>
  <c r="AE269" i="4"/>
  <c r="AF269" i="4"/>
  <c r="AG269" i="4"/>
  <c r="AH269" i="4"/>
  <c r="AI269" i="4"/>
  <c r="AJ269" i="4"/>
  <c r="AK269" i="4"/>
  <c r="AL269" i="4"/>
  <c r="AM269" i="4"/>
  <c r="AE270" i="4"/>
  <c r="AF270" i="4"/>
  <c r="AG270" i="4"/>
  <c r="AH270" i="4"/>
  <c r="AI270" i="4"/>
  <c r="AJ270" i="4"/>
  <c r="AK270" i="4"/>
  <c r="AL270" i="4"/>
  <c r="AM270" i="4"/>
  <c r="AE271" i="4"/>
  <c r="AF271" i="4"/>
  <c r="AG271" i="4"/>
  <c r="AH271" i="4"/>
  <c r="AI271" i="4"/>
  <c r="AJ271" i="4"/>
  <c r="AK271" i="4"/>
  <c r="AL271" i="4"/>
  <c r="AM271" i="4"/>
  <c r="AE272" i="4"/>
  <c r="AF272" i="4"/>
  <c r="AG272" i="4"/>
  <c r="AH272" i="4"/>
  <c r="AI272" i="4"/>
  <c r="AJ272" i="4"/>
  <c r="AK272" i="4"/>
  <c r="AL272" i="4"/>
  <c r="AM272" i="4"/>
  <c r="AE273" i="4"/>
  <c r="AF273" i="4"/>
  <c r="AG273" i="4"/>
  <c r="AH273" i="4"/>
  <c r="AI273" i="4"/>
  <c r="AJ273" i="4"/>
  <c r="AK273" i="4"/>
  <c r="AL273" i="4"/>
  <c r="AM273" i="4"/>
  <c r="AE274" i="4"/>
  <c r="AF274" i="4"/>
  <c r="AG274" i="4"/>
  <c r="AH274" i="4"/>
  <c r="AI274" i="4"/>
  <c r="AJ274" i="4"/>
  <c r="AK274" i="4"/>
  <c r="AL274" i="4"/>
  <c r="AM274" i="4"/>
  <c r="AE275" i="4"/>
  <c r="AF275" i="4"/>
  <c r="AG275" i="4"/>
  <c r="AH275" i="4"/>
  <c r="AI275" i="4"/>
  <c r="AJ275" i="4"/>
  <c r="AK275" i="4"/>
  <c r="AL275" i="4"/>
  <c r="AM275" i="4"/>
  <c r="AE276" i="4"/>
  <c r="AF276" i="4"/>
  <c r="AG276" i="4"/>
  <c r="AH276" i="4"/>
  <c r="AI276" i="4"/>
  <c r="AJ276" i="4"/>
  <c r="AK276" i="4"/>
  <c r="AL276" i="4"/>
  <c r="AM276" i="4"/>
  <c r="AE277" i="4"/>
  <c r="AF277" i="4"/>
  <c r="AG277" i="4"/>
  <c r="AH277" i="4"/>
  <c r="AI277" i="4"/>
  <c r="AJ277" i="4"/>
  <c r="AK277" i="4"/>
  <c r="AL277" i="4"/>
  <c r="AM277" i="4"/>
  <c r="AE278" i="4"/>
  <c r="AF278" i="4"/>
  <c r="AG278" i="4"/>
  <c r="AH278" i="4"/>
  <c r="AI278" i="4"/>
  <c r="AJ278" i="4"/>
  <c r="AK278" i="4"/>
  <c r="AL278" i="4"/>
  <c r="AM278" i="4"/>
  <c r="AE279" i="4"/>
  <c r="AF279" i="4"/>
  <c r="AG279" i="4"/>
  <c r="AH279" i="4"/>
  <c r="AI279" i="4"/>
  <c r="AJ279" i="4"/>
  <c r="AK279" i="4"/>
  <c r="AL279" i="4"/>
  <c r="AM279" i="4"/>
  <c r="AE280" i="4"/>
  <c r="AF280" i="4"/>
  <c r="AG280" i="4"/>
  <c r="AH280" i="4"/>
  <c r="AI280" i="4"/>
  <c r="AJ280" i="4"/>
  <c r="AK280" i="4"/>
  <c r="AL280" i="4"/>
  <c r="AM280" i="4"/>
  <c r="AE281" i="4"/>
  <c r="AF281" i="4"/>
  <c r="AG281" i="4"/>
  <c r="AH281" i="4"/>
  <c r="AI281" i="4"/>
  <c r="AJ281" i="4"/>
  <c r="AK281" i="4"/>
  <c r="AL281" i="4"/>
  <c r="AM281" i="4"/>
  <c r="AE282" i="4"/>
  <c r="AF282" i="4"/>
  <c r="AG282" i="4"/>
  <c r="AH282" i="4"/>
  <c r="AI282" i="4"/>
  <c r="AJ282" i="4"/>
  <c r="AK282" i="4"/>
  <c r="AL282" i="4"/>
  <c r="AM282" i="4"/>
  <c r="AE283" i="4"/>
  <c r="AF283" i="4"/>
  <c r="AG283" i="4"/>
  <c r="AH283" i="4"/>
  <c r="AI283" i="4"/>
  <c r="AJ283" i="4"/>
  <c r="AK283" i="4"/>
  <c r="AL283" i="4"/>
  <c r="AM283" i="4"/>
  <c r="AE284" i="4"/>
  <c r="AF284" i="4"/>
  <c r="AG284" i="4"/>
  <c r="AH284" i="4"/>
  <c r="AI284" i="4"/>
  <c r="AJ284" i="4"/>
  <c r="AK284" i="4"/>
  <c r="AL284" i="4"/>
  <c r="AM284" i="4"/>
  <c r="AE285" i="4"/>
  <c r="AF285" i="4"/>
  <c r="AG285" i="4"/>
  <c r="AH285" i="4"/>
  <c r="AI285" i="4"/>
  <c r="AJ285" i="4"/>
  <c r="AK285" i="4"/>
  <c r="AL285" i="4"/>
  <c r="AM285" i="4"/>
  <c r="AE286" i="4"/>
  <c r="AF286" i="4"/>
  <c r="AG286" i="4"/>
  <c r="AH286" i="4"/>
  <c r="AI286" i="4"/>
  <c r="AJ286" i="4"/>
  <c r="AK286" i="4"/>
  <c r="AL286" i="4"/>
  <c r="AM286" i="4"/>
  <c r="AE287" i="4"/>
  <c r="AF287" i="4"/>
  <c r="AG287" i="4"/>
  <c r="AH287" i="4"/>
  <c r="AI287" i="4"/>
  <c r="AJ287" i="4"/>
  <c r="AK287" i="4"/>
  <c r="AL287" i="4"/>
  <c r="AM287" i="4"/>
  <c r="AE288" i="4"/>
  <c r="AF288" i="4"/>
  <c r="AG288" i="4"/>
  <c r="AH288" i="4"/>
  <c r="AI288" i="4"/>
  <c r="AJ288" i="4"/>
  <c r="AK288" i="4"/>
  <c r="AL288" i="4"/>
  <c r="AM288" i="4"/>
  <c r="AE289" i="4"/>
  <c r="AF289" i="4"/>
  <c r="AG289" i="4"/>
  <c r="AH289" i="4"/>
  <c r="AI289" i="4"/>
  <c r="AJ289" i="4"/>
  <c r="AK289" i="4"/>
  <c r="AL289" i="4"/>
  <c r="AM289" i="4"/>
  <c r="AE290" i="4"/>
  <c r="AF290" i="4"/>
  <c r="AG290" i="4"/>
  <c r="AH290" i="4"/>
  <c r="AI290" i="4"/>
  <c r="AJ290" i="4"/>
  <c r="AK290" i="4"/>
  <c r="AL290" i="4"/>
  <c r="AM290" i="4"/>
  <c r="AE291" i="4"/>
  <c r="AF291" i="4"/>
  <c r="AG291" i="4"/>
  <c r="AH291" i="4"/>
  <c r="AI291" i="4"/>
  <c r="AJ291" i="4"/>
  <c r="AK291" i="4"/>
  <c r="AL291" i="4"/>
  <c r="AM291" i="4"/>
  <c r="AE292" i="4"/>
  <c r="AF292" i="4"/>
  <c r="AG292" i="4"/>
  <c r="AH292" i="4"/>
  <c r="AI292" i="4"/>
  <c r="AJ292" i="4"/>
  <c r="AK292" i="4"/>
  <c r="AL292" i="4"/>
  <c r="AM292" i="4"/>
  <c r="AE293" i="4"/>
  <c r="AF293" i="4"/>
  <c r="AG293" i="4"/>
  <c r="AH293" i="4"/>
  <c r="AI293" i="4"/>
  <c r="AJ293" i="4"/>
  <c r="AK293" i="4"/>
  <c r="AL293" i="4"/>
  <c r="AM293" i="4"/>
  <c r="AE294" i="4"/>
  <c r="AF294" i="4"/>
  <c r="AG294" i="4"/>
  <c r="AH294" i="4"/>
  <c r="AI294" i="4"/>
  <c r="AJ294" i="4"/>
  <c r="AK294" i="4"/>
  <c r="AL294" i="4"/>
  <c r="AM294" i="4"/>
  <c r="AE295" i="4"/>
  <c r="AF295" i="4"/>
  <c r="AG295" i="4"/>
  <c r="AH295" i="4"/>
  <c r="AI295" i="4"/>
  <c r="AJ295" i="4"/>
  <c r="AK295" i="4"/>
  <c r="AL295" i="4"/>
  <c r="AM295" i="4"/>
  <c r="AE296" i="4"/>
  <c r="AF296" i="4"/>
  <c r="AG296" i="4"/>
  <c r="AH296" i="4"/>
  <c r="AI296" i="4"/>
  <c r="AJ296" i="4"/>
  <c r="AK296" i="4"/>
  <c r="AL296" i="4"/>
  <c r="AM296" i="4"/>
  <c r="AE297" i="4"/>
  <c r="AF297" i="4"/>
  <c r="AG297" i="4"/>
  <c r="AH297" i="4"/>
  <c r="AI297" i="4"/>
  <c r="AJ297" i="4"/>
  <c r="AK297" i="4"/>
  <c r="AL297" i="4"/>
  <c r="AM297" i="4"/>
  <c r="AE298" i="4"/>
  <c r="AF298" i="4"/>
  <c r="AG298" i="4"/>
  <c r="AH298" i="4"/>
  <c r="AI298" i="4"/>
  <c r="AJ298" i="4"/>
  <c r="AK298" i="4"/>
  <c r="AL298" i="4"/>
  <c r="AM298" i="4"/>
  <c r="AE299" i="4"/>
  <c r="AF299" i="4"/>
  <c r="AG299" i="4"/>
  <c r="AH299" i="4"/>
  <c r="AI299" i="4"/>
  <c r="AJ299" i="4"/>
  <c r="AK299" i="4"/>
  <c r="AL299" i="4"/>
  <c r="AM299" i="4"/>
  <c r="AE300" i="4"/>
  <c r="AF300" i="4"/>
  <c r="AG300" i="4"/>
  <c r="AH300" i="4"/>
  <c r="AI300" i="4"/>
  <c r="AJ300" i="4"/>
  <c r="AK300" i="4"/>
  <c r="AL300" i="4"/>
  <c r="AM300" i="4"/>
  <c r="AE301" i="4"/>
  <c r="AF301" i="4"/>
  <c r="AG301" i="4"/>
  <c r="AH301" i="4"/>
  <c r="AI301" i="4"/>
  <c r="AJ301" i="4"/>
  <c r="AK301" i="4"/>
  <c r="AL301" i="4"/>
  <c r="AM301" i="4"/>
  <c r="AE302" i="4"/>
  <c r="AF302" i="4"/>
  <c r="AG302" i="4"/>
  <c r="AH302" i="4"/>
  <c r="AI302" i="4"/>
  <c r="AJ302" i="4"/>
  <c r="AK302" i="4"/>
  <c r="AL302" i="4"/>
  <c r="AM302" i="4"/>
  <c r="AE303" i="4"/>
  <c r="AF303" i="4"/>
  <c r="AG303" i="4"/>
  <c r="AH303" i="4"/>
  <c r="AI303" i="4"/>
  <c r="AJ303" i="4"/>
  <c r="AK303" i="4"/>
  <c r="AL303" i="4"/>
  <c r="AM303" i="4"/>
  <c r="AE304" i="4"/>
  <c r="AF304" i="4"/>
  <c r="AG304" i="4"/>
  <c r="AH304" i="4"/>
  <c r="AI304" i="4"/>
  <c r="AJ304" i="4"/>
  <c r="AK304" i="4"/>
  <c r="AL304" i="4"/>
  <c r="AM304" i="4"/>
  <c r="AE305" i="4"/>
  <c r="AF305" i="4"/>
  <c r="AG305" i="4"/>
  <c r="AH305" i="4"/>
  <c r="AI305" i="4"/>
  <c r="AJ305" i="4"/>
  <c r="AK305" i="4"/>
  <c r="AL305" i="4"/>
  <c r="AM305" i="4"/>
  <c r="AE306" i="4"/>
  <c r="AF306" i="4"/>
  <c r="AG306" i="4"/>
  <c r="AH306" i="4"/>
  <c r="AI306" i="4"/>
  <c r="AJ306" i="4"/>
  <c r="AK306" i="4"/>
  <c r="AL306" i="4"/>
  <c r="AM306" i="4"/>
  <c r="AE307" i="4"/>
  <c r="AF307" i="4"/>
  <c r="AG307" i="4"/>
  <c r="AH307" i="4"/>
  <c r="AI307" i="4"/>
  <c r="AJ307" i="4"/>
  <c r="AK307" i="4"/>
  <c r="AL307" i="4"/>
  <c r="AM307" i="4"/>
  <c r="AE308" i="4"/>
  <c r="AF308" i="4"/>
  <c r="AG308" i="4"/>
  <c r="AH308" i="4"/>
  <c r="AI308" i="4"/>
  <c r="AJ308" i="4"/>
  <c r="AK308" i="4"/>
  <c r="AL308" i="4"/>
  <c r="AM308" i="4"/>
  <c r="AE309" i="4"/>
  <c r="AF309" i="4"/>
  <c r="AG309" i="4"/>
  <c r="AH309" i="4"/>
  <c r="AI309" i="4"/>
  <c r="AJ309" i="4"/>
  <c r="AK309" i="4"/>
  <c r="AL309" i="4"/>
  <c r="AM309" i="4"/>
  <c r="AE310" i="4"/>
  <c r="AF310" i="4"/>
  <c r="AG310" i="4"/>
  <c r="AH310" i="4"/>
  <c r="AI310" i="4"/>
  <c r="AJ310" i="4"/>
  <c r="AK310" i="4"/>
  <c r="AL310" i="4"/>
  <c r="AM310" i="4"/>
  <c r="AE311" i="4"/>
  <c r="AF311" i="4"/>
  <c r="AG311" i="4"/>
  <c r="AH311" i="4"/>
  <c r="AI311" i="4"/>
  <c r="AJ311" i="4"/>
  <c r="AK311" i="4"/>
  <c r="AL311" i="4"/>
  <c r="AM311" i="4"/>
  <c r="AE312" i="4"/>
  <c r="AF312" i="4"/>
  <c r="AG312" i="4"/>
  <c r="AH312" i="4"/>
  <c r="AI312" i="4"/>
  <c r="AJ312" i="4"/>
  <c r="AK312" i="4"/>
  <c r="AL312" i="4"/>
  <c r="AM312" i="4"/>
  <c r="AE313" i="4"/>
  <c r="AF313" i="4"/>
  <c r="AG313" i="4"/>
  <c r="AH313" i="4"/>
  <c r="AI313" i="4"/>
  <c r="AJ313" i="4"/>
  <c r="AK313" i="4"/>
  <c r="AL313" i="4"/>
  <c r="AM313" i="4"/>
  <c r="AE314" i="4"/>
  <c r="AF314" i="4"/>
  <c r="AG314" i="4"/>
  <c r="AH314" i="4"/>
  <c r="AI314" i="4"/>
  <c r="AJ314" i="4"/>
  <c r="AK314" i="4"/>
  <c r="AL314" i="4"/>
  <c r="AM314" i="4"/>
  <c r="AE315" i="4"/>
  <c r="AF315" i="4"/>
  <c r="AG315" i="4"/>
  <c r="AH315" i="4"/>
  <c r="AI315" i="4"/>
  <c r="AJ315" i="4"/>
  <c r="AK315" i="4"/>
  <c r="AL315" i="4"/>
  <c r="AM315" i="4"/>
  <c r="AE316" i="4"/>
  <c r="AF316" i="4"/>
  <c r="AG316" i="4"/>
  <c r="AH316" i="4"/>
  <c r="AI316" i="4"/>
  <c r="AJ316" i="4"/>
  <c r="AK316" i="4"/>
  <c r="AL316" i="4"/>
  <c r="AM316" i="4"/>
  <c r="AE317" i="4"/>
  <c r="AF317" i="4"/>
  <c r="AG317" i="4"/>
  <c r="AH317" i="4"/>
  <c r="AI317" i="4"/>
  <c r="AJ317" i="4"/>
  <c r="AK317" i="4"/>
  <c r="AL317" i="4"/>
  <c r="AM317" i="4"/>
  <c r="AE318" i="4"/>
  <c r="AF318" i="4"/>
  <c r="AG318" i="4"/>
  <c r="AH318" i="4"/>
  <c r="AI318" i="4"/>
  <c r="AJ318" i="4"/>
  <c r="AK318" i="4"/>
  <c r="AL318" i="4"/>
  <c r="AM318" i="4"/>
  <c r="AE319" i="4"/>
  <c r="AF319" i="4"/>
  <c r="AG319" i="4"/>
  <c r="AH319" i="4"/>
  <c r="AI319" i="4"/>
  <c r="AJ319" i="4"/>
  <c r="AK319" i="4"/>
  <c r="AL319" i="4"/>
  <c r="AM319" i="4"/>
  <c r="AE320" i="4"/>
  <c r="AF320" i="4"/>
  <c r="AG320" i="4"/>
  <c r="AH320" i="4"/>
  <c r="AI320" i="4"/>
  <c r="AJ320" i="4"/>
  <c r="AK320" i="4"/>
  <c r="AL320" i="4"/>
  <c r="AM320" i="4"/>
  <c r="AE321" i="4"/>
  <c r="AF321" i="4"/>
  <c r="AG321" i="4"/>
  <c r="AH321" i="4"/>
  <c r="AI321" i="4"/>
  <c r="AJ321" i="4"/>
  <c r="AK321" i="4"/>
  <c r="AL321" i="4"/>
  <c r="AM321" i="4"/>
  <c r="AE322" i="4"/>
  <c r="AF322" i="4"/>
  <c r="AG322" i="4"/>
  <c r="AH322" i="4"/>
  <c r="AI322" i="4"/>
  <c r="AJ322" i="4"/>
  <c r="AK322" i="4"/>
  <c r="AL322" i="4"/>
  <c r="AM322" i="4"/>
  <c r="AE323" i="4"/>
  <c r="AF323" i="4"/>
  <c r="AG323" i="4"/>
  <c r="AH323" i="4"/>
  <c r="AI323" i="4"/>
  <c r="AJ323" i="4"/>
  <c r="AK323" i="4"/>
  <c r="AL323" i="4"/>
  <c r="AM323" i="4"/>
  <c r="AE324" i="4"/>
  <c r="AF324" i="4"/>
  <c r="AG324" i="4"/>
  <c r="AH324" i="4"/>
  <c r="AI324" i="4"/>
  <c r="AJ324" i="4"/>
  <c r="AK324" i="4"/>
  <c r="AL324" i="4"/>
  <c r="AM324" i="4"/>
  <c r="AE325" i="4"/>
  <c r="AF325" i="4"/>
  <c r="AG325" i="4"/>
  <c r="AH325" i="4"/>
  <c r="AI325" i="4"/>
  <c r="AJ325" i="4"/>
  <c r="AK325" i="4"/>
  <c r="AL325" i="4"/>
  <c r="AM325" i="4"/>
  <c r="AE326" i="4"/>
  <c r="AF326" i="4"/>
  <c r="AG326" i="4"/>
  <c r="AH326" i="4"/>
  <c r="AI326" i="4"/>
  <c r="AJ326" i="4"/>
  <c r="AK326" i="4"/>
  <c r="AL326" i="4"/>
  <c r="AM326" i="4"/>
  <c r="AE327" i="4"/>
  <c r="AF327" i="4"/>
  <c r="AG327" i="4"/>
  <c r="AH327" i="4"/>
  <c r="AI327" i="4"/>
  <c r="AJ327" i="4"/>
  <c r="AK327" i="4"/>
  <c r="AL327" i="4"/>
  <c r="AM327" i="4"/>
  <c r="AE328" i="4"/>
  <c r="AF328" i="4"/>
  <c r="AG328" i="4"/>
  <c r="AH328" i="4"/>
  <c r="AI328" i="4"/>
  <c r="AJ328" i="4"/>
  <c r="AK328" i="4"/>
  <c r="AL328" i="4"/>
  <c r="AM328" i="4"/>
  <c r="AE329" i="4"/>
  <c r="AF329" i="4"/>
  <c r="AG329" i="4"/>
  <c r="AH329" i="4"/>
  <c r="AI329" i="4"/>
  <c r="AJ329" i="4"/>
  <c r="AK329" i="4"/>
  <c r="AL329" i="4"/>
  <c r="AM329" i="4"/>
  <c r="AE330" i="4"/>
  <c r="AF330" i="4"/>
  <c r="AG330" i="4"/>
  <c r="AH330" i="4"/>
  <c r="AI330" i="4"/>
  <c r="AJ330" i="4"/>
  <c r="AK330" i="4"/>
  <c r="AL330" i="4"/>
  <c r="AM330" i="4"/>
  <c r="AE331" i="4"/>
  <c r="AF331" i="4"/>
  <c r="AG331" i="4"/>
  <c r="AH331" i="4"/>
  <c r="AI331" i="4"/>
  <c r="AJ331" i="4"/>
  <c r="AK331" i="4"/>
  <c r="AL331" i="4"/>
  <c r="AM331" i="4"/>
  <c r="AE332" i="4"/>
  <c r="AF332" i="4"/>
  <c r="AG332" i="4"/>
  <c r="AH332" i="4"/>
  <c r="AI332" i="4"/>
  <c r="AJ332" i="4"/>
  <c r="AK332" i="4"/>
  <c r="AL332" i="4"/>
  <c r="AM332" i="4"/>
  <c r="AE333" i="4"/>
  <c r="AF333" i="4"/>
  <c r="AG333" i="4"/>
  <c r="AH333" i="4"/>
  <c r="AI333" i="4"/>
  <c r="AJ333" i="4"/>
  <c r="AK333" i="4"/>
  <c r="AL333" i="4"/>
  <c r="AM333" i="4"/>
  <c r="AE334" i="4"/>
  <c r="AF334" i="4"/>
  <c r="AG334" i="4"/>
  <c r="AH334" i="4"/>
  <c r="AI334" i="4"/>
  <c r="AJ334" i="4"/>
  <c r="AK334" i="4"/>
  <c r="AL334" i="4"/>
  <c r="AM334" i="4"/>
  <c r="AE335" i="4"/>
  <c r="AF335" i="4"/>
  <c r="AG335" i="4"/>
  <c r="AH335" i="4"/>
  <c r="AI335" i="4"/>
  <c r="AJ335" i="4"/>
  <c r="AK335" i="4"/>
  <c r="AL335" i="4"/>
  <c r="AM335" i="4"/>
  <c r="AE336" i="4"/>
  <c r="AF336" i="4"/>
  <c r="AG336" i="4"/>
  <c r="AH336" i="4"/>
  <c r="AI336" i="4"/>
  <c r="AJ336" i="4"/>
  <c r="AK336" i="4"/>
  <c r="AL336" i="4"/>
  <c r="AM336" i="4"/>
  <c r="AE337" i="4"/>
  <c r="AF337" i="4"/>
  <c r="AG337" i="4"/>
  <c r="AH337" i="4"/>
  <c r="AI337" i="4"/>
  <c r="AJ337" i="4"/>
  <c r="AK337" i="4"/>
  <c r="AL337" i="4"/>
  <c r="AM337" i="4"/>
  <c r="AE338" i="4"/>
  <c r="AF338" i="4"/>
  <c r="AG338" i="4"/>
  <c r="AH338" i="4"/>
  <c r="AI338" i="4"/>
  <c r="AJ338" i="4"/>
  <c r="AK338" i="4"/>
  <c r="AL338" i="4"/>
  <c r="AM338" i="4"/>
  <c r="AE339" i="4"/>
  <c r="AF339" i="4"/>
  <c r="AG339" i="4"/>
  <c r="AH339" i="4"/>
  <c r="AI339" i="4"/>
  <c r="AJ339" i="4"/>
  <c r="AK339" i="4"/>
  <c r="AL339" i="4"/>
  <c r="AM339" i="4"/>
  <c r="AE340" i="4"/>
  <c r="AF340" i="4"/>
  <c r="AG340" i="4"/>
  <c r="AH340" i="4"/>
  <c r="AI340" i="4"/>
  <c r="AJ340" i="4"/>
  <c r="AK340" i="4"/>
  <c r="AL340" i="4"/>
  <c r="AM340" i="4"/>
  <c r="AE341" i="4"/>
  <c r="AF341" i="4"/>
  <c r="AG341" i="4"/>
  <c r="AH341" i="4"/>
  <c r="AI341" i="4"/>
  <c r="AJ341" i="4"/>
  <c r="AK341" i="4"/>
  <c r="AL341" i="4"/>
  <c r="AM341" i="4"/>
  <c r="AE342" i="4"/>
  <c r="AF342" i="4"/>
  <c r="AG342" i="4"/>
  <c r="AH342" i="4"/>
  <c r="AI342" i="4"/>
  <c r="AJ342" i="4"/>
  <c r="AK342" i="4"/>
  <c r="AL342" i="4"/>
  <c r="AM342" i="4"/>
  <c r="AE343" i="4"/>
  <c r="AF343" i="4"/>
  <c r="AG343" i="4"/>
  <c r="AH343" i="4"/>
  <c r="AI343" i="4"/>
  <c r="AJ343" i="4"/>
  <c r="AK343" i="4"/>
  <c r="AL343" i="4"/>
  <c r="AM343" i="4"/>
  <c r="AE344" i="4"/>
  <c r="AF344" i="4"/>
  <c r="AG344" i="4"/>
  <c r="AH344" i="4"/>
  <c r="AI344" i="4"/>
  <c r="AJ344" i="4"/>
  <c r="AK344" i="4"/>
  <c r="AL344" i="4"/>
  <c r="AM344" i="4"/>
  <c r="AE345" i="4"/>
  <c r="AF345" i="4"/>
  <c r="AG345" i="4"/>
  <c r="AH345" i="4"/>
  <c r="AI345" i="4"/>
  <c r="AJ345" i="4"/>
  <c r="AK345" i="4"/>
  <c r="AL345" i="4"/>
  <c r="AM345" i="4"/>
  <c r="AE346" i="4"/>
  <c r="AF346" i="4"/>
  <c r="AG346" i="4"/>
  <c r="AH346" i="4"/>
  <c r="AI346" i="4"/>
  <c r="AJ346" i="4"/>
  <c r="AK346" i="4"/>
  <c r="AL346" i="4"/>
  <c r="AM346" i="4"/>
  <c r="AE347" i="4"/>
  <c r="AF347" i="4"/>
  <c r="AG347" i="4"/>
  <c r="AH347" i="4"/>
  <c r="AI347" i="4"/>
  <c r="AJ347" i="4"/>
  <c r="AK347" i="4"/>
  <c r="AL347" i="4"/>
  <c r="AM347" i="4"/>
  <c r="AE348" i="4"/>
  <c r="AF348" i="4"/>
  <c r="AG348" i="4"/>
  <c r="AH348" i="4"/>
  <c r="AI348" i="4"/>
  <c r="AJ348" i="4"/>
  <c r="AK348" i="4"/>
  <c r="AL348" i="4"/>
  <c r="AM348" i="4"/>
  <c r="AE349" i="4"/>
  <c r="AF349" i="4"/>
  <c r="AG349" i="4"/>
  <c r="AH349" i="4"/>
  <c r="AI349" i="4"/>
  <c r="AJ349" i="4"/>
  <c r="AK349" i="4"/>
  <c r="AL349" i="4"/>
  <c r="AM349" i="4"/>
  <c r="AE350" i="4"/>
  <c r="AF350" i="4"/>
  <c r="AG350" i="4"/>
  <c r="AH350" i="4"/>
  <c r="AI350" i="4"/>
  <c r="AJ350" i="4"/>
  <c r="AK350" i="4"/>
  <c r="AL350" i="4"/>
  <c r="AM350" i="4"/>
  <c r="AE351" i="4"/>
  <c r="AF351" i="4"/>
  <c r="AG351" i="4"/>
  <c r="AH351" i="4"/>
  <c r="AI351" i="4"/>
  <c r="AJ351" i="4"/>
  <c r="AK351" i="4"/>
  <c r="AL351" i="4"/>
  <c r="AM351" i="4"/>
  <c r="AE352" i="4"/>
  <c r="AF352" i="4"/>
  <c r="AG352" i="4"/>
  <c r="AH352" i="4"/>
  <c r="AI352" i="4"/>
  <c r="AJ352" i="4"/>
  <c r="AK352" i="4"/>
  <c r="AL352" i="4"/>
  <c r="AM352" i="4"/>
  <c r="AE353" i="4"/>
  <c r="AF353" i="4"/>
  <c r="AG353" i="4"/>
  <c r="AH353" i="4"/>
  <c r="AI353" i="4"/>
  <c r="AJ353" i="4"/>
  <c r="AK353" i="4"/>
  <c r="AL353" i="4"/>
  <c r="AM353" i="4"/>
  <c r="AE354" i="4"/>
  <c r="AF354" i="4"/>
  <c r="AG354" i="4"/>
  <c r="AH354" i="4"/>
  <c r="AI354" i="4"/>
  <c r="AJ354" i="4"/>
  <c r="AK354" i="4"/>
  <c r="AL354" i="4"/>
  <c r="AM354" i="4"/>
  <c r="AE355" i="4"/>
  <c r="AF355" i="4"/>
  <c r="AG355" i="4"/>
  <c r="AH355" i="4"/>
  <c r="AI355" i="4"/>
  <c r="AJ355" i="4"/>
  <c r="AK355" i="4"/>
  <c r="AL355" i="4"/>
  <c r="AM355" i="4"/>
  <c r="AE356" i="4"/>
  <c r="AF356" i="4"/>
  <c r="AG356" i="4"/>
  <c r="AH356" i="4"/>
  <c r="AI356" i="4"/>
  <c r="AJ356" i="4"/>
  <c r="AK356" i="4"/>
  <c r="AL356" i="4"/>
  <c r="AM356" i="4"/>
  <c r="AE357" i="4"/>
  <c r="AF357" i="4"/>
  <c r="AG357" i="4"/>
  <c r="AH357" i="4"/>
  <c r="AI357" i="4"/>
  <c r="AJ357" i="4"/>
  <c r="AK357" i="4"/>
  <c r="AL357" i="4"/>
  <c r="AM357" i="4"/>
  <c r="AE358" i="4"/>
  <c r="AF358" i="4"/>
  <c r="AG358" i="4"/>
  <c r="AH358" i="4"/>
  <c r="AI358" i="4"/>
  <c r="AJ358" i="4"/>
  <c r="AK358" i="4"/>
  <c r="AL358" i="4"/>
  <c r="AM358" i="4"/>
  <c r="AE359" i="4"/>
  <c r="AF359" i="4"/>
  <c r="AG359" i="4"/>
  <c r="AH359" i="4"/>
  <c r="AI359" i="4"/>
  <c r="AJ359" i="4"/>
  <c r="AK359" i="4"/>
  <c r="AL359" i="4"/>
  <c r="AM359" i="4"/>
  <c r="AE360" i="4"/>
  <c r="AF360" i="4"/>
  <c r="AG360" i="4"/>
  <c r="AH360" i="4"/>
  <c r="AI360" i="4"/>
  <c r="AJ360" i="4"/>
  <c r="AK360" i="4"/>
  <c r="AL360" i="4"/>
  <c r="AM360" i="4"/>
  <c r="AE361" i="4"/>
  <c r="AF361" i="4"/>
  <c r="AG361" i="4"/>
  <c r="AH361" i="4"/>
  <c r="AI361" i="4"/>
  <c r="AJ361" i="4"/>
  <c r="AK361" i="4"/>
  <c r="AL361" i="4"/>
  <c r="AM361" i="4"/>
  <c r="AE362" i="4"/>
  <c r="AF362" i="4"/>
  <c r="AG362" i="4"/>
  <c r="AH362" i="4"/>
  <c r="AI362" i="4"/>
  <c r="AJ362" i="4"/>
  <c r="AK362" i="4"/>
  <c r="AL362" i="4"/>
  <c r="AM362" i="4"/>
  <c r="AE363" i="4"/>
  <c r="AF363" i="4"/>
  <c r="AG363" i="4"/>
  <c r="AH363" i="4"/>
  <c r="AI363" i="4"/>
  <c r="AJ363" i="4"/>
  <c r="AK363" i="4"/>
  <c r="AL363" i="4"/>
  <c r="AM363" i="4"/>
  <c r="AE364" i="4"/>
  <c r="AF364" i="4"/>
  <c r="AG364" i="4"/>
  <c r="AH364" i="4"/>
  <c r="AI364" i="4"/>
  <c r="AJ364" i="4"/>
  <c r="AK364" i="4"/>
  <c r="AL364" i="4"/>
  <c r="AM364" i="4"/>
  <c r="AE365" i="4"/>
  <c r="AF365" i="4"/>
  <c r="AG365" i="4"/>
  <c r="AH365" i="4"/>
  <c r="AI365" i="4"/>
  <c r="AJ365" i="4"/>
  <c r="AK365" i="4"/>
  <c r="AL365" i="4"/>
  <c r="AM365" i="4"/>
  <c r="AE366" i="4"/>
  <c r="AF366" i="4"/>
  <c r="AG366" i="4"/>
  <c r="AH366" i="4"/>
  <c r="AI366" i="4"/>
  <c r="AJ366" i="4"/>
  <c r="AK366" i="4"/>
  <c r="AL366" i="4"/>
  <c r="AM366" i="4"/>
  <c r="AE367" i="4"/>
  <c r="AF367" i="4"/>
  <c r="AG367" i="4"/>
  <c r="AH367" i="4"/>
  <c r="AI367" i="4"/>
  <c r="AJ367" i="4"/>
  <c r="AK367" i="4"/>
  <c r="AL367" i="4"/>
  <c r="AM367" i="4"/>
  <c r="AE368" i="4"/>
  <c r="AF368" i="4"/>
  <c r="AG368" i="4"/>
  <c r="AH368" i="4"/>
  <c r="AI368" i="4"/>
  <c r="AJ368" i="4"/>
  <c r="AK368" i="4"/>
  <c r="AL368" i="4"/>
  <c r="AM368" i="4"/>
  <c r="AE369" i="4"/>
  <c r="AF369" i="4"/>
  <c r="AG369" i="4"/>
  <c r="AH369" i="4"/>
  <c r="AI369" i="4"/>
  <c r="AJ369" i="4"/>
  <c r="AK369" i="4"/>
  <c r="AL369" i="4"/>
  <c r="AM369" i="4"/>
  <c r="AE370" i="4"/>
  <c r="AF370" i="4"/>
  <c r="AG370" i="4"/>
  <c r="AH370" i="4"/>
  <c r="AI370" i="4"/>
  <c r="AJ370" i="4"/>
  <c r="AK370" i="4"/>
  <c r="AL370" i="4"/>
  <c r="AM370" i="4"/>
  <c r="AE371" i="4"/>
  <c r="AF371" i="4"/>
  <c r="AG371" i="4"/>
  <c r="AH371" i="4"/>
  <c r="AI371" i="4"/>
  <c r="AJ371" i="4"/>
  <c r="AK371" i="4"/>
  <c r="AL371" i="4"/>
  <c r="AM371" i="4"/>
  <c r="AE372" i="4"/>
  <c r="AF372" i="4"/>
  <c r="AG372" i="4"/>
  <c r="AH372" i="4"/>
  <c r="AI372" i="4"/>
  <c r="AJ372" i="4"/>
  <c r="AK372" i="4"/>
  <c r="AL372" i="4"/>
  <c r="AM372" i="4"/>
  <c r="AE373" i="4"/>
  <c r="AF373" i="4"/>
  <c r="AG373" i="4"/>
  <c r="AH373" i="4"/>
  <c r="AI373" i="4"/>
  <c r="AJ373" i="4"/>
  <c r="AK373" i="4"/>
  <c r="AL373" i="4"/>
  <c r="AM373" i="4"/>
  <c r="AE374" i="4"/>
  <c r="AF374" i="4"/>
  <c r="AG374" i="4"/>
  <c r="AH374" i="4"/>
  <c r="AI374" i="4"/>
  <c r="AJ374" i="4"/>
  <c r="AK374" i="4"/>
  <c r="AL374" i="4"/>
  <c r="AM374" i="4"/>
  <c r="AE375" i="4"/>
  <c r="AF375" i="4"/>
  <c r="AG375" i="4"/>
  <c r="AH375" i="4"/>
  <c r="AI375" i="4"/>
  <c r="AJ375" i="4"/>
  <c r="AK375" i="4"/>
  <c r="AL375" i="4"/>
  <c r="AM375" i="4"/>
  <c r="AE376" i="4"/>
  <c r="AF376" i="4"/>
  <c r="AG376" i="4"/>
  <c r="AH376" i="4"/>
  <c r="AI376" i="4"/>
  <c r="AJ376" i="4"/>
  <c r="AK376" i="4"/>
  <c r="AL376" i="4"/>
  <c r="AM376" i="4"/>
  <c r="AE377" i="4"/>
  <c r="AF377" i="4"/>
  <c r="AG377" i="4"/>
  <c r="AH377" i="4"/>
  <c r="AI377" i="4"/>
  <c r="AJ377" i="4"/>
  <c r="AK377" i="4"/>
  <c r="AL377" i="4"/>
  <c r="AM377" i="4"/>
  <c r="AE378" i="4"/>
  <c r="AF378" i="4"/>
  <c r="AG378" i="4"/>
  <c r="AH378" i="4"/>
  <c r="AI378" i="4"/>
  <c r="AJ378" i="4"/>
  <c r="AK378" i="4"/>
  <c r="AL378" i="4"/>
  <c r="AM378" i="4"/>
  <c r="AE379" i="4"/>
  <c r="AF379" i="4"/>
  <c r="AG379" i="4"/>
  <c r="AH379" i="4"/>
  <c r="AI379" i="4"/>
  <c r="AJ379" i="4"/>
  <c r="AK379" i="4"/>
  <c r="AL379" i="4"/>
  <c r="AM379" i="4"/>
  <c r="AE380" i="4"/>
  <c r="AF380" i="4"/>
  <c r="AG380" i="4"/>
  <c r="AH380" i="4"/>
  <c r="AI380" i="4"/>
  <c r="AJ380" i="4"/>
  <c r="AK380" i="4"/>
  <c r="AL380" i="4"/>
  <c r="AM380" i="4"/>
  <c r="AE381" i="4"/>
  <c r="AF381" i="4"/>
  <c r="AG381" i="4"/>
  <c r="AH381" i="4"/>
  <c r="AI381" i="4"/>
  <c r="AJ381" i="4"/>
  <c r="AK381" i="4"/>
  <c r="AL381" i="4"/>
  <c r="AM381" i="4"/>
  <c r="AE382" i="4"/>
  <c r="AF382" i="4"/>
  <c r="AG382" i="4"/>
  <c r="AH382" i="4"/>
  <c r="AI382" i="4"/>
  <c r="AJ382" i="4"/>
  <c r="AK382" i="4"/>
  <c r="AL382" i="4"/>
  <c r="AM382" i="4"/>
  <c r="AE383" i="4"/>
  <c r="AF383" i="4"/>
  <c r="AG383" i="4"/>
  <c r="AH383" i="4"/>
  <c r="AI383" i="4"/>
  <c r="AJ383" i="4"/>
  <c r="AK383" i="4"/>
  <c r="AL383" i="4"/>
  <c r="AM383" i="4"/>
  <c r="AE384" i="4"/>
  <c r="AF384" i="4"/>
  <c r="AG384" i="4"/>
  <c r="AH384" i="4"/>
  <c r="AI384" i="4"/>
  <c r="AJ384" i="4"/>
  <c r="AK384" i="4"/>
  <c r="AL384" i="4"/>
  <c r="AM384" i="4"/>
  <c r="AE385" i="4"/>
  <c r="AF385" i="4"/>
  <c r="AG385" i="4"/>
  <c r="AH385" i="4"/>
  <c r="AI385" i="4"/>
  <c r="AJ385" i="4"/>
  <c r="AK385" i="4"/>
  <c r="AL385" i="4"/>
  <c r="AM385" i="4"/>
  <c r="AE386" i="4"/>
  <c r="AF386" i="4"/>
  <c r="AG386" i="4"/>
  <c r="AH386" i="4"/>
  <c r="AI386" i="4"/>
  <c r="AJ386" i="4"/>
  <c r="AK386" i="4"/>
  <c r="AL386" i="4"/>
  <c r="AM386" i="4"/>
  <c r="AE387" i="4"/>
  <c r="AF387" i="4"/>
  <c r="AG387" i="4"/>
  <c r="AH387" i="4"/>
  <c r="AI387" i="4"/>
  <c r="AJ387" i="4"/>
  <c r="AK387" i="4"/>
  <c r="AL387" i="4"/>
  <c r="AM387" i="4"/>
  <c r="AE388" i="4"/>
  <c r="AF388" i="4"/>
  <c r="AG388" i="4"/>
  <c r="AH388" i="4"/>
  <c r="AI388" i="4"/>
  <c r="AJ388" i="4"/>
  <c r="AK388" i="4"/>
  <c r="AL388" i="4"/>
  <c r="AM388" i="4"/>
  <c r="AE389" i="4"/>
  <c r="AF389" i="4"/>
  <c r="AG389" i="4"/>
  <c r="AH389" i="4"/>
  <c r="AI389" i="4"/>
  <c r="AJ389" i="4"/>
  <c r="AK389" i="4"/>
  <c r="AL389" i="4"/>
  <c r="AM389" i="4"/>
  <c r="AE390" i="4"/>
  <c r="AF390" i="4"/>
  <c r="AG390" i="4"/>
  <c r="AH390" i="4"/>
  <c r="AI390" i="4"/>
  <c r="AJ390" i="4"/>
  <c r="AK390" i="4"/>
  <c r="AL390" i="4"/>
  <c r="AM390" i="4"/>
  <c r="AE391" i="4"/>
  <c r="AF391" i="4"/>
  <c r="AG391" i="4"/>
  <c r="AH391" i="4"/>
  <c r="AI391" i="4"/>
  <c r="AJ391" i="4"/>
  <c r="AK391" i="4"/>
  <c r="AL391" i="4"/>
  <c r="AM391" i="4"/>
  <c r="AE392" i="4"/>
  <c r="AF392" i="4"/>
  <c r="AG392" i="4"/>
  <c r="AH392" i="4"/>
  <c r="AI392" i="4"/>
  <c r="AJ392" i="4"/>
  <c r="AK392" i="4"/>
  <c r="AL392" i="4"/>
  <c r="AM392" i="4"/>
  <c r="AE393" i="4"/>
  <c r="AF393" i="4"/>
  <c r="AG393" i="4"/>
  <c r="AH393" i="4"/>
  <c r="AI393" i="4"/>
  <c r="AJ393" i="4"/>
  <c r="AK393" i="4"/>
  <c r="AL393" i="4"/>
  <c r="AM393" i="4"/>
  <c r="AE394" i="4"/>
  <c r="AF394" i="4"/>
  <c r="AG394" i="4"/>
  <c r="AH394" i="4"/>
  <c r="AI394" i="4"/>
  <c r="AJ394" i="4"/>
  <c r="AK394" i="4"/>
  <c r="AL394" i="4"/>
  <c r="AM394" i="4"/>
  <c r="AE395" i="4"/>
  <c r="AF395" i="4"/>
  <c r="AG395" i="4"/>
  <c r="AH395" i="4"/>
  <c r="AI395" i="4"/>
  <c r="AJ395" i="4"/>
  <c r="AK395" i="4"/>
  <c r="AL395" i="4"/>
  <c r="AM395" i="4"/>
  <c r="AE396" i="4"/>
  <c r="AF396" i="4"/>
  <c r="AG396" i="4"/>
  <c r="AH396" i="4"/>
  <c r="AI396" i="4"/>
  <c r="AJ396" i="4"/>
  <c r="AK396" i="4"/>
  <c r="AL396" i="4"/>
  <c r="AM396" i="4"/>
  <c r="AE397" i="4"/>
  <c r="AF397" i="4"/>
  <c r="AG397" i="4"/>
  <c r="AH397" i="4"/>
  <c r="AI397" i="4"/>
  <c r="AJ397" i="4"/>
  <c r="AK397" i="4"/>
  <c r="AL397" i="4"/>
  <c r="AM397" i="4"/>
  <c r="AE398" i="4"/>
  <c r="AF398" i="4"/>
  <c r="AG398" i="4"/>
  <c r="AH398" i="4"/>
  <c r="AI398" i="4"/>
  <c r="AJ398" i="4"/>
  <c r="AK398" i="4"/>
  <c r="AL398" i="4"/>
  <c r="AM398" i="4"/>
  <c r="AE399" i="4"/>
  <c r="AF399" i="4"/>
  <c r="AG399" i="4"/>
  <c r="AH399" i="4"/>
  <c r="AI399" i="4"/>
  <c r="AJ399" i="4"/>
  <c r="AK399" i="4"/>
  <c r="AL399" i="4"/>
  <c r="AM399" i="4"/>
  <c r="AE400" i="4"/>
  <c r="AF400" i="4"/>
  <c r="AG400" i="4"/>
  <c r="AH400" i="4"/>
  <c r="AI400" i="4"/>
  <c r="AJ400" i="4"/>
  <c r="AK400" i="4"/>
  <c r="AL400" i="4"/>
  <c r="AM400" i="4"/>
  <c r="AE401" i="4"/>
  <c r="AF401" i="4"/>
  <c r="AG401" i="4"/>
  <c r="AH401" i="4"/>
  <c r="AI401" i="4"/>
  <c r="AJ401" i="4"/>
  <c r="AK401" i="4"/>
  <c r="AL401" i="4"/>
  <c r="AM401" i="4"/>
  <c r="AE402" i="4"/>
  <c r="AF402" i="4"/>
  <c r="AG402" i="4"/>
  <c r="AH402" i="4"/>
  <c r="AI402" i="4"/>
  <c r="AJ402" i="4"/>
  <c r="AK402" i="4"/>
  <c r="AL402" i="4"/>
  <c r="AM402" i="4"/>
  <c r="AE403" i="4"/>
  <c r="AF403" i="4"/>
  <c r="AG403" i="4"/>
  <c r="AH403" i="4"/>
  <c r="AI403" i="4"/>
  <c r="AJ403" i="4"/>
  <c r="AK403" i="4"/>
  <c r="AL403" i="4"/>
  <c r="AM403" i="4"/>
  <c r="AE404" i="4"/>
  <c r="AF404" i="4"/>
  <c r="AG404" i="4"/>
  <c r="AH404" i="4"/>
  <c r="AI404" i="4"/>
  <c r="AJ404" i="4"/>
  <c r="AK404" i="4"/>
  <c r="AL404" i="4"/>
  <c r="AM404" i="4"/>
  <c r="AE405" i="4"/>
  <c r="AF405" i="4"/>
  <c r="AG405" i="4"/>
  <c r="AH405" i="4"/>
  <c r="AI405" i="4"/>
  <c r="AJ405" i="4"/>
  <c r="AK405" i="4"/>
  <c r="AL405" i="4"/>
  <c r="AM405" i="4"/>
  <c r="AE406" i="4"/>
  <c r="AF406" i="4"/>
  <c r="AG406" i="4"/>
  <c r="AH406" i="4"/>
  <c r="AI406" i="4"/>
  <c r="AJ406" i="4"/>
  <c r="AK406" i="4"/>
  <c r="AL406" i="4"/>
  <c r="AM406" i="4"/>
  <c r="AE407" i="4"/>
  <c r="AF407" i="4"/>
  <c r="AG407" i="4"/>
  <c r="AH407" i="4"/>
  <c r="AI407" i="4"/>
  <c r="AJ407" i="4"/>
  <c r="AK407" i="4"/>
  <c r="AL407" i="4"/>
  <c r="AM407" i="4"/>
  <c r="AE408" i="4"/>
  <c r="AF408" i="4"/>
  <c r="AG408" i="4"/>
  <c r="AH408" i="4"/>
  <c r="AI408" i="4"/>
  <c r="AJ408" i="4"/>
  <c r="AK408" i="4"/>
  <c r="AL408" i="4"/>
  <c r="AM408" i="4"/>
  <c r="AE409" i="4"/>
  <c r="AF409" i="4"/>
  <c r="AG409" i="4"/>
  <c r="AH409" i="4"/>
  <c r="AI409" i="4"/>
  <c r="AJ409" i="4"/>
  <c r="AK409" i="4"/>
  <c r="AL409" i="4"/>
  <c r="AM409" i="4"/>
  <c r="AE410" i="4"/>
  <c r="AF410" i="4"/>
  <c r="AG410" i="4"/>
  <c r="AH410" i="4"/>
  <c r="AI410" i="4"/>
  <c r="AJ410" i="4"/>
  <c r="AK410" i="4"/>
  <c r="AL410" i="4"/>
  <c r="AM410" i="4"/>
  <c r="AE411" i="4"/>
  <c r="AF411" i="4"/>
  <c r="AG411" i="4"/>
  <c r="AH411" i="4"/>
  <c r="AI411" i="4"/>
  <c r="AJ411" i="4"/>
  <c r="AK411" i="4"/>
  <c r="AL411" i="4"/>
  <c r="AM411" i="4"/>
  <c r="AE412" i="4"/>
  <c r="AF412" i="4"/>
  <c r="AG412" i="4"/>
  <c r="AH412" i="4"/>
  <c r="AI412" i="4"/>
  <c r="AJ412" i="4"/>
  <c r="AK412" i="4"/>
  <c r="AL412" i="4"/>
  <c r="AM412" i="4"/>
  <c r="AE413" i="4"/>
  <c r="AF413" i="4"/>
  <c r="AG413" i="4"/>
  <c r="AH413" i="4"/>
  <c r="AI413" i="4"/>
  <c r="AJ413" i="4"/>
  <c r="AK413" i="4"/>
  <c r="AL413" i="4"/>
  <c r="AM413" i="4"/>
  <c r="AE414" i="4"/>
  <c r="AF414" i="4"/>
  <c r="AG414" i="4"/>
  <c r="AH414" i="4"/>
  <c r="AI414" i="4"/>
  <c r="AJ414" i="4"/>
  <c r="AK414" i="4"/>
  <c r="AL414" i="4"/>
  <c r="AM414" i="4"/>
  <c r="AE415" i="4"/>
  <c r="AF415" i="4"/>
  <c r="AG415" i="4"/>
  <c r="AH415" i="4"/>
  <c r="AI415" i="4"/>
  <c r="AJ415" i="4"/>
  <c r="AK415" i="4"/>
  <c r="AL415" i="4"/>
  <c r="AM415" i="4"/>
  <c r="AE416" i="4"/>
  <c r="AF416" i="4"/>
  <c r="AG416" i="4"/>
  <c r="AH416" i="4"/>
  <c r="AI416" i="4"/>
  <c r="AJ416" i="4"/>
  <c r="AK416" i="4"/>
  <c r="AL416" i="4"/>
  <c r="AM416" i="4"/>
  <c r="AE417" i="4"/>
  <c r="AF417" i="4"/>
  <c r="AG417" i="4"/>
  <c r="AH417" i="4"/>
  <c r="AI417" i="4"/>
  <c r="AJ417" i="4"/>
  <c r="AK417" i="4"/>
  <c r="AL417" i="4"/>
  <c r="AM417" i="4"/>
  <c r="AE418" i="4"/>
  <c r="AF418" i="4"/>
  <c r="AG418" i="4"/>
  <c r="AH418" i="4"/>
  <c r="AI418" i="4"/>
  <c r="AJ418" i="4"/>
  <c r="AK418" i="4"/>
  <c r="AL418" i="4"/>
  <c r="AM418" i="4"/>
  <c r="AE419" i="4"/>
  <c r="AF419" i="4"/>
  <c r="AG419" i="4"/>
  <c r="AH419" i="4"/>
  <c r="AI419" i="4"/>
  <c r="AJ419" i="4"/>
  <c r="AK419" i="4"/>
  <c r="AL419" i="4"/>
  <c r="AM419" i="4"/>
  <c r="AE420" i="4"/>
  <c r="AF420" i="4"/>
  <c r="AG420" i="4"/>
  <c r="AH420" i="4"/>
  <c r="AI420" i="4"/>
  <c r="AJ420" i="4"/>
  <c r="AK420" i="4"/>
  <c r="AL420" i="4"/>
  <c r="AM420" i="4"/>
  <c r="AE421" i="4"/>
  <c r="AF421" i="4"/>
  <c r="AG421" i="4"/>
  <c r="AH421" i="4"/>
  <c r="AI421" i="4"/>
  <c r="AJ421" i="4"/>
  <c r="AK421" i="4"/>
  <c r="AL421" i="4"/>
  <c r="AM421" i="4"/>
  <c r="AE422" i="4"/>
  <c r="AF422" i="4"/>
  <c r="AG422" i="4"/>
  <c r="AH422" i="4"/>
  <c r="AI422" i="4"/>
  <c r="AJ422" i="4"/>
  <c r="AK422" i="4"/>
  <c r="AL422" i="4"/>
  <c r="AM422" i="4"/>
  <c r="AE423" i="4"/>
  <c r="AF423" i="4"/>
  <c r="AG423" i="4"/>
  <c r="AH423" i="4"/>
  <c r="AI423" i="4"/>
  <c r="AJ423" i="4"/>
  <c r="AK423" i="4"/>
  <c r="AL423" i="4"/>
  <c r="AM423" i="4"/>
  <c r="AE424" i="4"/>
  <c r="AF424" i="4"/>
  <c r="AG424" i="4"/>
  <c r="AH424" i="4"/>
  <c r="AI424" i="4"/>
  <c r="AJ424" i="4"/>
  <c r="AK424" i="4"/>
  <c r="AL424" i="4"/>
  <c r="AM424" i="4"/>
  <c r="AE425" i="4"/>
  <c r="AF425" i="4"/>
  <c r="AG425" i="4"/>
  <c r="AH425" i="4"/>
  <c r="AI425" i="4"/>
  <c r="AJ425" i="4"/>
  <c r="AK425" i="4"/>
  <c r="AL425" i="4"/>
  <c r="AM425" i="4"/>
  <c r="AE426" i="4"/>
  <c r="AF426" i="4"/>
  <c r="AG426" i="4"/>
  <c r="AH426" i="4"/>
  <c r="AI426" i="4"/>
  <c r="AJ426" i="4"/>
  <c r="AK426" i="4"/>
  <c r="AL426" i="4"/>
  <c r="AM426" i="4"/>
  <c r="AE427" i="4"/>
  <c r="AF427" i="4"/>
  <c r="AG427" i="4"/>
  <c r="AH427" i="4"/>
  <c r="AI427" i="4"/>
  <c r="AJ427" i="4"/>
  <c r="AK427" i="4"/>
  <c r="AL427" i="4"/>
  <c r="AM427" i="4"/>
  <c r="AE428" i="4"/>
  <c r="AF428" i="4"/>
  <c r="AG428" i="4"/>
  <c r="AH428" i="4"/>
  <c r="AI428" i="4"/>
  <c r="AJ428" i="4"/>
  <c r="AK428" i="4"/>
  <c r="AL428" i="4"/>
  <c r="AM428" i="4"/>
  <c r="AE429" i="4"/>
  <c r="AF429" i="4"/>
  <c r="AG429" i="4"/>
  <c r="AH429" i="4"/>
  <c r="AI429" i="4"/>
  <c r="AJ429" i="4"/>
  <c r="AK429" i="4"/>
  <c r="AL429" i="4"/>
  <c r="AM429" i="4"/>
  <c r="AE430" i="4"/>
  <c r="AF430" i="4"/>
  <c r="AG430" i="4"/>
  <c r="AH430" i="4"/>
  <c r="AI430" i="4"/>
  <c r="AJ430" i="4"/>
  <c r="AK430" i="4"/>
  <c r="AL430" i="4"/>
  <c r="AM430" i="4"/>
  <c r="AE431" i="4"/>
  <c r="AF431" i="4"/>
  <c r="AG431" i="4"/>
  <c r="AH431" i="4"/>
  <c r="AI431" i="4"/>
  <c r="AJ431" i="4"/>
  <c r="AK431" i="4"/>
  <c r="AL431" i="4"/>
  <c r="AM431" i="4"/>
  <c r="AE432" i="4"/>
  <c r="AF432" i="4"/>
  <c r="AG432" i="4"/>
  <c r="AH432" i="4"/>
  <c r="AI432" i="4"/>
  <c r="AJ432" i="4"/>
  <c r="AK432" i="4"/>
  <c r="AL432" i="4"/>
  <c r="AM432" i="4"/>
  <c r="AE433" i="4"/>
  <c r="AF433" i="4"/>
  <c r="AG433" i="4"/>
  <c r="AH433" i="4"/>
  <c r="AI433" i="4"/>
  <c r="AJ433" i="4"/>
  <c r="AK433" i="4"/>
  <c r="AL433" i="4"/>
  <c r="AM433" i="4"/>
  <c r="AE434" i="4"/>
  <c r="AF434" i="4"/>
  <c r="AG434" i="4"/>
  <c r="AH434" i="4"/>
  <c r="AI434" i="4"/>
  <c r="AJ434" i="4"/>
  <c r="AK434" i="4"/>
  <c r="AL434" i="4"/>
  <c r="AM434" i="4"/>
  <c r="AE435" i="4"/>
  <c r="AF435" i="4"/>
  <c r="AG435" i="4"/>
  <c r="AH435" i="4"/>
  <c r="AI435" i="4"/>
  <c r="AJ435" i="4"/>
  <c r="AK435" i="4"/>
  <c r="AL435" i="4"/>
  <c r="AM435" i="4"/>
  <c r="AE436" i="4"/>
  <c r="AF436" i="4"/>
  <c r="AG436" i="4"/>
  <c r="AH436" i="4"/>
  <c r="AI436" i="4"/>
  <c r="AJ436" i="4"/>
  <c r="AK436" i="4"/>
  <c r="AL436" i="4"/>
  <c r="AM436" i="4"/>
  <c r="AE437" i="4"/>
  <c r="AF437" i="4"/>
  <c r="AG437" i="4"/>
  <c r="AH437" i="4"/>
  <c r="AI437" i="4"/>
  <c r="AJ437" i="4"/>
  <c r="AK437" i="4"/>
  <c r="AL437" i="4"/>
  <c r="AM437" i="4"/>
  <c r="AE438" i="4"/>
  <c r="AF438" i="4"/>
  <c r="AG438" i="4"/>
  <c r="AH438" i="4"/>
  <c r="AI438" i="4"/>
  <c r="AJ438" i="4"/>
  <c r="AK438" i="4"/>
  <c r="AL438" i="4"/>
  <c r="AM438" i="4"/>
  <c r="AE439" i="4"/>
  <c r="AF439" i="4"/>
  <c r="AG439" i="4"/>
  <c r="AH439" i="4"/>
  <c r="AI439" i="4"/>
  <c r="AJ439" i="4"/>
  <c r="AK439" i="4"/>
  <c r="AL439" i="4"/>
  <c r="AM439" i="4"/>
  <c r="AE440" i="4"/>
  <c r="AF440" i="4"/>
  <c r="AG440" i="4"/>
  <c r="AH440" i="4"/>
  <c r="AI440" i="4"/>
  <c r="AJ440" i="4"/>
  <c r="AK440" i="4"/>
  <c r="AL440" i="4"/>
  <c r="AM440" i="4"/>
  <c r="AE441" i="4"/>
  <c r="AF441" i="4"/>
  <c r="AG441" i="4"/>
  <c r="AH441" i="4"/>
  <c r="AI441" i="4"/>
  <c r="AJ441" i="4"/>
  <c r="AK441" i="4"/>
  <c r="AL441" i="4"/>
  <c r="AM441" i="4"/>
  <c r="AE442" i="4"/>
  <c r="AF442" i="4"/>
  <c r="AG442" i="4"/>
  <c r="AH442" i="4"/>
  <c r="AI442" i="4"/>
  <c r="AJ442" i="4"/>
  <c r="AK442" i="4"/>
  <c r="AL442" i="4"/>
  <c r="AM442" i="4"/>
  <c r="AE443" i="4"/>
  <c r="AF443" i="4"/>
  <c r="AG443" i="4"/>
  <c r="AH443" i="4"/>
  <c r="AI443" i="4"/>
  <c r="AJ443" i="4"/>
  <c r="AK443" i="4"/>
  <c r="AL443" i="4"/>
  <c r="AM443" i="4"/>
  <c r="AE444" i="4"/>
  <c r="AF444" i="4"/>
  <c r="AG444" i="4"/>
  <c r="AH444" i="4"/>
  <c r="AI444" i="4"/>
  <c r="AJ444" i="4"/>
  <c r="AK444" i="4"/>
  <c r="AL444" i="4"/>
  <c r="AM444" i="4"/>
  <c r="AE445" i="4"/>
  <c r="AF445" i="4"/>
  <c r="AG445" i="4"/>
  <c r="AH445" i="4"/>
  <c r="AI445" i="4"/>
  <c r="AJ445" i="4"/>
  <c r="AK445" i="4"/>
  <c r="AL445" i="4"/>
  <c r="AM445" i="4"/>
  <c r="AE446" i="4"/>
  <c r="AF446" i="4"/>
  <c r="AG446" i="4"/>
  <c r="AH446" i="4"/>
  <c r="AI446" i="4"/>
  <c r="AJ446" i="4"/>
  <c r="AK446" i="4"/>
  <c r="AL446" i="4"/>
  <c r="AM446" i="4"/>
  <c r="AE447" i="4"/>
  <c r="AF447" i="4"/>
  <c r="AG447" i="4"/>
  <c r="AH447" i="4"/>
  <c r="AI447" i="4"/>
  <c r="AJ447" i="4"/>
  <c r="AK447" i="4"/>
  <c r="AL447" i="4"/>
  <c r="AM447" i="4"/>
  <c r="AE448" i="4"/>
  <c r="AF448" i="4"/>
  <c r="AG448" i="4"/>
  <c r="AH448" i="4"/>
  <c r="AI448" i="4"/>
  <c r="AJ448" i="4"/>
  <c r="AK448" i="4"/>
  <c r="AL448" i="4"/>
  <c r="AM448" i="4"/>
  <c r="AE449" i="4"/>
  <c r="AF449" i="4"/>
  <c r="AG449" i="4"/>
  <c r="AH449" i="4"/>
  <c r="AI449" i="4"/>
  <c r="AJ449" i="4"/>
  <c r="AK449" i="4"/>
  <c r="AL449" i="4"/>
  <c r="AM449" i="4"/>
  <c r="AE450" i="4"/>
  <c r="AF450" i="4"/>
  <c r="AG450" i="4"/>
  <c r="AH450" i="4"/>
  <c r="AI450" i="4"/>
  <c r="AJ450" i="4"/>
  <c r="AK450" i="4"/>
  <c r="AL450" i="4"/>
  <c r="AM450" i="4"/>
  <c r="AE451" i="4"/>
  <c r="AF451" i="4"/>
  <c r="AG451" i="4"/>
  <c r="AH451" i="4"/>
  <c r="AI451" i="4"/>
  <c r="AJ451" i="4"/>
  <c r="AK451" i="4"/>
  <c r="AL451" i="4"/>
  <c r="AM451" i="4"/>
  <c r="AE452" i="4"/>
  <c r="AF452" i="4"/>
  <c r="AG452" i="4"/>
  <c r="AH452" i="4"/>
  <c r="AI452" i="4"/>
  <c r="AJ452" i="4"/>
  <c r="AK452" i="4"/>
  <c r="AL452" i="4"/>
  <c r="AM452" i="4"/>
  <c r="AE453" i="4"/>
  <c r="AF453" i="4"/>
  <c r="AG453" i="4"/>
  <c r="AH453" i="4"/>
  <c r="AI453" i="4"/>
  <c r="AJ453" i="4"/>
  <c r="AK453" i="4"/>
  <c r="AL453" i="4"/>
  <c r="AM453" i="4"/>
  <c r="AE454" i="4"/>
  <c r="AF454" i="4"/>
  <c r="AG454" i="4"/>
  <c r="AH454" i="4"/>
  <c r="AI454" i="4"/>
  <c r="AJ454" i="4"/>
  <c r="AK454" i="4"/>
  <c r="AL454" i="4"/>
  <c r="AM454" i="4"/>
  <c r="AE455" i="4"/>
  <c r="AF455" i="4"/>
  <c r="AG455" i="4"/>
  <c r="AH455" i="4"/>
  <c r="AI455" i="4"/>
  <c r="AJ455" i="4"/>
  <c r="AK455" i="4"/>
  <c r="AL455" i="4"/>
  <c r="AM455" i="4"/>
  <c r="AE456" i="4"/>
  <c r="AF456" i="4"/>
  <c r="AG456" i="4"/>
  <c r="AH456" i="4"/>
  <c r="AI456" i="4"/>
  <c r="AJ456" i="4"/>
  <c r="AK456" i="4"/>
  <c r="AL456" i="4"/>
  <c r="AM456" i="4"/>
  <c r="AE457" i="4"/>
  <c r="AF457" i="4"/>
  <c r="AG457" i="4"/>
  <c r="AH457" i="4"/>
  <c r="AI457" i="4"/>
  <c r="AJ457" i="4"/>
  <c r="AK457" i="4"/>
  <c r="AL457" i="4"/>
  <c r="AM457" i="4"/>
  <c r="AE458" i="4"/>
  <c r="AF458" i="4"/>
  <c r="AG458" i="4"/>
  <c r="AH458" i="4"/>
  <c r="AI458" i="4"/>
  <c r="AJ458" i="4"/>
  <c r="AK458" i="4"/>
  <c r="AL458" i="4"/>
  <c r="AM458" i="4"/>
  <c r="AE459" i="4"/>
  <c r="AF459" i="4"/>
  <c r="AG459" i="4"/>
  <c r="AH459" i="4"/>
  <c r="AI459" i="4"/>
  <c r="AJ459" i="4"/>
  <c r="AK459" i="4"/>
  <c r="AL459" i="4"/>
  <c r="AM459" i="4"/>
  <c r="AE460" i="4"/>
  <c r="AF460" i="4"/>
  <c r="AG460" i="4"/>
  <c r="AH460" i="4"/>
  <c r="AI460" i="4"/>
  <c r="AJ460" i="4"/>
  <c r="AK460" i="4"/>
  <c r="AL460" i="4"/>
  <c r="AM460" i="4"/>
  <c r="AE461" i="4"/>
  <c r="AF461" i="4"/>
  <c r="AG461" i="4"/>
  <c r="AH461" i="4"/>
  <c r="AI461" i="4"/>
  <c r="AJ461" i="4"/>
  <c r="AK461" i="4"/>
  <c r="AL461" i="4"/>
  <c r="AM461" i="4"/>
  <c r="AE462" i="4"/>
  <c r="AF462" i="4"/>
  <c r="AG462" i="4"/>
  <c r="AH462" i="4"/>
  <c r="AI462" i="4"/>
  <c r="AJ462" i="4"/>
  <c r="AK462" i="4"/>
  <c r="AL462" i="4"/>
  <c r="AM462" i="4"/>
  <c r="AE463" i="4"/>
  <c r="AF463" i="4"/>
  <c r="AG463" i="4"/>
  <c r="AH463" i="4"/>
  <c r="AI463" i="4"/>
  <c r="AJ463" i="4"/>
  <c r="AK463" i="4"/>
  <c r="AL463" i="4"/>
  <c r="AM463" i="4"/>
  <c r="AE464" i="4"/>
  <c r="AF464" i="4"/>
  <c r="AG464" i="4"/>
  <c r="AH464" i="4"/>
  <c r="AI464" i="4"/>
  <c r="AJ464" i="4"/>
  <c r="AK464" i="4"/>
  <c r="AL464" i="4"/>
  <c r="AM464" i="4"/>
  <c r="AE465" i="4"/>
  <c r="AF465" i="4"/>
  <c r="AG465" i="4"/>
  <c r="AH465" i="4"/>
  <c r="AI465" i="4"/>
  <c r="AJ465" i="4"/>
  <c r="AK465" i="4"/>
  <c r="AL465" i="4"/>
  <c r="AM465" i="4"/>
  <c r="AE466" i="4"/>
  <c r="AF466" i="4"/>
  <c r="AG466" i="4"/>
  <c r="AH466" i="4"/>
  <c r="AI466" i="4"/>
  <c r="AJ466" i="4"/>
  <c r="AK466" i="4"/>
  <c r="AL466" i="4"/>
  <c r="AM466" i="4"/>
  <c r="AE467" i="4"/>
  <c r="AF467" i="4"/>
  <c r="AG467" i="4"/>
  <c r="AH467" i="4"/>
  <c r="AI467" i="4"/>
  <c r="AJ467" i="4"/>
  <c r="AK467" i="4"/>
  <c r="AL467" i="4"/>
  <c r="AM467" i="4"/>
  <c r="AE468" i="4"/>
  <c r="AF468" i="4"/>
  <c r="AG468" i="4"/>
  <c r="AH468" i="4"/>
  <c r="AI468" i="4"/>
  <c r="AJ468" i="4"/>
  <c r="AK468" i="4"/>
  <c r="AL468" i="4"/>
  <c r="AM468" i="4"/>
  <c r="AE469" i="4"/>
  <c r="AF469" i="4"/>
  <c r="AG469" i="4"/>
  <c r="AH469" i="4"/>
  <c r="AI469" i="4"/>
  <c r="AJ469" i="4"/>
  <c r="AK469" i="4"/>
  <c r="AL469" i="4"/>
  <c r="AM469" i="4"/>
  <c r="AE470" i="4"/>
  <c r="AF470" i="4"/>
  <c r="AG470" i="4"/>
  <c r="AH470" i="4"/>
  <c r="AI470" i="4"/>
  <c r="AJ470" i="4"/>
  <c r="AK470" i="4"/>
  <c r="AL470" i="4"/>
  <c r="AM470" i="4"/>
  <c r="AE471" i="4"/>
  <c r="AF471" i="4"/>
  <c r="AG471" i="4"/>
  <c r="AH471" i="4"/>
  <c r="AI471" i="4"/>
  <c r="AJ471" i="4"/>
  <c r="AK471" i="4"/>
  <c r="AL471" i="4"/>
  <c r="AM471" i="4"/>
  <c r="AE472" i="4"/>
  <c r="AF472" i="4"/>
  <c r="AG472" i="4"/>
  <c r="AH472" i="4"/>
  <c r="AI472" i="4"/>
  <c r="AJ472" i="4"/>
  <c r="AK472" i="4"/>
  <c r="AL472" i="4"/>
  <c r="AM472" i="4"/>
  <c r="AE473" i="4"/>
  <c r="AF473" i="4"/>
  <c r="AG473" i="4"/>
  <c r="AH473" i="4"/>
  <c r="AI473" i="4"/>
  <c r="AJ473" i="4"/>
  <c r="AK473" i="4"/>
  <c r="AL473" i="4"/>
  <c r="AM473" i="4"/>
  <c r="AE474" i="4"/>
  <c r="AF474" i="4"/>
  <c r="AG474" i="4"/>
  <c r="AH474" i="4"/>
  <c r="AI474" i="4"/>
  <c r="AJ474" i="4"/>
  <c r="AK474" i="4"/>
  <c r="AL474" i="4"/>
  <c r="AM474" i="4"/>
  <c r="AE475" i="4"/>
  <c r="AF475" i="4"/>
  <c r="AG475" i="4"/>
  <c r="AH475" i="4"/>
  <c r="AI475" i="4"/>
  <c r="AJ475" i="4"/>
  <c r="AK475" i="4"/>
  <c r="AL475" i="4"/>
  <c r="AM475" i="4"/>
  <c r="AE476" i="4"/>
  <c r="AF476" i="4"/>
  <c r="AG476" i="4"/>
  <c r="AH476" i="4"/>
  <c r="AI476" i="4"/>
  <c r="AJ476" i="4"/>
  <c r="AK476" i="4"/>
  <c r="AL476" i="4"/>
  <c r="AM476" i="4"/>
  <c r="AE477" i="4"/>
  <c r="AF477" i="4"/>
  <c r="AG477" i="4"/>
  <c r="AH477" i="4"/>
  <c r="AI477" i="4"/>
  <c r="AJ477" i="4"/>
  <c r="AK477" i="4"/>
  <c r="AL477" i="4"/>
  <c r="AM477" i="4"/>
  <c r="AE478" i="4"/>
  <c r="AF478" i="4"/>
  <c r="AG478" i="4"/>
  <c r="AH478" i="4"/>
  <c r="AI478" i="4"/>
  <c r="AJ478" i="4"/>
  <c r="AK478" i="4"/>
  <c r="AL478" i="4"/>
  <c r="AM478" i="4"/>
  <c r="AE479" i="4"/>
  <c r="AF479" i="4"/>
  <c r="AG479" i="4"/>
  <c r="AH479" i="4"/>
  <c r="AI479" i="4"/>
  <c r="AJ479" i="4"/>
  <c r="AK479" i="4"/>
  <c r="AL479" i="4"/>
  <c r="AM479" i="4"/>
  <c r="AE480" i="4"/>
  <c r="AF480" i="4"/>
  <c r="AG480" i="4"/>
  <c r="AH480" i="4"/>
  <c r="AI480" i="4"/>
  <c r="AJ480" i="4"/>
  <c r="AK480" i="4"/>
  <c r="AL480" i="4"/>
  <c r="AM480" i="4"/>
  <c r="AE481" i="4"/>
  <c r="AF481" i="4"/>
  <c r="AG481" i="4"/>
  <c r="AH481" i="4"/>
  <c r="AI481" i="4"/>
  <c r="AJ481" i="4"/>
  <c r="AK481" i="4"/>
  <c r="AL481" i="4"/>
  <c r="AM481" i="4"/>
  <c r="AE482" i="4"/>
  <c r="AF482" i="4"/>
  <c r="AG482" i="4"/>
  <c r="AH482" i="4"/>
  <c r="AI482" i="4"/>
  <c r="AJ482" i="4"/>
  <c r="AK482" i="4"/>
  <c r="AL482" i="4"/>
  <c r="AM482" i="4"/>
  <c r="AE483" i="4"/>
  <c r="AF483" i="4"/>
  <c r="AG483" i="4"/>
  <c r="AH483" i="4"/>
  <c r="AI483" i="4"/>
  <c r="AJ483" i="4"/>
  <c r="AK483" i="4"/>
  <c r="AL483" i="4"/>
  <c r="AM483" i="4"/>
  <c r="AE484" i="4"/>
  <c r="AF484" i="4"/>
  <c r="AG484" i="4"/>
  <c r="AH484" i="4"/>
  <c r="AI484" i="4"/>
  <c r="AJ484" i="4"/>
  <c r="AK484" i="4"/>
  <c r="AL484" i="4"/>
  <c r="AM484" i="4"/>
  <c r="AE485" i="4"/>
  <c r="AF485" i="4"/>
  <c r="AG485" i="4"/>
  <c r="AH485" i="4"/>
  <c r="AI485" i="4"/>
  <c r="AJ485" i="4"/>
  <c r="AK485" i="4"/>
  <c r="AL485" i="4"/>
  <c r="AM485" i="4"/>
  <c r="AE486" i="4"/>
  <c r="AF486" i="4"/>
  <c r="AG486" i="4"/>
  <c r="AH486" i="4"/>
  <c r="AI486" i="4"/>
  <c r="AJ486" i="4"/>
  <c r="AK486" i="4"/>
  <c r="AL486" i="4"/>
  <c r="AM486" i="4"/>
  <c r="AE487" i="4"/>
  <c r="AF487" i="4"/>
  <c r="AG487" i="4"/>
  <c r="AH487" i="4"/>
  <c r="AI487" i="4"/>
  <c r="AJ487" i="4"/>
  <c r="AK487" i="4"/>
  <c r="AL487" i="4"/>
  <c r="AM487" i="4"/>
  <c r="AE488" i="4"/>
  <c r="AF488" i="4"/>
  <c r="AG488" i="4"/>
  <c r="AH488" i="4"/>
  <c r="AI488" i="4"/>
  <c r="AJ488" i="4"/>
  <c r="AK488" i="4"/>
  <c r="AL488" i="4"/>
  <c r="AM488" i="4"/>
  <c r="AE489" i="4"/>
  <c r="AF489" i="4"/>
  <c r="AG489" i="4"/>
  <c r="AH489" i="4"/>
  <c r="AI489" i="4"/>
  <c r="AJ489" i="4"/>
  <c r="AK489" i="4"/>
  <c r="AL489" i="4"/>
  <c r="AM489" i="4"/>
  <c r="AE490" i="4"/>
  <c r="AF490" i="4"/>
  <c r="AG490" i="4"/>
  <c r="AH490" i="4"/>
  <c r="AI490" i="4"/>
  <c r="AJ490" i="4"/>
  <c r="AK490" i="4"/>
  <c r="AL490" i="4"/>
  <c r="AM490" i="4"/>
  <c r="AE491" i="4"/>
  <c r="AF491" i="4"/>
  <c r="AG491" i="4"/>
  <c r="AH491" i="4"/>
  <c r="AI491" i="4"/>
  <c r="AJ491" i="4"/>
  <c r="AK491" i="4"/>
  <c r="AL491" i="4"/>
  <c r="AM491" i="4"/>
  <c r="AE492" i="4"/>
  <c r="AF492" i="4"/>
  <c r="AG492" i="4"/>
  <c r="AH492" i="4"/>
  <c r="AI492" i="4"/>
  <c r="AJ492" i="4"/>
  <c r="AK492" i="4"/>
  <c r="AL492" i="4"/>
  <c r="AM492" i="4"/>
  <c r="AE493" i="4"/>
  <c r="AF493" i="4"/>
  <c r="AG493" i="4"/>
  <c r="AH493" i="4"/>
  <c r="AI493" i="4"/>
  <c r="AJ493" i="4"/>
  <c r="AK493" i="4"/>
  <c r="AL493" i="4"/>
  <c r="AM493" i="4"/>
  <c r="AE494" i="4"/>
  <c r="AF494" i="4"/>
  <c r="AG494" i="4"/>
  <c r="AH494" i="4"/>
  <c r="AI494" i="4"/>
  <c r="AJ494" i="4"/>
  <c r="AK494" i="4"/>
  <c r="AL494" i="4"/>
  <c r="AM494" i="4"/>
  <c r="AE495" i="4"/>
  <c r="AF495" i="4"/>
  <c r="AG495" i="4"/>
  <c r="AH495" i="4"/>
  <c r="AI495" i="4"/>
  <c r="AJ495" i="4"/>
  <c r="AK495" i="4"/>
  <c r="AL495" i="4"/>
  <c r="AM495" i="4"/>
  <c r="AE496" i="4"/>
  <c r="AF496" i="4"/>
  <c r="AG496" i="4"/>
  <c r="AH496" i="4"/>
  <c r="AI496" i="4"/>
  <c r="AJ496" i="4"/>
  <c r="AK496" i="4"/>
  <c r="AL496" i="4"/>
  <c r="AM496" i="4"/>
  <c r="AE497" i="4"/>
  <c r="AF497" i="4"/>
  <c r="AG497" i="4"/>
  <c r="AH497" i="4"/>
  <c r="AI497" i="4"/>
  <c r="AJ497" i="4"/>
  <c r="AK497" i="4"/>
  <c r="AL497" i="4"/>
  <c r="AM497" i="4"/>
  <c r="AE498" i="4"/>
  <c r="AF498" i="4"/>
  <c r="AG498" i="4"/>
  <c r="AH498" i="4"/>
  <c r="AI498" i="4"/>
  <c r="AJ498" i="4"/>
  <c r="AK498" i="4"/>
  <c r="AL498" i="4"/>
  <c r="AM498" i="4"/>
  <c r="AE499" i="4"/>
  <c r="AF499" i="4"/>
  <c r="AG499" i="4"/>
  <c r="AH499" i="4"/>
  <c r="AI499" i="4"/>
  <c r="AJ499" i="4"/>
  <c r="AK499" i="4"/>
  <c r="AL499" i="4"/>
  <c r="AM499" i="4"/>
  <c r="AE500" i="4"/>
  <c r="AF500" i="4"/>
  <c r="AG500" i="4"/>
  <c r="AH500" i="4"/>
  <c r="AI500" i="4"/>
  <c r="AJ500" i="4"/>
  <c r="AK500" i="4"/>
  <c r="AL500" i="4"/>
  <c r="AM500" i="4"/>
  <c r="AE501" i="4"/>
  <c r="AF501" i="4"/>
  <c r="AG501" i="4"/>
  <c r="AH501" i="4"/>
  <c r="AI501" i="4"/>
  <c r="AJ501" i="4"/>
  <c r="AK501" i="4"/>
  <c r="AL501" i="4"/>
  <c r="AM501" i="4"/>
  <c r="AE502" i="4"/>
  <c r="AF502" i="4"/>
  <c r="AG502" i="4"/>
  <c r="AH502" i="4"/>
  <c r="AI502" i="4"/>
  <c r="AJ502" i="4"/>
  <c r="AK502" i="4"/>
  <c r="AL502" i="4"/>
  <c r="AM502" i="4"/>
  <c r="AE503" i="4"/>
  <c r="AF503" i="4"/>
  <c r="AG503" i="4"/>
  <c r="AH503" i="4"/>
  <c r="AI503" i="4"/>
  <c r="AJ503" i="4"/>
  <c r="AK503" i="4"/>
  <c r="AL503" i="4"/>
  <c r="AM503" i="4"/>
  <c r="AE504" i="4"/>
  <c r="AF504" i="4"/>
  <c r="AG504" i="4"/>
  <c r="AH504" i="4"/>
  <c r="AI504" i="4"/>
  <c r="AJ504" i="4"/>
  <c r="AK504" i="4"/>
  <c r="AL504" i="4"/>
  <c r="AM504" i="4"/>
  <c r="AE505" i="4"/>
  <c r="AF505" i="4"/>
  <c r="AG505" i="4"/>
  <c r="AH505" i="4"/>
  <c r="AI505" i="4"/>
  <c r="AJ505" i="4"/>
  <c r="AK505" i="4"/>
  <c r="AL505" i="4"/>
  <c r="AM505" i="4"/>
  <c r="AE506" i="4"/>
  <c r="AF506" i="4"/>
  <c r="AG506" i="4"/>
  <c r="AH506" i="4"/>
  <c r="AI506" i="4"/>
  <c r="AJ506" i="4"/>
  <c r="AK506" i="4"/>
  <c r="AL506" i="4"/>
  <c r="AM506" i="4"/>
  <c r="AE507" i="4"/>
  <c r="AF507" i="4"/>
  <c r="AG507" i="4"/>
  <c r="AH507" i="4"/>
  <c r="AI507" i="4"/>
  <c r="AJ507" i="4"/>
  <c r="AK507" i="4"/>
  <c r="AL507" i="4"/>
  <c r="AM507" i="4"/>
  <c r="AE508" i="4"/>
  <c r="AF508" i="4"/>
  <c r="AG508" i="4"/>
  <c r="AH508" i="4"/>
  <c r="AI508" i="4"/>
  <c r="AJ508" i="4"/>
  <c r="AK508" i="4"/>
  <c r="AL508" i="4"/>
  <c r="AM508" i="4"/>
  <c r="AE509" i="4"/>
  <c r="AF509" i="4"/>
  <c r="AG509" i="4"/>
  <c r="AH509" i="4"/>
  <c r="AI509" i="4"/>
  <c r="AJ509" i="4"/>
  <c r="AK509" i="4"/>
  <c r="AL509" i="4"/>
  <c r="AM509" i="4"/>
  <c r="AE510" i="4"/>
  <c r="AF510" i="4"/>
  <c r="AG510" i="4"/>
  <c r="AH510" i="4"/>
  <c r="AI510" i="4"/>
  <c r="AJ510" i="4"/>
  <c r="AK510" i="4"/>
  <c r="AL510" i="4"/>
  <c r="AM510" i="4"/>
  <c r="AE511" i="4"/>
  <c r="AF511" i="4"/>
  <c r="AG511" i="4"/>
  <c r="AH511" i="4"/>
  <c r="AI511" i="4"/>
  <c r="AJ511" i="4"/>
  <c r="AK511" i="4"/>
  <c r="AL511" i="4"/>
  <c r="AM511" i="4"/>
  <c r="AE512" i="4"/>
  <c r="AF512" i="4"/>
  <c r="AG512" i="4"/>
  <c r="AH512" i="4"/>
  <c r="AI512" i="4"/>
  <c r="AJ512" i="4"/>
  <c r="AK512" i="4"/>
  <c r="AL512" i="4"/>
  <c r="AM512" i="4"/>
  <c r="AE513" i="4"/>
  <c r="AF513" i="4"/>
  <c r="AG513" i="4"/>
  <c r="AH513" i="4"/>
  <c r="AI513" i="4"/>
  <c r="AJ513" i="4"/>
  <c r="AK513" i="4"/>
  <c r="AL513" i="4"/>
  <c r="AM513" i="4"/>
  <c r="AE514" i="4"/>
  <c r="AF514" i="4"/>
  <c r="AG514" i="4"/>
  <c r="AH514" i="4"/>
  <c r="AI514" i="4"/>
  <c r="AJ514" i="4"/>
  <c r="AK514" i="4"/>
  <c r="AL514" i="4"/>
  <c r="AM514" i="4"/>
  <c r="AE515" i="4"/>
  <c r="AF515" i="4"/>
  <c r="AG515" i="4"/>
  <c r="AH515" i="4"/>
  <c r="AI515" i="4"/>
  <c r="AJ515" i="4"/>
  <c r="AK515" i="4"/>
  <c r="AL515" i="4"/>
  <c r="AM515" i="4"/>
  <c r="AE516" i="4"/>
  <c r="AF516" i="4"/>
  <c r="AG516" i="4"/>
  <c r="AH516" i="4"/>
  <c r="AI516" i="4"/>
  <c r="AJ516" i="4"/>
  <c r="AK516" i="4"/>
  <c r="AL516" i="4"/>
  <c r="AM516" i="4"/>
  <c r="AE517" i="4"/>
  <c r="AF517" i="4"/>
  <c r="AG517" i="4"/>
  <c r="AH517" i="4"/>
  <c r="AI517" i="4"/>
  <c r="AJ517" i="4"/>
  <c r="AK517" i="4"/>
  <c r="AL517" i="4"/>
  <c r="AM517" i="4"/>
  <c r="AE518" i="4"/>
  <c r="AF518" i="4"/>
  <c r="AG518" i="4"/>
  <c r="AH518" i="4"/>
  <c r="AI518" i="4"/>
  <c r="AJ518" i="4"/>
  <c r="AK518" i="4"/>
  <c r="AL518" i="4"/>
  <c r="AM518" i="4"/>
  <c r="AE519" i="4"/>
  <c r="AF519" i="4"/>
  <c r="AG519" i="4"/>
  <c r="AH519" i="4"/>
  <c r="AI519" i="4"/>
  <c r="AJ519" i="4"/>
  <c r="AK519" i="4"/>
  <c r="AL519" i="4"/>
  <c r="AM519" i="4"/>
  <c r="AE520" i="4"/>
  <c r="AF520" i="4"/>
  <c r="AG520" i="4"/>
  <c r="AH520" i="4"/>
  <c r="AI520" i="4"/>
  <c r="AJ520" i="4"/>
  <c r="AK520" i="4"/>
  <c r="AL520" i="4"/>
  <c r="AM520" i="4"/>
  <c r="AE521" i="4"/>
  <c r="AF521" i="4"/>
  <c r="AG521" i="4"/>
  <c r="AH521" i="4"/>
  <c r="AI521" i="4"/>
  <c r="AJ521" i="4"/>
  <c r="AK521" i="4"/>
  <c r="AL521" i="4"/>
  <c r="AM521" i="4"/>
  <c r="AE522" i="4"/>
  <c r="AF522" i="4"/>
  <c r="AG522" i="4"/>
  <c r="AH522" i="4"/>
  <c r="AI522" i="4"/>
  <c r="AJ522" i="4"/>
  <c r="AK522" i="4"/>
  <c r="AL522" i="4"/>
  <c r="AM522" i="4"/>
  <c r="AE523" i="4"/>
  <c r="AF523" i="4"/>
  <c r="AG523" i="4"/>
  <c r="AH523" i="4"/>
  <c r="AI523" i="4"/>
  <c r="AJ523" i="4"/>
  <c r="AK523" i="4"/>
  <c r="AL523" i="4"/>
  <c r="AM523" i="4"/>
  <c r="AE524" i="4"/>
  <c r="AF524" i="4"/>
  <c r="AG524" i="4"/>
  <c r="AH524" i="4"/>
  <c r="AI524" i="4"/>
  <c r="AJ524" i="4"/>
  <c r="AK524" i="4"/>
  <c r="AL524" i="4"/>
  <c r="AM524" i="4"/>
  <c r="AE525" i="4"/>
  <c r="AF525" i="4"/>
  <c r="AG525" i="4"/>
  <c r="AH525" i="4"/>
  <c r="AI525" i="4"/>
  <c r="AJ525" i="4"/>
  <c r="AK525" i="4"/>
  <c r="AL525" i="4"/>
  <c r="AM525" i="4"/>
  <c r="AE526" i="4"/>
  <c r="AF526" i="4"/>
  <c r="AG526" i="4"/>
  <c r="AH526" i="4"/>
  <c r="AI526" i="4"/>
  <c r="AJ526" i="4"/>
  <c r="AK526" i="4"/>
  <c r="AL526" i="4"/>
  <c r="AM526" i="4"/>
  <c r="AE527" i="4"/>
  <c r="AF527" i="4"/>
  <c r="AG527" i="4"/>
  <c r="AH527" i="4"/>
  <c r="AI527" i="4"/>
  <c r="AJ527" i="4"/>
  <c r="AK527" i="4"/>
  <c r="AL527" i="4"/>
  <c r="AM527" i="4"/>
  <c r="AE528" i="4"/>
  <c r="AF528" i="4"/>
  <c r="AG528" i="4"/>
  <c r="AH528" i="4"/>
  <c r="AI528" i="4"/>
  <c r="AJ528" i="4"/>
  <c r="AK528" i="4"/>
  <c r="AL528" i="4"/>
  <c r="AM528" i="4"/>
  <c r="AE529" i="4"/>
  <c r="AF529" i="4"/>
  <c r="AG529" i="4"/>
  <c r="AH529" i="4"/>
  <c r="AI529" i="4"/>
  <c r="AJ529" i="4"/>
  <c r="AK529" i="4"/>
  <c r="AL529" i="4"/>
  <c r="AM529" i="4"/>
  <c r="AE530" i="4"/>
  <c r="AF530" i="4"/>
  <c r="AG530" i="4"/>
  <c r="AH530" i="4"/>
  <c r="AI530" i="4"/>
  <c r="AJ530" i="4"/>
  <c r="AK530" i="4"/>
  <c r="AL530" i="4"/>
  <c r="AM530" i="4"/>
  <c r="AE531" i="4"/>
  <c r="AF531" i="4"/>
  <c r="AG531" i="4"/>
  <c r="AH531" i="4"/>
  <c r="AI531" i="4"/>
  <c r="AJ531" i="4"/>
  <c r="AK531" i="4"/>
  <c r="AL531" i="4"/>
  <c r="AM531" i="4"/>
  <c r="AE532" i="4"/>
  <c r="AF532" i="4"/>
  <c r="AG532" i="4"/>
  <c r="AH532" i="4"/>
  <c r="AI532" i="4"/>
  <c r="AJ532" i="4"/>
  <c r="AK532" i="4"/>
  <c r="AL532" i="4"/>
  <c r="AM532" i="4"/>
  <c r="AE533" i="4"/>
  <c r="AF533" i="4"/>
  <c r="AG533" i="4"/>
  <c r="AH533" i="4"/>
  <c r="AI533" i="4"/>
  <c r="AJ533" i="4"/>
  <c r="AK533" i="4"/>
  <c r="AL533" i="4"/>
  <c r="AM533" i="4"/>
  <c r="AE534" i="4"/>
  <c r="AF534" i="4"/>
  <c r="AG534" i="4"/>
  <c r="AH534" i="4"/>
  <c r="AI534" i="4"/>
  <c r="AJ534" i="4"/>
  <c r="AK534" i="4"/>
  <c r="AL534" i="4"/>
  <c r="AM534" i="4"/>
  <c r="AE535" i="4"/>
  <c r="AF535" i="4"/>
  <c r="AG535" i="4"/>
  <c r="AH535" i="4"/>
  <c r="AI535" i="4"/>
  <c r="AJ535" i="4"/>
  <c r="AK535" i="4"/>
  <c r="AL535" i="4"/>
  <c r="AM535" i="4"/>
  <c r="AE536" i="4"/>
  <c r="AF536" i="4"/>
  <c r="AG536" i="4"/>
  <c r="AH536" i="4"/>
  <c r="AI536" i="4"/>
  <c r="AJ536" i="4"/>
  <c r="AK536" i="4"/>
  <c r="AL536" i="4"/>
  <c r="AM536" i="4"/>
  <c r="AE537" i="4"/>
  <c r="AF537" i="4"/>
  <c r="AG537" i="4"/>
  <c r="AH537" i="4"/>
  <c r="AI537" i="4"/>
  <c r="AJ537" i="4"/>
  <c r="AK537" i="4"/>
  <c r="AL537" i="4"/>
  <c r="AM537" i="4"/>
  <c r="AE538" i="4"/>
  <c r="AF538" i="4"/>
  <c r="AG538" i="4"/>
  <c r="AH538" i="4"/>
  <c r="AI538" i="4"/>
  <c r="AJ538" i="4"/>
  <c r="AK538" i="4"/>
  <c r="AL538" i="4"/>
  <c r="AM538" i="4"/>
  <c r="AE539" i="4"/>
  <c r="AF539" i="4"/>
  <c r="AG539" i="4"/>
  <c r="AH539" i="4"/>
  <c r="AI539" i="4"/>
  <c r="AJ539" i="4"/>
  <c r="AK539" i="4"/>
  <c r="AL539" i="4"/>
  <c r="AM539" i="4"/>
  <c r="AE540" i="4"/>
  <c r="AF540" i="4"/>
  <c r="AG540" i="4"/>
  <c r="AH540" i="4"/>
  <c r="AI540" i="4"/>
  <c r="AJ540" i="4"/>
  <c r="AK540" i="4"/>
  <c r="AL540" i="4"/>
  <c r="AM540" i="4"/>
  <c r="AE541" i="4"/>
  <c r="AF541" i="4"/>
  <c r="AG541" i="4"/>
  <c r="AH541" i="4"/>
  <c r="AI541" i="4"/>
  <c r="AJ541" i="4"/>
  <c r="AK541" i="4"/>
  <c r="AL541" i="4"/>
  <c r="AM541" i="4"/>
  <c r="AE542" i="4"/>
  <c r="AF542" i="4"/>
  <c r="AG542" i="4"/>
  <c r="AH542" i="4"/>
  <c r="AI542" i="4"/>
  <c r="AJ542" i="4"/>
  <c r="AK542" i="4"/>
  <c r="AL542" i="4"/>
  <c r="AM542" i="4"/>
  <c r="AE543" i="4"/>
  <c r="AF543" i="4"/>
  <c r="AG543" i="4"/>
  <c r="AH543" i="4"/>
  <c r="AI543" i="4"/>
  <c r="AJ543" i="4"/>
  <c r="AK543" i="4"/>
  <c r="AL543" i="4"/>
  <c r="AM543" i="4"/>
  <c r="AE544" i="4"/>
  <c r="AF544" i="4"/>
  <c r="AG544" i="4"/>
  <c r="AH544" i="4"/>
  <c r="AI544" i="4"/>
  <c r="AJ544" i="4"/>
  <c r="AK544" i="4"/>
  <c r="AL544" i="4"/>
  <c r="AM544" i="4"/>
  <c r="AE545" i="4"/>
  <c r="AF545" i="4"/>
  <c r="AG545" i="4"/>
  <c r="AH545" i="4"/>
  <c r="AI545" i="4"/>
  <c r="AJ545" i="4"/>
  <c r="AK545" i="4"/>
  <c r="AL545" i="4"/>
  <c r="AM545" i="4"/>
  <c r="AE546" i="4"/>
  <c r="AF546" i="4"/>
  <c r="AG546" i="4"/>
  <c r="AH546" i="4"/>
  <c r="AI546" i="4"/>
  <c r="AJ546" i="4"/>
  <c r="AK546" i="4"/>
  <c r="AL546" i="4"/>
  <c r="AM546" i="4"/>
  <c r="AE547" i="4"/>
  <c r="AF547" i="4"/>
  <c r="AG547" i="4"/>
  <c r="AH547" i="4"/>
  <c r="AI547" i="4"/>
  <c r="AJ547" i="4"/>
  <c r="AK547" i="4"/>
  <c r="AL547" i="4"/>
  <c r="AM547" i="4"/>
  <c r="AE548" i="4"/>
  <c r="AF548" i="4"/>
  <c r="AG548" i="4"/>
  <c r="AH548" i="4"/>
  <c r="AI548" i="4"/>
  <c r="AJ548" i="4"/>
  <c r="AK548" i="4"/>
  <c r="AL548" i="4"/>
  <c r="AM548" i="4"/>
  <c r="AE549" i="4"/>
  <c r="AF549" i="4"/>
  <c r="AG549" i="4"/>
  <c r="AH549" i="4"/>
  <c r="AI549" i="4"/>
  <c r="AJ549" i="4"/>
  <c r="AK549" i="4"/>
  <c r="AL549" i="4"/>
  <c r="AM549" i="4"/>
  <c r="AE550" i="4"/>
  <c r="AF550" i="4"/>
  <c r="AG550" i="4"/>
  <c r="AH550" i="4"/>
  <c r="AI550" i="4"/>
  <c r="AJ550" i="4"/>
  <c r="AK550" i="4"/>
  <c r="AL550" i="4"/>
  <c r="AM550" i="4"/>
  <c r="AE551" i="4"/>
  <c r="AF551" i="4"/>
  <c r="AG551" i="4"/>
  <c r="AH551" i="4"/>
  <c r="AI551" i="4"/>
  <c r="AJ551" i="4"/>
  <c r="AK551" i="4"/>
  <c r="AL551" i="4"/>
  <c r="AM551" i="4"/>
  <c r="AE552" i="4"/>
  <c r="AF552" i="4"/>
  <c r="AG552" i="4"/>
  <c r="AH552" i="4"/>
  <c r="AI552" i="4"/>
  <c r="AJ552" i="4"/>
  <c r="AK552" i="4"/>
  <c r="AL552" i="4"/>
  <c r="AM552" i="4"/>
  <c r="AE553" i="4"/>
  <c r="AF553" i="4"/>
  <c r="AG553" i="4"/>
  <c r="AH553" i="4"/>
  <c r="AI553" i="4"/>
  <c r="AJ553" i="4"/>
  <c r="AK553" i="4"/>
  <c r="AL553" i="4"/>
  <c r="AM553" i="4"/>
  <c r="AE554" i="4"/>
  <c r="AF554" i="4"/>
  <c r="AG554" i="4"/>
  <c r="AH554" i="4"/>
  <c r="AI554" i="4"/>
  <c r="AJ554" i="4"/>
  <c r="AK554" i="4"/>
  <c r="AL554" i="4"/>
  <c r="AM554" i="4"/>
  <c r="AE555" i="4"/>
  <c r="AF555" i="4"/>
  <c r="AG555" i="4"/>
  <c r="AH555" i="4"/>
  <c r="AI555" i="4"/>
  <c r="AJ555" i="4"/>
  <c r="AK555" i="4"/>
  <c r="AL555" i="4"/>
  <c r="AM555" i="4"/>
  <c r="AE556" i="4"/>
  <c r="AF556" i="4"/>
  <c r="AG556" i="4"/>
  <c r="AH556" i="4"/>
  <c r="AI556" i="4"/>
  <c r="AJ556" i="4"/>
  <c r="AK556" i="4"/>
  <c r="AL556" i="4"/>
  <c r="AM556" i="4"/>
  <c r="AE557" i="4"/>
  <c r="AF557" i="4"/>
  <c r="AG557" i="4"/>
  <c r="AH557" i="4"/>
  <c r="AI557" i="4"/>
  <c r="AJ557" i="4"/>
  <c r="AK557" i="4"/>
  <c r="AL557" i="4"/>
  <c r="AM557" i="4"/>
  <c r="AE558" i="4"/>
  <c r="AF558" i="4"/>
  <c r="AG558" i="4"/>
  <c r="AH558" i="4"/>
  <c r="AI558" i="4"/>
  <c r="AJ558" i="4"/>
  <c r="AK558" i="4"/>
  <c r="AL558" i="4"/>
  <c r="AM558" i="4"/>
  <c r="AE559" i="4"/>
  <c r="AF559" i="4"/>
  <c r="AG559" i="4"/>
  <c r="AH559" i="4"/>
  <c r="AI559" i="4"/>
  <c r="AJ559" i="4"/>
  <c r="AK559" i="4"/>
  <c r="AL559" i="4"/>
  <c r="AM559" i="4"/>
  <c r="AE560" i="4"/>
  <c r="AF560" i="4"/>
  <c r="AG560" i="4"/>
  <c r="AH560" i="4"/>
  <c r="AI560" i="4"/>
  <c r="AJ560" i="4"/>
  <c r="AK560" i="4"/>
  <c r="AL560" i="4"/>
  <c r="AM560" i="4"/>
  <c r="AE561" i="4"/>
  <c r="AF561" i="4"/>
  <c r="AG561" i="4"/>
  <c r="AH561" i="4"/>
  <c r="AI561" i="4"/>
  <c r="AJ561" i="4"/>
  <c r="AK561" i="4"/>
  <c r="AL561" i="4"/>
  <c r="AM561" i="4"/>
  <c r="AE562" i="4"/>
  <c r="AF562" i="4"/>
  <c r="AG562" i="4"/>
  <c r="AH562" i="4"/>
  <c r="AI562" i="4"/>
  <c r="AJ562" i="4"/>
  <c r="AK562" i="4"/>
  <c r="AL562" i="4"/>
  <c r="AM562" i="4"/>
  <c r="AE563" i="4"/>
  <c r="AF563" i="4"/>
  <c r="AG563" i="4"/>
  <c r="AH563" i="4"/>
  <c r="AI563" i="4"/>
  <c r="AJ563" i="4"/>
  <c r="AK563" i="4"/>
  <c r="AL563" i="4"/>
  <c r="AM563" i="4"/>
  <c r="AE564" i="4"/>
  <c r="AF564" i="4"/>
  <c r="AG564" i="4"/>
  <c r="AH564" i="4"/>
  <c r="AI564" i="4"/>
  <c r="AJ564" i="4"/>
  <c r="AK564" i="4"/>
  <c r="AL564" i="4"/>
  <c r="AM564" i="4"/>
  <c r="AE565" i="4"/>
  <c r="AF565" i="4"/>
  <c r="AG565" i="4"/>
  <c r="AH565" i="4"/>
  <c r="AI565" i="4"/>
  <c r="AJ565" i="4"/>
  <c r="AK565" i="4"/>
  <c r="AL565" i="4"/>
  <c r="AM565" i="4"/>
  <c r="AE566" i="4"/>
  <c r="AF566" i="4"/>
  <c r="AG566" i="4"/>
  <c r="AH566" i="4"/>
  <c r="AI566" i="4"/>
  <c r="AJ566" i="4"/>
  <c r="AK566" i="4"/>
  <c r="AL566" i="4"/>
  <c r="AM566" i="4"/>
  <c r="AE567" i="4"/>
  <c r="AF567" i="4"/>
  <c r="AG567" i="4"/>
  <c r="AH567" i="4"/>
  <c r="AI567" i="4"/>
  <c r="AJ567" i="4"/>
  <c r="AK567" i="4"/>
  <c r="AL567" i="4"/>
  <c r="AM567" i="4"/>
  <c r="AE568" i="4"/>
  <c r="AF568" i="4"/>
  <c r="AG568" i="4"/>
  <c r="AH568" i="4"/>
  <c r="AI568" i="4"/>
  <c r="AJ568" i="4"/>
  <c r="AK568" i="4"/>
  <c r="AL568" i="4"/>
  <c r="AM568" i="4"/>
  <c r="AE569" i="4"/>
  <c r="AF569" i="4"/>
  <c r="AG569" i="4"/>
  <c r="AH569" i="4"/>
  <c r="AI569" i="4"/>
  <c r="AJ569" i="4"/>
  <c r="AK569" i="4"/>
  <c r="AL569" i="4"/>
  <c r="AM569" i="4"/>
  <c r="AE570" i="4"/>
  <c r="AF570" i="4"/>
  <c r="AG570" i="4"/>
  <c r="AH570" i="4"/>
  <c r="AI570" i="4"/>
  <c r="AJ570" i="4"/>
  <c r="AK570" i="4"/>
  <c r="AL570" i="4"/>
  <c r="AM570" i="4"/>
  <c r="AE571" i="4"/>
  <c r="AF571" i="4"/>
  <c r="AG571" i="4"/>
  <c r="AH571" i="4"/>
  <c r="AI571" i="4"/>
  <c r="AJ571" i="4"/>
  <c r="AK571" i="4"/>
  <c r="AL571" i="4"/>
  <c r="AM571" i="4"/>
  <c r="AE572" i="4"/>
  <c r="AF572" i="4"/>
  <c r="AG572" i="4"/>
  <c r="AH572" i="4"/>
  <c r="AI572" i="4"/>
  <c r="AJ572" i="4"/>
  <c r="AK572" i="4"/>
  <c r="AL572" i="4"/>
  <c r="AM572" i="4"/>
  <c r="AE573" i="4"/>
  <c r="AF573" i="4"/>
  <c r="AG573" i="4"/>
  <c r="AH573" i="4"/>
  <c r="AI573" i="4"/>
  <c r="AJ573" i="4"/>
  <c r="AK573" i="4"/>
  <c r="AL573" i="4"/>
  <c r="AM573" i="4"/>
  <c r="AE574" i="4"/>
  <c r="AF574" i="4"/>
  <c r="AG574" i="4"/>
  <c r="AH574" i="4"/>
  <c r="AI574" i="4"/>
  <c r="AJ574" i="4"/>
  <c r="AK574" i="4"/>
  <c r="AL574" i="4"/>
  <c r="AM574" i="4"/>
  <c r="AE575" i="4"/>
  <c r="AF575" i="4"/>
  <c r="AG575" i="4"/>
  <c r="AH575" i="4"/>
  <c r="AI575" i="4"/>
  <c r="AJ575" i="4"/>
  <c r="AK575" i="4"/>
  <c r="AL575" i="4"/>
  <c r="AM575" i="4"/>
  <c r="AE576" i="4"/>
  <c r="AF576" i="4"/>
  <c r="AG576" i="4"/>
  <c r="AH576" i="4"/>
  <c r="AI576" i="4"/>
  <c r="AJ576" i="4"/>
  <c r="AK576" i="4"/>
  <c r="AL576" i="4"/>
  <c r="AM576" i="4"/>
  <c r="AE577" i="4"/>
  <c r="AF577" i="4"/>
  <c r="AG577" i="4"/>
  <c r="AH577" i="4"/>
  <c r="AI577" i="4"/>
  <c r="AJ577" i="4"/>
  <c r="AK577" i="4"/>
  <c r="AL577" i="4"/>
  <c r="AM577" i="4"/>
  <c r="AE578" i="4"/>
  <c r="AF578" i="4"/>
  <c r="AG578" i="4"/>
  <c r="AH578" i="4"/>
  <c r="AI578" i="4"/>
  <c r="AJ578" i="4"/>
  <c r="AK578" i="4"/>
  <c r="AL578" i="4"/>
  <c r="AM578" i="4"/>
  <c r="AE579" i="4"/>
  <c r="AF579" i="4"/>
  <c r="AG579" i="4"/>
  <c r="AH579" i="4"/>
  <c r="AI579" i="4"/>
  <c r="AJ579" i="4"/>
  <c r="AK579" i="4"/>
  <c r="AL579" i="4"/>
  <c r="AM579" i="4"/>
  <c r="AE580" i="4"/>
  <c r="AF580" i="4"/>
  <c r="AG580" i="4"/>
  <c r="AH580" i="4"/>
  <c r="AI580" i="4"/>
  <c r="AJ580" i="4"/>
  <c r="AK580" i="4"/>
  <c r="AL580" i="4"/>
  <c r="AM580" i="4"/>
  <c r="AE581" i="4"/>
  <c r="AF581" i="4"/>
  <c r="AG581" i="4"/>
  <c r="AH581" i="4"/>
  <c r="AI581" i="4"/>
  <c r="AJ581" i="4"/>
  <c r="AK581" i="4"/>
  <c r="AL581" i="4"/>
  <c r="AM581" i="4"/>
  <c r="AE582" i="4"/>
  <c r="AF582" i="4"/>
  <c r="AG582" i="4"/>
  <c r="AH582" i="4"/>
  <c r="AI582" i="4"/>
  <c r="AJ582" i="4"/>
  <c r="AK582" i="4"/>
  <c r="AL582" i="4"/>
  <c r="AM582" i="4"/>
  <c r="AE583" i="4"/>
  <c r="AF583" i="4"/>
  <c r="AG583" i="4"/>
  <c r="AH583" i="4"/>
  <c r="AI583" i="4"/>
  <c r="AJ583" i="4"/>
  <c r="AK583" i="4"/>
  <c r="AL583" i="4"/>
  <c r="AM583" i="4"/>
  <c r="AE584" i="4"/>
  <c r="AF584" i="4"/>
  <c r="AG584" i="4"/>
  <c r="AH584" i="4"/>
  <c r="AI584" i="4"/>
  <c r="AJ584" i="4"/>
  <c r="AK584" i="4"/>
  <c r="AL584" i="4"/>
  <c r="AM584" i="4"/>
  <c r="AE585" i="4"/>
  <c r="AF585" i="4"/>
  <c r="AG585" i="4"/>
  <c r="AH585" i="4"/>
  <c r="AI585" i="4"/>
  <c r="AJ585" i="4"/>
  <c r="AK585" i="4"/>
  <c r="AL585" i="4"/>
  <c r="AM585" i="4"/>
  <c r="AE586" i="4"/>
  <c r="AF586" i="4"/>
  <c r="AG586" i="4"/>
  <c r="AH586" i="4"/>
  <c r="AI586" i="4"/>
  <c r="AJ586" i="4"/>
  <c r="AK586" i="4"/>
  <c r="AL586" i="4"/>
  <c r="AM586" i="4"/>
  <c r="AE587" i="4"/>
  <c r="AF587" i="4"/>
  <c r="AG587" i="4"/>
  <c r="AH587" i="4"/>
  <c r="AI587" i="4"/>
  <c r="AJ587" i="4"/>
  <c r="AK587" i="4"/>
  <c r="AL587" i="4"/>
  <c r="AM587" i="4"/>
  <c r="AE588" i="4"/>
  <c r="AF588" i="4"/>
  <c r="AG588" i="4"/>
  <c r="AH588" i="4"/>
  <c r="AI588" i="4"/>
  <c r="AJ588" i="4"/>
  <c r="AK588" i="4"/>
  <c r="AL588" i="4"/>
  <c r="AM588" i="4"/>
  <c r="AE589" i="4"/>
  <c r="AF589" i="4"/>
  <c r="AG589" i="4"/>
  <c r="AH589" i="4"/>
  <c r="AI589" i="4"/>
  <c r="AJ589" i="4"/>
  <c r="AK589" i="4"/>
  <c r="AL589" i="4"/>
  <c r="AM589" i="4"/>
  <c r="AE590" i="4"/>
  <c r="AF590" i="4"/>
  <c r="AG590" i="4"/>
  <c r="AH590" i="4"/>
  <c r="AI590" i="4"/>
  <c r="AJ590" i="4"/>
  <c r="AK590" i="4"/>
  <c r="AL590" i="4"/>
  <c r="AM590" i="4"/>
  <c r="AE591" i="4"/>
  <c r="AF591" i="4"/>
  <c r="AG591" i="4"/>
  <c r="AH591" i="4"/>
  <c r="AI591" i="4"/>
  <c r="AJ591" i="4"/>
  <c r="AK591" i="4"/>
  <c r="AL591" i="4"/>
  <c r="AM591" i="4"/>
  <c r="AE592" i="4"/>
  <c r="AF592" i="4"/>
  <c r="AG592" i="4"/>
  <c r="AH592" i="4"/>
  <c r="AI592" i="4"/>
  <c r="AJ592" i="4"/>
  <c r="AK592" i="4"/>
  <c r="AL592" i="4"/>
  <c r="AM592" i="4"/>
  <c r="AE593" i="4"/>
  <c r="AF593" i="4"/>
  <c r="AG593" i="4"/>
  <c r="AH593" i="4"/>
  <c r="AI593" i="4"/>
  <c r="AJ593" i="4"/>
  <c r="AK593" i="4"/>
  <c r="AL593" i="4"/>
  <c r="AM593" i="4"/>
  <c r="AE594" i="4"/>
  <c r="AF594" i="4"/>
  <c r="AG594" i="4"/>
  <c r="AH594" i="4"/>
  <c r="AI594" i="4"/>
  <c r="AJ594" i="4"/>
  <c r="AK594" i="4"/>
  <c r="AL594" i="4"/>
  <c r="AM594" i="4"/>
  <c r="AE595" i="4"/>
  <c r="AF595" i="4"/>
  <c r="AG595" i="4"/>
  <c r="AH595" i="4"/>
  <c r="AI595" i="4"/>
  <c r="AJ595" i="4"/>
  <c r="AK595" i="4"/>
  <c r="AL595" i="4"/>
  <c r="AM595" i="4"/>
  <c r="AE596" i="4"/>
  <c r="AF596" i="4"/>
  <c r="AG596" i="4"/>
  <c r="AH596" i="4"/>
  <c r="AI596" i="4"/>
  <c r="AJ596" i="4"/>
  <c r="AK596" i="4"/>
  <c r="AL596" i="4"/>
  <c r="AM596" i="4"/>
  <c r="AE597" i="4"/>
  <c r="AF597" i="4"/>
  <c r="AG597" i="4"/>
  <c r="AH597" i="4"/>
  <c r="AI597" i="4"/>
  <c r="AJ597" i="4"/>
  <c r="AK597" i="4"/>
  <c r="AL597" i="4"/>
  <c r="AM597" i="4"/>
  <c r="AE598" i="4"/>
  <c r="AF598" i="4"/>
  <c r="AG598" i="4"/>
  <c r="AH598" i="4"/>
  <c r="AI598" i="4"/>
  <c r="AJ598" i="4"/>
  <c r="AK598" i="4"/>
  <c r="AL598" i="4"/>
  <c r="AM598" i="4"/>
  <c r="AE599" i="4"/>
  <c r="AF599" i="4"/>
  <c r="AG599" i="4"/>
  <c r="AH599" i="4"/>
  <c r="AI599" i="4"/>
  <c r="AJ599" i="4"/>
  <c r="AK599" i="4"/>
  <c r="AL599" i="4"/>
  <c r="AM599" i="4"/>
  <c r="AE600" i="4"/>
  <c r="AF600" i="4"/>
  <c r="AG600" i="4"/>
  <c r="AH600" i="4"/>
  <c r="AI600" i="4"/>
  <c r="AJ600" i="4"/>
  <c r="AK600" i="4"/>
  <c r="AL600" i="4"/>
  <c r="AM600" i="4"/>
  <c r="AE601" i="4"/>
  <c r="AF601" i="4"/>
  <c r="AG601" i="4"/>
  <c r="AH601" i="4"/>
  <c r="AI601" i="4"/>
  <c r="AJ601" i="4"/>
  <c r="AK601" i="4"/>
  <c r="AL601" i="4"/>
  <c r="AM601" i="4"/>
  <c r="AE602" i="4"/>
  <c r="AF602" i="4"/>
  <c r="AG602" i="4"/>
  <c r="AH602" i="4"/>
  <c r="AI602" i="4"/>
  <c r="AJ602" i="4"/>
  <c r="AK602" i="4"/>
  <c r="AL602" i="4"/>
  <c r="AM602" i="4"/>
  <c r="AE603" i="4"/>
  <c r="AF603" i="4"/>
  <c r="AG603" i="4"/>
  <c r="AH603" i="4"/>
  <c r="AI603" i="4"/>
  <c r="AJ603" i="4"/>
  <c r="AK603" i="4"/>
  <c r="AL603" i="4"/>
  <c r="AM603" i="4"/>
  <c r="AE604" i="4"/>
  <c r="AF604" i="4"/>
  <c r="AG604" i="4"/>
  <c r="AH604" i="4"/>
  <c r="AI604" i="4"/>
  <c r="AJ604" i="4"/>
  <c r="AK604" i="4"/>
  <c r="AL604" i="4"/>
  <c r="AM604" i="4"/>
  <c r="AE605" i="4"/>
  <c r="AF605" i="4"/>
  <c r="AG605" i="4"/>
  <c r="AH605" i="4"/>
  <c r="AI605" i="4"/>
  <c r="AJ605" i="4"/>
  <c r="AK605" i="4"/>
  <c r="AL605" i="4"/>
  <c r="AM605" i="4"/>
  <c r="AE606" i="4"/>
  <c r="AF606" i="4"/>
  <c r="AG606" i="4"/>
  <c r="AH606" i="4"/>
  <c r="AI606" i="4"/>
  <c r="AJ606" i="4"/>
  <c r="AK606" i="4"/>
  <c r="AL606" i="4"/>
  <c r="AM606" i="4"/>
  <c r="AE607" i="4"/>
  <c r="AF607" i="4"/>
  <c r="AG607" i="4"/>
  <c r="AH607" i="4"/>
  <c r="AI607" i="4"/>
  <c r="AJ607" i="4"/>
  <c r="AK607" i="4"/>
  <c r="AL607" i="4"/>
  <c r="AM607" i="4"/>
  <c r="AE608" i="4"/>
  <c r="AF608" i="4"/>
  <c r="AG608" i="4"/>
  <c r="AH608" i="4"/>
  <c r="AI608" i="4"/>
  <c r="AJ608" i="4"/>
  <c r="AK608" i="4"/>
  <c r="AL608" i="4"/>
  <c r="AM608" i="4"/>
  <c r="AE609" i="4"/>
  <c r="AF609" i="4"/>
  <c r="AG609" i="4"/>
  <c r="AH609" i="4"/>
  <c r="AI609" i="4"/>
  <c r="AJ609" i="4"/>
  <c r="AK609" i="4"/>
  <c r="AL609" i="4"/>
  <c r="AM609" i="4"/>
  <c r="AE610" i="4"/>
  <c r="AF610" i="4"/>
  <c r="AG610" i="4"/>
  <c r="AH610" i="4"/>
  <c r="AI610" i="4"/>
  <c r="AJ610" i="4"/>
  <c r="AK610" i="4"/>
  <c r="AL610" i="4"/>
  <c r="AM610" i="4"/>
  <c r="AE611" i="4"/>
  <c r="AF611" i="4"/>
  <c r="AG611" i="4"/>
  <c r="AH611" i="4"/>
  <c r="AI611" i="4"/>
  <c r="AJ611" i="4"/>
  <c r="AK611" i="4"/>
  <c r="AL611" i="4"/>
  <c r="AM611" i="4"/>
  <c r="AE612" i="4"/>
  <c r="AF612" i="4"/>
  <c r="AG612" i="4"/>
  <c r="AH612" i="4"/>
  <c r="AI612" i="4"/>
  <c r="AJ612" i="4"/>
  <c r="AK612" i="4"/>
  <c r="AL612" i="4"/>
  <c r="AM612" i="4"/>
  <c r="AE613" i="4"/>
  <c r="AF613" i="4"/>
  <c r="AG613" i="4"/>
  <c r="AH613" i="4"/>
  <c r="AI613" i="4"/>
  <c r="AJ613" i="4"/>
  <c r="AK613" i="4"/>
  <c r="AL613" i="4"/>
  <c r="AM613" i="4"/>
  <c r="AE614" i="4"/>
  <c r="AF614" i="4"/>
  <c r="AG614" i="4"/>
  <c r="AH614" i="4"/>
  <c r="AI614" i="4"/>
  <c r="AJ614" i="4"/>
  <c r="AK614" i="4"/>
  <c r="AL614" i="4"/>
  <c r="AM614" i="4"/>
  <c r="AE615" i="4"/>
  <c r="AF615" i="4"/>
  <c r="AG615" i="4"/>
  <c r="AH615" i="4"/>
  <c r="AI615" i="4"/>
  <c r="AJ615" i="4"/>
  <c r="AK615" i="4"/>
  <c r="AL615" i="4"/>
  <c r="AM615" i="4"/>
  <c r="AE616" i="4"/>
  <c r="AF616" i="4"/>
  <c r="AG616" i="4"/>
  <c r="AH616" i="4"/>
  <c r="AI616" i="4"/>
  <c r="AJ616" i="4"/>
  <c r="AK616" i="4"/>
  <c r="AL616" i="4"/>
  <c r="AM616" i="4"/>
  <c r="AE617" i="4"/>
  <c r="AF617" i="4"/>
  <c r="AG617" i="4"/>
  <c r="AH617" i="4"/>
  <c r="AI617" i="4"/>
  <c r="AJ617" i="4"/>
  <c r="AK617" i="4"/>
  <c r="AL617" i="4"/>
  <c r="AM617" i="4"/>
  <c r="AE618" i="4"/>
  <c r="AF618" i="4"/>
  <c r="AG618" i="4"/>
  <c r="AH618" i="4"/>
  <c r="AI618" i="4"/>
  <c r="AJ618" i="4"/>
  <c r="AK618" i="4"/>
  <c r="AL618" i="4"/>
  <c r="AM618" i="4"/>
  <c r="AE619" i="4"/>
  <c r="AF619" i="4"/>
  <c r="AG619" i="4"/>
  <c r="AH619" i="4"/>
  <c r="AI619" i="4"/>
  <c r="AJ619" i="4"/>
  <c r="AK619" i="4"/>
  <c r="AL619" i="4"/>
  <c r="AM619" i="4"/>
  <c r="AE620" i="4"/>
  <c r="AF620" i="4"/>
  <c r="AG620" i="4"/>
  <c r="AH620" i="4"/>
  <c r="AI620" i="4"/>
  <c r="AJ620" i="4"/>
  <c r="AK620" i="4"/>
  <c r="AL620" i="4"/>
  <c r="AM620" i="4"/>
  <c r="AE621" i="4"/>
  <c r="AF621" i="4"/>
  <c r="AG621" i="4"/>
  <c r="AH621" i="4"/>
  <c r="AI621" i="4"/>
  <c r="AJ621" i="4"/>
  <c r="AK621" i="4"/>
  <c r="AL621" i="4"/>
  <c r="AM621" i="4"/>
  <c r="AE622" i="4"/>
  <c r="AF622" i="4"/>
  <c r="AG622" i="4"/>
  <c r="AH622" i="4"/>
  <c r="AI622" i="4"/>
  <c r="AJ622" i="4"/>
  <c r="AK622" i="4"/>
  <c r="AL622" i="4"/>
  <c r="AM622" i="4"/>
  <c r="AE623" i="4"/>
  <c r="AF623" i="4"/>
  <c r="AG623" i="4"/>
  <c r="AH623" i="4"/>
  <c r="AI623" i="4"/>
  <c r="AJ623" i="4"/>
  <c r="AK623" i="4"/>
  <c r="AL623" i="4"/>
  <c r="AM623" i="4"/>
  <c r="AE624" i="4"/>
  <c r="AF624" i="4"/>
  <c r="AG624" i="4"/>
  <c r="AH624" i="4"/>
  <c r="AI624" i="4"/>
  <c r="AJ624" i="4"/>
  <c r="AK624" i="4"/>
  <c r="AL624" i="4"/>
  <c r="AM624" i="4"/>
  <c r="AE625" i="4"/>
  <c r="AF625" i="4"/>
  <c r="AG625" i="4"/>
  <c r="AH625" i="4"/>
  <c r="AI625" i="4"/>
  <c r="AJ625" i="4"/>
  <c r="AK625" i="4"/>
  <c r="AL625" i="4"/>
  <c r="AM625" i="4"/>
  <c r="AE626" i="4"/>
  <c r="AF626" i="4"/>
  <c r="AG626" i="4"/>
  <c r="AH626" i="4"/>
  <c r="AI626" i="4"/>
  <c r="AJ626" i="4"/>
  <c r="AK626" i="4"/>
  <c r="AL626" i="4"/>
  <c r="AM626" i="4"/>
  <c r="AE627" i="4"/>
  <c r="AF627" i="4"/>
  <c r="AG627" i="4"/>
  <c r="AH627" i="4"/>
  <c r="AI627" i="4"/>
  <c r="AJ627" i="4"/>
  <c r="AK627" i="4"/>
  <c r="AL627" i="4"/>
  <c r="AM627" i="4"/>
  <c r="AE628" i="4"/>
  <c r="AF628" i="4"/>
  <c r="AG628" i="4"/>
  <c r="AH628" i="4"/>
  <c r="AI628" i="4"/>
  <c r="AJ628" i="4"/>
  <c r="AK628" i="4"/>
  <c r="AL628" i="4"/>
  <c r="AM628" i="4"/>
  <c r="AE629" i="4"/>
  <c r="AF629" i="4"/>
  <c r="AG629" i="4"/>
  <c r="AH629" i="4"/>
  <c r="AI629" i="4"/>
  <c r="AJ629" i="4"/>
  <c r="AK629" i="4"/>
  <c r="AL629" i="4"/>
  <c r="AM629" i="4"/>
  <c r="AE630" i="4"/>
  <c r="AF630" i="4"/>
  <c r="AG630" i="4"/>
  <c r="AH630" i="4"/>
  <c r="AI630" i="4"/>
  <c r="AJ630" i="4"/>
  <c r="AK630" i="4"/>
  <c r="AL630" i="4"/>
  <c r="AM630" i="4"/>
  <c r="AE631" i="4"/>
  <c r="AF631" i="4"/>
  <c r="AG631" i="4"/>
  <c r="AH631" i="4"/>
  <c r="AI631" i="4"/>
  <c r="AJ631" i="4"/>
  <c r="AK631" i="4"/>
  <c r="AL631" i="4"/>
  <c r="AM631" i="4"/>
  <c r="AE632" i="4"/>
  <c r="AF632" i="4"/>
  <c r="AG632" i="4"/>
  <c r="AH632" i="4"/>
  <c r="AI632" i="4"/>
  <c r="AJ632" i="4"/>
  <c r="AK632" i="4"/>
  <c r="AL632" i="4"/>
  <c r="AM632" i="4"/>
  <c r="AE633" i="4"/>
  <c r="AF633" i="4"/>
  <c r="AG633" i="4"/>
  <c r="AH633" i="4"/>
  <c r="AI633" i="4"/>
  <c r="AJ633" i="4"/>
  <c r="AK633" i="4"/>
  <c r="AL633" i="4"/>
  <c r="AM633" i="4"/>
  <c r="AE634" i="4"/>
  <c r="AF634" i="4"/>
  <c r="AG634" i="4"/>
  <c r="AH634" i="4"/>
  <c r="AI634" i="4"/>
  <c r="AJ634" i="4"/>
  <c r="AK634" i="4"/>
  <c r="AL634" i="4"/>
  <c r="AM634" i="4"/>
  <c r="AE635" i="4"/>
  <c r="AF635" i="4"/>
  <c r="AG635" i="4"/>
  <c r="AH635" i="4"/>
  <c r="AI635" i="4"/>
  <c r="AJ635" i="4"/>
  <c r="AK635" i="4"/>
  <c r="AL635" i="4"/>
  <c r="AM635" i="4"/>
  <c r="AE636" i="4"/>
  <c r="AF636" i="4"/>
  <c r="AG636" i="4"/>
  <c r="AH636" i="4"/>
  <c r="AI636" i="4"/>
  <c r="AJ636" i="4"/>
  <c r="AK636" i="4"/>
  <c r="AL636" i="4"/>
  <c r="AM636" i="4"/>
  <c r="AE637" i="4"/>
  <c r="AF637" i="4"/>
  <c r="AG637" i="4"/>
  <c r="AH637" i="4"/>
  <c r="AI637" i="4"/>
  <c r="AJ637" i="4"/>
  <c r="AK637" i="4"/>
  <c r="AL637" i="4"/>
  <c r="AM637" i="4"/>
  <c r="AE638" i="4"/>
  <c r="AF638" i="4"/>
  <c r="AG638" i="4"/>
  <c r="AH638" i="4"/>
  <c r="AI638" i="4"/>
  <c r="AJ638" i="4"/>
  <c r="AK638" i="4"/>
  <c r="AL638" i="4"/>
  <c r="AM638" i="4"/>
  <c r="AE639" i="4"/>
  <c r="AF639" i="4"/>
  <c r="AG639" i="4"/>
  <c r="AH639" i="4"/>
  <c r="AI639" i="4"/>
  <c r="AJ639" i="4"/>
  <c r="AK639" i="4"/>
  <c r="AL639" i="4"/>
  <c r="AM639" i="4"/>
  <c r="AE640" i="4"/>
  <c r="AF640" i="4"/>
  <c r="AG640" i="4"/>
  <c r="AH640" i="4"/>
  <c r="AI640" i="4"/>
  <c r="AJ640" i="4"/>
  <c r="AK640" i="4"/>
  <c r="AL640" i="4"/>
  <c r="AM640" i="4"/>
  <c r="AE641" i="4"/>
  <c r="AF641" i="4"/>
  <c r="AG641" i="4"/>
  <c r="AH641" i="4"/>
  <c r="AI641" i="4"/>
  <c r="AJ641" i="4"/>
  <c r="AK641" i="4"/>
  <c r="AL641" i="4"/>
  <c r="AM641" i="4"/>
  <c r="AE642" i="4"/>
  <c r="AF642" i="4"/>
  <c r="AG642" i="4"/>
  <c r="AH642" i="4"/>
  <c r="AI642" i="4"/>
  <c r="AJ642" i="4"/>
  <c r="AK642" i="4"/>
  <c r="AL642" i="4"/>
  <c r="AM642" i="4"/>
  <c r="AE643" i="4"/>
  <c r="AF643" i="4"/>
  <c r="AG643" i="4"/>
  <c r="AH643" i="4"/>
  <c r="AI643" i="4"/>
  <c r="AJ643" i="4"/>
  <c r="AK643" i="4"/>
  <c r="AL643" i="4"/>
  <c r="AM643" i="4"/>
  <c r="AE644" i="4"/>
  <c r="AF644" i="4"/>
  <c r="AG644" i="4"/>
  <c r="AH644" i="4"/>
  <c r="AI644" i="4"/>
  <c r="AJ644" i="4"/>
  <c r="AK644" i="4"/>
  <c r="AL644" i="4"/>
  <c r="AM644" i="4"/>
  <c r="AE645" i="4"/>
  <c r="AF645" i="4"/>
  <c r="AG645" i="4"/>
  <c r="AH645" i="4"/>
  <c r="AI645" i="4"/>
  <c r="AJ645" i="4"/>
  <c r="AK645" i="4"/>
  <c r="AL645" i="4"/>
  <c r="AM645" i="4"/>
  <c r="AE646" i="4"/>
  <c r="AF646" i="4"/>
  <c r="AG646" i="4"/>
  <c r="AH646" i="4"/>
  <c r="AI646" i="4"/>
  <c r="AJ646" i="4"/>
  <c r="AK646" i="4"/>
  <c r="AL646" i="4"/>
  <c r="AM646" i="4"/>
  <c r="AE647" i="4"/>
  <c r="AF647" i="4"/>
  <c r="AG647" i="4"/>
  <c r="AH647" i="4"/>
  <c r="AI647" i="4"/>
  <c r="AJ647" i="4"/>
  <c r="AK647" i="4"/>
  <c r="AL647" i="4"/>
  <c r="AM647" i="4"/>
  <c r="AE648" i="4"/>
  <c r="AF648" i="4"/>
  <c r="AG648" i="4"/>
  <c r="AH648" i="4"/>
  <c r="AI648" i="4"/>
  <c r="AJ648" i="4"/>
  <c r="AK648" i="4"/>
  <c r="AL648" i="4"/>
  <c r="AM648" i="4"/>
  <c r="AE649" i="4"/>
  <c r="AF649" i="4"/>
  <c r="AG649" i="4"/>
  <c r="AH649" i="4"/>
  <c r="AI649" i="4"/>
  <c r="AJ649" i="4"/>
  <c r="AK649" i="4"/>
  <c r="AL649" i="4"/>
  <c r="AM649" i="4"/>
  <c r="AE650" i="4"/>
  <c r="AF650" i="4"/>
  <c r="AG650" i="4"/>
  <c r="AH650" i="4"/>
  <c r="AI650" i="4"/>
  <c r="AJ650" i="4"/>
  <c r="AK650" i="4"/>
  <c r="AL650" i="4"/>
  <c r="AM650" i="4"/>
  <c r="AE651" i="4"/>
  <c r="AF651" i="4"/>
  <c r="AG651" i="4"/>
  <c r="AH651" i="4"/>
  <c r="AI651" i="4"/>
  <c r="AJ651" i="4"/>
  <c r="AK651" i="4"/>
  <c r="AL651" i="4"/>
  <c r="AM651" i="4"/>
  <c r="AE652" i="4"/>
  <c r="AF652" i="4"/>
  <c r="AG652" i="4"/>
  <c r="AH652" i="4"/>
  <c r="AI652" i="4"/>
  <c r="AJ652" i="4"/>
  <c r="AK652" i="4"/>
  <c r="AL652" i="4"/>
  <c r="AM652" i="4"/>
  <c r="AE653" i="4"/>
  <c r="AF653" i="4"/>
  <c r="AG653" i="4"/>
  <c r="AH653" i="4"/>
  <c r="AI653" i="4"/>
  <c r="AJ653" i="4"/>
  <c r="AK653" i="4"/>
  <c r="AL653" i="4"/>
  <c r="AM653" i="4"/>
  <c r="AE654" i="4"/>
  <c r="AF654" i="4"/>
  <c r="AG654" i="4"/>
  <c r="AH654" i="4"/>
  <c r="AI654" i="4"/>
  <c r="AJ654" i="4"/>
  <c r="AK654" i="4"/>
  <c r="AL654" i="4"/>
  <c r="AM654" i="4"/>
  <c r="AE655" i="4"/>
  <c r="AF655" i="4"/>
  <c r="AG655" i="4"/>
  <c r="AH655" i="4"/>
  <c r="AI655" i="4"/>
  <c r="AJ655" i="4"/>
  <c r="AK655" i="4"/>
  <c r="AL655" i="4"/>
  <c r="AM655" i="4"/>
  <c r="AE656" i="4"/>
  <c r="AF656" i="4"/>
  <c r="AG656" i="4"/>
  <c r="AH656" i="4"/>
  <c r="AI656" i="4"/>
  <c r="AJ656" i="4"/>
  <c r="AK656" i="4"/>
  <c r="AL656" i="4"/>
  <c r="AM656" i="4"/>
  <c r="AE657" i="4"/>
  <c r="AF657" i="4"/>
  <c r="AG657" i="4"/>
  <c r="AH657" i="4"/>
  <c r="AI657" i="4"/>
  <c r="AJ657" i="4"/>
  <c r="AK657" i="4"/>
  <c r="AL657" i="4"/>
  <c r="AM657" i="4"/>
  <c r="AE658" i="4"/>
  <c r="AF658" i="4"/>
  <c r="AG658" i="4"/>
  <c r="AH658" i="4"/>
  <c r="AI658" i="4"/>
  <c r="AJ658" i="4"/>
  <c r="AK658" i="4"/>
  <c r="AL658" i="4"/>
  <c r="AM658" i="4"/>
  <c r="AE659" i="4"/>
  <c r="AF659" i="4"/>
  <c r="AG659" i="4"/>
  <c r="AH659" i="4"/>
  <c r="AI659" i="4"/>
  <c r="AJ659" i="4"/>
  <c r="AK659" i="4"/>
  <c r="AL659" i="4"/>
  <c r="AM659" i="4"/>
  <c r="AE660" i="4"/>
  <c r="AF660" i="4"/>
  <c r="AG660" i="4"/>
  <c r="AH660" i="4"/>
  <c r="AI660" i="4"/>
  <c r="AJ660" i="4"/>
  <c r="AK660" i="4"/>
  <c r="AL660" i="4"/>
  <c r="AM660" i="4"/>
  <c r="AE661" i="4"/>
  <c r="AF661" i="4"/>
  <c r="AG661" i="4"/>
  <c r="AH661" i="4"/>
  <c r="AI661" i="4"/>
  <c r="AJ661" i="4"/>
  <c r="AK661" i="4"/>
  <c r="AL661" i="4"/>
  <c r="AM661" i="4"/>
  <c r="AE662" i="4"/>
  <c r="AF662" i="4"/>
  <c r="AG662" i="4"/>
  <c r="AH662" i="4"/>
  <c r="AI662" i="4"/>
  <c r="AJ662" i="4"/>
  <c r="AK662" i="4"/>
  <c r="AL662" i="4"/>
  <c r="AM662" i="4"/>
  <c r="AE663" i="4"/>
  <c r="AF663" i="4"/>
  <c r="AG663" i="4"/>
  <c r="AH663" i="4"/>
  <c r="AI663" i="4"/>
  <c r="AJ663" i="4"/>
  <c r="AK663" i="4"/>
  <c r="AL663" i="4"/>
  <c r="AM663" i="4"/>
  <c r="AE664" i="4"/>
  <c r="AF664" i="4"/>
  <c r="AG664" i="4"/>
  <c r="AH664" i="4"/>
  <c r="AI664" i="4"/>
  <c r="AJ664" i="4"/>
  <c r="AK664" i="4"/>
  <c r="AL664" i="4"/>
  <c r="AM664" i="4"/>
  <c r="AE665" i="4"/>
  <c r="AF665" i="4"/>
  <c r="AG665" i="4"/>
  <c r="AH665" i="4"/>
  <c r="AI665" i="4"/>
  <c r="AJ665" i="4"/>
  <c r="AK665" i="4"/>
  <c r="AL665" i="4"/>
  <c r="AM665" i="4"/>
  <c r="AE666" i="4"/>
  <c r="AF666" i="4"/>
  <c r="AG666" i="4"/>
  <c r="AH666" i="4"/>
  <c r="AI666" i="4"/>
  <c r="AJ666" i="4"/>
  <c r="AK666" i="4"/>
  <c r="AL666" i="4"/>
  <c r="AM666" i="4"/>
  <c r="AE667" i="4"/>
  <c r="AF667" i="4"/>
  <c r="AG667" i="4"/>
  <c r="AH667" i="4"/>
  <c r="AI667" i="4"/>
  <c r="AJ667" i="4"/>
  <c r="AK667" i="4"/>
  <c r="AL667" i="4"/>
  <c r="AM667" i="4"/>
  <c r="AE668" i="4"/>
  <c r="AF668" i="4"/>
  <c r="AG668" i="4"/>
  <c r="AH668" i="4"/>
  <c r="AI668" i="4"/>
  <c r="AJ668" i="4"/>
  <c r="AK668" i="4"/>
  <c r="AL668" i="4"/>
  <c r="AM668" i="4"/>
  <c r="AE669" i="4"/>
  <c r="AF669" i="4"/>
  <c r="AG669" i="4"/>
  <c r="AH669" i="4"/>
  <c r="AI669" i="4"/>
  <c r="AJ669" i="4"/>
  <c r="AK669" i="4"/>
  <c r="AL669" i="4"/>
  <c r="AM669" i="4"/>
  <c r="AE670" i="4"/>
  <c r="AF670" i="4"/>
  <c r="AG670" i="4"/>
  <c r="AH670" i="4"/>
  <c r="AI670" i="4"/>
  <c r="AJ670" i="4"/>
  <c r="AK670" i="4"/>
  <c r="AL670" i="4"/>
  <c r="AM670" i="4"/>
  <c r="AE671" i="4"/>
  <c r="AF671" i="4"/>
  <c r="AG671" i="4"/>
  <c r="AH671" i="4"/>
  <c r="AI671" i="4"/>
  <c r="AJ671" i="4"/>
  <c r="AK671" i="4"/>
  <c r="AL671" i="4"/>
  <c r="AM671" i="4"/>
  <c r="AE672" i="4"/>
  <c r="AF672" i="4"/>
  <c r="AG672" i="4"/>
  <c r="AH672" i="4"/>
  <c r="AI672" i="4"/>
  <c r="AJ672" i="4"/>
  <c r="AK672" i="4"/>
  <c r="AL672" i="4"/>
  <c r="AM672" i="4"/>
  <c r="AE673" i="4"/>
  <c r="AF673" i="4"/>
  <c r="AG673" i="4"/>
  <c r="AH673" i="4"/>
  <c r="AI673" i="4"/>
  <c r="AJ673" i="4"/>
  <c r="AK673" i="4"/>
  <c r="AL673" i="4"/>
  <c r="AM673" i="4"/>
  <c r="AE674" i="4"/>
  <c r="AF674" i="4"/>
  <c r="AG674" i="4"/>
  <c r="AH674" i="4"/>
  <c r="AI674" i="4"/>
  <c r="AJ674" i="4"/>
  <c r="AK674" i="4"/>
  <c r="AL674" i="4"/>
  <c r="AM674" i="4"/>
  <c r="AE675" i="4"/>
  <c r="AF675" i="4"/>
  <c r="AG675" i="4"/>
  <c r="AH675" i="4"/>
  <c r="AI675" i="4"/>
  <c r="AJ675" i="4"/>
  <c r="AK675" i="4"/>
  <c r="AL675" i="4"/>
  <c r="AM675" i="4"/>
  <c r="AE676" i="4"/>
  <c r="AF676" i="4"/>
  <c r="AG676" i="4"/>
  <c r="AH676" i="4"/>
  <c r="AI676" i="4"/>
  <c r="AJ676" i="4"/>
  <c r="AK676" i="4"/>
  <c r="AL676" i="4"/>
  <c r="AM676" i="4"/>
  <c r="AE677" i="4"/>
  <c r="AF677" i="4"/>
  <c r="AG677" i="4"/>
  <c r="AH677" i="4"/>
  <c r="AI677" i="4"/>
  <c r="AJ677" i="4"/>
  <c r="AK677" i="4"/>
  <c r="AL677" i="4"/>
  <c r="AM677" i="4"/>
  <c r="AE678" i="4"/>
  <c r="AF678" i="4"/>
  <c r="AG678" i="4"/>
  <c r="AH678" i="4"/>
  <c r="AI678" i="4"/>
  <c r="AJ678" i="4"/>
  <c r="AK678" i="4"/>
  <c r="AL678" i="4"/>
  <c r="AM678" i="4"/>
  <c r="AE679" i="4"/>
  <c r="AF679" i="4"/>
  <c r="AG679" i="4"/>
  <c r="AH679" i="4"/>
  <c r="AI679" i="4"/>
  <c r="AJ679" i="4"/>
  <c r="AK679" i="4"/>
  <c r="AL679" i="4"/>
  <c r="AM679" i="4"/>
  <c r="AE680" i="4"/>
  <c r="AF680" i="4"/>
  <c r="AG680" i="4"/>
  <c r="AH680" i="4"/>
  <c r="AI680" i="4"/>
  <c r="AJ680" i="4"/>
  <c r="AK680" i="4"/>
  <c r="AL680" i="4"/>
  <c r="AM680" i="4"/>
  <c r="AE681" i="4"/>
  <c r="AF681" i="4"/>
  <c r="AG681" i="4"/>
  <c r="AH681" i="4"/>
  <c r="AI681" i="4"/>
  <c r="AJ681" i="4"/>
  <c r="AK681" i="4"/>
  <c r="AL681" i="4"/>
  <c r="AM681" i="4"/>
  <c r="AE682" i="4"/>
  <c r="AF682" i="4"/>
  <c r="AG682" i="4"/>
  <c r="AH682" i="4"/>
  <c r="AI682" i="4"/>
  <c r="AJ682" i="4"/>
  <c r="AK682" i="4"/>
  <c r="AL682" i="4"/>
  <c r="AM682" i="4"/>
  <c r="AE683" i="4"/>
  <c r="AF683" i="4"/>
  <c r="AG683" i="4"/>
  <c r="AH683" i="4"/>
  <c r="AI683" i="4"/>
  <c r="AJ683" i="4"/>
  <c r="AK683" i="4"/>
  <c r="AL683" i="4"/>
  <c r="AM683" i="4"/>
  <c r="AE684" i="4"/>
  <c r="AF684" i="4"/>
  <c r="AG684" i="4"/>
  <c r="AH684" i="4"/>
  <c r="AI684" i="4"/>
  <c r="AJ684" i="4"/>
  <c r="AK684" i="4"/>
  <c r="AL684" i="4"/>
  <c r="AM684" i="4"/>
  <c r="AE685" i="4"/>
  <c r="AF685" i="4"/>
  <c r="AG685" i="4"/>
  <c r="AH685" i="4"/>
  <c r="AI685" i="4"/>
  <c r="AJ685" i="4"/>
  <c r="AK685" i="4"/>
  <c r="AL685" i="4"/>
  <c r="AM685" i="4"/>
  <c r="AE686" i="4"/>
  <c r="AF686" i="4"/>
  <c r="AG686" i="4"/>
  <c r="AH686" i="4"/>
  <c r="AI686" i="4"/>
  <c r="AJ686" i="4"/>
  <c r="AK686" i="4"/>
  <c r="AL686" i="4"/>
  <c r="AM686" i="4"/>
  <c r="AE687" i="4"/>
  <c r="AF687" i="4"/>
  <c r="AG687" i="4"/>
  <c r="AH687" i="4"/>
  <c r="AI687" i="4"/>
  <c r="AJ687" i="4"/>
  <c r="AK687" i="4"/>
  <c r="AL687" i="4"/>
  <c r="AM687" i="4"/>
  <c r="AE688" i="4"/>
  <c r="AF688" i="4"/>
  <c r="AG688" i="4"/>
  <c r="AH688" i="4"/>
  <c r="AI688" i="4"/>
  <c r="AJ688" i="4"/>
  <c r="AK688" i="4"/>
  <c r="AL688" i="4"/>
  <c r="AM688" i="4"/>
  <c r="AE689" i="4"/>
  <c r="AF689" i="4"/>
  <c r="AG689" i="4"/>
  <c r="AH689" i="4"/>
  <c r="AI689" i="4"/>
  <c r="AJ689" i="4"/>
  <c r="AK689" i="4"/>
  <c r="AL689" i="4"/>
  <c r="AM689" i="4"/>
  <c r="AE690" i="4"/>
  <c r="AF690" i="4"/>
  <c r="AG690" i="4"/>
  <c r="AH690" i="4"/>
  <c r="AI690" i="4"/>
  <c r="AJ690" i="4"/>
  <c r="AK690" i="4"/>
  <c r="AL690" i="4"/>
  <c r="AM690" i="4"/>
  <c r="AE691" i="4"/>
  <c r="AF691" i="4"/>
  <c r="AG691" i="4"/>
  <c r="AH691" i="4"/>
  <c r="AI691" i="4"/>
  <c r="AJ691" i="4"/>
  <c r="AK691" i="4"/>
  <c r="AL691" i="4"/>
  <c r="AM691" i="4"/>
  <c r="AE692" i="4"/>
  <c r="AF692" i="4"/>
  <c r="AG692" i="4"/>
  <c r="AH692" i="4"/>
  <c r="AI692" i="4"/>
  <c r="AJ692" i="4"/>
  <c r="AK692" i="4"/>
  <c r="AL692" i="4"/>
  <c r="AM692" i="4"/>
  <c r="AE693" i="4"/>
  <c r="AF693" i="4"/>
  <c r="AG693" i="4"/>
  <c r="AH693" i="4"/>
  <c r="AI693" i="4"/>
  <c r="AJ693" i="4"/>
  <c r="AK693" i="4"/>
  <c r="AL693" i="4"/>
  <c r="AM693" i="4"/>
  <c r="AE694" i="4"/>
  <c r="AF694" i="4"/>
  <c r="AG694" i="4"/>
  <c r="AH694" i="4"/>
  <c r="AI694" i="4"/>
  <c r="AJ694" i="4"/>
  <c r="AK694" i="4"/>
  <c r="AL694" i="4"/>
  <c r="AM694" i="4"/>
  <c r="AE695" i="4"/>
  <c r="AF695" i="4"/>
  <c r="AG695" i="4"/>
  <c r="AH695" i="4"/>
  <c r="AI695" i="4"/>
  <c r="AJ695" i="4"/>
  <c r="AK695" i="4"/>
  <c r="AL695" i="4"/>
  <c r="AM695" i="4"/>
  <c r="AE696" i="4"/>
  <c r="AF696" i="4"/>
  <c r="AG696" i="4"/>
  <c r="AH696" i="4"/>
  <c r="AI696" i="4"/>
  <c r="AJ696" i="4"/>
  <c r="AK696" i="4"/>
  <c r="AL696" i="4"/>
  <c r="AM696" i="4"/>
  <c r="AE697" i="4"/>
  <c r="AF697" i="4"/>
  <c r="AG697" i="4"/>
  <c r="AH697" i="4"/>
  <c r="AI697" i="4"/>
  <c r="AJ697" i="4"/>
  <c r="AK697" i="4"/>
  <c r="AL697" i="4"/>
  <c r="AM697" i="4"/>
  <c r="AE698" i="4"/>
  <c r="AF698" i="4"/>
  <c r="AG698" i="4"/>
  <c r="AH698" i="4"/>
  <c r="AI698" i="4"/>
  <c r="AJ698" i="4"/>
  <c r="AK698" i="4"/>
  <c r="AL698" i="4"/>
  <c r="AM698" i="4"/>
  <c r="AE699" i="4"/>
  <c r="AF699" i="4"/>
  <c r="AG699" i="4"/>
  <c r="AH699" i="4"/>
  <c r="AI699" i="4"/>
  <c r="AJ699" i="4"/>
  <c r="AK699" i="4"/>
  <c r="AL699" i="4"/>
  <c r="AM699" i="4"/>
  <c r="AE700" i="4"/>
  <c r="AF700" i="4"/>
  <c r="AG700" i="4"/>
  <c r="AH700" i="4"/>
  <c r="AI700" i="4"/>
  <c r="AJ700" i="4"/>
  <c r="AK700" i="4"/>
  <c r="AL700" i="4"/>
  <c r="AM700" i="4"/>
  <c r="AE701" i="4"/>
  <c r="AF701" i="4"/>
  <c r="AG701" i="4"/>
  <c r="AH701" i="4"/>
  <c r="AI701" i="4"/>
  <c r="AJ701" i="4"/>
  <c r="AK701" i="4"/>
  <c r="AL701" i="4"/>
  <c r="AM701" i="4"/>
  <c r="AE702" i="4"/>
  <c r="AF702" i="4"/>
  <c r="AG702" i="4"/>
  <c r="AH702" i="4"/>
  <c r="AI702" i="4"/>
  <c r="AJ702" i="4"/>
  <c r="AK702" i="4"/>
  <c r="AL702" i="4"/>
  <c r="AM702" i="4"/>
  <c r="AE703" i="4"/>
  <c r="AF703" i="4"/>
  <c r="AG703" i="4"/>
  <c r="AH703" i="4"/>
  <c r="AI703" i="4"/>
  <c r="AJ703" i="4"/>
  <c r="AK703" i="4"/>
  <c r="AL703" i="4"/>
  <c r="AM703" i="4"/>
  <c r="AE704" i="4"/>
  <c r="AF704" i="4"/>
  <c r="AG704" i="4"/>
  <c r="AH704" i="4"/>
  <c r="AI704" i="4"/>
  <c r="AJ704" i="4"/>
  <c r="AK704" i="4"/>
  <c r="AL704" i="4"/>
  <c r="AM704" i="4"/>
  <c r="AE705" i="4"/>
  <c r="AF705" i="4"/>
  <c r="AG705" i="4"/>
  <c r="AH705" i="4"/>
  <c r="AI705" i="4"/>
  <c r="AJ705" i="4"/>
  <c r="AK705" i="4"/>
  <c r="AL705" i="4"/>
  <c r="AM705" i="4"/>
  <c r="AE706" i="4"/>
  <c r="AF706" i="4"/>
  <c r="AG706" i="4"/>
  <c r="AH706" i="4"/>
  <c r="AI706" i="4"/>
  <c r="AJ706" i="4"/>
  <c r="AK706" i="4"/>
  <c r="AL706" i="4"/>
  <c r="AM706" i="4"/>
  <c r="AE707" i="4"/>
  <c r="AF707" i="4"/>
  <c r="AG707" i="4"/>
  <c r="AH707" i="4"/>
  <c r="AI707" i="4"/>
  <c r="AJ707" i="4"/>
  <c r="AK707" i="4"/>
  <c r="AL707" i="4"/>
  <c r="AM707" i="4"/>
  <c r="AE708" i="4"/>
  <c r="AF708" i="4"/>
  <c r="AG708" i="4"/>
  <c r="AH708" i="4"/>
  <c r="AI708" i="4"/>
  <c r="AJ708" i="4"/>
  <c r="AK708" i="4"/>
  <c r="AL708" i="4"/>
  <c r="AM708" i="4"/>
  <c r="AE709" i="4"/>
  <c r="AF709" i="4"/>
  <c r="AG709" i="4"/>
  <c r="AH709" i="4"/>
  <c r="AI709" i="4"/>
  <c r="AJ709" i="4"/>
  <c r="AK709" i="4"/>
  <c r="AL709" i="4"/>
  <c r="AM709" i="4"/>
  <c r="AE710" i="4"/>
  <c r="AF710" i="4"/>
  <c r="AG710" i="4"/>
  <c r="AH710" i="4"/>
  <c r="AI710" i="4"/>
  <c r="AJ710" i="4"/>
  <c r="AK710" i="4"/>
  <c r="AL710" i="4"/>
  <c r="AM710" i="4"/>
  <c r="AE711" i="4"/>
  <c r="AF711" i="4"/>
  <c r="AG711" i="4"/>
  <c r="AH711" i="4"/>
  <c r="AI711" i="4"/>
  <c r="AJ711" i="4"/>
  <c r="AK711" i="4"/>
  <c r="AL711" i="4"/>
  <c r="AM711" i="4"/>
  <c r="AE712" i="4"/>
  <c r="AF712" i="4"/>
  <c r="AG712" i="4"/>
  <c r="AH712" i="4"/>
  <c r="AI712" i="4"/>
  <c r="AJ712" i="4"/>
  <c r="AK712" i="4"/>
  <c r="AL712" i="4"/>
  <c r="AM712" i="4"/>
  <c r="AE713" i="4"/>
  <c r="AF713" i="4"/>
  <c r="AG713" i="4"/>
  <c r="AH713" i="4"/>
  <c r="AI713" i="4"/>
  <c r="AJ713" i="4"/>
  <c r="AK713" i="4"/>
  <c r="AL713" i="4"/>
  <c r="AM713" i="4"/>
  <c r="AE714" i="4"/>
  <c r="AF714" i="4"/>
  <c r="AG714" i="4"/>
  <c r="AH714" i="4"/>
  <c r="AI714" i="4"/>
  <c r="AJ714" i="4"/>
  <c r="AK714" i="4"/>
  <c r="AL714" i="4"/>
  <c r="AM714" i="4"/>
  <c r="AE715" i="4"/>
  <c r="AF715" i="4"/>
  <c r="AG715" i="4"/>
  <c r="AH715" i="4"/>
  <c r="AI715" i="4"/>
  <c r="AJ715" i="4"/>
  <c r="AK715" i="4"/>
  <c r="AL715" i="4"/>
  <c r="AM715" i="4"/>
  <c r="AE716" i="4"/>
  <c r="AF716" i="4"/>
  <c r="AG716" i="4"/>
  <c r="AH716" i="4"/>
  <c r="AI716" i="4"/>
  <c r="AJ716" i="4"/>
  <c r="AK716" i="4"/>
  <c r="AL716" i="4"/>
  <c r="AM716" i="4"/>
  <c r="AE717" i="4"/>
  <c r="AF717" i="4"/>
  <c r="AG717" i="4"/>
  <c r="AH717" i="4"/>
  <c r="AI717" i="4"/>
  <c r="AJ717" i="4"/>
  <c r="AK717" i="4"/>
  <c r="AL717" i="4"/>
  <c r="AM717" i="4"/>
  <c r="AE718" i="4"/>
  <c r="AF718" i="4"/>
  <c r="AG718" i="4"/>
  <c r="AH718" i="4"/>
  <c r="AI718" i="4"/>
  <c r="AJ718" i="4"/>
  <c r="AK718" i="4"/>
  <c r="AL718" i="4"/>
  <c r="AM718" i="4"/>
  <c r="AE719" i="4"/>
  <c r="AF719" i="4"/>
  <c r="AG719" i="4"/>
  <c r="AH719" i="4"/>
  <c r="AI719" i="4"/>
  <c r="AJ719" i="4"/>
  <c r="AK719" i="4"/>
  <c r="AL719" i="4"/>
  <c r="AM719" i="4"/>
  <c r="AE720" i="4"/>
  <c r="AF720" i="4"/>
  <c r="AG720" i="4"/>
  <c r="AH720" i="4"/>
  <c r="AI720" i="4"/>
  <c r="AJ720" i="4"/>
  <c r="AK720" i="4"/>
  <c r="AL720" i="4"/>
  <c r="AM720" i="4"/>
  <c r="AE721" i="4"/>
  <c r="AF721" i="4"/>
  <c r="AG721" i="4"/>
  <c r="AH721" i="4"/>
  <c r="AI721" i="4"/>
  <c r="AJ721" i="4"/>
  <c r="AK721" i="4"/>
  <c r="AL721" i="4"/>
  <c r="AM721" i="4"/>
  <c r="AE722" i="4"/>
  <c r="AF722" i="4"/>
  <c r="AG722" i="4"/>
  <c r="AH722" i="4"/>
  <c r="AI722" i="4"/>
  <c r="AJ722" i="4"/>
  <c r="AK722" i="4"/>
  <c r="AL722" i="4"/>
  <c r="AM722" i="4"/>
  <c r="AE723" i="4"/>
  <c r="AF723" i="4"/>
  <c r="AG723" i="4"/>
  <c r="AH723" i="4"/>
  <c r="AI723" i="4"/>
  <c r="AJ723" i="4"/>
  <c r="AK723" i="4"/>
  <c r="AL723" i="4"/>
  <c r="AM723" i="4"/>
  <c r="AE724" i="4"/>
  <c r="AF724" i="4"/>
  <c r="AG724" i="4"/>
  <c r="AH724" i="4"/>
  <c r="AI724" i="4"/>
  <c r="AJ724" i="4"/>
  <c r="AK724" i="4"/>
  <c r="AL724" i="4"/>
  <c r="AM724" i="4"/>
  <c r="AE725" i="4"/>
  <c r="AF725" i="4"/>
  <c r="AG725" i="4"/>
  <c r="AH725" i="4"/>
  <c r="AI725" i="4"/>
  <c r="AJ725" i="4"/>
  <c r="AK725" i="4"/>
  <c r="AL725" i="4"/>
  <c r="AM725" i="4"/>
  <c r="AE726" i="4"/>
  <c r="AF726" i="4"/>
  <c r="AG726" i="4"/>
  <c r="AH726" i="4"/>
  <c r="AI726" i="4"/>
  <c r="AJ726" i="4"/>
  <c r="AK726" i="4"/>
  <c r="AL726" i="4"/>
  <c r="AM726" i="4"/>
  <c r="AE727" i="4"/>
  <c r="AF727" i="4"/>
  <c r="AG727" i="4"/>
  <c r="AH727" i="4"/>
  <c r="AI727" i="4"/>
  <c r="AJ727" i="4"/>
  <c r="AK727" i="4"/>
  <c r="AL727" i="4"/>
  <c r="AM727" i="4"/>
  <c r="AE728" i="4"/>
  <c r="AF728" i="4"/>
  <c r="AG728" i="4"/>
  <c r="AH728" i="4"/>
  <c r="AI728" i="4"/>
  <c r="AJ728" i="4"/>
  <c r="AK728" i="4"/>
  <c r="AL728" i="4"/>
  <c r="AM728" i="4"/>
  <c r="AE729" i="4"/>
  <c r="AF729" i="4"/>
  <c r="AG729" i="4"/>
  <c r="AH729" i="4"/>
  <c r="AI729" i="4"/>
  <c r="AJ729" i="4"/>
  <c r="AK729" i="4"/>
  <c r="AL729" i="4"/>
  <c r="AM729" i="4"/>
  <c r="AE730" i="4"/>
  <c r="AF730" i="4"/>
  <c r="AG730" i="4"/>
  <c r="AH730" i="4"/>
  <c r="AI730" i="4"/>
  <c r="AJ730" i="4"/>
  <c r="AK730" i="4"/>
  <c r="AL730" i="4"/>
  <c r="AM730" i="4"/>
  <c r="AE731" i="4"/>
  <c r="AF731" i="4"/>
  <c r="AG731" i="4"/>
  <c r="AH731" i="4"/>
  <c r="AI731" i="4"/>
  <c r="AJ731" i="4"/>
  <c r="AK731" i="4"/>
  <c r="AL731" i="4"/>
  <c r="AM731" i="4"/>
  <c r="AE732" i="4"/>
  <c r="AF732" i="4"/>
  <c r="AG732" i="4"/>
  <c r="AH732" i="4"/>
  <c r="AI732" i="4"/>
  <c r="AJ732" i="4"/>
  <c r="AK732" i="4"/>
  <c r="AL732" i="4"/>
  <c r="AM732" i="4"/>
  <c r="AE733" i="4"/>
  <c r="AF733" i="4"/>
  <c r="AG733" i="4"/>
  <c r="AH733" i="4"/>
  <c r="AI733" i="4"/>
  <c r="AJ733" i="4"/>
  <c r="AK733" i="4"/>
  <c r="AL733" i="4"/>
  <c r="AM733" i="4"/>
  <c r="AE734" i="4"/>
  <c r="AF734" i="4"/>
  <c r="AG734" i="4"/>
  <c r="AH734" i="4"/>
  <c r="AI734" i="4"/>
  <c r="AJ734" i="4"/>
  <c r="AK734" i="4"/>
  <c r="AL734" i="4"/>
  <c r="AM734" i="4"/>
  <c r="AE735" i="4"/>
  <c r="AF735" i="4"/>
  <c r="AG735" i="4"/>
  <c r="AH735" i="4"/>
  <c r="AI735" i="4"/>
  <c r="AJ735" i="4"/>
  <c r="AK735" i="4"/>
  <c r="AL735" i="4"/>
  <c r="AM735" i="4"/>
  <c r="AE736" i="4"/>
  <c r="AF736" i="4"/>
  <c r="AG736" i="4"/>
  <c r="AH736" i="4"/>
  <c r="AI736" i="4"/>
  <c r="AJ736" i="4"/>
  <c r="AK736" i="4"/>
  <c r="AL736" i="4"/>
  <c r="AM736" i="4"/>
  <c r="AE737" i="4"/>
  <c r="AF737" i="4"/>
  <c r="AG737" i="4"/>
  <c r="AH737" i="4"/>
  <c r="AI737" i="4"/>
  <c r="AJ737" i="4"/>
  <c r="AK737" i="4"/>
  <c r="AL737" i="4"/>
  <c r="AM737" i="4"/>
  <c r="AE738" i="4"/>
  <c r="AF738" i="4"/>
  <c r="AG738" i="4"/>
  <c r="AH738" i="4"/>
  <c r="AI738" i="4"/>
  <c r="AJ738" i="4"/>
  <c r="AK738" i="4"/>
  <c r="AL738" i="4"/>
  <c r="AM738" i="4"/>
  <c r="AE739" i="4"/>
  <c r="AF739" i="4"/>
  <c r="AG739" i="4"/>
  <c r="AH739" i="4"/>
  <c r="AI739" i="4"/>
  <c r="AJ739" i="4"/>
  <c r="AK739" i="4"/>
  <c r="AL739" i="4"/>
  <c r="AM739" i="4"/>
  <c r="AE740" i="4"/>
  <c r="AF740" i="4"/>
  <c r="AG740" i="4"/>
  <c r="AH740" i="4"/>
  <c r="AI740" i="4"/>
  <c r="AJ740" i="4"/>
  <c r="AK740" i="4"/>
  <c r="AL740" i="4"/>
  <c r="AM740" i="4"/>
  <c r="AE741" i="4"/>
  <c r="AF741" i="4"/>
  <c r="AG741" i="4"/>
  <c r="AH741" i="4"/>
  <c r="AI741" i="4"/>
  <c r="AJ741" i="4"/>
  <c r="AK741" i="4"/>
  <c r="AL741" i="4"/>
  <c r="AM741" i="4"/>
  <c r="AE742" i="4"/>
  <c r="AF742" i="4"/>
  <c r="AG742" i="4"/>
  <c r="AH742" i="4"/>
  <c r="AI742" i="4"/>
  <c r="AJ742" i="4"/>
  <c r="AK742" i="4"/>
  <c r="AL742" i="4"/>
  <c r="AM742" i="4"/>
  <c r="AE743" i="4"/>
  <c r="AF743" i="4"/>
  <c r="AG743" i="4"/>
  <c r="AH743" i="4"/>
  <c r="AI743" i="4"/>
  <c r="AJ743" i="4"/>
  <c r="AK743" i="4"/>
  <c r="AL743" i="4"/>
  <c r="AM743" i="4"/>
  <c r="AE744" i="4"/>
  <c r="AF744" i="4"/>
  <c r="AG744" i="4"/>
  <c r="AH744" i="4"/>
  <c r="AI744" i="4"/>
  <c r="AJ744" i="4"/>
  <c r="AK744" i="4"/>
  <c r="AL744" i="4"/>
  <c r="AM744" i="4"/>
  <c r="AE745" i="4"/>
  <c r="AF745" i="4"/>
  <c r="AG745" i="4"/>
  <c r="AH745" i="4"/>
  <c r="AI745" i="4"/>
  <c r="AJ745" i="4"/>
  <c r="AK745" i="4"/>
  <c r="AL745" i="4"/>
  <c r="AM745" i="4"/>
  <c r="AE746" i="4"/>
  <c r="AF746" i="4"/>
  <c r="AG746" i="4"/>
  <c r="AH746" i="4"/>
  <c r="AI746" i="4"/>
  <c r="AJ746" i="4"/>
  <c r="AK746" i="4"/>
  <c r="AL746" i="4"/>
  <c r="AM746" i="4"/>
  <c r="AE747" i="4"/>
  <c r="AF747" i="4"/>
  <c r="AG747" i="4"/>
  <c r="AH747" i="4"/>
  <c r="AI747" i="4"/>
  <c r="AJ747" i="4"/>
  <c r="AK747" i="4"/>
  <c r="AL747" i="4"/>
  <c r="AM747" i="4"/>
  <c r="AE748" i="4"/>
  <c r="AF748" i="4"/>
  <c r="AG748" i="4"/>
  <c r="AH748" i="4"/>
  <c r="AI748" i="4"/>
  <c r="AJ748" i="4"/>
  <c r="AK748" i="4"/>
  <c r="AL748" i="4"/>
  <c r="AM748" i="4"/>
  <c r="AE749" i="4"/>
  <c r="AF749" i="4"/>
  <c r="AG749" i="4"/>
  <c r="AH749" i="4"/>
  <c r="AI749" i="4"/>
  <c r="AJ749" i="4"/>
  <c r="AK749" i="4"/>
  <c r="AL749" i="4"/>
  <c r="AM749" i="4"/>
  <c r="AE750" i="4"/>
  <c r="AF750" i="4"/>
  <c r="AG750" i="4"/>
  <c r="AH750" i="4"/>
  <c r="AI750" i="4"/>
  <c r="AJ750" i="4"/>
  <c r="AK750" i="4"/>
  <c r="AL750" i="4"/>
  <c r="AM750" i="4"/>
  <c r="AE751" i="4"/>
  <c r="AF751" i="4"/>
  <c r="AG751" i="4"/>
  <c r="AH751" i="4"/>
  <c r="AI751" i="4"/>
  <c r="AJ751" i="4"/>
  <c r="AK751" i="4"/>
  <c r="AL751" i="4"/>
  <c r="AM751" i="4"/>
  <c r="AE752" i="4"/>
  <c r="AF752" i="4"/>
  <c r="AG752" i="4"/>
  <c r="AH752" i="4"/>
  <c r="AI752" i="4"/>
  <c r="AJ752" i="4"/>
  <c r="AK752" i="4"/>
  <c r="AL752" i="4"/>
  <c r="AM752" i="4"/>
  <c r="AE753" i="4"/>
  <c r="AF753" i="4"/>
  <c r="AG753" i="4"/>
  <c r="AH753" i="4"/>
  <c r="AI753" i="4"/>
  <c r="AJ753" i="4"/>
  <c r="AK753" i="4"/>
  <c r="AL753" i="4"/>
  <c r="AM753" i="4"/>
  <c r="AE754" i="4"/>
  <c r="AF754" i="4"/>
  <c r="AG754" i="4"/>
  <c r="AH754" i="4"/>
  <c r="AI754" i="4"/>
  <c r="AJ754" i="4"/>
  <c r="AK754" i="4"/>
  <c r="AL754" i="4"/>
  <c r="AM754" i="4"/>
  <c r="AE755" i="4"/>
  <c r="AF755" i="4"/>
  <c r="AG755" i="4"/>
  <c r="AH755" i="4"/>
  <c r="AI755" i="4"/>
  <c r="AJ755" i="4"/>
  <c r="AK755" i="4"/>
  <c r="AL755" i="4"/>
  <c r="AM755" i="4"/>
  <c r="AE756" i="4"/>
  <c r="AF756" i="4"/>
  <c r="AG756" i="4"/>
  <c r="AH756" i="4"/>
  <c r="AI756" i="4"/>
  <c r="AJ756" i="4"/>
  <c r="AK756" i="4"/>
  <c r="AL756" i="4"/>
  <c r="AM756" i="4"/>
  <c r="AE757" i="4"/>
  <c r="AF757" i="4"/>
  <c r="AG757" i="4"/>
  <c r="AH757" i="4"/>
  <c r="AI757" i="4"/>
  <c r="AJ757" i="4"/>
  <c r="AK757" i="4"/>
  <c r="AL757" i="4"/>
  <c r="AM757" i="4"/>
  <c r="AE758" i="4"/>
  <c r="AF758" i="4"/>
  <c r="AG758" i="4"/>
  <c r="AH758" i="4"/>
  <c r="AI758" i="4"/>
  <c r="AJ758" i="4"/>
  <c r="AK758" i="4"/>
  <c r="AL758" i="4"/>
  <c r="AM758" i="4"/>
  <c r="AE759" i="4"/>
  <c r="AF759" i="4"/>
  <c r="AG759" i="4"/>
  <c r="AH759" i="4"/>
  <c r="AI759" i="4"/>
  <c r="AJ759" i="4"/>
  <c r="AK759" i="4"/>
  <c r="AL759" i="4"/>
  <c r="AM759" i="4"/>
  <c r="AE760" i="4"/>
  <c r="AF760" i="4"/>
  <c r="AG760" i="4"/>
  <c r="AH760" i="4"/>
  <c r="AI760" i="4"/>
  <c r="AJ760" i="4"/>
  <c r="AK760" i="4"/>
  <c r="AL760" i="4"/>
  <c r="AM760" i="4"/>
  <c r="AE761" i="4"/>
  <c r="AF761" i="4"/>
  <c r="AG761" i="4"/>
  <c r="AH761" i="4"/>
  <c r="AI761" i="4"/>
  <c r="AJ761" i="4"/>
  <c r="AK761" i="4"/>
  <c r="AL761" i="4"/>
  <c r="AM761" i="4"/>
  <c r="AE762" i="4"/>
  <c r="AF762" i="4"/>
  <c r="AG762" i="4"/>
  <c r="AH762" i="4"/>
  <c r="AI762" i="4"/>
  <c r="AJ762" i="4"/>
  <c r="AK762" i="4"/>
  <c r="AL762" i="4"/>
  <c r="AM762" i="4"/>
  <c r="AE763" i="4"/>
  <c r="AF763" i="4"/>
  <c r="AG763" i="4"/>
  <c r="AH763" i="4"/>
  <c r="AI763" i="4"/>
  <c r="AJ763" i="4"/>
  <c r="AK763" i="4"/>
  <c r="AL763" i="4"/>
  <c r="AM763" i="4"/>
  <c r="AE764" i="4"/>
  <c r="AF764" i="4"/>
  <c r="AG764" i="4"/>
  <c r="AH764" i="4"/>
  <c r="AI764" i="4"/>
  <c r="AJ764" i="4"/>
  <c r="AK764" i="4"/>
  <c r="AL764" i="4"/>
  <c r="AM764" i="4"/>
  <c r="AE765" i="4"/>
  <c r="AF765" i="4"/>
  <c r="AG765" i="4"/>
  <c r="AH765" i="4"/>
  <c r="AI765" i="4"/>
  <c r="AJ765" i="4"/>
  <c r="AK765" i="4"/>
  <c r="AL765" i="4"/>
  <c r="AM765" i="4"/>
  <c r="AE766" i="4"/>
  <c r="AF766" i="4"/>
  <c r="AG766" i="4"/>
  <c r="AH766" i="4"/>
  <c r="AI766" i="4"/>
  <c r="AJ766" i="4"/>
  <c r="AK766" i="4"/>
  <c r="AL766" i="4"/>
  <c r="AM766" i="4"/>
  <c r="AE767" i="4"/>
  <c r="AF767" i="4"/>
  <c r="AG767" i="4"/>
  <c r="AH767" i="4"/>
  <c r="AI767" i="4"/>
  <c r="AJ767" i="4"/>
  <c r="AK767" i="4"/>
  <c r="AL767" i="4"/>
  <c r="AM767" i="4"/>
  <c r="AE768" i="4"/>
  <c r="AF768" i="4"/>
  <c r="AG768" i="4"/>
  <c r="AH768" i="4"/>
  <c r="AI768" i="4"/>
  <c r="AJ768" i="4"/>
  <c r="AK768" i="4"/>
  <c r="AL768" i="4"/>
  <c r="AM768" i="4"/>
  <c r="AE769" i="4"/>
  <c r="AF769" i="4"/>
  <c r="AG769" i="4"/>
  <c r="AH769" i="4"/>
  <c r="AI769" i="4"/>
  <c r="AJ769" i="4"/>
  <c r="AK769" i="4"/>
  <c r="AL769" i="4"/>
  <c r="AM769" i="4"/>
  <c r="AE770" i="4"/>
  <c r="AF770" i="4"/>
  <c r="AG770" i="4"/>
  <c r="AH770" i="4"/>
  <c r="AI770" i="4"/>
  <c r="AJ770" i="4"/>
  <c r="AK770" i="4"/>
  <c r="AL770" i="4"/>
  <c r="AM770" i="4"/>
  <c r="AE771" i="4"/>
  <c r="AF771" i="4"/>
  <c r="AG771" i="4"/>
  <c r="AH771" i="4"/>
  <c r="AI771" i="4"/>
  <c r="AJ771" i="4"/>
  <c r="AK771" i="4"/>
  <c r="AL771" i="4"/>
  <c r="AM771" i="4"/>
  <c r="AE772" i="4"/>
  <c r="AF772" i="4"/>
  <c r="AG772" i="4"/>
  <c r="AH772" i="4"/>
  <c r="AI772" i="4"/>
  <c r="AJ772" i="4"/>
  <c r="AK772" i="4"/>
  <c r="AL772" i="4"/>
  <c r="AM772" i="4"/>
  <c r="AE773" i="4"/>
  <c r="AF773" i="4"/>
  <c r="AG773" i="4"/>
  <c r="AH773" i="4"/>
  <c r="AI773" i="4"/>
  <c r="AJ773" i="4"/>
  <c r="AK773" i="4"/>
  <c r="AL773" i="4"/>
  <c r="AM773" i="4"/>
  <c r="AE774" i="4"/>
  <c r="AF774" i="4"/>
  <c r="AG774" i="4"/>
  <c r="AH774" i="4"/>
  <c r="AI774" i="4"/>
  <c r="AJ774" i="4"/>
  <c r="AK774" i="4"/>
  <c r="AL774" i="4"/>
  <c r="AM774" i="4"/>
  <c r="AE775" i="4"/>
  <c r="AF775" i="4"/>
  <c r="AG775" i="4"/>
  <c r="AH775" i="4"/>
  <c r="AI775" i="4"/>
  <c r="AJ775" i="4"/>
  <c r="AK775" i="4"/>
  <c r="AL775" i="4"/>
  <c r="AM775" i="4"/>
  <c r="AE776" i="4"/>
  <c r="AF776" i="4"/>
  <c r="AG776" i="4"/>
  <c r="AH776" i="4"/>
  <c r="AI776" i="4"/>
  <c r="AJ776" i="4"/>
  <c r="AK776" i="4"/>
  <c r="AL776" i="4"/>
  <c r="AM776" i="4"/>
  <c r="AE777" i="4"/>
  <c r="AF777" i="4"/>
  <c r="AG777" i="4"/>
  <c r="AH777" i="4"/>
  <c r="AI777" i="4"/>
  <c r="AJ777" i="4"/>
  <c r="AK777" i="4"/>
  <c r="AL777" i="4"/>
  <c r="AM777" i="4"/>
  <c r="AE778" i="4"/>
  <c r="AF778" i="4"/>
  <c r="AG778" i="4"/>
  <c r="AH778" i="4"/>
  <c r="AI778" i="4"/>
  <c r="AJ778" i="4"/>
  <c r="AK778" i="4"/>
  <c r="AL778" i="4"/>
  <c r="AM778" i="4"/>
  <c r="AE779" i="4"/>
  <c r="AF779" i="4"/>
  <c r="AG779" i="4"/>
  <c r="AH779" i="4"/>
  <c r="AI779" i="4"/>
  <c r="AJ779" i="4"/>
  <c r="AK779" i="4"/>
  <c r="AL779" i="4"/>
  <c r="AM779" i="4"/>
  <c r="AE780" i="4"/>
  <c r="AF780" i="4"/>
  <c r="AG780" i="4"/>
  <c r="AH780" i="4"/>
  <c r="AI780" i="4"/>
  <c r="AJ780" i="4"/>
  <c r="AK780" i="4"/>
  <c r="AL780" i="4"/>
  <c r="AM780" i="4"/>
  <c r="AE781" i="4"/>
  <c r="AF781" i="4"/>
  <c r="AG781" i="4"/>
  <c r="AH781" i="4"/>
  <c r="AI781" i="4"/>
  <c r="AJ781" i="4"/>
  <c r="AK781" i="4"/>
  <c r="AL781" i="4"/>
  <c r="AM781" i="4"/>
  <c r="AE782" i="4"/>
  <c r="AF782" i="4"/>
  <c r="AG782" i="4"/>
  <c r="AH782" i="4"/>
  <c r="AI782" i="4"/>
  <c r="AJ782" i="4"/>
  <c r="AK782" i="4"/>
  <c r="AL782" i="4"/>
  <c r="AM782" i="4"/>
  <c r="AE783" i="4"/>
  <c r="AF783" i="4"/>
  <c r="AG783" i="4"/>
  <c r="AH783" i="4"/>
  <c r="AI783" i="4"/>
  <c r="AJ783" i="4"/>
  <c r="AK783" i="4"/>
  <c r="AL783" i="4"/>
  <c r="AM783" i="4"/>
  <c r="AE784" i="4"/>
  <c r="AF784" i="4"/>
  <c r="AG784" i="4"/>
  <c r="AH784" i="4"/>
  <c r="AI784" i="4"/>
  <c r="AJ784" i="4"/>
  <c r="AK784" i="4"/>
  <c r="AL784" i="4"/>
  <c r="AM784" i="4"/>
  <c r="AE785" i="4"/>
  <c r="AF785" i="4"/>
  <c r="AG785" i="4"/>
  <c r="AH785" i="4"/>
  <c r="AI785" i="4"/>
  <c r="AJ785" i="4"/>
  <c r="AK785" i="4"/>
  <c r="AL785" i="4"/>
  <c r="AM785" i="4"/>
  <c r="AE786" i="4"/>
  <c r="AF786" i="4"/>
  <c r="AG786" i="4"/>
  <c r="AH786" i="4"/>
  <c r="AI786" i="4"/>
  <c r="AJ786" i="4"/>
  <c r="AK786" i="4"/>
  <c r="AL786" i="4"/>
  <c r="AM786" i="4"/>
  <c r="AE787" i="4"/>
  <c r="AF787" i="4"/>
  <c r="AG787" i="4"/>
  <c r="AH787" i="4"/>
  <c r="AI787" i="4"/>
  <c r="AJ787" i="4"/>
  <c r="AK787" i="4"/>
  <c r="AL787" i="4"/>
  <c r="AM787" i="4"/>
  <c r="AE788" i="4"/>
  <c r="AF788" i="4"/>
  <c r="AG788" i="4"/>
  <c r="AH788" i="4"/>
  <c r="AI788" i="4"/>
  <c r="AJ788" i="4"/>
  <c r="AK788" i="4"/>
  <c r="AL788" i="4"/>
  <c r="AM788" i="4"/>
  <c r="AE789" i="4"/>
  <c r="AF789" i="4"/>
  <c r="AG789" i="4"/>
  <c r="AH789" i="4"/>
  <c r="AI789" i="4"/>
  <c r="AJ789" i="4"/>
  <c r="AK789" i="4"/>
  <c r="AL789" i="4"/>
  <c r="AM789" i="4"/>
  <c r="AE790" i="4"/>
  <c r="AF790" i="4"/>
  <c r="AG790" i="4"/>
  <c r="AH790" i="4"/>
  <c r="AI790" i="4"/>
  <c r="AJ790" i="4"/>
  <c r="AK790" i="4"/>
  <c r="AL790" i="4"/>
  <c r="AM790" i="4"/>
  <c r="AE791" i="4"/>
  <c r="AF791" i="4"/>
  <c r="AG791" i="4"/>
  <c r="AH791" i="4"/>
  <c r="AI791" i="4"/>
  <c r="AJ791" i="4"/>
  <c r="AK791" i="4"/>
  <c r="AL791" i="4"/>
  <c r="AM791" i="4"/>
  <c r="AE792" i="4"/>
  <c r="AF792" i="4"/>
  <c r="AG792" i="4"/>
  <c r="AH792" i="4"/>
  <c r="AI792" i="4"/>
  <c r="AJ792" i="4"/>
  <c r="AK792" i="4"/>
  <c r="AL792" i="4"/>
  <c r="AM792" i="4"/>
  <c r="AE793" i="4"/>
  <c r="AF793" i="4"/>
  <c r="AG793" i="4"/>
  <c r="AH793" i="4"/>
  <c r="AI793" i="4"/>
  <c r="AJ793" i="4"/>
  <c r="AK793" i="4"/>
  <c r="AL793" i="4"/>
  <c r="AM793" i="4"/>
  <c r="AE794" i="4"/>
  <c r="AF794" i="4"/>
  <c r="AG794" i="4"/>
  <c r="AH794" i="4"/>
  <c r="AI794" i="4"/>
  <c r="AJ794" i="4"/>
  <c r="AK794" i="4"/>
  <c r="AL794" i="4"/>
  <c r="AM794" i="4"/>
  <c r="AE795" i="4"/>
  <c r="AF795" i="4"/>
  <c r="AG795" i="4"/>
  <c r="AH795" i="4"/>
  <c r="AI795" i="4"/>
  <c r="AJ795" i="4"/>
  <c r="AK795" i="4"/>
  <c r="AL795" i="4"/>
  <c r="AM795" i="4"/>
  <c r="AE796" i="4"/>
  <c r="AF796" i="4"/>
  <c r="AG796" i="4"/>
  <c r="AH796" i="4"/>
  <c r="AI796" i="4"/>
  <c r="AJ796" i="4"/>
  <c r="AK796" i="4"/>
  <c r="AL796" i="4"/>
  <c r="AM796" i="4"/>
  <c r="AE797" i="4"/>
  <c r="AF797" i="4"/>
  <c r="AG797" i="4"/>
  <c r="AH797" i="4"/>
  <c r="AI797" i="4"/>
  <c r="AJ797" i="4"/>
  <c r="AK797" i="4"/>
  <c r="AL797" i="4"/>
  <c r="AM797" i="4"/>
  <c r="AE798" i="4"/>
  <c r="AF798" i="4"/>
  <c r="AG798" i="4"/>
  <c r="AH798" i="4"/>
  <c r="AI798" i="4"/>
  <c r="AJ798" i="4"/>
  <c r="AK798" i="4"/>
  <c r="AL798" i="4"/>
  <c r="AM798" i="4"/>
  <c r="AE799" i="4"/>
  <c r="AF799" i="4"/>
  <c r="AG799" i="4"/>
  <c r="AH799" i="4"/>
  <c r="AI799" i="4"/>
  <c r="AJ799" i="4"/>
  <c r="AK799" i="4"/>
  <c r="AL799" i="4"/>
  <c r="AM799" i="4"/>
  <c r="AE800" i="4"/>
  <c r="AF800" i="4"/>
  <c r="AG800" i="4"/>
  <c r="AH800" i="4"/>
  <c r="AI800" i="4"/>
  <c r="AJ800" i="4"/>
  <c r="AK800" i="4"/>
  <c r="AL800" i="4"/>
  <c r="AM800" i="4"/>
  <c r="AE801" i="4"/>
  <c r="AF801" i="4"/>
  <c r="AG801" i="4"/>
  <c r="AH801" i="4"/>
  <c r="AI801" i="4"/>
  <c r="AJ801" i="4"/>
  <c r="AK801" i="4"/>
  <c r="AL801" i="4"/>
  <c r="AM801" i="4"/>
  <c r="AE802" i="4"/>
  <c r="AF802" i="4"/>
  <c r="AG802" i="4"/>
  <c r="AH802" i="4"/>
  <c r="AI802" i="4"/>
  <c r="AJ802" i="4"/>
  <c r="AK802" i="4"/>
  <c r="AL802" i="4"/>
  <c r="AM802" i="4"/>
  <c r="AE803" i="4"/>
  <c r="AF803" i="4"/>
  <c r="AG803" i="4"/>
  <c r="AH803" i="4"/>
  <c r="AI803" i="4"/>
  <c r="AJ803" i="4"/>
  <c r="AK803" i="4"/>
  <c r="AL803" i="4"/>
  <c r="AM803" i="4"/>
  <c r="AE804" i="4"/>
  <c r="AF804" i="4"/>
  <c r="AG804" i="4"/>
  <c r="AH804" i="4"/>
  <c r="AI804" i="4"/>
  <c r="AJ804" i="4"/>
  <c r="AK804" i="4"/>
  <c r="AL804" i="4"/>
  <c r="AM804" i="4"/>
  <c r="AE805" i="4"/>
  <c r="AF805" i="4"/>
  <c r="AG805" i="4"/>
  <c r="AH805" i="4"/>
  <c r="AI805" i="4"/>
  <c r="AJ805" i="4"/>
  <c r="AK805" i="4"/>
  <c r="AL805" i="4"/>
  <c r="AM805" i="4"/>
  <c r="AE806" i="4"/>
  <c r="AF806" i="4"/>
  <c r="AG806" i="4"/>
  <c r="AH806" i="4"/>
  <c r="AI806" i="4"/>
  <c r="AJ806" i="4"/>
  <c r="AK806" i="4"/>
  <c r="AL806" i="4"/>
  <c r="AM806" i="4"/>
  <c r="AE807" i="4"/>
  <c r="AF807" i="4"/>
  <c r="AG807" i="4"/>
  <c r="AH807" i="4"/>
  <c r="AI807" i="4"/>
  <c r="AJ807" i="4"/>
  <c r="AK807" i="4"/>
  <c r="AL807" i="4"/>
  <c r="AM807" i="4"/>
  <c r="AE808" i="4"/>
  <c r="AF808" i="4"/>
  <c r="AG808" i="4"/>
  <c r="AH808" i="4"/>
  <c r="AI808" i="4"/>
  <c r="AJ808" i="4"/>
  <c r="AK808" i="4"/>
  <c r="AL808" i="4"/>
  <c r="AM808" i="4"/>
  <c r="AE809" i="4"/>
  <c r="AF809" i="4"/>
  <c r="AG809" i="4"/>
  <c r="AH809" i="4"/>
  <c r="AI809" i="4"/>
  <c r="AJ809" i="4"/>
  <c r="AK809" i="4"/>
  <c r="AL809" i="4"/>
  <c r="AM809" i="4"/>
  <c r="AE810" i="4"/>
  <c r="AF810" i="4"/>
  <c r="AG810" i="4"/>
  <c r="AH810" i="4"/>
  <c r="AI810" i="4"/>
  <c r="AJ810" i="4"/>
  <c r="AK810" i="4"/>
  <c r="AL810" i="4"/>
  <c r="AM810" i="4"/>
  <c r="AE811" i="4"/>
  <c r="AF811" i="4"/>
  <c r="AG811" i="4"/>
  <c r="AH811" i="4"/>
  <c r="AI811" i="4"/>
  <c r="AJ811" i="4"/>
  <c r="AK811" i="4"/>
  <c r="AL811" i="4"/>
  <c r="AM811" i="4"/>
  <c r="AE812" i="4"/>
  <c r="AF812" i="4"/>
  <c r="AG812" i="4"/>
  <c r="AH812" i="4"/>
  <c r="AI812" i="4"/>
  <c r="AJ812" i="4"/>
  <c r="AK812" i="4"/>
  <c r="AL812" i="4"/>
  <c r="AM812" i="4"/>
  <c r="AE813" i="4"/>
  <c r="AF813" i="4"/>
  <c r="AG813" i="4"/>
  <c r="AH813" i="4"/>
  <c r="AI813" i="4"/>
  <c r="AJ813" i="4"/>
  <c r="AK813" i="4"/>
  <c r="AL813" i="4"/>
  <c r="AM813" i="4"/>
  <c r="AE814" i="4"/>
  <c r="AF814" i="4"/>
  <c r="AG814" i="4"/>
  <c r="AH814" i="4"/>
  <c r="AI814" i="4"/>
  <c r="AJ814" i="4"/>
  <c r="AK814" i="4"/>
  <c r="AL814" i="4"/>
  <c r="AM814" i="4"/>
  <c r="AE815" i="4"/>
  <c r="AF815" i="4"/>
  <c r="AG815" i="4"/>
  <c r="AH815" i="4"/>
  <c r="AI815" i="4"/>
  <c r="AJ815" i="4"/>
  <c r="AK815" i="4"/>
  <c r="AL815" i="4"/>
  <c r="AM815" i="4"/>
  <c r="AE816" i="4"/>
  <c r="AF816" i="4"/>
  <c r="AG816" i="4"/>
  <c r="AH816" i="4"/>
  <c r="AI816" i="4"/>
  <c r="AJ816" i="4"/>
  <c r="AK816" i="4"/>
  <c r="AL816" i="4"/>
  <c r="AM816" i="4"/>
  <c r="AE817" i="4"/>
  <c r="AF817" i="4"/>
  <c r="AG817" i="4"/>
  <c r="AH817" i="4"/>
  <c r="AI817" i="4"/>
  <c r="AJ817" i="4"/>
  <c r="AK817" i="4"/>
  <c r="AL817" i="4"/>
  <c r="AM817" i="4"/>
  <c r="AE818" i="4"/>
  <c r="AF818" i="4"/>
  <c r="AG818" i="4"/>
  <c r="AH818" i="4"/>
  <c r="AI818" i="4"/>
  <c r="AJ818" i="4"/>
  <c r="AK818" i="4"/>
  <c r="AL818" i="4"/>
  <c r="AM818" i="4"/>
  <c r="AE819" i="4"/>
  <c r="AF819" i="4"/>
  <c r="AG819" i="4"/>
  <c r="AH819" i="4"/>
  <c r="AI819" i="4"/>
  <c r="AJ819" i="4"/>
  <c r="AK819" i="4"/>
  <c r="AL819" i="4"/>
  <c r="AM819" i="4"/>
  <c r="AE820" i="4"/>
  <c r="AF820" i="4"/>
  <c r="AG820" i="4"/>
  <c r="AH820" i="4"/>
  <c r="AI820" i="4"/>
  <c r="AJ820" i="4"/>
  <c r="AK820" i="4"/>
  <c r="AL820" i="4"/>
  <c r="AM820" i="4"/>
  <c r="AE821" i="4"/>
  <c r="AF821" i="4"/>
  <c r="AG821" i="4"/>
  <c r="AH821" i="4"/>
  <c r="AI821" i="4"/>
  <c r="AJ821" i="4"/>
  <c r="AK821" i="4"/>
  <c r="AL821" i="4"/>
  <c r="AM821" i="4"/>
  <c r="AE822" i="4"/>
  <c r="AF822" i="4"/>
  <c r="AG822" i="4"/>
  <c r="AH822" i="4"/>
  <c r="AI822" i="4"/>
  <c r="AJ822" i="4"/>
  <c r="AK822" i="4"/>
  <c r="AL822" i="4"/>
  <c r="AM822" i="4"/>
  <c r="AE823" i="4"/>
  <c r="AF823" i="4"/>
  <c r="AG823" i="4"/>
  <c r="AH823" i="4"/>
  <c r="AI823" i="4"/>
  <c r="AJ823" i="4"/>
  <c r="AK823" i="4"/>
  <c r="AL823" i="4"/>
  <c r="AM823" i="4"/>
  <c r="AE824" i="4"/>
  <c r="AF824" i="4"/>
  <c r="AG824" i="4"/>
  <c r="AH824" i="4"/>
  <c r="AI824" i="4"/>
  <c r="AJ824" i="4"/>
  <c r="AK824" i="4"/>
  <c r="AL824" i="4"/>
  <c r="AM824" i="4"/>
  <c r="AE825" i="4"/>
  <c r="AF825" i="4"/>
  <c r="AG825" i="4"/>
  <c r="AH825" i="4"/>
  <c r="AI825" i="4"/>
  <c r="AJ825" i="4"/>
  <c r="AK825" i="4"/>
  <c r="AL825" i="4"/>
  <c r="AM825" i="4"/>
  <c r="AE826" i="4"/>
  <c r="AF826" i="4"/>
  <c r="AG826" i="4"/>
  <c r="AH826" i="4"/>
  <c r="AI826" i="4"/>
  <c r="AJ826" i="4"/>
  <c r="AK826" i="4"/>
  <c r="AL826" i="4"/>
  <c r="AM826" i="4"/>
  <c r="AE827" i="4"/>
  <c r="AF827" i="4"/>
  <c r="AG827" i="4"/>
  <c r="AH827" i="4"/>
  <c r="AI827" i="4"/>
  <c r="AJ827" i="4"/>
  <c r="AK827" i="4"/>
  <c r="AL827" i="4"/>
  <c r="AM827" i="4"/>
  <c r="AE828" i="4"/>
  <c r="AF828" i="4"/>
  <c r="AG828" i="4"/>
  <c r="AH828" i="4"/>
  <c r="AI828" i="4"/>
  <c r="AJ828" i="4"/>
  <c r="AK828" i="4"/>
  <c r="AL828" i="4"/>
  <c r="AM828" i="4"/>
  <c r="AE829" i="4"/>
  <c r="AF829" i="4"/>
  <c r="AG829" i="4"/>
  <c r="AH829" i="4"/>
  <c r="AI829" i="4"/>
  <c r="AJ829" i="4"/>
  <c r="AK829" i="4"/>
  <c r="AL829" i="4"/>
  <c r="AM829" i="4"/>
  <c r="AE830" i="4"/>
  <c r="AF830" i="4"/>
  <c r="AG830" i="4"/>
  <c r="AH830" i="4"/>
  <c r="AI830" i="4"/>
  <c r="AJ830" i="4"/>
  <c r="AK830" i="4"/>
  <c r="AL830" i="4"/>
  <c r="AM830" i="4"/>
  <c r="AE831" i="4"/>
  <c r="AF831" i="4"/>
  <c r="AG831" i="4"/>
  <c r="AH831" i="4"/>
  <c r="AI831" i="4"/>
  <c r="AJ831" i="4"/>
  <c r="AK831" i="4"/>
  <c r="AL831" i="4"/>
  <c r="AM831" i="4"/>
  <c r="AE832" i="4"/>
  <c r="AF832" i="4"/>
  <c r="AG832" i="4"/>
  <c r="AH832" i="4"/>
  <c r="AI832" i="4"/>
  <c r="AJ832" i="4"/>
  <c r="AK832" i="4"/>
  <c r="AL832" i="4"/>
  <c r="AM832" i="4"/>
  <c r="AE833" i="4"/>
  <c r="AF833" i="4"/>
  <c r="AG833" i="4"/>
  <c r="AH833" i="4"/>
  <c r="AI833" i="4"/>
  <c r="AJ833" i="4"/>
  <c r="AK833" i="4"/>
  <c r="AL833" i="4"/>
  <c r="AM833" i="4"/>
  <c r="AE834" i="4"/>
  <c r="AF834" i="4"/>
  <c r="AG834" i="4"/>
  <c r="AH834" i="4"/>
  <c r="AI834" i="4"/>
  <c r="AJ834" i="4"/>
  <c r="AK834" i="4"/>
  <c r="AL834" i="4"/>
  <c r="AM834" i="4"/>
  <c r="AE835" i="4"/>
  <c r="AF835" i="4"/>
  <c r="AG835" i="4"/>
  <c r="AH835" i="4"/>
  <c r="AI835" i="4"/>
  <c r="AJ835" i="4"/>
  <c r="AK835" i="4"/>
  <c r="AL835" i="4"/>
  <c r="AM835" i="4"/>
  <c r="AE836" i="4"/>
  <c r="AF836" i="4"/>
  <c r="AG836" i="4"/>
  <c r="AH836" i="4"/>
  <c r="AI836" i="4"/>
  <c r="AJ836" i="4"/>
  <c r="AK836" i="4"/>
  <c r="AL836" i="4"/>
  <c r="AM836" i="4"/>
  <c r="AE837" i="4"/>
  <c r="AF837" i="4"/>
  <c r="AG837" i="4"/>
  <c r="AH837" i="4"/>
  <c r="AI837" i="4"/>
  <c r="AJ837" i="4"/>
  <c r="AK837" i="4"/>
  <c r="AL837" i="4"/>
  <c r="AM837" i="4"/>
  <c r="AE838" i="4"/>
  <c r="AF838" i="4"/>
  <c r="AG838" i="4"/>
  <c r="AH838" i="4"/>
  <c r="AI838" i="4"/>
  <c r="AJ838" i="4"/>
  <c r="AK838" i="4"/>
  <c r="AL838" i="4"/>
  <c r="AM838" i="4"/>
  <c r="AE839" i="4"/>
  <c r="AF839" i="4"/>
  <c r="AG839" i="4"/>
  <c r="AH839" i="4"/>
  <c r="AI839" i="4"/>
  <c r="AJ839" i="4"/>
  <c r="AK839" i="4"/>
  <c r="AL839" i="4"/>
  <c r="AM839" i="4"/>
  <c r="AE840" i="4"/>
  <c r="AF840" i="4"/>
  <c r="AG840" i="4"/>
  <c r="AH840" i="4"/>
  <c r="AI840" i="4"/>
  <c r="AJ840" i="4"/>
  <c r="AK840" i="4"/>
  <c r="AL840" i="4"/>
  <c r="AM840" i="4"/>
  <c r="AE841" i="4"/>
  <c r="AF841" i="4"/>
  <c r="AG841" i="4"/>
  <c r="AH841" i="4"/>
  <c r="AI841" i="4"/>
  <c r="AJ841" i="4"/>
  <c r="AK841" i="4"/>
  <c r="AL841" i="4"/>
  <c r="AM841" i="4"/>
  <c r="AE842" i="4"/>
  <c r="AF842" i="4"/>
  <c r="AG842" i="4"/>
  <c r="AH842" i="4"/>
  <c r="AI842" i="4"/>
  <c r="AJ842" i="4"/>
  <c r="AK842" i="4"/>
  <c r="AL842" i="4"/>
  <c r="AM842" i="4"/>
  <c r="AE843" i="4"/>
  <c r="AF843" i="4"/>
  <c r="AG843" i="4"/>
  <c r="AH843" i="4"/>
  <c r="AI843" i="4"/>
  <c r="AJ843" i="4"/>
  <c r="AK843" i="4"/>
  <c r="AL843" i="4"/>
  <c r="AM843" i="4"/>
  <c r="AE844" i="4"/>
  <c r="AF844" i="4"/>
  <c r="AG844" i="4"/>
  <c r="AH844" i="4"/>
  <c r="AI844" i="4"/>
  <c r="AJ844" i="4"/>
  <c r="AK844" i="4"/>
  <c r="AL844" i="4"/>
  <c r="AM844" i="4"/>
  <c r="AE845" i="4"/>
  <c r="AF845" i="4"/>
  <c r="AG845" i="4"/>
  <c r="AH845" i="4"/>
  <c r="AI845" i="4"/>
  <c r="AJ845" i="4"/>
  <c r="AK845" i="4"/>
  <c r="AL845" i="4"/>
  <c r="AM845" i="4"/>
  <c r="AE846" i="4"/>
  <c r="AF846" i="4"/>
  <c r="AG846" i="4"/>
  <c r="AH846" i="4"/>
  <c r="AI846" i="4"/>
  <c r="AJ846" i="4"/>
  <c r="AK846" i="4"/>
  <c r="AL846" i="4"/>
  <c r="AM846" i="4"/>
  <c r="AE847" i="4"/>
  <c r="AF847" i="4"/>
  <c r="AG847" i="4"/>
  <c r="AH847" i="4"/>
  <c r="AI847" i="4"/>
  <c r="AJ847" i="4"/>
  <c r="AK847" i="4"/>
  <c r="AL847" i="4"/>
  <c r="AM847" i="4"/>
  <c r="AE848" i="4"/>
  <c r="AF848" i="4"/>
  <c r="AG848" i="4"/>
  <c r="AH848" i="4"/>
  <c r="AI848" i="4"/>
  <c r="AJ848" i="4"/>
  <c r="AK848" i="4"/>
  <c r="AL848" i="4"/>
  <c r="AM848" i="4"/>
  <c r="AE849" i="4"/>
  <c r="AF849" i="4"/>
  <c r="AG849" i="4"/>
  <c r="AH849" i="4"/>
  <c r="AI849" i="4"/>
  <c r="AJ849" i="4"/>
  <c r="AK849" i="4"/>
  <c r="AL849" i="4"/>
  <c r="AM849" i="4"/>
  <c r="AE850" i="4"/>
  <c r="AF850" i="4"/>
  <c r="AG850" i="4"/>
  <c r="AH850" i="4"/>
  <c r="AI850" i="4"/>
  <c r="AJ850" i="4"/>
  <c r="AK850" i="4"/>
  <c r="AL850" i="4"/>
  <c r="AM850" i="4"/>
  <c r="AE851" i="4"/>
  <c r="AF851" i="4"/>
  <c r="AG851" i="4"/>
  <c r="AH851" i="4"/>
  <c r="AI851" i="4"/>
  <c r="AJ851" i="4"/>
  <c r="AK851" i="4"/>
  <c r="AL851" i="4"/>
  <c r="AM851" i="4"/>
  <c r="AE852" i="4"/>
  <c r="AF852" i="4"/>
  <c r="AG852" i="4"/>
  <c r="AH852" i="4"/>
  <c r="AI852" i="4"/>
  <c r="AJ852" i="4"/>
  <c r="AK852" i="4"/>
  <c r="AL852" i="4"/>
  <c r="AM852" i="4"/>
  <c r="AE853" i="4"/>
  <c r="AF853" i="4"/>
  <c r="AG853" i="4"/>
  <c r="AH853" i="4"/>
  <c r="AI853" i="4"/>
  <c r="AJ853" i="4"/>
  <c r="AK853" i="4"/>
  <c r="AL853" i="4"/>
  <c r="AM853" i="4"/>
  <c r="AE854" i="4"/>
  <c r="AF854" i="4"/>
  <c r="AG854" i="4"/>
  <c r="AH854" i="4"/>
  <c r="AI854" i="4"/>
  <c r="AJ854" i="4"/>
  <c r="AK854" i="4"/>
  <c r="AL854" i="4"/>
  <c r="AM854" i="4"/>
  <c r="AE855" i="4"/>
  <c r="AF855" i="4"/>
  <c r="AG855" i="4"/>
  <c r="AH855" i="4"/>
  <c r="AI855" i="4"/>
  <c r="AJ855" i="4"/>
  <c r="AK855" i="4"/>
  <c r="AL855" i="4"/>
  <c r="AM855" i="4"/>
  <c r="AE856" i="4"/>
  <c r="AF856" i="4"/>
  <c r="AG856" i="4"/>
  <c r="AH856" i="4"/>
  <c r="AI856" i="4"/>
  <c r="AJ856" i="4"/>
  <c r="AK856" i="4"/>
  <c r="AL856" i="4"/>
  <c r="AM856" i="4"/>
  <c r="AE857" i="4"/>
  <c r="AF857" i="4"/>
  <c r="AG857" i="4"/>
  <c r="AH857" i="4"/>
  <c r="AI857" i="4"/>
  <c r="AJ857" i="4"/>
  <c r="AK857" i="4"/>
  <c r="AL857" i="4"/>
  <c r="AM857" i="4"/>
  <c r="AE858" i="4"/>
  <c r="AF858" i="4"/>
  <c r="AG858" i="4"/>
  <c r="AH858" i="4"/>
  <c r="AI858" i="4"/>
  <c r="AJ858" i="4"/>
  <c r="AK858" i="4"/>
  <c r="AL858" i="4"/>
  <c r="AM858" i="4"/>
  <c r="AE859" i="4"/>
  <c r="AF859" i="4"/>
  <c r="AG859" i="4"/>
  <c r="AH859" i="4"/>
  <c r="AI859" i="4"/>
  <c r="AJ859" i="4"/>
  <c r="AK859" i="4"/>
  <c r="AL859" i="4"/>
  <c r="AM859" i="4"/>
  <c r="AE860" i="4"/>
  <c r="AF860" i="4"/>
  <c r="AG860" i="4"/>
  <c r="AH860" i="4"/>
  <c r="AI860" i="4"/>
  <c r="AJ860" i="4"/>
  <c r="AK860" i="4"/>
  <c r="AL860" i="4"/>
  <c r="AM860" i="4"/>
  <c r="AE861" i="4"/>
  <c r="AF861" i="4"/>
  <c r="AG861" i="4"/>
  <c r="AH861" i="4"/>
  <c r="AI861" i="4"/>
  <c r="AJ861" i="4"/>
  <c r="AK861" i="4"/>
  <c r="AL861" i="4"/>
  <c r="AM861" i="4"/>
  <c r="AE862" i="4"/>
  <c r="AF862" i="4"/>
  <c r="AG862" i="4"/>
  <c r="AH862" i="4"/>
  <c r="AI862" i="4"/>
  <c r="AJ862" i="4"/>
  <c r="AK862" i="4"/>
  <c r="AL862" i="4"/>
  <c r="AM862" i="4"/>
  <c r="AE863" i="4"/>
  <c r="AF863" i="4"/>
  <c r="AG863" i="4"/>
  <c r="AH863" i="4"/>
  <c r="AI863" i="4"/>
  <c r="AJ863" i="4"/>
  <c r="AK863" i="4"/>
  <c r="AL863" i="4"/>
  <c r="AM863" i="4"/>
  <c r="AE864" i="4"/>
  <c r="AF864" i="4"/>
  <c r="AG864" i="4"/>
  <c r="AH864" i="4"/>
  <c r="AI864" i="4"/>
  <c r="AJ864" i="4"/>
  <c r="AK864" i="4"/>
  <c r="AL864" i="4"/>
  <c r="AM864" i="4"/>
  <c r="AE865" i="4"/>
  <c r="AF865" i="4"/>
  <c r="AG865" i="4"/>
  <c r="AH865" i="4"/>
  <c r="AI865" i="4"/>
  <c r="AJ865" i="4"/>
  <c r="AK865" i="4"/>
  <c r="AL865" i="4"/>
  <c r="AM865" i="4"/>
  <c r="AE866" i="4"/>
  <c r="AF866" i="4"/>
  <c r="AG866" i="4"/>
  <c r="AH866" i="4"/>
  <c r="AI866" i="4"/>
  <c r="AJ866" i="4"/>
  <c r="AK866" i="4"/>
  <c r="AL866" i="4"/>
  <c r="AM866" i="4"/>
  <c r="AE867" i="4"/>
  <c r="AF867" i="4"/>
  <c r="AG867" i="4"/>
  <c r="AH867" i="4"/>
  <c r="AI867" i="4"/>
  <c r="AJ867" i="4"/>
  <c r="AK867" i="4"/>
  <c r="AL867" i="4"/>
  <c r="AM867" i="4"/>
  <c r="AE868" i="4"/>
  <c r="AF868" i="4"/>
  <c r="AG868" i="4"/>
  <c r="AH868" i="4"/>
  <c r="AI868" i="4"/>
  <c r="AJ868" i="4"/>
  <c r="AK868" i="4"/>
  <c r="AL868" i="4"/>
  <c r="AM868" i="4"/>
  <c r="AE869" i="4"/>
  <c r="AF869" i="4"/>
  <c r="AG869" i="4"/>
  <c r="AH869" i="4"/>
  <c r="AI869" i="4"/>
  <c r="AJ869" i="4"/>
  <c r="AK869" i="4"/>
  <c r="AL869" i="4"/>
  <c r="AM869" i="4"/>
  <c r="AE870" i="4"/>
  <c r="AF870" i="4"/>
  <c r="AG870" i="4"/>
  <c r="AH870" i="4"/>
  <c r="AI870" i="4"/>
  <c r="AJ870" i="4"/>
  <c r="AK870" i="4"/>
  <c r="AL870" i="4"/>
  <c r="AM870" i="4"/>
  <c r="AE871" i="4"/>
  <c r="AF871" i="4"/>
  <c r="AG871" i="4"/>
  <c r="AH871" i="4"/>
  <c r="AI871" i="4"/>
  <c r="AJ871" i="4"/>
  <c r="AK871" i="4"/>
  <c r="AL871" i="4"/>
  <c r="AM871" i="4"/>
  <c r="AE872" i="4"/>
  <c r="AF872" i="4"/>
  <c r="AG872" i="4"/>
  <c r="AH872" i="4"/>
  <c r="AI872" i="4"/>
  <c r="AJ872" i="4"/>
  <c r="AK872" i="4"/>
  <c r="AL872" i="4"/>
  <c r="AM872" i="4"/>
  <c r="AE873" i="4"/>
  <c r="AF873" i="4"/>
  <c r="AG873" i="4"/>
  <c r="AH873" i="4"/>
  <c r="AI873" i="4"/>
  <c r="AJ873" i="4"/>
  <c r="AK873" i="4"/>
  <c r="AL873" i="4"/>
  <c r="AM873" i="4"/>
  <c r="AE874" i="4"/>
  <c r="AF874" i="4"/>
  <c r="AG874" i="4"/>
  <c r="AH874" i="4"/>
  <c r="AI874" i="4"/>
  <c r="AJ874" i="4"/>
  <c r="AK874" i="4"/>
  <c r="AL874" i="4"/>
  <c r="AM874" i="4"/>
  <c r="AE875" i="4"/>
  <c r="AF875" i="4"/>
  <c r="AG875" i="4"/>
  <c r="AH875" i="4"/>
  <c r="AI875" i="4"/>
  <c r="AJ875" i="4"/>
  <c r="AK875" i="4"/>
  <c r="AL875" i="4"/>
  <c r="AM875" i="4"/>
  <c r="AE876" i="4"/>
  <c r="AF876" i="4"/>
  <c r="AG876" i="4"/>
  <c r="AH876" i="4"/>
  <c r="AI876" i="4"/>
  <c r="AJ876" i="4"/>
  <c r="AK876" i="4"/>
  <c r="AL876" i="4"/>
  <c r="AM876" i="4"/>
  <c r="AE877" i="4"/>
  <c r="AF877" i="4"/>
  <c r="AG877" i="4"/>
  <c r="AH877" i="4"/>
  <c r="AI877" i="4"/>
  <c r="AJ877" i="4"/>
  <c r="AK877" i="4"/>
  <c r="AL877" i="4"/>
  <c r="AM877" i="4"/>
  <c r="AE878" i="4"/>
  <c r="AF878" i="4"/>
  <c r="AG878" i="4"/>
  <c r="AH878" i="4"/>
  <c r="AI878" i="4"/>
  <c r="AJ878" i="4"/>
  <c r="AK878" i="4"/>
  <c r="AL878" i="4"/>
  <c r="AM878" i="4"/>
  <c r="AE879" i="4"/>
  <c r="AF879" i="4"/>
  <c r="AG879" i="4"/>
  <c r="AH879" i="4"/>
  <c r="AI879" i="4"/>
  <c r="AJ879" i="4"/>
  <c r="AK879" i="4"/>
  <c r="AL879" i="4"/>
  <c r="AM879" i="4"/>
  <c r="AE880" i="4"/>
  <c r="AF880" i="4"/>
  <c r="AG880" i="4"/>
  <c r="AH880" i="4"/>
  <c r="AI880" i="4"/>
  <c r="AJ880" i="4"/>
  <c r="AK880" i="4"/>
  <c r="AL880" i="4"/>
  <c r="AM880" i="4"/>
  <c r="AE881" i="4"/>
  <c r="AF881" i="4"/>
  <c r="AG881" i="4"/>
  <c r="AH881" i="4"/>
  <c r="AI881" i="4"/>
  <c r="AJ881" i="4"/>
  <c r="AK881" i="4"/>
  <c r="AL881" i="4"/>
  <c r="AM881" i="4"/>
  <c r="AE882" i="4"/>
  <c r="AF882" i="4"/>
  <c r="AG882" i="4"/>
  <c r="AH882" i="4"/>
  <c r="AI882" i="4"/>
  <c r="AJ882" i="4"/>
  <c r="AK882" i="4"/>
  <c r="AL882" i="4"/>
  <c r="AM882" i="4"/>
  <c r="AE883" i="4"/>
  <c r="AF883" i="4"/>
  <c r="AG883" i="4"/>
  <c r="AH883" i="4"/>
  <c r="AI883" i="4"/>
  <c r="AJ883" i="4"/>
  <c r="AK883" i="4"/>
  <c r="AL883" i="4"/>
  <c r="AM883" i="4"/>
  <c r="AE884" i="4"/>
  <c r="AF884" i="4"/>
  <c r="AG884" i="4"/>
  <c r="AH884" i="4"/>
  <c r="AI884" i="4"/>
  <c r="AJ884" i="4"/>
  <c r="AK884" i="4"/>
  <c r="AL884" i="4"/>
  <c r="AM884" i="4"/>
  <c r="AE885" i="4"/>
  <c r="AF885" i="4"/>
  <c r="AG885" i="4"/>
  <c r="AH885" i="4"/>
  <c r="AI885" i="4"/>
  <c r="AJ885" i="4"/>
  <c r="AK885" i="4"/>
  <c r="AL885" i="4"/>
  <c r="AM885" i="4"/>
  <c r="AE886" i="4"/>
  <c r="AF886" i="4"/>
  <c r="AG886" i="4"/>
  <c r="AH886" i="4"/>
  <c r="AI886" i="4"/>
  <c r="AJ886" i="4"/>
  <c r="AK886" i="4"/>
  <c r="AL886" i="4"/>
  <c r="AM886" i="4"/>
  <c r="AE887" i="4"/>
  <c r="AF887" i="4"/>
  <c r="AG887" i="4"/>
  <c r="AH887" i="4"/>
  <c r="AI887" i="4"/>
  <c r="AJ887" i="4"/>
  <c r="AK887" i="4"/>
  <c r="AL887" i="4"/>
  <c r="AM887" i="4"/>
  <c r="AE888" i="4"/>
  <c r="AF888" i="4"/>
  <c r="AG888" i="4"/>
  <c r="AH888" i="4"/>
  <c r="AI888" i="4"/>
  <c r="AJ888" i="4"/>
  <c r="AK888" i="4"/>
  <c r="AL888" i="4"/>
  <c r="AM888" i="4"/>
  <c r="AE889" i="4"/>
  <c r="AF889" i="4"/>
  <c r="AG889" i="4"/>
  <c r="AH889" i="4"/>
  <c r="AI889" i="4"/>
  <c r="AJ889" i="4"/>
  <c r="AK889" i="4"/>
  <c r="AL889" i="4"/>
  <c r="AM889" i="4"/>
  <c r="AE890" i="4"/>
  <c r="AF890" i="4"/>
  <c r="AG890" i="4"/>
  <c r="AH890" i="4"/>
  <c r="AI890" i="4"/>
  <c r="AJ890" i="4"/>
  <c r="AK890" i="4"/>
  <c r="AL890" i="4"/>
  <c r="AM890" i="4"/>
  <c r="AE891" i="4"/>
  <c r="AF891" i="4"/>
  <c r="AG891" i="4"/>
  <c r="AH891" i="4"/>
  <c r="AI891" i="4"/>
  <c r="AJ891" i="4"/>
  <c r="AK891" i="4"/>
  <c r="AL891" i="4"/>
  <c r="AM891" i="4"/>
  <c r="AE892" i="4"/>
  <c r="AF892" i="4"/>
  <c r="AG892" i="4"/>
  <c r="AH892" i="4"/>
  <c r="AI892" i="4"/>
  <c r="AJ892" i="4"/>
  <c r="AK892" i="4"/>
  <c r="AL892" i="4"/>
  <c r="AM892" i="4"/>
  <c r="AE893" i="4"/>
  <c r="AF893" i="4"/>
  <c r="AG893" i="4"/>
  <c r="AH893" i="4"/>
  <c r="AI893" i="4"/>
  <c r="AJ893" i="4"/>
  <c r="AK893" i="4"/>
  <c r="AL893" i="4"/>
  <c r="AM893" i="4"/>
  <c r="AE894" i="4"/>
  <c r="AF894" i="4"/>
  <c r="AG894" i="4"/>
  <c r="AH894" i="4"/>
  <c r="AI894" i="4"/>
  <c r="AJ894" i="4"/>
  <c r="AK894" i="4"/>
  <c r="AL894" i="4"/>
  <c r="AM894" i="4"/>
  <c r="AE895" i="4"/>
  <c r="AF895" i="4"/>
  <c r="AG895" i="4"/>
  <c r="AH895" i="4"/>
  <c r="AI895" i="4"/>
  <c r="AJ895" i="4"/>
  <c r="AK895" i="4"/>
  <c r="AL895" i="4"/>
  <c r="AM895" i="4"/>
  <c r="AE896" i="4"/>
  <c r="AF896" i="4"/>
  <c r="AG896" i="4"/>
  <c r="AH896" i="4"/>
  <c r="AI896" i="4"/>
  <c r="AJ896" i="4"/>
  <c r="AK896" i="4"/>
  <c r="AL896" i="4"/>
  <c r="AM896" i="4"/>
  <c r="AE897" i="4"/>
  <c r="AF897" i="4"/>
  <c r="AG897" i="4"/>
  <c r="AH897" i="4"/>
  <c r="AI897" i="4"/>
  <c r="AJ897" i="4"/>
  <c r="AK897" i="4"/>
  <c r="AL897" i="4"/>
  <c r="AM897" i="4"/>
  <c r="AE898" i="4"/>
  <c r="AF898" i="4"/>
  <c r="AG898" i="4"/>
  <c r="AH898" i="4"/>
  <c r="AI898" i="4"/>
  <c r="AJ898" i="4"/>
  <c r="AK898" i="4"/>
  <c r="AL898" i="4"/>
  <c r="AM898" i="4"/>
  <c r="AE899" i="4"/>
  <c r="AF899" i="4"/>
  <c r="AG899" i="4"/>
  <c r="AH899" i="4"/>
  <c r="AI899" i="4"/>
  <c r="AJ899" i="4"/>
  <c r="AK899" i="4"/>
  <c r="AL899" i="4"/>
  <c r="AM899" i="4"/>
  <c r="AE900" i="4"/>
  <c r="AF900" i="4"/>
  <c r="AG900" i="4"/>
  <c r="AH900" i="4"/>
  <c r="AI900" i="4"/>
  <c r="AJ900" i="4"/>
  <c r="AK900" i="4"/>
  <c r="AL900" i="4"/>
  <c r="AM900" i="4"/>
  <c r="AE901" i="4"/>
  <c r="AF901" i="4"/>
  <c r="AG901" i="4"/>
  <c r="AH901" i="4"/>
  <c r="AI901" i="4"/>
  <c r="AJ901" i="4"/>
  <c r="AK901" i="4"/>
  <c r="AL901" i="4"/>
  <c r="AM901" i="4"/>
  <c r="AE902" i="4"/>
  <c r="AF902" i="4"/>
  <c r="AG902" i="4"/>
  <c r="AH902" i="4"/>
  <c r="AI902" i="4"/>
  <c r="AJ902" i="4"/>
  <c r="AK902" i="4"/>
  <c r="AL902" i="4"/>
  <c r="AM902" i="4"/>
  <c r="AE903" i="4"/>
  <c r="AF903" i="4"/>
  <c r="AG903" i="4"/>
  <c r="AH903" i="4"/>
  <c r="AI903" i="4"/>
  <c r="AJ903" i="4"/>
  <c r="AK903" i="4"/>
  <c r="AL903" i="4"/>
  <c r="AM903" i="4"/>
  <c r="AE904" i="4"/>
  <c r="AF904" i="4"/>
  <c r="AG904" i="4"/>
  <c r="AH904" i="4"/>
  <c r="AI904" i="4"/>
  <c r="AJ904" i="4"/>
  <c r="AK904" i="4"/>
  <c r="AL904" i="4"/>
  <c r="AM904" i="4"/>
  <c r="AE905" i="4"/>
  <c r="AF905" i="4"/>
  <c r="AG905" i="4"/>
  <c r="AH905" i="4"/>
  <c r="AI905" i="4"/>
  <c r="AJ905" i="4"/>
  <c r="AK905" i="4"/>
  <c r="AL905" i="4"/>
  <c r="AM905" i="4"/>
  <c r="AE906" i="4"/>
  <c r="AF906" i="4"/>
  <c r="AG906" i="4"/>
  <c r="AH906" i="4"/>
  <c r="AI906" i="4"/>
  <c r="AJ906" i="4"/>
  <c r="AK906" i="4"/>
  <c r="AL906" i="4"/>
  <c r="AM906" i="4"/>
  <c r="AE907" i="4"/>
  <c r="AF907" i="4"/>
  <c r="AG907" i="4"/>
  <c r="AH907" i="4"/>
  <c r="AI907" i="4"/>
  <c r="AJ907" i="4"/>
  <c r="AK907" i="4"/>
  <c r="AL907" i="4"/>
  <c r="AM907" i="4"/>
  <c r="AE908" i="4"/>
  <c r="AF908" i="4"/>
  <c r="AG908" i="4"/>
  <c r="AH908" i="4"/>
  <c r="AI908" i="4"/>
  <c r="AJ908" i="4"/>
  <c r="AK908" i="4"/>
  <c r="AL908" i="4"/>
  <c r="AM908" i="4"/>
  <c r="AE909" i="4"/>
  <c r="AF909" i="4"/>
  <c r="AG909" i="4"/>
  <c r="AH909" i="4"/>
  <c r="AI909" i="4"/>
  <c r="AJ909" i="4"/>
  <c r="AK909" i="4"/>
  <c r="AL909" i="4"/>
  <c r="AM909" i="4"/>
  <c r="AE910" i="4"/>
  <c r="AF910" i="4"/>
  <c r="AG910" i="4"/>
  <c r="AH910" i="4"/>
  <c r="AI910" i="4"/>
  <c r="AJ910" i="4"/>
  <c r="AK910" i="4"/>
  <c r="AL910" i="4"/>
  <c r="AM910" i="4"/>
  <c r="AE911" i="4"/>
  <c r="AF911" i="4"/>
  <c r="AG911" i="4"/>
  <c r="AH911" i="4"/>
  <c r="AI911" i="4"/>
  <c r="AJ911" i="4"/>
  <c r="AK911" i="4"/>
  <c r="AL911" i="4"/>
  <c r="AM911" i="4"/>
  <c r="AE912" i="4"/>
  <c r="AF912" i="4"/>
  <c r="AG912" i="4"/>
  <c r="AH912" i="4"/>
  <c r="AI912" i="4"/>
  <c r="AJ912" i="4"/>
  <c r="AK912" i="4"/>
  <c r="AL912" i="4"/>
  <c r="AM912" i="4"/>
  <c r="AE913" i="4"/>
  <c r="AF913" i="4"/>
  <c r="AG913" i="4"/>
  <c r="AH913" i="4"/>
  <c r="AI913" i="4"/>
  <c r="AJ913" i="4"/>
  <c r="AK913" i="4"/>
  <c r="AL913" i="4"/>
  <c r="AM913" i="4"/>
  <c r="AE914" i="4"/>
  <c r="AF914" i="4"/>
  <c r="AG914" i="4"/>
  <c r="AH914" i="4"/>
  <c r="AI914" i="4"/>
  <c r="AJ914" i="4"/>
  <c r="AK914" i="4"/>
  <c r="AL914" i="4"/>
  <c r="AM914" i="4"/>
  <c r="AE915" i="4"/>
  <c r="AF915" i="4"/>
  <c r="AG915" i="4"/>
  <c r="AH915" i="4"/>
  <c r="AI915" i="4"/>
  <c r="AJ915" i="4"/>
  <c r="AK915" i="4"/>
  <c r="AL915" i="4"/>
  <c r="AM915" i="4"/>
  <c r="AG1" i="4"/>
  <c r="AH1" i="4"/>
  <c r="AI1" i="4"/>
  <c r="AJ1" i="4"/>
  <c r="AK1" i="4"/>
  <c r="AL1" i="4"/>
  <c r="AM1" i="4"/>
  <c r="AG2" i="4"/>
  <c r="AH2" i="4"/>
  <c r="AI2" i="4"/>
  <c r="AJ2" i="4"/>
  <c r="AK2" i="4"/>
  <c r="AL2" i="4"/>
  <c r="AM2" i="4"/>
  <c r="AF2" i="4"/>
  <c r="AF1" i="4"/>
  <c r="AE2" i="4"/>
  <c r="AE1" i="4"/>
  <c r="AE3" i="5"/>
  <c r="AF3" i="5"/>
  <c r="AG3" i="5"/>
  <c r="AH3" i="5"/>
  <c r="AI3" i="5"/>
  <c r="AJ3" i="5"/>
  <c r="AK3" i="5"/>
  <c r="AL3" i="5"/>
  <c r="AM3" i="5"/>
  <c r="AE4" i="5"/>
  <c r="AF4" i="5"/>
  <c r="AG4" i="5"/>
  <c r="AH4" i="5"/>
  <c r="AI4" i="5"/>
  <c r="AJ4" i="5"/>
  <c r="AK4" i="5"/>
  <c r="AL4" i="5"/>
  <c r="AM4" i="5"/>
  <c r="AE5" i="5"/>
  <c r="AF5" i="5"/>
  <c r="AG5" i="5"/>
  <c r="AH5" i="5"/>
  <c r="AI5" i="5"/>
  <c r="AJ5" i="5"/>
  <c r="AK5" i="5"/>
  <c r="AL5" i="5"/>
  <c r="AM5" i="5"/>
  <c r="AE6" i="5"/>
  <c r="AF6" i="5"/>
  <c r="AG6" i="5"/>
  <c r="AH6" i="5"/>
  <c r="AI6" i="5"/>
  <c r="AJ6" i="5"/>
  <c r="AK6" i="5"/>
  <c r="AL6" i="5"/>
  <c r="AM6" i="5"/>
  <c r="AE7" i="5"/>
  <c r="AF7" i="5"/>
  <c r="AG7" i="5"/>
  <c r="AH7" i="5"/>
  <c r="AI7" i="5"/>
  <c r="AJ7" i="5"/>
  <c r="AK7" i="5"/>
  <c r="AL7" i="5"/>
  <c r="AM7" i="5"/>
  <c r="AE8" i="5"/>
  <c r="AF8" i="5"/>
  <c r="AG8" i="5"/>
  <c r="AH8" i="5"/>
  <c r="AI8" i="5"/>
  <c r="AJ8" i="5"/>
  <c r="AK8" i="5"/>
  <c r="AL8" i="5"/>
  <c r="AM8" i="5"/>
  <c r="AE9" i="5"/>
  <c r="AF9" i="5"/>
  <c r="AG9" i="5"/>
  <c r="AH9" i="5"/>
  <c r="AJ9" i="5"/>
  <c r="AK9" i="5"/>
  <c r="AL9" i="5"/>
  <c r="AM9" i="5"/>
  <c r="AE10" i="5"/>
  <c r="AF10" i="5"/>
  <c r="AG10" i="5"/>
  <c r="AH10" i="5"/>
  <c r="AI10" i="5"/>
  <c r="AJ10" i="5"/>
  <c r="AK10" i="5"/>
  <c r="AL10" i="5"/>
  <c r="AM10" i="5"/>
  <c r="AE11" i="5"/>
  <c r="AF11" i="5"/>
  <c r="AG11" i="5"/>
  <c r="AH11" i="5"/>
  <c r="AI11" i="5"/>
  <c r="AJ11" i="5"/>
  <c r="AK11" i="5"/>
  <c r="AL11" i="5"/>
  <c r="AM11" i="5"/>
  <c r="AE12" i="5"/>
  <c r="AF12" i="5"/>
  <c r="AG12" i="5"/>
  <c r="AH12" i="5"/>
  <c r="AI12" i="5"/>
  <c r="AJ12" i="5"/>
  <c r="AK12" i="5"/>
  <c r="AL12" i="5"/>
  <c r="AM12" i="5"/>
  <c r="AE13" i="5"/>
  <c r="AF13" i="5"/>
  <c r="AG13" i="5"/>
  <c r="AH13" i="5"/>
  <c r="AI13" i="5"/>
  <c r="AJ13" i="5"/>
  <c r="AK13" i="5"/>
  <c r="AL13" i="5"/>
  <c r="AM13" i="5"/>
  <c r="AE14" i="5"/>
  <c r="AF14" i="5"/>
  <c r="AG14" i="5"/>
  <c r="AH14" i="5"/>
  <c r="AI14" i="5"/>
  <c r="AJ14" i="5"/>
  <c r="AK14" i="5"/>
  <c r="AL14" i="5"/>
  <c r="AM14" i="5"/>
  <c r="AE15" i="5"/>
  <c r="AF15" i="5"/>
  <c r="AG15" i="5"/>
  <c r="AH15" i="5"/>
  <c r="AI15" i="5"/>
  <c r="AJ15" i="5"/>
  <c r="AK15" i="5"/>
  <c r="AL15" i="5"/>
  <c r="AM15" i="5"/>
  <c r="AE16" i="5"/>
  <c r="AF16" i="5"/>
  <c r="AG16" i="5"/>
  <c r="AH16" i="5"/>
  <c r="AI16" i="5"/>
  <c r="AJ16" i="5"/>
  <c r="AK16" i="5"/>
  <c r="AL16" i="5"/>
  <c r="AM16" i="5"/>
  <c r="AE17" i="5"/>
  <c r="AF17" i="5"/>
  <c r="AG17" i="5"/>
  <c r="AH17" i="5"/>
  <c r="AI17" i="5"/>
  <c r="AJ17" i="5"/>
  <c r="AK17" i="5"/>
  <c r="AL17" i="5"/>
  <c r="AM17" i="5"/>
  <c r="AE18" i="5"/>
  <c r="AF18" i="5"/>
  <c r="AG18" i="5"/>
  <c r="AH18" i="5"/>
  <c r="AI18" i="5"/>
  <c r="AJ18" i="5"/>
  <c r="AK18" i="5"/>
  <c r="AL18" i="5"/>
  <c r="AM18" i="5"/>
  <c r="AE19" i="5"/>
  <c r="AF19" i="5"/>
  <c r="AG19" i="5"/>
  <c r="AH19" i="5"/>
  <c r="AI19" i="5"/>
  <c r="AJ19" i="5"/>
  <c r="AK19" i="5"/>
  <c r="AL19" i="5"/>
  <c r="AM19" i="5"/>
  <c r="AE20" i="5"/>
  <c r="AF20" i="5"/>
  <c r="AG20" i="5"/>
  <c r="AH20" i="5"/>
  <c r="AI20" i="5"/>
  <c r="AJ20" i="5"/>
  <c r="AK20" i="5"/>
  <c r="AL20" i="5"/>
  <c r="AM20" i="5"/>
  <c r="AE21" i="5"/>
  <c r="AF21" i="5"/>
  <c r="AG21" i="5"/>
  <c r="AH21" i="5"/>
  <c r="AI21" i="5"/>
  <c r="AJ21" i="5"/>
  <c r="AK21" i="5"/>
  <c r="AL21" i="5"/>
  <c r="AM21" i="5"/>
  <c r="AE22" i="5"/>
  <c r="AF22" i="5"/>
  <c r="AG22" i="5"/>
  <c r="AH22" i="5"/>
  <c r="AI22" i="5"/>
  <c r="AJ22" i="5"/>
  <c r="AK22" i="5"/>
  <c r="AL22" i="5"/>
  <c r="AM22" i="5"/>
  <c r="AE23" i="5"/>
  <c r="AF23" i="5"/>
  <c r="AG23" i="5"/>
  <c r="AH23" i="5"/>
  <c r="AI23" i="5"/>
  <c r="AJ23" i="5"/>
  <c r="AK23" i="5"/>
  <c r="AL23" i="5"/>
  <c r="AM23" i="5"/>
  <c r="AE24" i="5"/>
  <c r="AF24" i="5"/>
  <c r="AG24" i="5"/>
  <c r="AH24" i="5"/>
  <c r="AI24" i="5"/>
  <c r="AJ24" i="5"/>
  <c r="AK24" i="5"/>
  <c r="AL24" i="5"/>
  <c r="AM24" i="5"/>
  <c r="AE25" i="5"/>
  <c r="AF25" i="5"/>
  <c r="AG25" i="5"/>
  <c r="AH25" i="5"/>
  <c r="AI25" i="5"/>
  <c r="AJ25" i="5"/>
  <c r="AK25" i="5"/>
  <c r="AL25" i="5"/>
  <c r="AM25" i="5"/>
  <c r="AE26" i="5"/>
  <c r="AF26" i="5"/>
  <c r="AG26" i="5"/>
  <c r="AH26" i="5"/>
  <c r="AI26" i="5"/>
  <c r="AJ26" i="5"/>
  <c r="AK26" i="5"/>
  <c r="AL26" i="5"/>
  <c r="AM26" i="5"/>
  <c r="AE27" i="5"/>
  <c r="AF27" i="5"/>
  <c r="AG27" i="5"/>
  <c r="AH27" i="5"/>
  <c r="AI27" i="5"/>
  <c r="AJ27" i="5"/>
  <c r="AK27" i="5"/>
  <c r="AL27" i="5"/>
  <c r="AM27" i="5"/>
  <c r="AE28" i="5"/>
  <c r="AF28" i="5"/>
  <c r="AG28" i="5"/>
  <c r="AH28" i="5"/>
  <c r="AI28" i="5"/>
  <c r="AJ28" i="5"/>
  <c r="AK28" i="5"/>
  <c r="AL28" i="5"/>
  <c r="AM28" i="5"/>
  <c r="AE29" i="5"/>
  <c r="AF29" i="5"/>
  <c r="AG29" i="5"/>
  <c r="AH29" i="5"/>
  <c r="AI29" i="5"/>
  <c r="AJ29" i="5"/>
  <c r="AK29" i="5"/>
  <c r="AL29" i="5"/>
  <c r="AM29" i="5"/>
  <c r="AE30" i="5"/>
  <c r="AF30" i="5"/>
  <c r="AG30" i="5"/>
  <c r="AH30" i="5"/>
  <c r="AI30" i="5"/>
  <c r="AJ30" i="5"/>
  <c r="AK30" i="5"/>
  <c r="AL30" i="5"/>
  <c r="AM30" i="5"/>
  <c r="AE31" i="5"/>
  <c r="AF31" i="5"/>
  <c r="AG31" i="5"/>
  <c r="AH31" i="5"/>
  <c r="AI31" i="5"/>
  <c r="AJ31" i="5"/>
  <c r="AK31" i="5"/>
  <c r="AL31" i="5"/>
  <c r="AM31" i="5"/>
  <c r="AE32" i="5"/>
  <c r="AF32" i="5"/>
  <c r="AG32" i="5"/>
  <c r="AH32" i="5"/>
  <c r="AI32" i="5"/>
  <c r="AJ32" i="5"/>
  <c r="AK32" i="5"/>
  <c r="AL32" i="5"/>
  <c r="AM32" i="5"/>
  <c r="AE33" i="5"/>
  <c r="AF33" i="5"/>
  <c r="AG33" i="5"/>
  <c r="AH33" i="5"/>
  <c r="AI33" i="5"/>
  <c r="AJ33" i="5"/>
  <c r="AK33" i="5"/>
  <c r="AL33" i="5"/>
  <c r="AM33" i="5"/>
  <c r="AE34" i="5"/>
  <c r="AF34" i="5"/>
  <c r="AG34" i="5"/>
  <c r="AH34" i="5"/>
  <c r="AI34" i="5"/>
  <c r="AJ34" i="5"/>
  <c r="AK34" i="5"/>
  <c r="AL34" i="5"/>
  <c r="AM34" i="5"/>
  <c r="AE35" i="5"/>
  <c r="AF35" i="5"/>
  <c r="AG35" i="5"/>
  <c r="AH35" i="5"/>
  <c r="AI35" i="5"/>
  <c r="AJ35" i="5"/>
  <c r="AK35" i="5"/>
  <c r="AL35" i="5"/>
  <c r="AM35" i="5"/>
  <c r="AE36" i="5"/>
  <c r="AF36" i="5"/>
  <c r="AG36" i="5"/>
  <c r="AH36" i="5"/>
  <c r="AI36" i="5"/>
  <c r="AJ36" i="5"/>
  <c r="AK36" i="5"/>
  <c r="AL36" i="5"/>
  <c r="AM36" i="5"/>
  <c r="AE37" i="5"/>
  <c r="AF37" i="5"/>
  <c r="AG37" i="5"/>
  <c r="AH37" i="5"/>
  <c r="AI37" i="5"/>
  <c r="AJ37" i="5"/>
  <c r="AK37" i="5"/>
  <c r="AL37" i="5"/>
  <c r="AM37" i="5"/>
  <c r="AE38" i="5"/>
  <c r="AF38" i="5"/>
  <c r="AG38" i="5"/>
  <c r="AH38" i="5"/>
  <c r="AI38" i="5"/>
  <c r="AJ38" i="5"/>
  <c r="AK38" i="5"/>
  <c r="AL38" i="5"/>
  <c r="AM38" i="5"/>
  <c r="AE39" i="5"/>
  <c r="AF39" i="5"/>
  <c r="AG39" i="5"/>
  <c r="AH39" i="5"/>
  <c r="AI39" i="5"/>
  <c r="AJ39" i="5"/>
  <c r="AK39" i="5"/>
  <c r="AL39" i="5"/>
  <c r="AM39" i="5"/>
  <c r="AE40" i="5"/>
  <c r="AF40" i="5"/>
  <c r="AG40" i="5"/>
  <c r="AH40" i="5"/>
  <c r="AI40" i="5"/>
  <c r="AJ40" i="5"/>
  <c r="AK40" i="5"/>
  <c r="AL40" i="5"/>
  <c r="AM40" i="5"/>
  <c r="AE41" i="5"/>
  <c r="AF41" i="5"/>
  <c r="AG41" i="5"/>
  <c r="AH41" i="5"/>
  <c r="AI41" i="5"/>
  <c r="AJ41" i="5"/>
  <c r="AK41" i="5"/>
  <c r="AL41" i="5"/>
  <c r="AM41" i="5"/>
  <c r="AE42" i="5"/>
  <c r="AF42" i="5"/>
  <c r="AG42" i="5"/>
  <c r="AH42" i="5"/>
  <c r="AI42" i="5"/>
  <c r="AJ42" i="5"/>
  <c r="AK42" i="5"/>
  <c r="AL42" i="5"/>
  <c r="AM42" i="5"/>
  <c r="AE43" i="5"/>
  <c r="AF43" i="5"/>
  <c r="AG43" i="5"/>
  <c r="AH43" i="5"/>
  <c r="AI43" i="5"/>
  <c r="AJ43" i="5"/>
  <c r="AK43" i="5"/>
  <c r="AL43" i="5"/>
  <c r="AM43" i="5"/>
  <c r="AE44" i="5"/>
  <c r="AF44" i="5"/>
  <c r="AG44" i="5"/>
  <c r="AH44" i="5"/>
  <c r="AI44" i="5"/>
  <c r="AJ44" i="5"/>
  <c r="AK44" i="5"/>
  <c r="AL44" i="5"/>
  <c r="AM44" i="5"/>
  <c r="AE45" i="5"/>
  <c r="AF45" i="5"/>
  <c r="AG45" i="5"/>
  <c r="AH45" i="5"/>
  <c r="AI45" i="5"/>
  <c r="AJ45" i="5"/>
  <c r="AK45" i="5"/>
  <c r="AL45" i="5"/>
  <c r="AM45" i="5"/>
  <c r="AE46" i="5"/>
  <c r="AF46" i="5"/>
  <c r="AG46" i="5"/>
  <c r="AH46" i="5"/>
  <c r="AI46" i="5"/>
  <c r="AJ46" i="5"/>
  <c r="AK46" i="5"/>
  <c r="AL46" i="5"/>
  <c r="AM46" i="5"/>
  <c r="AE47" i="5"/>
  <c r="AF47" i="5"/>
  <c r="AG47" i="5"/>
  <c r="AH47" i="5"/>
  <c r="AI47" i="5"/>
  <c r="AJ47" i="5"/>
  <c r="AK47" i="5"/>
  <c r="AL47" i="5"/>
  <c r="AM47" i="5"/>
  <c r="AE48" i="5"/>
  <c r="AF48" i="5"/>
  <c r="AG48" i="5"/>
  <c r="AH48" i="5"/>
  <c r="AI48" i="5"/>
  <c r="AJ48" i="5"/>
  <c r="AK48" i="5"/>
  <c r="AL48" i="5"/>
  <c r="AM48" i="5"/>
  <c r="AE49" i="5"/>
  <c r="AF49" i="5"/>
  <c r="AG49" i="5"/>
  <c r="AH49" i="5"/>
  <c r="AI49" i="5"/>
  <c r="AJ49" i="5"/>
  <c r="AK49" i="5"/>
  <c r="AL49" i="5"/>
  <c r="AM49" i="5"/>
  <c r="AE50" i="5"/>
  <c r="AF50" i="5"/>
  <c r="AG50" i="5"/>
  <c r="AH50" i="5"/>
  <c r="AI50" i="5"/>
  <c r="AJ50" i="5"/>
  <c r="AK50" i="5"/>
  <c r="AL50" i="5"/>
  <c r="AM50" i="5"/>
  <c r="AE51" i="5"/>
  <c r="AF51" i="5"/>
  <c r="AG51" i="5"/>
  <c r="AH51" i="5"/>
  <c r="AI51" i="5"/>
  <c r="AJ51" i="5"/>
  <c r="AK51" i="5"/>
  <c r="AL51" i="5"/>
  <c r="AM51" i="5"/>
  <c r="AE52" i="5"/>
  <c r="AF52" i="5"/>
  <c r="AG52" i="5"/>
  <c r="AH52" i="5"/>
  <c r="AI52" i="5"/>
  <c r="AJ52" i="5"/>
  <c r="AK52" i="5"/>
  <c r="AL52" i="5"/>
  <c r="AM52" i="5"/>
  <c r="AE53" i="5"/>
  <c r="AF53" i="5"/>
  <c r="AG53" i="5"/>
  <c r="AH53" i="5"/>
  <c r="AI53" i="5"/>
  <c r="AJ53" i="5"/>
  <c r="AK53" i="5"/>
  <c r="AL53" i="5"/>
  <c r="AM53" i="5"/>
  <c r="AE54" i="5"/>
  <c r="AF54" i="5"/>
  <c r="AG54" i="5"/>
  <c r="AH54" i="5"/>
  <c r="AI54" i="5"/>
  <c r="AJ54" i="5"/>
  <c r="AK54" i="5"/>
  <c r="AL54" i="5"/>
  <c r="AM54" i="5"/>
  <c r="AE55" i="5"/>
  <c r="AF55" i="5"/>
  <c r="AG55" i="5"/>
  <c r="AH55" i="5"/>
  <c r="AI55" i="5"/>
  <c r="AJ55" i="5"/>
  <c r="AK55" i="5"/>
  <c r="AL55" i="5"/>
  <c r="AM55" i="5"/>
  <c r="AE56" i="5"/>
  <c r="AF56" i="5"/>
  <c r="AG56" i="5"/>
  <c r="AH56" i="5"/>
  <c r="AI56" i="5"/>
  <c r="AJ56" i="5"/>
  <c r="AK56" i="5"/>
  <c r="AL56" i="5"/>
  <c r="AM56" i="5"/>
  <c r="AE57" i="5"/>
  <c r="AF57" i="5"/>
  <c r="AG57" i="5"/>
  <c r="AH57" i="5"/>
  <c r="AI57" i="5"/>
  <c r="AJ57" i="5"/>
  <c r="AK57" i="5"/>
  <c r="AL57" i="5"/>
  <c r="AM57" i="5"/>
  <c r="AE58" i="5"/>
  <c r="AF58" i="5"/>
  <c r="AG58" i="5"/>
  <c r="AH58" i="5"/>
  <c r="AI58" i="5"/>
  <c r="AJ58" i="5"/>
  <c r="AK58" i="5"/>
  <c r="AL58" i="5"/>
  <c r="AM58" i="5"/>
  <c r="AE59" i="5"/>
  <c r="AF59" i="5"/>
  <c r="AG59" i="5"/>
  <c r="AH59" i="5"/>
  <c r="AI59" i="5"/>
  <c r="AJ59" i="5"/>
  <c r="AK59" i="5"/>
  <c r="AL59" i="5"/>
  <c r="AM59" i="5"/>
  <c r="AE60" i="5"/>
  <c r="AF60" i="5"/>
  <c r="AG60" i="5"/>
  <c r="AH60" i="5"/>
  <c r="AI60" i="5"/>
  <c r="AJ60" i="5"/>
  <c r="AK60" i="5"/>
  <c r="AL60" i="5"/>
  <c r="AM60" i="5"/>
  <c r="AE61" i="5"/>
  <c r="AF61" i="5"/>
  <c r="AG61" i="5"/>
  <c r="AH61" i="5"/>
  <c r="AI61" i="5"/>
  <c r="AJ61" i="5"/>
  <c r="AK61" i="5"/>
  <c r="AL61" i="5"/>
  <c r="AM61" i="5"/>
  <c r="AE62" i="5"/>
  <c r="AF62" i="5"/>
  <c r="AG62" i="5"/>
  <c r="AH62" i="5"/>
  <c r="AI62" i="5"/>
  <c r="AJ62" i="5"/>
  <c r="AK62" i="5"/>
  <c r="AL62" i="5"/>
  <c r="AM62" i="5"/>
  <c r="AE63" i="5"/>
  <c r="AF63" i="5"/>
  <c r="AG63" i="5"/>
  <c r="AH63" i="5"/>
  <c r="AI63" i="5"/>
  <c r="AJ63" i="5"/>
  <c r="AK63" i="5"/>
  <c r="AL63" i="5"/>
  <c r="AM63" i="5"/>
  <c r="AE64" i="5"/>
  <c r="AF64" i="5"/>
  <c r="AG64" i="5"/>
  <c r="AH64" i="5"/>
  <c r="AI64" i="5"/>
  <c r="AJ64" i="5"/>
  <c r="AK64" i="5"/>
  <c r="AL64" i="5"/>
  <c r="AM64" i="5"/>
  <c r="AE65" i="5"/>
  <c r="AF65" i="5"/>
  <c r="AG65" i="5"/>
  <c r="AH65" i="5"/>
  <c r="AI65" i="5"/>
  <c r="AJ65" i="5"/>
  <c r="AK65" i="5"/>
  <c r="AL65" i="5"/>
  <c r="AM65" i="5"/>
  <c r="AE66" i="5"/>
  <c r="AF66" i="5"/>
  <c r="AG66" i="5"/>
  <c r="AH66" i="5"/>
  <c r="AI66" i="5"/>
  <c r="AJ66" i="5"/>
  <c r="AK66" i="5"/>
  <c r="AL66" i="5"/>
  <c r="AM66" i="5"/>
  <c r="AE67" i="5"/>
  <c r="AF67" i="5"/>
  <c r="AG67" i="5"/>
  <c r="AH67" i="5"/>
  <c r="AI67" i="5"/>
  <c r="AJ67" i="5"/>
  <c r="AK67" i="5"/>
  <c r="AL67" i="5"/>
  <c r="AM67" i="5"/>
  <c r="AE68" i="5"/>
  <c r="AF68" i="5"/>
  <c r="AG68" i="5"/>
  <c r="AH68" i="5"/>
  <c r="AI68" i="5"/>
  <c r="AJ68" i="5"/>
  <c r="AK68" i="5"/>
  <c r="AL68" i="5"/>
  <c r="AM68" i="5"/>
  <c r="AE69" i="5"/>
  <c r="AF69" i="5"/>
  <c r="AG69" i="5"/>
  <c r="AH69" i="5"/>
  <c r="AI69" i="5"/>
  <c r="AJ69" i="5"/>
  <c r="AK69" i="5"/>
  <c r="AL69" i="5"/>
  <c r="AM69" i="5"/>
  <c r="AE70" i="5"/>
  <c r="AF70" i="5"/>
  <c r="AG70" i="5"/>
  <c r="AH70" i="5"/>
  <c r="AI70" i="5"/>
  <c r="AJ70" i="5"/>
  <c r="AK70" i="5"/>
  <c r="AL70" i="5"/>
  <c r="AM70" i="5"/>
  <c r="AE71" i="5"/>
  <c r="AF71" i="5"/>
  <c r="AG71" i="5"/>
  <c r="AH71" i="5"/>
  <c r="AI71" i="5"/>
  <c r="AJ71" i="5"/>
  <c r="AK71" i="5"/>
  <c r="AL71" i="5"/>
  <c r="AM71" i="5"/>
  <c r="AE72" i="5"/>
  <c r="AF72" i="5"/>
  <c r="AG72" i="5"/>
  <c r="AH72" i="5"/>
  <c r="AI72" i="5"/>
  <c r="AJ72" i="5"/>
  <c r="AK72" i="5"/>
  <c r="AL72" i="5"/>
  <c r="AM72" i="5"/>
  <c r="AE73" i="5"/>
  <c r="AF73" i="5"/>
  <c r="AG73" i="5"/>
  <c r="AH73" i="5"/>
  <c r="AI73" i="5"/>
  <c r="AJ73" i="5"/>
  <c r="AK73" i="5"/>
  <c r="AL73" i="5"/>
  <c r="AM73" i="5"/>
  <c r="AE74" i="5"/>
  <c r="AF74" i="5"/>
  <c r="AG74" i="5"/>
  <c r="AH74" i="5"/>
  <c r="AI74" i="5"/>
  <c r="AJ74" i="5"/>
  <c r="AK74" i="5"/>
  <c r="AL74" i="5"/>
  <c r="AM74" i="5"/>
  <c r="AE75" i="5"/>
  <c r="AF75" i="5"/>
  <c r="AG75" i="5"/>
  <c r="AH75" i="5"/>
  <c r="AI75" i="5"/>
  <c r="AJ75" i="5"/>
  <c r="AK75" i="5"/>
  <c r="AL75" i="5"/>
  <c r="AM75" i="5"/>
  <c r="AE76" i="5"/>
  <c r="AF76" i="5"/>
  <c r="AG76" i="5"/>
  <c r="AH76" i="5"/>
  <c r="AI76" i="5"/>
  <c r="AJ76" i="5"/>
  <c r="AK76" i="5"/>
  <c r="AL76" i="5"/>
  <c r="AM76" i="5"/>
  <c r="AE77" i="5"/>
  <c r="AF77" i="5"/>
  <c r="AG77" i="5"/>
  <c r="AH77" i="5"/>
  <c r="AI77" i="5"/>
  <c r="AJ77" i="5"/>
  <c r="AK77" i="5"/>
  <c r="AL77" i="5"/>
  <c r="AM77" i="5"/>
  <c r="AE78" i="5"/>
  <c r="AF78" i="5"/>
  <c r="AG78" i="5"/>
  <c r="AH78" i="5"/>
  <c r="AI78" i="5"/>
  <c r="AJ78" i="5"/>
  <c r="AK78" i="5"/>
  <c r="AL78" i="5"/>
  <c r="AM78" i="5"/>
  <c r="AE79" i="5"/>
  <c r="AF79" i="5"/>
  <c r="AG79" i="5"/>
  <c r="AH79" i="5"/>
  <c r="AI79" i="5"/>
  <c r="AJ79" i="5"/>
  <c r="AK79" i="5"/>
  <c r="AL79" i="5"/>
  <c r="AM79" i="5"/>
  <c r="AE80" i="5"/>
  <c r="AF80" i="5"/>
  <c r="AG80" i="5"/>
  <c r="AH80" i="5"/>
  <c r="AI80" i="5"/>
  <c r="AJ80" i="5"/>
  <c r="AK80" i="5"/>
  <c r="AL80" i="5"/>
  <c r="AM80" i="5"/>
  <c r="AE81" i="5"/>
  <c r="AF81" i="5"/>
  <c r="AG81" i="5"/>
  <c r="AH81" i="5"/>
  <c r="AI81" i="5"/>
  <c r="AJ81" i="5"/>
  <c r="AK81" i="5"/>
  <c r="AL81" i="5"/>
  <c r="AM81" i="5"/>
  <c r="AE82" i="5"/>
  <c r="AF82" i="5"/>
  <c r="AG82" i="5"/>
  <c r="AH82" i="5"/>
  <c r="AI82" i="5"/>
  <c r="AJ82" i="5"/>
  <c r="AK82" i="5"/>
  <c r="AL82" i="5"/>
  <c r="AM82" i="5"/>
  <c r="AE83" i="5"/>
  <c r="AF83" i="5"/>
  <c r="AG83" i="5"/>
  <c r="AH83" i="5"/>
  <c r="AI83" i="5"/>
  <c r="AJ83" i="5"/>
  <c r="AK83" i="5"/>
  <c r="AL83" i="5"/>
  <c r="AM83" i="5"/>
  <c r="AE84" i="5"/>
  <c r="AF84" i="5"/>
  <c r="AG84" i="5"/>
  <c r="AH84" i="5"/>
  <c r="AI84" i="5"/>
  <c r="AJ84" i="5"/>
  <c r="AK84" i="5"/>
  <c r="AL84" i="5"/>
  <c r="AM84" i="5"/>
  <c r="AE85" i="5"/>
  <c r="AF85" i="5"/>
  <c r="AG85" i="5"/>
  <c r="AH85" i="5"/>
  <c r="AI85" i="5"/>
  <c r="AJ85" i="5"/>
  <c r="AK85" i="5"/>
  <c r="AL85" i="5"/>
  <c r="AM85" i="5"/>
  <c r="AE86" i="5"/>
  <c r="AF86" i="5"/>
  <c r="AG86" i="5"/>
  <c r="AH86" i="5"/>
  <c r="AI86" i="5"/>
  <c r="AJ86" i="5"/>
  <c r="AK86" i="5"/>
  <c r="AL86" i="5"/>
  <c r="AM86" i="5"/>
  <c r="AE87" i="5"/>
  <c r="AF87" i="5"/>
  <c r="AG87" i="5"/>
  <c r="AH87" i="5"/>
  <c r="AI87" i="5"/>
  <c r="AJ87" i="5"/>
  <c r="AK87" i="5"/>
  <c r="AL87" i="5"/>
  <c r="AM87" i="5"/>
  <c r="AE88" i="5"/>
  <c r="AF88" i="5"/>
  <c r="AG88" i="5"/>
  <c r="AH88" i="5"/>
  <c r="AI88" i="5"/>
  <c r="AJ88" i="5"/>
  <c r="AK88" i="5"/>
  <c r="AL88" i="5"/>
  <c r="AM88" i="5"/>
  <c r="AE89" i="5"/>
  <c r="AF89" i="5"/>
  <c r="AG89" i="5"/>
  <c r="AH89" i="5"/>
  <c r="AI89" i="5"/>
  <c r="AJ89" i="5"/>
  <c r="AK89" i="5"/>
  <c r="AL89" i="5"/>
  <c r="AM89" i="5"/>
  <c r="AE90" i="5"/>
  <c r="AF90" i="5"/>
  <c r="AG90" i="5"/>
  <c r="AH90" i="5"/>
  <c r="AI90" i="5"/>
  <c r="AJ90" i="5"/>
  <c r="AK90" i="5"/>
  <c r="AL90" i="5"/>
  <c r="AM90" i="5"/>
  <c r="AE91" i="5"/>
  <c r="AF91" i="5"/>
  <c r="AG91" i="5"/>
  <c r="AH91" i="5"/>
  <c r="AI91" i="5"/>
  <c r="AJ91" i="5"/>
  <c r="AK91" i="5"/>
  <c r="AL91" i="5"/>
  <c r="AM91" i="5"/>
  <c r="AE92" i="5"/>
  <c r="AF92" i="5"/>
  <c r="AG92" i="5"/>
  <c r="AH92" i="5"/>
  <c r="AI92" i="5"/>
  <c r="AJ92" i="5"/>
  <c r="AK92" i="5"/>
  <c r="AL92" i="5"/>
  <c r="AM92" i="5"/>
  <c r="AE93" i="5"/>
  <c r="AF93" i="5"/>
  <c r="AG93" i="5"/>
  <c r="AH93" i="5"/>
  <c r="AI93" i="5"/>
  <c r="AJ93" i="5"/>
  <c r="AK93" i="5"/>
  <c r="AL93" i="5"/>
  <c r="AM93" i="5"/>
  <c r="AE94" i="5"/>
  <c r="AF94" i="5"/>
  <c r="AG94" i="5"/>
  <c r="AH94" i="5"/>
  <c r="AI94" i="5"/>
  <c r="AJ94" i="5"/>
  <c r="AK94" i="5"/>
  <c r="AL94" i="5"/>
  <c r="AM94" i="5"/>
  <c r="AE95" i="5"/>
  <c r="AF95" i="5"/>
  <c r="AG95" i="5"/>
  <c r="AH95" i="5"/>
  <c r="AI95" i="5"/>
  <c r="AJ95" i="5"/>
  <c r="AK95" i="5"/>
  <c r="AL95" i="5"/>
  <c r="AM95" i="5"/>
  <c r="AE96" i="5"/>
  <c r="AF96" i="5"/>
  <c r="AG96" i="5"/>
  <c r="AH96" i="5"/>
  <c r="AI96" i="5"/>
  <c r="AJ96" i="5"/>
  <c r="AK96" i="5"/>
  <c r="AL96" i="5"/>
  <c r="AM96" i="5"/>
  <c r="AE97" i="5"/>
  <c r="AF97" i="5"/>
  <c r="AG97" i="5"/>
  <c r="AH97" i="5"/>
  <c r="AI97" i="5"/>
  <c r="AJ97" i="5"/>
  <c r="AK97" i="5"/>
  <c r="AL97" i="5"/>
  <c r="AM97" i="5"/>
  <c r="AE98" i="5"/>
  <c r="AF98" i="5"/>
  <c r="AG98" i="5"/>
  <c r="AH98" i="5"/>
  <c r="AI98" i="5"/>
  <c r="AJ98" i="5"/>
  <c r="AK98" i="5"/>
  <c r="AL98" i="5"/>
  <c r="AM98" i="5"/>
  <c r="AE99" i="5"/>
  <c r="AF99" i="5"/>
  <c r="AG99" i="5"/>
  <c r="AH99" i="5"/>
  <c r="AI99" i="5"/>
  <c r="AJ99" i="5"/>
  <c r="AK99" i="5"/>
  <c r="AL99" i="5"/>
  <c r="AM99" i="5"/>
  <c r="AE100" i="5"/>
  <c r="AF100" i="5"/>
  <c r="AG100" i="5"/>
  <c r="AH100" i="5"/>
  <c r="AI100" i="5"/>
  <c r="AJ100" i="5"/>
  <c r="AK100" i="5"/>
  <c r="AL100" i="5"/>
  <c r="AM100" i="5"/>
  <c r="AE101" i="5"/>
  <c r="AF101" i="5"/>
  <c r="AG101" i="5"/>
  <c r="AH101" i="5"/>
  <c r="AI101" i="5"/>
  <c r="AJ101" i="5"/>
  <c r="AK101" i="5"/>
  <c r="AL101" i="5"/>
  <c r="AM101" i="5"/>
  <c r="AE102" i="5"/>
  <c r="AF102" i="5"/>
  <c r="AG102" i="5"/>
  <c r="AH102" i="5"/>
  <c r="AI102" i="5"/>
  <c r="AJ102" i="5"/>
  <c r="AK102" i="5"/>
  <c r="AL102" i="5"/>
  <c r="AM102" i="5"/>
  <c r="AE103" i="5"/>
  <c r="AF103" i="5"/>
  <c r="AG103" i="5"/>
  <c r="AH103" i="5"/>
  <c r="AI103" i="5"/>
  <c r="AJ103" i="5"/>
  <c r="AK103" i="5"/>
  <c r="AL103" i="5"/>
  <c r="AM103" i="5"/>
  <c r="AE104" i="5"/>
  <c r="AF104" i="5"/>
  <c r="AG104" i="5"/>
  <c r="AH104" i="5"/>
  <c r="AI104" i="5"/>
  <c r="AJ104" i="5"/>
  <c r="AK104" i="5"/>
  <c r="AL104" i="5"/>
  <c r="AM104" i="5"/>
  <c r="AE105" i="5"/>
  <c r="AF105" i="5"/>
  <c r="AG105" i="5"/>
  <c r="AH105" i="5"/>
  <c r="AI105" i="5"/>
  <c r="AJ105" i="5"/>
  <c r="AK105" i="5"/>
  <c r="AL105" i="5"/>
  <c r="AM105" i="5"/>
  <c r="AE106" i="5"/>
  <c r="AF106" i="5"/>
  <c r="AG106" i="5"/>
  <c r="AH106" i="5"/>
  <c r="AI106" i="5"/>
  <c r="AJ106" i="5"/>
  <c r="AK106" i="5"/>
  <c r="AL106" i="5"/>
  <c r="AM106" i="5"/>
  <c r="AE107" i="5"/>
  <c r="AF107" i="5"/>
  <c r="AG107" i="5"/>
  <c r="AH107" i="5"/>
  <c r="AI107" i="5"/>
  <c r="AJ107" i="5"/>
  <c r="AK107" i="5"/>
  <c r="AL107" i="5"/>
  <c r="AM107" i="5"/>
  <c r="AE108" i="5"/>
  <c r="AF108" i="5"/>
  <c r="AG108" i="5"/>
  <c r="AH108" i="5"/>
  <c r="AI108" i="5"/>
  <c r="AJ108" i="5"/>
  <c r="AK108" i="5"/>
  <c r="AL108" i="5"/>
  <c r="AM108" i="5"/>
  <c r="AE109" i="5"/>
  <c r="AF109" i="5"/>
  <c r="AG109" i="5"/>
  <c r="AH109" i="5"/>
  <c r="AI109" i="5"/>
  <c r="AJ109" i="5"/>
  <c r="AK109" i="5"/>
  <c r="AL109" i="5"/>
  <c r="AM109" i="5"/>
  <c r="AE110" i="5"/>
  <c r="AF110" i="5"/>
  <c r="AG110" i="5"/>
  <c r="AH110" i="5"/>
  <c r="AI110" i="5"/>
  <c r="AJ110" i="5"/>
  <c r="AK110" i="5"/>
  <c r="AL110" i="5"/>
  <c r="AM110" i="5"/>
  <c r="AE111" i="5"/>
  <c r="AF111" i="5"/>
  <c r="AG111" i="5"/>
  <c r="AH111" i="5"/>
  <c r="AI111" i="5"/>
  <c r="AJ111" i="5"/>
  <c r="AK111" i="5"/>
  <c r="AL111" i="5"/>
  <c r="AM111" i="5"/>
  <c r="AE112" i="5"/>
  <c r="AF112" i="5"/>
  <c r="AG112" i="5"/>
  <c r="AH112" i="5"/>
  <c r="AI112" i="5"/>
  <c r="AJ112" i="5"/>
  <c r="AK112" i="5"/>
  <c r="AL112" i="5"/>
  <c r="AM112" i="5"/>
  <c r="AE113" i="5"/>
  <c r="AF113" i="5"/>
  <c r="AG113" i="5"/>
  <c r="AH113" i="5"/>
  <c r="AI113" i="5"/>
  <c r="AJ113" i="5"/>
  <c r="AK113" i="5"/>
  <c r="AL113" i="5"/>
  <c r="AM113" i="5"/>
  <c r="AE114" i="5"/>
  <c r="AF114" i="5"/>
  <c r="AG114" i="5"/>
  <c r="AH114" i="5"/>
  <c r="AI114" i="5"/>
  <c r="AJ114" i="5"/>
  <c r="AK114" i="5"/>
  <c r="AL114" i="5"/>
  <c r="AM114" i="5"/>
  <c r="AE115" i="5"/>
  <c r="AF115" i="5"/>
  <c r="AG115" i="5"/>
  <c r="AH115" i="5"/>
  <c r="AI115" i="5"/>
  <c r="AJ115" i="5"/>
  <c r="AK115" i="5"/>
  <c r="AL115" i="5"/>
  <c r="AM115" i="5"/>
  <c r="AE116" i="5"/>
  <c r="AF116" i="5"/>
  <c r="AG116" i="5"/>
  <c r="AH116" i="5"/>
  <c r="AI116" i="5"/>
  <c r="AJ116" i="5"/>
  <c r="AK116" i="5"/>
  <c r="AL116" i="5"/>
  <c r="AM116" i="5"/>
  <c r="AE117" i="5"/>
  <c r="AF117" i="5"/>
  <c r="AG117" i="5"/>
  <c r="AH117" i="5"/>
  <c r="AI117" i="5"/>
  <c r="AJ117" i="5"/>
  <c r="AK117" i="5"/>
  <c r="AL117" i="5"/>
  <c r="AM117" i="5"/>
  <c r="AE118" i="5"/>
  <c r="AF118" i="5"/>
  <c r="AG118" i="5"/>
  <c r="AH118" i="5"/>
  <c r="AI118" i="5"/>
  <c r="AJ118" i="5"/>
  <c r="AK118" i="5"/>
  <c r="AL118" i="5"/>
  <c r="AM118" i="5"/>
  <c r="AE119" i="5"/>
  <c r="AF119" i="5"/>
  <c r="AG119" i="5"/>
  <c r="AH119" i="5"/>
  <c r="AI119" i="5"/>
  <c r="AJ119" i="5"/>
  <c r="AK119" i="5"/>
  <c r="AL119" i="5"/>
  <c r="AM119" i="5"/>
  <c r="AE120" i="5"/>
  <c r="AF120" i="5"/>
  <c r="AG120" i="5"/>
  <c r="AH120" i="5"/>
  <c r="AI120" i="5"/>
  <c r="AJ120" i="5"/>
  <c r="AK120" i="5"/>
  <c r="AL120" i="5"/>
  <c r="AM120" i="5"/>
  <c r="AE121" i="5"/>
  <c r="AF121" i="5"/>
  <c r="AG121" i="5"/>
  <c r="AH121" i="5"/>
  <c r="AI121" i="5"/>
  <c r="AJ121" i="5"/>
  <c r="AK121" i="5"/>
  <c r="AL121" i="5"/>
  <c r="AM121" i="5"/>
  <c r="AE122" i="5"/>
  <c r="AF122" i="5"/>
  <c r="AG122" i="5"/>
  <c r="AH122" i="5"/>
  <c r="AI122" i="5"/>
  <c r="AJ122" i="5"/>
  <c r="AK122" i="5"/>
  <c r="AL122" i="5"/>
  <c r="AM122" i="5"/>
  <c r="AE123" i="5"/>
  <c r="AF123" i="5"/>
  <c r="AG123" i="5"/>
  <c r="AH123" i="5"/>
  <c r="AI123" i="5"/>
  <c r="AJ123" i="5"/>
  <c r="AK123" i="5"/>
  <c r="AL123" i="5"/>
  <c r="AM123" i="5"/>
  <c r="AE124" i="5"/>
  <c r="AF124" i="5"/>
  <c r="AG124" i="5"/>
  <c r="AH124" i="5"/>
  <c r="AI124" i="5"/>
  <c r="AJ124" i="5"/>
  <c r="AK124" i="5"/>
  <c r="AL124" i="5"/>
  <c r="AM124" i="5"/>
  <c r="AE125" i="5"/>
  <c r="AF125" i="5"/>
  <c r="AG125" i="5"/>
  <c r="AH125" i="5"/>
  <c r="AI125" i="5"/>
  <c r="AJ125" i="5"/>
  <c r="AK125" i="5"/>
  <c r="AL125" i="5"/>
  <c r="AM125" i="5"/>
  <c r="AE126" i="5"/>
  <c r="AF126" i="5"/>
  <c r="AG126" i="5"/>
  <c r="AH126" i="5"/>
  <c r="AI126" i="5"/>
  <c r="AJ126" i="5"/>
  <c r="AK126" i="5"/>
  <c r="AL126" i="5"/>
  <c r="AM126" i="5"/>
  <c r="AE127" i="5"/>
  <c r="AF127" i="5"/>
  <c r="AG127" i="5"/>
  <c r="AH127" i="5"/>
  <c r="AI127" i="5"/>
  <c r="AJ127" i="5"/>
  <c r="AK127" i="5"/>
  <c r="AL127" i="5"/>
  <c r="AM127" i="5"/>
  <c r="AE128" i="5"/>
  <c r="AF128" i="5"/>
  <c r="AG128" i="5"/>
  <c r="AH128" i="5"/>
  <c r="AI128" i="5"/>
  <c r="AJ128" i="5"/>
  <c r="AK128" i="5"/>
  <c r="AL128" i="5"/>
  <c r="AM128" i="5"/>
  <c r="AE129" i="5"/>
  <c r="AF129" i="5"/>
  <c r="AG129" i="5"/>
  <c r="AH129" i="5"/>
  <c r="AI129" i="5"/>
  <c r="AJ129" i="5"/>
  <c r="AK129" i="5"/>
  <c r="AL129" i="5"/>
  <c r="AM129" i="5"/>
  <c r="AE130" i="5"/>
  <c r="AF130" i="5"/>
  <c r="AG130" i="5"/>
  <c r="AH130" i="5"/>
  <c r="AI130" i="5"/>
  <c r="AJ130" i="5"/>
  <c r="AK130" i="5"/>
  <c r="AL130" i="5"/>
  <c r="AM130" i="5"/>
  <c r="AE131" i="5"/>
  <c r="AF131" i="5"/>
  <c r="AG131" i="5"/>
  <c r="AH131" i="5"/>
  <c r="AI131" i="5"/>
  <c r="AJ131" i="5"/>
  <c r="AK131" i="5"/>
  <c r="AL131" i="5"/>
  <c r="AM131" i="5"/>
  <c r="AE132" i="5"/>
  <c r="AF132" i="5"/>
  <c r="AG132" i="5"/>
  <c r="AH132" i="5"/>
  <c r="AI132" i="5"/>
  <c r="AJ132" i="5"/>
  <c r="AK132" i="5"/>
  <c r="AL132" i="5"/>
  <c r="AM132" i="5"/>
  <c r="AE133" i="5"/>
  <c r="AF133" i="5"/>
  <c r="AG133" i="5"/>
  <c r="AH133" i="5"/>
  <c r="AI133" i="5"/>
  <c r="AJ133" i="5"/>
  <c r="AK133" i="5"/>
  <c r="AL133" i="5"/>
  <c r="AM133" i="5"/>
  <c r="AE134" i="5"/>
  <c r="AF134" i="5"/>
  <c r="AG134" i="5"/>
  <c r="AH134" i="5"/>
  <c r="AI134" i="5"/>
  <c r="AJ134" i="5"/>
  <c r="AK134" i="5"/>
  <c r="AL134" i="5"/>
  <c r="AM134" i="5"/>
  <c r="AE135" i="5"/>
  <c r="AF135" i="5"/>
  <c r="AG135" i="5"/>
  <c r="AH135" i="5"/>
  <c r="AI135" i="5"/>
  <c r="AJ135" i="5"/>
  <c r="AK135" i="5"/>
  <c r="AL135" i="5"/>
  <c r="AM135" i="5"/>
  <c r="AE136" i="5"/>
  <c r="AF136" i="5"/>
  <c r="AG136" i="5"/>
  <c r="AH136" i="5"/>
  <c r="AI136" i="5"/>
  <c r="AJ136" i="5"/>
  <c r="AK136" i="5"/>
  <c r="AL136" i="5"/>
  <c r="AM136" i="5"/>
  <c r="AE137" i="5"/>
  <c r="AF137" i="5"/>
  <c r="AG137" i="5"/>
  <c r="AH137" i="5"/>
  <c r="AI137" i="5"/>
  <c r="AJ137" i="5"/>
  <c r="AK137" i="5"/>
  <c r="AL137" i="5"/>
  <c r="AM137" i="5"/>
  <c r="AE138" i="5"/>
  <c r="AF138" i="5"/>
  <c r="AG138" i="5"/>
  <c r="AH138" i="5"/>
  <c r="AI138" i="5"/>
  <c r="AJ138" i="5"/>
  <c r="AK138" i="5"/>
  <c r="AL138" i="5"/>
  <c r="AM138" i="5"/>
  <c r="AE139" i="5"/>
  <c r="AF139" i="5"/>
  <c r="AG139" i="5"/>
  <c r="AH139" i="5"/>
  <c r="AI139" i="5"/>
  <c r="AJ139" i="5"/>
  <c r="AK139" i="5"/>
  <c r="AL139" i="5"/>
  <c r="AM139" i="5"/>
  <c r="AE140" i="5"/>
  <c r="AF140" i="5"/>
  <c r="AG140" i="5"/>
  <c r="AH140" i="5"/>
  <c r="AI140" i="5"/>
  <c r="AJ140" i="5"/>
  <c r="AK140" i="5"/>
  <c r="AL140" i="5"/>
  <c r="AM140" i="5"/>
  <c r="AE141" i="5"/>
  <c r="AF141" i="5"/>
  <c r="AG141" i="5"/>
  <c r="AH141" i="5"/>
  <c r="AI141" i="5"/>
  <c r="AJ141" i="5"/>
  <c r="AK141" i="5"/>
  <c r="AL141" i="5"/>
  <c r="AM141" i="5"/>
  <c r="AE142" i="5"/>
  <c r="AF142" i="5"/>
  <c r="AG142" i="5"/>
  <c r="AH142" i="5"/>
  <c r="AI142" i="5"/>
  <c r="AJ142" i="5"/>
  <c r="AK142" i="5"/>
  <c r="AL142" i="5"/>
  <c r="AM142" i="5"/>
  <c r="AE143" i="5"/>
  <c r="AF143" i="5"/>
  <c r="AG143" i="5"/>
  <c r="AH143" i="5"/>
  <c r="AI143" i="5"/>
  <c r="AJ143" i="5"/>
  <c r="AK143" i="5"/>
  <c r="AL143" i="5"/>
  <c r="AM143" i="5"/>
  <c r="AE144" i="5"/>
  <c r="AF144" i="5"/>
  <c r="AG144" i="5"/>
  <c r="AH144" i="5"/>
  <c r="AI144" i="5"/>
  <c r="AJ144" i="5"/>
  <c r="AK144" i="5"/>
  <c r="AL144" i="5"/>
  <c r="AM144" i="5"/>
  <c r="AE145" i="5"/>
  <c r="AF145" i="5"/>
  <c r="AG145" i="5"/>
  <c r="AH145" i="5"/>
  <c r="AI145" i="5"/>
  <c r="AJ145" i="5"/>
  <c r="AK145" i="5"/>
  <c r="AL145" i="5"/>
  <c r="AM145" i="5"/>
  <c r="AE146" i="5"/>
  <c r="AF146" i="5"/>
  <c r="AG146" i="5"/>
  <c r="AH146" i="5"/>
  <c r="AI146" i="5"/>
  <c r="AJ146" i="5"/>
  <c r="AK146" i="5"/>
  <c r="AL146" i="5"/>
  <c r="AM146" i="5"/>
  <c r="AE147" i="5"/>
  <c r="AF147" i="5"/>
  <c r="AG147" i="5"/>
  <c r="AH147" i="5"/>
  <c r="AI147" i="5"/>
  <c r="AJ147" i="5"/>
  <c r="AK147" i="5"/>
  <c r="AL147" i="5"/>
  <c r="AM147" i="5"/>
  <c r="AE148" i="5"/>
  <c r="AF148" i="5"/>
  <c r="AG148" i="5"/>
  <c r="AH148" i="5"/>
  <c r="AI148" i="5"/>
  <c r="AJ148" i="5"/>
  <c r="AK148" i="5"/>
  <c r="AL148" i="5"/>
  <c r="AM148" i="5"/>
  <c r="AE149" i="5"/>
  <c r="AF149" i="5"/>
  <c r="AG149" i="5"/>
  <c r="AH149" i="5"/>
  <c r="AI149" i="5"/>
  <c r="AJ149" i="5"/>
  <c r="AK149" i="5"/>
  <c r="AL149" i="5"/>
  <c r="AM149" i="5"/>
  <c r="AE150" i="5"/>
  <c r="AF150" i="5"/>
  <c r="AG150" i="5"/>
  <c r="AH150" i="5"/>
  <c r="AI150" i="5"/>
  <c r="AJ150" i="5"/>
  <c r="AK150" i="5"/>
  <c r="AL150" i="5"/>
  <c r="AM150" i="5"/>
  <c r="AE151" i="5"/>
  <c r="AF151" i="5"/>
  <c r="AG151" i="5"/>
  <c r="AH151" i="5"/>
  <c r="AI151" i="5"/>
  <c r="AJ151" i="5"/>
  <c r="AK151" i="5"/>
  <c r="AL151" i="5"/>
  <c r="AM151" i="5"/>
  <c r="AE152" i="5"/>
  <c r="AF152" i="5"/>
  <c r="AG152" i="5"/>
  <c r="AH152" i="5"/>
  <c r="AI152" i="5"/>
  <c r="AJ152" i="5"/>
  <c r="AK152" i="5"/>
  <c r="AL152" i="5"/>
  <c r="AM152" i="5"/>
  <c r="AE153" i="5"/>
  <c r="AF153" i="5"/>
  <c r="AG153" i="5"/>
  <c r="AH153" i="5"/>
  <c r="AI153" i="5"/>
  <c r="AJ153" i="5"/>
  <c r="AK153" i="5"/>
  <c r="AL153" i="5"/>
  <c r="AM153" i="5"/>
  <c r="AE154" i="5"/>
  <c r="AF154" i="5"/>
  <c r="AG154" i="5"/>
  <c r="AH154" i="5"/>
  <c r="AI154" i="5"/>
  <c r="AJ154" i="5"/>
  <c r="AK154" i="5"/>
  <c r="AL154" i="5"/>
  <c r="AM154" i="5"/>
  <c r="AE155" i="5"/>
  <c r="AF155" i="5"/>
  <c r="AG155" i="5"/>
  <c r="AH155" i="5"/>
  <c r="AI155" i="5"/>
  <c r="AJ155" i="5"/>
  <c r="AK155" i="5"/>
  <c r="AL155" i="5"/>
  <c r="AM155" i="5"/>
  <c r="AE156" i="5"/>
  <c r="AF156" i="5"/>
  <c r="AG156" i="5"/>
  <c r="AH156" i="5"/>
  <c r="AI156" i="5"/>
  <c r="AJ156" i="5"/>
  <c r="AK156" i="5"/>
  <c r="AL156" i="5"/>
  <c r="AM156" i="5"/>
  <c r="AE157" i="5"/>
  <c r="AF157" i="5"/>
  <c r="AG157" i="5"/>
  <c r="AH157" i="5"/>
  <c r="AI157" i="5"/>
  <c r="AJ157" i="5"/>
  <c r="AK157" i="5"/>
  <c r="AL157" i="5"/>
  <c r="AM157" i="5"/>
  <c r="AE158" i="5"/>
  <c r="AF158" i="5"/>
  <c r="AG158" i="5"/>
  <c r="AH158" i="5"/>
  <c r="AI158" i="5"/>
  <c r="AJ158" i="5"/>
  <c r="AK158" i="5"/>
  <c r="AL158" i="5"/>
  <c r="AM158" i="5"/>
  <c r="AE159" i="5"/>
  <c r="AF159" i="5"/>
  <c r="AG159" i="5"/>
  <c r="AH159" i="5"/>
  <c r="AI159" i="5"/>
  <c r="AJ159" i="5"/>
  <c r="AK159" i="5"/>
  <c r="AL159" i="5"/>
  <c r="AM159" i="5"/>
  <c r="AE160" i="5"/>
  <c r="AF160" i="5"/>
  <c r="AG160" i="5"/>
  <c r="AH160" i="5"/>
  <c r="AI160" i="5"/>
  <c r="AJ160" i="5"/>
  <c r="AK160" i="5"/>
  <c r="AL160" i="5"/>
  <c r="AM160" i="5"/>
  <c r="AE161" i="5"/>
  <c r="AF161" i="5"/>
  <c r="AG161" i="5"/>
  <c r="AH161" i="5"/>
  <c r="AI161" i="5"/>
  <c r="AJ161" i="5"/>
  <c r="AK161" i="5"/>
  <c r="AL161" i="5"/>
  <c r="AM161" i="5"/>
  <c r="AE162" i="5"/>
  <c r="AF162" i="5"/>
  <c r="AG162" i="5"/>
  <c r="AH162" i="5"/>
  <c r="AI162" i="5"/>
  <c r="AJ162" i="5"/>
  <c r="AK162" i="5"/>
  <c r="AL162" i="5"/>
  <c r="AM162" i="5"/>
  <c r="AE163" i="5"/>
  <c r="AF163" i="5"/>
  <c r="AG163" i="5"/>
  <c r="AH163" i="5"/>
  <c r="AI163" i="5"/>
  <c r="AJ163" i="5"/>
  <c r="AK163" i="5"/>
  <c r="AL163" i="5"/>
  <c r="AM163" i="5"/>
  <c r="AE164" i="5"/>
  <c r="AF164" i="5"/>
  <c r="AG164" i="5"/>
  <c r="AH164" i="5"/>
  <c r="AI164" i="5"/>
  <c r="AJ164" i="5"/>
  <c r="AK164" i="5"/>
  <c r="AL164" i="5"/>
  <c r="AM164" i="5"/>
  <c r="AE165" i="5"/>
  <c r="AF165" i="5"/>
  <c r="AG165" i="5"/>
  <c r="AH165" i="5"/>
  <c r="AI165" i="5"/>
  <c r="AJ165" i="5"/>
  <c r="AK165" i="5"/>
  <c r="AL165" i="5"/>
  <c r="AM165" i="5"/>
  <c r="AE166" i="5"/>
  <c r="AF166" i="5"/>
  <c r="AG166" i="5"/>
  <c r="AH166" i="5"/>
  <c r="AI166" i="5"/>
  <c r="AJ166" i="5"/>
  <c r="AK166" i="5"/>
  <c r="AL166" i="5"/>
  <c r="AM166" i="5"/>
  <c r="AE167" i="5"/>
  <c r="AF167" i="5"/>
  <c r="AG167" i="5"/>
  <c r="AH167" i="5"/>
  <c r="AI167" i="5"/>
  <c r="AJ167" i="5"/>
  <c r="AK167" i="5"/>
  <c r="AL167" i="5"/>
  <c r="AM167" i="5"/>
  <c r="AE168" i="5"/>
  <c r="AF168" i="5"/>
  <c r="AG168" i="5"/>
  <c r="AH168" i="5"/>
  <c r="AI168" i="5"/>
  <c r="AJ168" i="5"/>
  <c r="AK168" i="5"/>
  <c r="AL168" i="5"/>
  <c r="AM168" i="5"/>
  <c r="AE169" i="5"/>
  <c r="AF169" i="5"/>
  <c r="AG169" i="5"/>
  <c r="AH169" i="5"/>
  <c r="AI169" i="5"/>
  <c r="AJ169" i="5"/>
  <c r="AK169" i="5"/>
  <c r="AL169" i="5"/>
  <c r="AM169" i="5"/>
  <c r="AE170" i="5"/>
  <c r="AF170" i="5"/>
  <c r="AG170" i="5"/>
  <c r="AH170" i="5"/>
  <c r="AI170" i="5"/>
  <c r="AJ170" i="5"/>
  <c r="AK170" i="5"/>
  <c r="AL170" i="5"/>
  <c r="AM170" i="5"/>
  <c r="AE171" i="5"/>
  <c r="AF171" i="5"/>
  <c r="AG171" i="5"/>
  <c r="AH171" i="5"/>
  <c r="AI171" i="5"/>
  <c r="AJ171" i="5"/>
  <c r="AK171" i="5"/>
  <c r="AL171" i="5"/>
  <c r="AM171" i="5"/>
  <c r="AE172" i="5"/>
  <c r="AF172" i="5"/>
  <c r="AG172" i="5"/>
  <c r="AH172" i="5"/>
  <c r="AI172" i="5"/>
  <c r="AJ172" i="5"/>
  <c r="AK172" i="5"/>
  <c r="AL172" i="5"/>
  <c r="AM172" i="5"/>
  <c r="AE173" i="5"/>
  <c r="AF173" i="5"/>
  <c r="AG173" i="5"/>
  <c r="AH173" i="5"/>
  <c r="AI173" i="5"/>
  <c r="AJ173" i="5"/>
  <c r="AK173" i="5"/>
  <c r="AL173" i="5"/>
  <c r="AM173" i="5"/>
  <c r="AE174" i="5"/>
  <c r="AF174" i="5"/>
  <c r="AG174" i="5"/>
  <c r="AH174" i="5"/>
  <c r="AI174" i="5"/>
  <c r="AJ174" i="5"/>
  <c r="AK174" i="5"/>
  <c r="AL174" i="5"/>
  <c r="AM174" i="5"/>
  <c r="AE175" i="5"/>
  <c r="AF175" i="5"/>
  <c r="AG175" i="5"/>
  <c r="AH175" i="5"/>
  <c r="AI175" i="5"/>
  <c r="AJ175" i="5"/>
  <c r="AK175" i="5"/>
  <c r="AL175" i="5"/>
  <c r="AM175" i="5"/>
  <c r="AE176" i="5"/>
  <c r="AF176" i="5"/>
  <c r="AG176" i="5"/>
  <c r="AH176" i="5"/>
  <c r="AI176" i="5"/>
  <c r="AJ176" i="5"/>
  <c r="AK176" i="5"/>
  <c r="AL176" i="5"/>
  <c r="AM176" i="5"/>
  <c r="AE177" i="5"/>
  <c r="AF177" i="5"/>
  <c r="AG177" i="5"/>
  <c r="AH177" i="5"/>
  <c r="AI177" i="5"/>
  <c r="AJ177" i="5"/>
  <c r="AK177" i="5"/>
  <c r="AL177" i="5"/>
  <c r="AM177" i="5"/>
  <c r="AE178" i="5"/>
  <c r="AF178" i="5"/>
  <c r="AG178" i="5"/>
  <c r="AH178" i="5"/>
  <c r="AI178" i="5"/>
  <c r="AJ178" i="5"/>
  <c r="AK178" i="5"/>
  <c r="AL178" i="5"/>
  <c r="AM178" i="5"/>
  <c r="AE179" i="5"/>
  <c r="AF179" i="5"/>
  <c r="AG179" i="5"/>
  <c r="AH179" i="5"/>
  <c r="AI179" i="5"/>
  <c r="AJ179" i="5"/>
  <c r="AK179" i="5"/>
  <c r="AL179" i="5"/>
  <c r="AM179" i="5"/>
  <c r="AE180" i="5"/>
  <c r="AF180" i="5"/>
  <c r="AG180" i="5"/>
  <c r="AH180" i="5"/>
  <c r="AI180" i="5"/>
  <c r="AJ180" i="5"/>
  <c r="AK180" i="5"/>
  <c r="AL180" i="5"/>
  <c r="AM180" i="5"/>
  <c r="AE181" i="5"/>
  <c r="AF181" i="5"/>
  <c r="AG181" i="5"/>
  <c r="AH181" i="5"/>
  <c r="AI181" i="5"/>
  <c r="AJ181" i="5"/>
  <c r="AK181" i="5"/>
  <c r="AL181" i="5"/>
  <c r="AM181" i="5"/>
  <c r="AE182" i="5"/>
  <c r="AF182" i="5"/>
  <c r="AG182" i="5"/>
  <c r="AH182" i="5"/>
  <c r="AI182" i="5"/>
  <c r="AJ182" i="5"/>
  <c r="AK182" i="5"/>
  <c r="AL182" i="5"/>
  <c r="AM182" i="5"/>
  <c r="AE183" i="5"/>
  <c r="AF183" i="5"/>
  <c r="AG183" i="5"/>
  <c r="AH183" i="5"/>
  <c r="AI183" i="5"/>
  <c r="AJ183" i="5"/>
  <c r="AK183" i="5"/>
  <c r="AL183" i="5"/>
  <c r="AM183" i="5"/>
  <c r="AE184" i="5"/>
  <c r="AF184" i="5"/>
  <c r="AG184" i="5"/>
  <c r="AH184" i="5"/>
  <c r="AI184" i="5"/>
  <c r="AJ184" i="5"/>
  <c r="AK184" i="5"/>
  <c r="AL184" i="5"/>
  <c r="AM184" i="5"/>
  <c r="AE185" i="5"/>
  <c r="AF185" i="5"/>
  <c r="AG185" i="5"/>
  <c r="AH185" i="5"/>
  <c r="AI185" i="5"/>
  <c r="AJ185" i="5"/>
  <c r="AK185" i="5"/>
  <c r="AL185" i="5"/>
  <c r="AM185" i="5"/>
  <c r="AE186" i="5"/>
  <c r="AF186" i="5"/>
  <c r="AG186" i="5"/>
  <c r="AH186" i="5"/>
  <c r="AI186" i="5"/>
  <c r="AJ186" i="5"/>
  <c r="AK186" i="5"/>
  <c r="AL186" i="5"/>
  <c r="AM186" i="5"/>
  <c r="AE187" i="5"/>
  <c r="AF187" i="5"/>
  <c r="AG187" i="5"/>
  <c r="AH187" i="5"/>
  <c r="AI187" i="5"/>
  <c r="AJ187" i="5"/>
  <c r="AK187" i="5"/>
  <c r="AL187" i="5"/>
  <c r="AM187" i="5"/>
  <c r="AE188" i="5"/>
  <c r="AF188" i="5"/>
  <c r="AG188" i="5"/>
  <c r="AH188" i="5"/>
  <c r="AI188" i="5"/>
  <c r="AJ188" i="5"/>
  <c r="AK188" i="5"/>
  <c r="AL188" i="5"/>
  <c r="AM188" i="5"/>
  <c r="AE189" i="5"/>
  <c r="AF189" i="5"/>
  <c r="AG189" i="5"/>
  <c r="AH189" i="5"/>
  <c r="AI189" i="5"/>
  <c r="AJ189" i="5"/>
  <c r="AK189" i="5"/>
  <c r="AL189" i="5"/>
  <c r="AM189" i="5"/>
  <c r="AE190" i="5"/>
  <c r="AF190" i="5"/>
  <c r="AG190" i="5"/>
  <c r="AH190" i="5"/>
  <c r="AI190" i="5"/>
  <c r="AJ190" i="5"/>
  <c r="AK190" i="5"/>
  <c r="AL190" i="5"/>
  <c r="AM190" i="5"/>
  <c r="AE191" i="5"/>
  <c r="AF191" i="5"/>
  <c r="AG191" i="5"/>
  <c r="AH191" i="5"/>
  <c r="AI191" i="5"/>
  <c r="AJ191" i="5"/>
  <c r="AK191" i="5"/>
  <c r="AL191" i="5"/>
  <c r="AM191" i="5"/>
  <c r="AE192" i="5"/>
  <c r="AF192" i="5"/>
  <c r="AG192" i="5"/>
  <c r="AH192" i="5"/>
  <c r="AI192" i="5"/>
  <c r="AJ192" i="5"/>
  <c r="AK192" i="5"/>
  <c r="AL192" i="5"/>
  <c r="AM192" i="5"/>
  <c r="AE193" i="5"/>
  <c r="AF193" i="5"/>
  <c r="AG193" i="5"/>
  <c r="AH193" i="5"/>
  <c r="AI193" i="5"/>
  <c r="AJ193" i="5"/>
  <c r="AK193" i="5"/>
  <c r="AL193" i="5"/>
  <c r="AM193" i="5"/>
  <c r="AE194" i="5"/>
  <c r="AF194" i="5"/>
  <c r="AG194" i="5"/>
  <c r="AH194" i="5"/>
  <c r="AI194" i="5"/>
  <c r="AJ194" i="5"/>
  <c r="AK194" i="5"/>
  <c r="AL194" i="5"/>
  <c r="AM194" i="5"/>
  <c r="AE195" i="5"/>
  <c r="AF195" i="5"/>
  <c r="AG195" i="5"/>
  <c r="AH195" i="5"/>
  <c r="AI195" i="5"/>
  <c r="AJ195" i="5"/>
  <c r="AK195" i="5"/>
  <c r="AL195" i="5"/>
  <c r="AM195" i="5"/>
  <c r="AE196" i="5"/>
  <c r="AF196" i="5"/>
  <c r="AG196" i="5"/>
  <c r="AH196" i="5"/>
  <c r="AI196" i="5"/>
  <c r="AJ196" i="5"/>
  <c r="AK196" i="5"/>
  <c r="AL196" i="5"/>
  <c r="AM196" i="5"/>
  <c r="AE197" i="5"/>
  <c r="AF197" i="5"/>
  <c r="AG197" i="5"/>
  <c r="AH197" i="5"/>
  <c r="AI197" i="5"/>
  <c r="AJ197" i="5"/>
  <c r="AK197" i="5"/>
  <c r="AL197" i="5"/>
  <c r="AM197" i="5"/>
  <c r="AE198" i="5"/>
  <c r="AF198" i="5"/>
  <c r="AG198" i="5"/>
  <c r="AH198" i="5"/>
  <c r="AI198" i="5"/>
  <c r="AJ198" i="5"/>
  <c r="AK198" i="5"/>
  <c r="AL198" i="5"/>
  <c r="AM198" i="5"/>
  <c r="AE199" i="5"/>
  <c r="AF199" i="5"/>
  <c r="AG199" i="5"/>
  <c r="AH199" i="5"/>
  <c r="AI199" i="5"/>
  <c r="AJ199" i="5"/>
  <c r="AK199" i="5"/>
  <c r="AL199" i="5"/>
  <c r="AM199" i="5"/>
  <c r="AE200" i="5"/>
  <c r="AF200" i="5"/>
  <c r="AG200" i="5"/>
  <c r="AH200" i="5"/>
  <c r="AI200" i="5"/>
  <c r="AJ200" i="5"/>
  <c r="AK200" i="5"/>
  <c r="AL200" i="5"/>
  <c r="AM200" i="5"/>
  <c r="AE201" i="5"/>
  <c r="AF201" i="5"/>
  <c r="AG201" i="5"/>
  <c r="AH201" i="5"/>
  <c r="AI201" i="5"/>
  <c r="AJ201" i="5"/>
  <c r="AK201" i="5"/>
  <c r="AL201" i="5"/>
  <c r="AM201" i="5"/>
  <c r="AE202" i="5"/>
  <c r="AF202" i="5"/>
  <c r="AG202" i="5"/>
  <c r="AH202" i="5"/>
  <c r="AI202" i="5"/>
  <c r="AJ202" i="5"/>
  <c r="AK202" i="5"/>
  <c r="AL202" i="5"/>
  <c r="AM202" i="5"/>
  <c r="AE203" i="5"/>
  <c r="AF203" i="5"/>
  <c r="AG203" i="5"/>
  <c r="AH203" i="5"/>
  <c r="AI203" i="5"/>
  <c r="AJ203" i="5"/>
  <c r="AK203" i="5"/>
  <c r="AL203" i="5"/>
  <c r="AM203" i="5"/>
  <c r="AE204" i="5"/>
  <c r="AF204" i="5"/>
  <c r="AG204" i="5"/>
  <c r="AH204" i="5"/>
  <c r="AI204" i="5"/>
  <c r="AJ204" i="5"/>
  <c r="AK204" i="5"/>
  <c r="AL204" i="5"/>
  <c r="AM204" i="5"/>
  <c r="AE205" i="5"/>
  <c r="AF205" i="5"/>
  <c r="AG205" i="5"/>
  <c r="AH205" i="5"/>
  <c r="AI205" i="5"/>
  <c r="AJ205" i="5"/>
  <c r="AK205" i="5"/>
  <c r="AL205" i="5"/>
  <c r="AM205" i="5"/>
  <c r="AE206" i="5"/>
  <c r="AF206" i="5"/>
  <c r="AG206" i="5"/>
  <c r="AH206" i="5"/>
  <c r="AI206" i="5"/>
  <c r="AJ206" i="5"/>
  <c r="AK206" i="5"/>
  <c r="AL206" i="5"/>
  <c r="AM206" i="5"/>
  <c r="AE207" i="5"/>
  <c r="AF207" i="5"/>
  <c r="AG207" i="5"/>
  <c r="AH207" i="5"/>
  <c r="AI207" i="5"/>
  <c r="AJ207" i="5"/>
  <c r="AK207" i="5"/>
  <c r="AL207" i="5"/>
  <c r="AM207" i="5"/>
  <c r="AE208" i="5"/>
  <c r="AF208" i="5"/>
  <c r="AG208" i="5"/>
  <c r="AH208" i="5"/>
  <c r="AI208" i="5"/>
  <c r="AJ208" i="5"/>
  <c r="AK208" i="5"/>
  <c r="AL208" i="5"/>
  <c r="AM208" i="5"/>
  <c r="AE209" i="5"/>
  <c r="AF209" i="5"/>
  <c r="AG209" i="5"/>
  <c r="AH209" i="5"/>
  <c r="AI209" i="5"/>
  <c r="AJ209" i="5"/>
  <c r="AK209" i="5"/>
  <c r="AL209" i="5"/>
  <c r="AM209" i="5"/>
  <c r="AE210" i="5"/>
  <c r="AF210" i="5"/>
  <c r="AG210" i="5"/>
  <c r="AH210" i="5"/>
  <c r="AI210" i="5"/>
  <c r="AJ210" i="5"/>
  <c r="AK210" i="5"/>
  <c r="AL210" i="5"/>
  <c r="AM210" i="5"/>
  <c r="AE211" i="5"/>
  <c r="AF211" i="5"/>
  <c r="AG211" i="5"/>
  <c r="AH211" i="5"/>
  <c r="AI211" i="5"/>
  <c r="AJ211" i="5"/>
  <c r="AK211" i="5"/>
  <c r="AL211" i="5"/>
  <c r="AM211" i="5"/>
  <c r="AE212" i="5"/>
  <c r="AF212" i="5"/>
  <c r="AG212" i="5"/>
  <c r="AH212" i="5"/>
  <c r="AI212" i="5"/>
  <c r="AJ212" i="5"/>
  <c r="AK212" i="5"/>
  <c r="AL212" i="5"/>
  <c r="AM212" i="5"/>
  <c r="AE213" i="5"/>
  <c r="AF213" i="5"/>
  <c r="AG213" i="5"/>
  <c r="AH213" i="5"/>
  <c r="AI213" i="5"/>
  <c r="AJ213" i="5"/>
  <c r="AK213" i="5"/>
  <c r="AL213" i="5"/>
  <c r="AM213" i="5"/>
  <c r="AE214" i="5"/>
  <c r="AF214" i="5"/>
  <c r="AG214" i="5"/>
  <c r="AH214" i="5"/>
  <c r="AI214" i="5"/>
  <c r="AJ214" i="5"/>
  <c r="AK214" i="5"/>
  <c r="AL214" i="5"/>
  <c r="AM214" i="5"/>
  <c r="AE215" i="5"/>
  <c r="AF215" i="5"/>
  <c r="AG215" i="5"/>
  <c r="AH215" i="5"/>
  <c r="AI215" i="5"/>
  <c r="AJ215" i="5"/>
  <c r="AK215" i="5"/>
  <c r="AL215" i="5"/>
  <c r="AM215" i="5"/>
  <c r="AE216" i="5"/>
  <c r="AF216" i="5"/>
  <c r="AG216" i="5"/>
  <c r="AH216" i="5"/>
  <c r="AI216" i="5"/>
  <c r="AJ216" i="5"/>
  <c r="AK216" i="5"/>
  <c r="AL216" i="5"/>
  <c r="AM216" i="5"/>
  <c r="AE217" i="5"/>
  <c r="AF217" i="5"/>
  <c r="AG217" i="5"/>
  <c r="AH217" i="5"/>
  <c r="AI217" i="5"/>
  <c r="AJ217" i="5"/>
  <c r="AK217" i="5"/>
  <c r="AL217" i="5"/>
  <c r="AM217" i="5"/>
  <c r="AE218" i="5"/>
  <c r="AF218" i="5"/>
  <c r="AG218" i="5"/>
  <c r="AH218" i="5"/>
  <c r="AI218" i="5"/>
  <c r="AJ218" i="5"/>
  <c r="AK218" i="5"/>
  <c r="AL218" i="5"/>
  <c r="AM218" i="5"/>
  <c r="AE219" i="5"/>
  <c r="AF219" i="5"/>
  <c r="AG219" i="5"/>
  <c r="AH219" i="5"/>
  <c r="AI219" i="5"/>
  <c r="AJ219" i="5"/>
  <c r="AK219" i="5"/>
  <c r="AL219" i="5"/>
  <c r="AM219" i="5"/>
  <c r="AE220" i="5"/>
  <c r="AF220" i="5"/>
  <c r="AG220" i="5"/>
  <c r="AH220" i="5"/>
  <c r="AI220" i="5"/>
  <c r="AJ220" i="5"/>
  <c r="AK220" i="5"/>
  <c r="AL220" i="5"/>
  <c r="AM220" i="5"/>
  <c r="AE221" i="5"/>
  <c r="AF221" i="5"/>
  <c r="AG221" i="5"/>
  <c r="AH221" i="5"/>
  <c r="AI221" i="5"/>
  <c r="AJ221" i="5"/>
  <c r="AK221" i="5"/>
  <c r="AL221" i="5"/>
  <c r="AM221" i="5"/>
  <c r="AE222" i="5"/>
  <c r="AF222" i="5"/>
  <c r="AG222" i="5"/>
  <c r="AH222" i="5"/>
  <c r="AI222" i="5"/>
  <c r="AJ222" i="5"/>
  <c r="AK222" i="5"/>
  <c r="AL222" i="5"/>
  <c r="AM222" i="5"/>
  <c r="AE223" i="5"/>
  <c r="AF223" i="5"/>
  <c r="AG223" i="5"/>
  <c r="AH223" i="5"/>
  <c r="AI223" i="5"/>
  <c r="AJ223" i="5"/>
  <c r="AK223" i="5"/>
  <c r="AL223" i="5"/>
  <c r="AM223" i="5"/>
  <c r="AE224" i="5"/>
  <c r="AF224" i="5"/>
  <c r="AG224" i="5"/>
  <c r="AH224" i="5"/>
  <c r="AI224" i="5"/>
  <c r="AJ224" i="5"/>
  <c r="AK224" i="5"/>
  <c r="AL224" i="5"/>
  <c r="AM224" i="5"/>
  <c r="AE225" i="5"/>
  <c r="AF225" i="5"/>
  <c r="AG225" i="5"/>
  <c r="AH225" i="5"/>
  <c r="AI225" i="5"/>
  <c r="AJ225" i="5"/>
  <c r="AK225" i="5"/>
  <c r="AL225" i="5"/>
  <c r="AM225" i="5"/>
  <c r="AE226" i="5"/>
  <c r="AF226" i="5"/>
  <c r="AG226" i="5"/>
  <c r="AH226" i="5"/>
  <c r="AI226" i="5"/>
  <c r="AJ226" i="5"/>
  <c r="AK226" i="5"/>
  <c r="AL226" i="5"/>
  <c r="AM226" i="5"/>
  <c r="AE227" i="5"/>
  <c r="AF227" i="5"/>
  <c r="AG227" i="5"/>
  <c r="AH227" i="5"/>
  <c r="AI227" i="5"/>
  <c r="AJ227" i="5"/>
  <c r="AK227" i="5"/>
  <c r="AL227" i="5"/>
  <c r="AM227" i="5"/>
  <c r="AE228" i="5"/>
  <c r="AF228" i="5"/>
  <c r="AG228" i="5"/>
  <c r="AH228" i="5"/>
  <c r="AI228" i="5"/>
  <c r="AJ228" i="5"/>
  <c r="AK228" i="5"/>
  <c r="AL228" i="5"/>
  <c r="AM228" i="5"/>
  <c r="AE229" i="5"/>
  <c r="AF229" i="5"/>
  <c r="AG229" i="5"/>
  <c r="AH229" i="5"/>
  <c r="AI229" i="5"/>
  <c r="AJ229" i="5"/>
  <c r="AK229" i="5"/>
  <c r="AL229" i="5"/>
  <c r="AM229" i="5"/>
  <c r="AG1" i="5"/>
  <c r="AH1" i="5"/>
  <c r="AI1" i="5"/>
  <c r="AJ1" i="5"/>
  <c r="AK1" i="5"/>
  <c r="AL1" i="5"/>
  <c r="AM1" i="5"/>
  <c r="AG2" i="5"/>
  <c r="AH2" i="5"/>
  <c r="AI2" i="5"/>
  <c r="AJ2" i="5"/>
  <c r="AK2" i="5"/>
  <c r="AL2" i="5"/>
  <c r="AM2" i="5"/>
  <c r="AF2" i="5"/>
  <c r="AF1" i="5"/>
  <c r="AE2" i="5"/>
  <c r="AE1" i="5"/>
  <c r="AE3" i="6"/>
  <c r="AF3" i="6"/>
  <c r="AG3" i="6"/>
  <c r="AH3" i="6"/>
  <c r="AI3" i="6"/>
  <c r="AJ3" i="6"/>
  <c r="AK3" i="6"/>
  <c r="AL3" i="6"/>
  <c r="AM3" i="6"/>
  <c r="AE4" i="6"/>
  <c r="AF4" i="6"/>
  <c r="AG4" i="6"/>
  <c r="AH4" i="6"/>
  <c r="AI4" i="6"/>
  <c r="AJ4" i="6"/>
  <c r="AK4" i="6"/>
  <c r="AL4" i="6"/>
  <c r="AM4" i="6"/>
  <c r="AE5" i="6"/>
  <c r="AF5" i="6"/>
  <c r="AG5" i="6"/>
  <c r="AH5" i="6"/>
  <c r="AI5" i="6"/>
  <c r="AJ5" i="6"/>
  <c r="AK5" i="6"/>
  <c r="AL5" i="6"/>
  <c r="AM5" i="6"/>
  <c r="AE6" i="6"/>
  <c r="AF6" i="6"/>
  <c r="AG6" i="6"/>
  <c r="AH6" i="6"/>
  <c r="AI6" i="6"/>
  <c r="AJ6" i="6"/>
  <c r="AK6" i="6"/>
  <c r="AL6" i="6"/>
  <c r="AM6" i="6"/>
  <c r="AE7" i="6"/>
  <c r="AF7" i="6"/>
  <c r="AG7" i="6"/>
  <c r="AH7" i="6"/>
  <c r="AI7" i="6"/>
  <c r="AJ7" i="6"/>
  <c r="AK7" i="6"/>
  <c r="AL7" i="6"/>
  <c r="AM7" i="6"/>
  <c r="AE8" i="6"/>
  <c r="AF8" i="6"/>
  <c r="AG8" i="6"/>
  <c r="AH8" i="6"/>
  <c r="AI8" i="6"/>
  <c r="AJ8" i="6"/>
  <c r="AK8" i="6"/>
  <c r="AL8" i="6"/>
  <c r="AM8" i="6"/>
  <c r="AE9" i="6"/>
  <c r="AF9" i="6"/>
  <c r="AG9" i="6"/>
  <c r="AH9" i="6"/>
  <c r="AI9" i="6"/>
  <c r="AJ9" i="6"/>
  <c r="AK9" i="6"/>
  <c r="AL9" i="6"/>
  <c r="AM9" i="6"/>
  <c r="AE10" i="6"/>
  <c r="AF10" i="6"/>
  <c r="AG10" i="6"/>
  <c r="AH10" i="6"/>
  <c r="AI10" i="6"/>
  <c r="AJ10" i="6"/>
  <c r="AK10" i="6"/>
  <c r="AL10" i="6"/>
  <c r="AM10" i="6"/>
  <c r="AE11" i="6"/>
  <c r="AF11" i="6"/>
  <c r="AG11" i="6"/>
  <c r="AH11" i="6"/>
  <c r="AI11" i="6"/>
  <c r="AJ11" i="6"/>
  <c r="AK11" i="6"/>
  <c r="AL11" i="6"/>
  <c r="AM11" i="6"/>
  <c r="AE12" i="6"/>
  <c r="AF12" i="6"/>
  <c r="AG12" i="6"/>
  <c r="AH12" i="6"/>
  <c r="AI12" i="6"/>
  <c r="AJ12" i="6"/>
  <c r="AK12" i="6"/>
  <c r="AL12" i="6"/>
  <c r="AM12" i="6"/>
  <c r="AE13" i="6"/>
  <c r="AF13" i="6"/>
  <c r="AG13" i="6"/>
  <c r="AH13" i="6"/>
  <c r="AI13" i="6"/>
  <c r="AJ13" i="6"/>
  <c r="AK13" i="6"/>
  <c r="AL13" i="6"/>
  <c r="AM13" i="6"/>
  <c r="AE14" i="6"/>
  <c r="AF14" i="6"/>
  <c r="AG14" i="6"/>
  <c r="AH14" i="6"/>
  <c r="AI14" i="6"/>
  <c r="AJ14" i="6"/>
  <c r="AK14" i="6"/>
  <c r="AL14" i="6"/>
  <c r="AM14" i="6"/>
  <c r="AE15" i="6"/>
  <c r="AF15" i="6"/>
  <c r="AG15" i="6"/>
  <c r="AH15" i="6"/>
  <c r="AI15" i="6"/>
  <c r="AJ15" i="6"/>
  <c r="AK15" i="6"/>
  <c r="AL15" i="6"/>
  <c r="AM15" i="6"/>
  <c r="AE16" i="6"/>
  <c r="AF16" i="6"/>
  <c r="AG16" i="6"/>
  <c r="AH16" i="6"/>
  <c r="AI16" i="6"/>
  <c r="AJ16" i="6"/>
  <c r="AK16" i="6"/>
  <c r="AL16" i="6"/>
  <c r="AM16" i="6"/>
  <c r="AE17" i="6"/>
  <c r="AF17" i="6"/>
  <c r="AG17" i="6"/>
  <c r="AH17" i="6"/>
  <c r="AI17" i="6"/>
  <c r="AJ17" i="6"/>
  <c r="AK17" i="6"/>
  <c r="AL17" i="6"/>
  <c r="AM17" i="6"/>
  <c r="AE18" i="6"/>
  <c r="AF18" i="6"/>
  <c r="AG18" i="6"/>
  <c r="AH18" i="6"/>
  <c r="AI18" i="6"/>
  <c r="AJ18" i="6"/>
  <c r="AK18" i="6"/>
  <c r="AL18" i="6"/>
  <c r="AM18" i="6"/>
  <c r="AE19" i="6"/>
  <c r="AF19" i="6"/>
  <c r="AG19" i="6"/>
  <c r="AH19" i="6"/>
  <c r="AI19" i="6"/>
  <c r="AJ19" i="6"/>
  <c r="AK19" i="6"/>
  <c r="AL19" i="6"/>
  <c r="AM19" i="6"/>
  <c r="AE20" i="6"/>
  <c r="AF20" i="6"/>
  <c r="AG20" i="6"/>
  <c r="AH20" i="6"/>
  <c r="AI20" i="6"/>
  <c r="AJ20" i="6"/>
  <c r="AK20" i="6"/>
  <c r="AL20" i="6"/>
  <c r="AM20" i="6"/>
  <c r="AE21" i="6"/>
  <c r="AF21" i="6"/>
  <c r="AG21" i="6"/>
  <c r="AH21" i="6"/>
  <c r="AI21" i="6"/>
  <c r="AJ21" i="6"/>
  <c r="AK21" i="6"/>
  <c r="AL21" i="6"/>
  <c r="AM21" i="6"/>
  <c r="AE22" i="6"/>
  <c r="AF22" i="6"/>
  <c r="AG22" i="6"/>
  <c r="AH22" i="6"/>
  <c r="AI22" i="6"/>
  <c r="AJ22" i="6"/>
  <c r="AK22" i="6"/>
  <c r="AL22" i="6"/>
  <c r="AM22" i="6"/>
  <c r="AE23" i="6"/>
  <c r="AF23" i="6"/>
  <c r="AG23" i="6"/>
  <c r="AH23" i="6"/>
  <c r="AI23" i="6"/>
  <c r="AJ23" i="6"/>
  <c r="AK23" i="6"/>
  <c r="AL23" i="6"/>
  <c r="AM23" i="6"/>
  <c r="AE24" i="6"/>
  <c r="AF24" i="6"/>
  <c r="AG24" i="6"/>
  <c r="AH24" i="6"/>
  <c r="AI24" i="6"/>
  <c r="AJ24" i="6"/>
  <c r="AK24" i="6"/>
  <c r="AL24" i="6"/>
  <c r="AM24" i="6"/>
  <c r="AE25" i="6"/>
  <c r="AF25" i="6"/>
  <c r="AG25" i="6"/>
  <c r="AH25" i="6"/>
  <c r="AI25" i="6"/>
  <c r="AJ25" i="6"/>
  <c r="AK25" i="6"/>
  <c r="AL25" i="6"/>
  <c r="AM25" i="6"/>
  <c r="AE26" i="6"/>
  <c r="AF26" i="6"/>
  <c r="AG26" i="6"/>
  <c r="AH26" i="6"/>
  <c r="AI26" i="6"/>
  <c r="AJ26" i="6"/>
  <c r="AK26" i="6"/>
  <c r="AL26" i="6"/>
  <c r="AM26" i="6"/>
  <c r="AE27" i="6"/>
  <c r="AF27" i="6"/>
  <c r="AG27" i="6"/>
  <c r="AH27" i="6"/>
  <c r="AI27" i="6"/>
  <c r="AJ27" i="6"/>
  <c r="AK27" i="6"/>
  <c r="AL27" i="6"/>
  <c r="AM27" i="6"/>
  <c r="AE28" i="6"/>
  <c r="AF28" i="6"/>
  <c r="AG28" i="6"/>
  <c r="AH28" i="6"/>
  <c r="AI28" i="6"/>
  <c r="AJ28" i="6"/>
  <c r="AK28" i="6"/>
  <c r="AL28" i="6"/>
  <c r="AM28" i="6"/>
  <c r="AE29" i="6"/>
  <c r="AF29" i="6"/>
  <c r="AG29" i="6"/>
  <c r="AH29" i="6"/>
  <c r="AI29" i="6"/>
  <c r="AJ29" i="6"/>
  <c r="AK29" i="6"/>
  <c r="AL29" i="6"/>
  <c r="AM29" i="6"/>
  <c r="AE30" i="6"/>
  <c r="AF30" i="6"/>
  <c r="AG30" i="6"/>
  <c r="AH30" i="6"/>
  <c r="AI30" i="6"/>
  <c r="AJ30" i="6"/>
  <c r="AK30" i="6"/>
  <c r="AL30" i="6"/>
  <c r="AM30" i="6"/>
  <c r="AE31" i="6"/>
  <c r="AF31" i="6"/>
  <c r="AG31" i="6"/>
  <c r="AH31" i="6"/>
  <c r="AI31" i="6"/>
  <c r="AJ31" i="6"/>
  <c r="AK31" i="6"/>
  <c r="AL31" i="6"/>
  <c r="AM31" i="6"/>
  <c r="AE32" i="6"/>
  <c r="AF32" i="6"/>
  <c r="AG32" i="6"/>
  <c r="AH32" i="6"/>
  <c r="AI32" i="6"/>
  <c r="AJ32" i="6"/>
  <c r="AK32" i="6"/>
  <c r="AL32" i="6"/>
  <c r="AM32" i="6"/>
  <c r="AE33" i="6"/>
  <c r="AF33" i="6"/>
  <c r="AG33" i="6"/>
  <c r="AH33" i="6"/>
  <c r="AI33" i="6"/>
  <c r="AJ33" i="6"/>
  <c r="AK33" i="6"/>
  <c r="AL33" i="6"/>
  <c r="AM33" i="6"/>
  <c r="AE34" i="6"/>
  <c r="AF34" i="6"/>
  <c r="AG34" i="6"/>
  <c r="AH34" i="6"/>
  <c r="AI34" i="6"/>
  <c r="AJ34" i="6"/>
  <c r="AK34" i="6"/>
  <c r="AL34" i="6"/>
  <c r="AM34" i="6"/>
  <c r="AE35" i="6"/>
  <c r="AF35" i="6"/>
  <c r="AG35" i="6"/>
  <c r="AH35" i="6"/>
  <c r="AI35" i="6"/>
  <c r="AJ35" i="6"/>
  <c r="AK35" i="6"/>
  <c r="AL35" i="6"/>
  <c r="AM35" i="6"/>
  <c r="AE36" i="6"/>
  <c r="AF36" i="6"/>
  <c r="AG36" i="6"/>
  <c r="AH36" i="6"/>
  <c r="AI36" i="6"/>
  <c r="AJ36" i="6"/>
  <c r="AK36" i="6"/>
  <c r="AL36" i="6"/>
  <c r="AM36" i="6"/>
  <c r="AE37" i="6"/>
  <c r="AF37" i="6"/>
  <c r="AG37" i="6"/>
  <c r="AH37" i="6"/>
  <c r="AI37" i="6"/>
  <c r="AJ37" i="6"/>
  <c r="AK37" i="6"/>
  <c r="AL37" i="6"/>
  <c r="AM37" i="6"/>
  <c r="AE38" i="6"/>
  <c r="AF38" i="6"/>
  <c r="AG38" i="6"/>
  <c r="AH38" i="6"/>
  <c r="AI38" i="6"/>
  <c r="AJ38" i="6"/>
  <c r="AK38" i="6"/>
  <c r="AL38" i="6"/>
  <c r="AM38" i="6"/>
  <c r="AE39" i="6"/>
  <c r="AF39" i="6"/>
  <c r="AG39" i="6"/>
  <c r="AH39" i="6"/>
  <c r="AI39" i="6"/>
  <c r="AJ39" i="6"/>
  <c r="AK39" i="6"/>
  <c r="AL39" i="6"/>
  <c r="AM39" i="6"/>
  <c r="AE40" i="6"/>
  <c r="AF40" i="6"/>
  <c r="AG40" i="6"/>
  <c r="AH40" i="6"/>
  <c r="AI40" i="6"/>
  <c r="AJ40" i="6"/>
  <c r="AK40" i="6"/>
  <c r="AL40" i="6"/>
  <c r="AM40" i="6"/>
  <c r="AE41" i="6"/>
  <c r="AF41" i="6"/>
  <c r="AG41" i="6"/>
  <c r="AH41" i="6"/>
  <c r="AI41" i="6"/>
  <c r="AJ41" i="6"/>
  <c r="AK41" i="6"/>
  <c r="AL41" i="6"/>
  <c r="AM41" i="6"/>
  <c r="AE42" i="6"/>
  <c r="AF42" i="6"/>
  <c r="AG42" i="6"/>
  <c r="AH42" i="6"/>
  <c r="AI42" i="6"/>
  <c r="AJ42" i="6"/>
  <c r="AK42" i="6"/>
  <c r="AL42" i="6"/>
  <c r="AM42" i="6"/>
  <c r="AE43" i="6"/>
  <c r="AF43" i="6"/>
  <c r="AG43" i="6"/>
  <c r="AH43" i="6"/>
  <c r="AI43" i="6"/>
  <c r="AJ43" i="6"/>
  <c r="AK43" i="6"/>
  <c r="AL43" i="6"/>
  <c r="AM43" i="6"/>
  <c r="AE44" i="6"/>
  <c r="AF44" i="6"/>
  <c r="AG44" i="6"/>
  <c r="AH44" i="6"/>
  <c r="AI44" i="6"/>
  <c r="AJ44" i="6"/>
  <c r="AK44" i="6"/>
  <c r="AL44" i="6"/>
  <c r="AM44" i="6"/>
  <c r="AE45" i="6"/>
  <c r="AF45" i="6"/>
  <c r="AG45" i="6"/>
  <c r="AH45" i="6"/>
  <c r="AI45" i="6"/>
  <c r="AJ45" i="6"/>
  <c r="AK45" i="6"/>
  <c r="AL45" i="6"/>
  <c r="AM45" i="6"/>
  <c r="AE46" i="6"/>
  <c r="AF46" i="6"/>
  <c r="AG46" i="6"/>
  <c r="AH46" i="6"/>
  <c r="AI46" i="6"/>
  <c r="AJ46" i="6"/>
  <c r="AK46" i="6"/>
  <c r="AL46" i="6"/>
  <c r="AM46" i="6"/>
  <c r="AE47" i="6"/>
  <c r="AF47" i="6"/>
  <c r="AG47" i="6"/>
  <c r="AH47" i="6"/>
  <c r="AI47" i="6"/>
  <c r="AJ47" i="6"/>
  <c r="AK47" i="6"/>
  <c r="AL47" i="6"/>
  <c r="AM47" i="6"/>
  <c r="AE48" i="6"/>
  <c r="AF48" i="6"/>
  <c r="AG48" i="6"/>
  <c r="AH48" i="6"/>
  <c r="AI48" i="6"/>
  <c r="AJ48" i="6"/>
  <c r="AK48" i="6"/>
  <c r="AL48" i="6"/>
  <c r="AM48" i="6"/>
  <c r="AE49" i="6"/>
  <c r="AF49" i="6"/>
  <c r="AG49" i="6"/>
  <c r="AH49" i="6"/>
  <c r="AI49" i="6"/>
  <c r="AJ49" i="6"/>
  <c r="AK49" i="6"/>
  <c r="AL49" i="6"/>
  <c r="AM49" i="6"/>
  <c r="AE50" i="6"/>
  <c r="AF50" i="6"/>
  <c r="AG50" i="6"/>
  <c r="AH50" i="6"/>
  <c r="AI50" i="6"/>
  <c r="AJ50" i="6"/>
  <c r="AK50" i="6"/>
  <c r="AL50" i="6"/>
  <c r="AM50" i="6"/>
  <c r="AE51" i="6"/>
  <c r="AF51" i="6"/>
  <c r="AG51" i="6"/>
  <c r="AH51" i="6"/>
  <c r="AI51" i="6"/>
  <c r="AJ51" i="6"/>
  <c r="AK51" i="6"/>
  <c r="AL51" i="6"/>
  <c r="AM51" i="6"/>
  <c r="AE52" i="6"/>
  <c r="AF52" i="6"/>
  <c r="AG52" i="6"/>
  <c r="AH52" i="6"/>
  <c r="AI52" i="6"/>
  <c r="AJ52" i="6"/>
  <c r="AK52" i="6"/>
  <c r="AL52" i="6"/>
  <c r="AM52" i="6"/>
  <c r="AE53" i="6"/>
  <c r="AF53" i="6"/>
  <c r="AG53" i="6"/>
  <c r="AH53" i="6"/>
  <c r="AI53" i="6"/>
  <c r="AJ53" i="6"/>
  <c r="AK53" i="6"/>
  <c r="AL53" i="6"/>
  <c r="AM53" i="6"/>
  <c r="AE54" i="6"/>
  <c r="AF54" i="6"/>
  <c r="AG54" i="6"/>
  <c r="AH54" i="6"/>
  <c r="AI54" i="6"/>
  <c r="AJ54" i="6"/>
  <c r="AK54" i="6"/>
  <c r="AL54" i="6"/>
  <c r="AM54" i="6"/>
  <c r="AE55" i="6"/>
  <c r="AF55" i="6"/>
  <c r="AG55" i="6"/>
  <c r="AH55" i="6"/>
  <c r="AI55" i="6"/>
  <c r="AJ55" i="6"/>
  <c r="AK55" i="6"/>
  <c r="AL55" i="6"/>
  <c r="AM55" i="6"/>
  <c r="AE56" i="6"/>
  <c r="AF56" i="6"/>
  <c r="AG56" i="6"/>
  <c r="AH56" i="6"/>
  <c r="AI56" i="6"/>
  <c r="AJ56" i="6"/>
  <c r="AK56" i="6"/>
  <c r="AL56" i="6"/>
  <c r="AM56" i="6"/>
  <c r="AE57" i="6"/>
  <c r="AF57" i="6"/>
  <c r="AG57" i="6"/>
  <c r="AH57" i="6"/>
  <c r="AI57" i="6"/>
  <c r="AJ57" i="6"/>
  <c r="AK57" i="6"/>
  <c r="AL57" i="6"/>
  <c r="AM57" i="6"/>
  <c r="AE58" i="6"/>
  <c r="AF58" i="6"/>
  <c r="AG58" i="6"/>
  <c r="AH58" i="6"/>
  <c r="AI58" i="6"/>
  <c r="AJ58" i="6"/>
  <c r="AK58" i="6"/>
  <c r="AL58" i="6"/>
  <c r="AM58" i="6"/>
  <c r="AE59" i="6"/>
  <c r="AF59" i="6"/>
  <c r="AG59" i="6"/>
  <c r="AH59" i="6"/>
  <c r="AI59" i="6"/>
  <c r="AJ59" i="6"/>
  <c r="AK59" i="6"/>
  <c r="AL59" i="6"/>
  <c r="AM59" i="6"/>
  <c r="AE60" i="6"/>
  <c r="AF60" i="6"/>
  <c r="AG60" i="6"/>
  <c r="AH60" i="6"/>
  <c r="AI60" i="6"/>
  <c r="AJ60" i="6"/>
  <c r="AK60" i="6"/>
  <c r="AL60" i="6"/>
  <c r="AM60" i="6"/>
  <c r="AE61" i="6"/>
  <c r="AF61" i="6"/>
  <c r="AG61" i="6"/>
  <c r="AH61" i="6"/>
  <c r="AI61" i="6"/>
  <c r="AJ61" i="6"/>
  <c r="AK61" i="6"/>
  <c r="AL61" i="6"/>
  <c r="AM61" i="6"/>
  <c r="AE62" i="6"/>
  <c r="AF62" i="6"/>
  <c r="AG62" i="6"/>
  <c r="AH62" i="6"/>
  <c r="AI62" i="6"/>
  <c r="AJ62" i="6"/>
  <c r="AK62" i="6"/>
  <c r="AL62" i="6"/>
  <c r="AM62" i="6"/>
  <c r="AE63" i="6"/>
  <c r="AF63" i="6"/>
  <c r="AG63" i="6"/>
  <c r="AH63" i="6"/>
  <c r="AI63" i="6"/>
  <c r="AJ63" i="6"/>
  <c r="AK63" i="6"/>
  <c r="AL63" i="6"/>
  <c r="AM63" i="6"/>
  <c r="AE64" i="6"/>
  <c r="AF64" i="6"/>
  <c r="AG64" i="6"/>
  <c r="AH64" i="6"/>
  <c r="AI64" i="6"/>
  <c r="AJ64" i="6"/>
  <c r="AK64" i="6"/>
  <c r="AL64" i="6"/>
  <c r="AM64" i="6"/>
  <c r="AE65" i="6"/>
  <c r="AF65" i="6"/>
  <c r="AG65" i="6"/>
  <c r="AH65" i="6"/>
  <c r="AI65" i="6"/>
  <c r="AJ65" i="6"/>
  <c r="AK65" i="6"/>
  <c r="AL65" i="6"/>
  <c r="AM65" i="6"/>
  <c r="AE66" i="6"/>
  <c r="AF66" i="6"/>
  <c r="AG66" i="6"/>
  <c r="AH66" i="6"/>
  <c r="AI66" i="6"/>
  <c r="AJ66" i="6"/>
  <c r="AK66" i="6"/>
  <c r="AL66" i="6"/>
  <c r="AM66" i="6"/>
  <c r="AE67" i="6"/>
  <c r="AF67" i="6"/>
  <c r="AG67" i="6"/>
  <c r="AH67" i="6"/>
  <c r="AI67" i="6"/>
  <c r="AJ67" i="6"/>
  <c r="AK67" i="6"/>
  <c r="AL67" i="6"/>
  <c r="AM67" i="6"/>
  <c r="AE68" i="6"/>
  <c r="AF68" i="6"/>
  <c r="AG68" i="6"/>
  <c r="AH68" i="6"/>
  <c r="AI68" i="6"/>
  <c r="AJ68" i="6"/>
  <c r="AK68" i="6"/>
  <c r="AL68" i="6"/>
  <c r="AM68" i="6"/>
  <c r="AE69" i="6"/>
  <c r="AF69" i="6"/>
  <c r="AG69" i="6"/>
  <c r="AH69" i="6"/>
  <c r="AI69" i="6"/>
  <c r="AJ69" i="6"/>
  <c r="AK69" i="6"/>
  <c r="AL69" i="6"/>
  <c r="AM69" i="6"/>
  <c r="AE70" i="6"/>
  <c r="AF70" i="6"/>
  <c r="AG70" i="6"/>
  <c r="AH70" i="6"/>
  <c r="AI70" i="6"/>
  <c r="AJ70" i="6"/>
  <c r="AK70" i="6"/>
  <c r="AL70" i="6"/>
  <c r="AM70" i="6"/>
  <c r="AE71" i="6"/>
  <c r="AF71" i="6"/>
  <c r="AG71" i="6"/>
  <c r="AH71" i="6"/>
  <c r="AI71" i="6"/>
  <c r="AJ71" i="6"/>
  <c r="AK71" i="6"/>
  <c r="AL71" i="6"/>
  <c r="AM71" i="6"/>
  <c r="AE72" i="6"/>
  <c r="AF72" i="6"/>
  <c r="AG72" i="6"/>
  <c r="AH72" i="6"/>
  <c r="AI72" i="6"/>
  <c r="AJ72" i="6"/>
  <c r="AK72" i="6"/>
  <c r="AL72" i="6"/>
  <c r="AM72" i="6"/>
  <c r="AE73" i="6"/>
  <c r="AF73" i="6"/>
  <c r="AG73" i="6"/>
  <c r="AH73" i="6"/>
  <c r="AI73" i="6"/>
  <c r="AJ73" i="6"/>
  <c r="AK73" i="6"/>
  <c r="AL73" i="6"/>
  <c r="AM73" i="6"/>
  <c r="AE74" i="6"/>
  <c r="AF74" i="6"/>
  <c r="AG74" i="6"/>
  <c r="AH74" i="6"/>
  <c r="AI74" i="6"/>
  <c r="AJ74" i="6"/>
  <c r="AK74" i="6"/>
  <c r="AL74" i="6"/>
  <c r="AM74" i="6"/>
  <c r="AE75" i="6"/>
  <c r="AF75" i="6"/>
  <c r="AG75" i="6"/>
  <c r="AH75" i="6"/>
  <c r="AI75" i="6"/>
  <c r="AJ75" i="6"/>
  <c r="AK75" i="6"/>
  <c r="AL75" i="6"/>
  <c r="AM75" i="6"/>
  <c r="AE76" i="6"/>
  <c r="AF76" i="6"/>
  <c r="AG76" i="6"/>
  <c r="AH76" i="6"/>
  <c r="AI76" i="6"/>
  <c r="AJ76" i="6"/>
  <c r="AK76" i="6"/>
  <c r="AL76" i="6"/>
  <c r="AM76" i="6"/>
  <c r="AE77" i="6"/>
  <c r="AF77" i="6"/>
  <c r="AG77" i="6"/>
  <c r="AH77" i="6"/>
  <c r="AI77" i="6"/>
  <c r="AJ77" i="6"/>
  <c r="AK77" i="6"/>
  <c r="AL77" i="6"/>
  <c r="AM77" i="6"/>
  <c r="AE78" i="6"/>
  <c r="AF78" i="6"/>
  <c r="AG78" i="6"/>
  <c r="AH78" i="6"/>
  <c r="AI78" i="6"/>
  <c r="AJ78" i="6"/>
  <c r="AK78" i="6"/>
  <c r="AL78" i="6"/>
  <c r="AM78" i="6"/>
  <c r="AE79" i="6"/>
  <c r="AF79" i="6"/>
  <c r="AG79" i="6"/>
  <c r="AH79" i="6"/>
  <c r="AI79" i="6"/>
  <c r="AJ79" i="6"/>
  <c r="AK79" i="6"/>
  <c r="AL79" i="6"/>
  <c r="AM79" i="6"/>
  <c r="AE80" i="6"/>
  <c r="AF80" i="6"/>
  <c r="AG80" i="6"/>
  <c r="AH80" i="6"/>
  <c r="AI80" i="6"/>
  <c r="AJ80" i="6"/>
  <c r="AK80" i="6"/>
  <c r="AL80" i="6"/>
  <c r="AM80" i="6"/>
  <c r="AE81" i="6"/>
  <c r="AF81" i="6"/>
  <c r="AG81" i="6"/>
  <c r="AH81" i="6"/>
  <c r="AI81" i="6"/>
  <c r="AJ81" i="6"/>
  <c r="AK81" i="6"/>
  <c r="AL81" i="6"/>
  <c r="AM81" i="6"/>
  <c r="AE82" i="6"/>
  <c r="AF82" i="6"/>
  <c r="AG82" i="6"/>
  <c r="AH82" i="6"/>
  <c r="AI82" i="6"/>
  <c r="AJ82" i="6"/>
  <c r="AK82" i="6"/>
  <c r="AL82" i="6"/>
  <c r="AM82" i="6"/>
  <c r="AE83" i="6"/>
  <c r="AF83" i="6"/>
  <c r="AG83" i="6"/>
  <c r="AH83" i="6"/>
  <c r="AI83" i="6"/>
  <c r="AJ83" i="6"/>
  <c r="AK83" i="6"/>
  <c r="AL83" i="6"/>
  <c r="AM83" i="6"/>
  <c r="AE84" i="6"/>
  <c r="AF84" i="6"/>
  <c r="AG84" i="6"/>
  <c r="AH84" i="6"/>
  <c r="AI84" i="6"/>
  <c r="AJ84" i="6"/>
  <c r="AK84" i="6"/>
  <c r="AL84" i="6"/>
  <c r="AM84" i="6"/>
  <c r="AE85" i="6"/>
  <c r="AF85" i="6"/>
  <c r="AG85" i="6"/>
  <c r="AH85" i="6"/>
  <c r="AI85" i="6"/>
  <c r="AJ85" i="6"/>
  <c r="AK85" i="6"/>
  <c r="AL85" i="6"/>
  <c r="AM85" i="6"/>
  <c r="AE86" i="6"/>
  <c r="AF86" i="6"/>
  <c r="AG86" i="6"/>
  <c r="AH86" i="6"/>
  <c r="AI86" i="6"/>
  <c r="AJ86" i="6"/>
  <c r="AK86" i="6"/>
  <c r="AL86" i="6"/>
  <c r="AM86" i="6"/>
  <c r="AE87" i="6"/>
  <c r="AF87" i="6"/>
  <c r="AG87" i="6"/>
  <c r="AH87" i="6"/>
  <c r="AI87" i="6"/>
  <c r="AJ87" i="6"/>
  <c r="AK87" i="6"/>
  <c r="AL87" i="6"/>
  <c r="AM87" i="6"/>
  <c r="AE88" i="6"/>
  <c r="AF88" i="6"/>
  <c r="AG88" i="6"/>
  <c r="AH88" i="6"/>
  <c r="AI88" i="6"/>
  <c r="AJ88" i="6"/>
  <c r="AK88" i="6"/>
  <c r="AL88" i="6"/>
  <c r="AM88" i="6"/>
  <c r="AE89" i="6"/>
  <c r="AF89" i="6"/>
  <c r="AG89" i="6"/>
  <c r="AH89" i="6"/>
  <c r="AI89" i="6"/>
  <c r="AJ89" i="6"/>
  <c r="AK89" i="6"/>
  <c r="AL89" i="6"/>
  <c r="AM89" i="6"/>
  <c r="AE90" i="6"/>
  <c r="AF90" i="6"/>
  <c r="AG90" i="6"/>
  <c r="AH90" i="6"/>
  <c r="AI90" i="6"/>
  <c r="AJ90" i="6"/>
  <c r="AK90" i="6"/>
  <c r="AL90" i="6"/>
  <c r="AM90" i="6"/>
  <c r="AE91" i="6"/>
  <c r="AF91" i="6"/>
  <c r="AG91" i="6"/>
  <c r="AH91" i="6"/>
  <c r="AI91" i="6"/>
  <c r="AJ91" i="6"/>
  <c r="AK91" i="6"/>
  <c r="AL91" i="6"/>
  <c r="AM91" i="6"/>
  <c r="AE92" i="6"/>
  <c r="AF92" i="6"/>
  <c r="AG92" i="6"/>
  <c r="AH92" i="6"/>
  <c r="AI92" i="6"/>
  <c r="AJ92" i="6"/>
  <c r="AK92" i="6"/>
  <c r="AL92" i="6"/>
  <c r="AM92" i="6"/>
  <c r="AE93" i="6"/>
  <c r="AF93" i="6"/>
  <c r="AG93" i="6"/>
  <c r="AH93" i="6"/>
  <c r="AI93" i="6"/>
  <c r="AJ93" i="6"/>
  <c r="AK93" i="6"/>
  <c r="AL93" i="6"/>
  <c r="AM93" i="6"/>
  <c r="AE94" i="6"/>
  <c r="AF94" i="6"/>
  <c r="AG94" i="6"/>
  <c r="AH94" i="6"/>
  <c r="AI94" i="6"/>
  <c r="AJ94" i="6"/>
  <c r="AK94" i="6"/>
  <c r="AL94" i="6"/>
  <c r="AM94" i="6"/>
  <c r="AE95" i="6"/>
  <c r="AF95" i="6"/>
  <c r="AG95" i="6"/>
  <c r="AH95" i="6"/>
  <c r="AI95" i="6"/>
  <c r="AJ95" i="6"/>
  <c r="AK95" i="6"/>
  <c r="AL95" i="6"/>
  <c r="AM95" i="6"/>
  <c r="AE96" i="6"/>
  <c r="AF96" i="6"/>
  <c r="AG96" i="6"/>
  <c r="AH96" i="6"/>
  <c r="AI96" i="6"/>
  <c r="AJ96" i="6"/>
  <c r="AK96" i="6"/>
  <c r="AL96" i="6"/>
  <c r="AM96" i="6"/>
  <c r="AE97" i="6"/>
  <c r="AF97" i="6"/>
  <c r="AG97" i="6"/>
  <c r="AH97" i="6"/>
  <c r="AI97" i="6"/>
  <c r="AJ97" i="6"/>
  <c r="AK97" i="6"/>
  <c r="AL97" i="6"/>
  <c r="AM97" i="6"/>
  <c r="AE98" i="6"/>
  <c r="AF98" i="6"/>
  <c r="AG98" i="6"/>
  <c r="AH98" i="6"/>
  <c r="AI98" i="6"/>
  <c r="AJ98" i="6"/>
  <c r="AK98" i="6"/>
  <c r="AL98" i="6"/>
  <c r="AM98" i="6"/>
  <c r="AE99" i="6"/>
  <c r="AF99" i="6"/>
  <c r="AG99" i="6"/>
  <c r="AH99" i="6"/>
  <c r="AI99" i="6"/>
  <c r="AJ99" i="6"/>
  <c r="AK99" i="6"/>
  <c r="AL99" i="6"/>
  <c r="AM99" i="6"/>
  <c r="AE100" i="6"/>
  <c r="AF100" i="6"/>
  <c r="AG100" i="6"/>
  <c r="AH100" i="6"/>
  <c r="AI100" i="6"/>
  <c r="AJ100" i="6"/>
  <c r="AK100" i="6"/>
  <c r="AL100" i="6"/>
  <c r="AM100" i="6"/>
  <c r="AE101" i="6"/>
  <c r="AF101" i="6"/>
  <c r="AG101" i="6"/>
  <c r="AH101" i="6"/>
  <c r="AI101" i="6"/>
  <c r="AJ101" i="6"/>
  <c r="AK101" i="6"/>
  <c r="AL101" i="6"/>
  <c r="AM101" i="6"/>
  <c r="AE102" i="6"/>
  <c r="AF102" i="6"/>
  <c r="AG102" i="6"/>
  <c r="AH102" i="6"/>
  <c r="AI102" i="6"/>
  <c r="AJ102" i="6"/>
  <c r="AK102" i="6"/>
  <c r="AL102" i="6"/>
  <c r="AM102" i="6"/>
  <c r="AE103" i="6"/>
  <c r="AF103" i="6"/>
  <c r="AG103" i="6"/>
  <c r="AH103" i="6"/>
  <c r="AI103" i="6"/>
  <c r="AJ103" i="6"/>
  <c r="AK103" i="6"/>
  <c r="AL103" i="6"/>
  <c r="AM103" i="6"/>
  <c r="AE104" i="6"/>
  <c r="AF104" i="6"/>
  <c r="AG104" i="6"/>
  <c r="AH104" i="6"/>
  <c r="AI104" i="6"/>
  <c r="AJ104" i="6"/>
  <c r="AK104" i="6"/>
  <c r="AL104" i="6"/>
  <c r="AM104" i="6"/>
  <c r="AE105" i="6"/>
  <c r="AF105" i="6"/>
  <c r="AG105" i="6"/>
  <c r="AH105" i="6"/>
  <c r="AI105" i="6"/>
  <c r="AJ105" i="6"/>
  <c r="AK105" i="6"/>
  <c r="AL105" i="6"/>
  <c r="AM105" i="6"/>
  <c r="AE106" i="6"/>
  <c r="AF106" i="6"/>
  <c r="AG106" i="6"/>
  <c r="AH106" i="6"/>
  <c r="AI106" i="6"/>
  <c r="AJ106" i="6"/>
  <c r="AK106" i="6"/>
  <c r="AL106" i="6"/>
  <c r="AM106" i="6"/>
  <c r="AE107" i="6"/>
  <c r="AF107" i="6"/>
  <c r="AG107" i="6"/>
  <c r="AH107" i="6"/>
  <c r="AI107" i="6"/>
  <c r="AJ107" i="6"/>
  <c r="AK107" i="6"/>
  <c r="AL107" i="6"/>
  <c r="AM107" i="6"/>
  <c r="AE108" i="6"/>
  <c r="AF108" i="6"/>
  <c r="AG108" i="6"/>
  <c r="AH108" i="6"/>
  <c r="AI108" i="6"/>
  <c r="AJ108" i="6"/>
  <c r="AK108" i="6"/>
  <c r="AL108" i="6"/>
  <c r="AM108" i="6"/>
  <c r="AE109" i="6"/>
  <c r="AF109" i="6"/>
  <c r="AG109" i="6"/>
  <c r="AH109" i="6"/>
  <c r="AI109" i="6"/>
  <c r="AJ109" i="6"/>
  <c r="AK109" i="6"/>
  <c r="AL109" i="6"/>
  <c r="AM109" i="6"/>
  <c r="AE110" i="6"/>
  <c r="AF110" i="6"/>
  <c r="AG110" i="6"/>
  <c r="AH110" i="6"/>
  <c r="AI110" i="6"/>
  <c r="AJ110" i="6"/>
  <c r="AK110" i="6"/>
  <c r="AL110" i="6"/>
  <c r="AM110" i="6"/>
  <c r="AE111" i="6"/>
  <c r="AF111" i="6"/>
  <c r="AG111" i="6"/>
  <c r="AH111" i="6"/>
  <c r="AI111" i="6"/>
  <c r="AJ111" i="6"/>
  <c r="AK111" i="6"/>
  <c r="AL111" i="6"/>
  <c r="AM111" i="6"/>
  <c r="AE112" i="6"/>
  <c r="AF112" i="6"/>
  <c r="AG112" i="6"/>
  <c r="AH112" i="6"/>
  <c r="AI112" i="6"/>
  <c r="AJ112" i="6"/>
  <c r="AK112" i="6"/>
  <c r="AL112" i="6"/>
  <c r="AM112" i="6"/>
  <c r="AE113" i="6"/>
  <c r="AF113" i="6"/>
  <c r="AG113" i="6"/>
  <c r="AH113" i="6"/>
  <c r="AI113" i="6"/>
  <c r="AJ113" i="6"/>
  <c r="AK113" i="6"/>
  <c r="AL113" i="6"/>
  <c r="AM113" i="6"/>
  <c r="AE114" i="6"/>
  <c r="AF114" i="6"/>
  <c r="AG114" i="6"/>
  <c r="AH114" i="6"/>
  <c r="AI114" i="6"/>
  <c r="AJ114" i="6"/>
  <c r="AK114" i="6"/>
  <c r="AL114" i="6"/>
  <c r="AM114" i="6"/>
  <c r="AE115" i="6"/>
  <c r="AF115" i="6"/>
  <c r="AG115" i="6"/>
  <c r="AH115" i="6"/>
  <c r="AI115" i="6"/>
  <c r="AJ115" i="6"/>
  <c r="AK115" i="6"/>
  <c r="AL115" i="6"/>
  <c r="AM115" i="6"/>
  <c r="AE116" i="6"/>
  <c r="AF116" i="6"/>
  <c r="AG116" i="6"/>
  <c r="AH116" i="6"/>
  <c r="AI116" i="6"/>
  <c r="AJ116" i="6"/>
  <c r="AK116" i="6"/>
  <c r="AL116" i="6"/>
  <c r="AM116" i="6"/>
  <c r="AE117" i="6"/>
  <c r="AF117" i="6"/>
  <c r="AG117" i="6"/>
  <c r="AH117" i="6"/>
  <c r="AI117" i="6"/>
  <c r="AJ117" i="6"/>
  <c r="AK117" i="6"/>
  <c r="AL117" i="6"/>
  <c r="AM117" i="6"/>
  <c r="AE118" i="6"/>
  <c r="AF118" i="6"/>
  <c r="AG118" i="6"/>
  <c r="AH118" i="6"/>
  <c r="AI118" i="6"/>
  <c r="AJ118" i="6"/>
  <c r="AK118" i="6"/>
  <c r="AL118" i="6"/>
  <c r="AM118" i="6"/>
  <c r="AE119" i="6"/>
  <c r="AF119" i="6"/>
  <c r="AG119" i="6"/>
  <c r="AH119" i="6"/>
  <c r="AI119" i="6"/>
  <c r="AJ119" i="6"/>
  <c r="AK119" i="6"/>
  <c r="AL119" i="6"/>
  <c r="AM119" i="6"/>
  <c r="AE120" i="6"/>
  <c r="AF120" i="6"/>
  <c r="AG120" i="6"/>
  <c r="AH120" i="6"/>
  <c r="AI120" i="6"/>
  <c r="AJ120" i="6"/>
  <c r="AK120" i="6"/>
  <c r="AL120" i="6"/>
  <c r="AM120" i="6"/>
  <c r="AE121" i="6"/>
  <c r="AF121" i="6"/>
  <c r="AG121" i="6"/>
  <c r="AH121" i="6"/>
  <c r="AI121" i="6"/>
  <c r="AJ121" i="6"/>
  <c r="AK121" i="6"/>
  <c r="AL121" i="6"/>
  <c r="AM121" i="6"/>
  <c r="AE122" i="6"/>
  <c r="AF122" i="6"/>
  <c r="AG122" i="6"/>
  <c r="AH122" i="6"/>
  <c r="AI122" i="6"/>
  <c r="AJ122" i="6"/>
  <c r="AK122" i="6"/>
  <c r="AL122" i="6"/>
  <c r="AM122" i="6"/>
  <c r="AE123" i="6"/>
  <c r="AF123" i="6"/>
  <c r="AG123" i="6"/>
  <c r="AH123" i="6"/>
  <c r="AI123" i="6"/>
  <c r="AJ123" i="6"/>
  <c r="AK123" i="6"/>
  <c r="AL123" i="6"/>
  <c r="AM123" i="6"/>
  <c r="AE124" i="6"/>
  <c r="AF124" i="6"/>
  <c r="AG124" i="6"/>
  <c r="AH124" i="6"/>
  <c r="AI124" i="6"/>
  <c r="AJ124" i="6"/>
  <c r="AK124" i="6"/>
  <c r="AL124" i="6"/>
  <c r="AM124" i="6"/>
  <c r="AE125" i="6"/>
  <c r="AF125" i="6"/>
  <c r="AG125" i="6"/>
  <c r="AH125" i="6"/>
  <c r="AI125" i="6"/>
  <c r="AJ125" i="6"/>
  <c r="AK125" i="6"/>
  <c r="AL125" i="6"/>
  <c r="AM125" i="6"/>
  <c r="AE126" i="6"/>
  <c r="AF126" i="6"/>
  <c r="AG126" i="6"/>
  <c r="AH126" i="6"/>
  <c r="AI126" i="6"/>
  <c r="AJ126" i="6"/>
  <c r="AK126" i="6"/>
  <c r="AL126" i="6"/>
  <c r="AM126" i="6"/>
  <c r="AE127" i="6"/>
  <c r="AF127" i="6"/>
  <c r="AG127" i="6"/>
  <c r="AH127" i="6"/>
  <c r="AI127" i="6"/>
  <c r="AJ127" i="6"/>
  <c r="AK127" i="6"/>
  <c r="AL127" i="6"/>
  <c r="AM127" i="6"/>
  <c r="AE128" i="6"/>
  <c r="AF128" i="6"/>
  <c r="AG128" i="6"/>
  <c r="AH128" i="6"/>
  <c r="AI128" i="6"/>
  <c r="AJ128" i="6"/>
  <c r="AK128" i="6"/>
  <c r="AL128" i="6"/>
  <c r="AM128" i="6"/>
  <c r="AE129" i="6"/>
  <c r="AF129" i="6"/>
  <c r="AG129" i="6"/>
  <c r="AH129" i="6"/>
  <c r="AI129" i="6"/>
  <c r="AJ129" i="6"/>
  <c r="AK129" i="6"/>
  <c r="AL129" i="6"/>
  <c r="AM129" i="6"/>
  <c r="AE130" i="6"/>
  <c r="AF130" i="6"/>
  <c r="AG130" i="6"/>
  <c r="AH130" i="6"/>
  <c r="AI130" i="6"/>
  <c r="AJ130" i="6"/>
  <c r="AK130" i="6"/>
  <c r="AL130" i="6"/>
  <c r="AM130" i="6"/>
  <c r="AE131" i="6"/>
  <c r="AF131" i="6"/>
  <c r="AG131" i="6"/>
  <c r="AH131" i="6"/>
  <c r="AI131" i="6"/>
  <c r="AJ131" i="6"/>
  <c r="AK131" i="6"/>
  <c r="AL131" i="6"/>
  <c r="AM131" i="6"/>
  <c r="AE132" i="6"/>
  <c r="AF132" i="6"/>
  <c r="AG132" i="6"/>
  <c r="AH132" i="6"/>
  <c r="AI132" i="6"/>
  <c r="AJ132" i="6"/>
  <c r="AK132" i="6"/>
  <c r="AL132" i="6"/>
  <c r="AM132" i="6"/>
  <c r="AE133" i="6"/>
  <c r="AF133" i="6"/>
  <c r="AG133" i="6"/>
  <c r="AH133" i="6"/>
  <c r="AI133" i="6"/>
  <c r="AJ133" i="6"/>
  <c r="AK133" i="6"/>
  <c r="AL133" i="6"/>
  <c r="AM133" i="6"/>
  <c r="AE134" i="6"/>
  <c r="AF134" i="6"/>
  <c r="AG134" i="6"/>
  <c r="AH134" i="6"/>
  <c r="AI134" i="6"/>
  <c r="AJ134" i="6"/>
  <c r="AK134" i="6"/>
  <c r="AL134" i="6"/>
  <c r="AM134" i="6"/>
  <c r="AE135" i="6"/>
  <c r="AF135" i="6"/>
  <c r="AG135" i="6"/>
  <c r="AH135" i="6"/>
  <c r="AI135" i="6"/>
  <c r="AJ135" i="6"/>
  <c r="AK135" i="6"/>
  <c r="AL135" i="6"/>
  <c r="AM135" i="6"/>
  <c r="AE136" i="6"/>
  <c r="AF136" i="6"/>
  <c r="AG136" i="6"/>
  <c r="AH136" i="6"/>
  <c r="AI136" i="6"/>
  <c r="AJ136" i="6"/>
  <c r="AK136" i="6"/>
  <c r="AL136" i="6"/>
  <c r="AM136" i="6"/>
  <c r="AE137" i="6"/>
  <c r="AF137" i="6"/>
  <c r="AG137" i="6"/>
  <c r="AH137" i="6"/>
  <c r="AI137" i="6"/>
  <c r="AJ137" i="6"/>
  <c r="AK137" i="6"/>
  <c r="AL137" i="6"/>
  <c r="AM137" i="6"/>
  <c r="AE138" i="6"/>
  <c r="AF138" i="6"/>
  <c r="AG138" i="6"/>
  <c r="AH138" i="6"/>
  <c r="AI138" i="6"/>
  <c r="AJ138" i="6"/>
  <c r="AK138" i="6"/>
  <c r="AL138" i="6"/>
  <c r="AM138" i="6"/>
  <c r="AE139" i="6"/>
  <c r="AF139" i="6"/>
  <c r="AG139" i="6"/>
  <c r="AH139" i="6"/>
  <c r="AI139" i="6"/>
  <c r="AJ139" i="6"/>
  <c r="AK139" i="6"/>
  <c r="AL139" i="6"/>
  <c r="AM139" i="6"/>
  <c r="AE140" i="6"/>
  <c r="AF140" i="6"/>
  <c r="AG140" i="6"/>
  <c r="AH140" i="6"/>
  <c r="AI140" i="6"/>
  <c r="AJ140" i="6"/>
  <c r="AK140" i="6"/>
  <c r="AL140" i="6"/>
  <c r="AM140" i="6"/>
  <c r="AE141" i="6"/>
  <c r="AF141" i="6"/>
  <c r="AG141" i="6"/>
  <c r="AH141" i="6"/>
  <c r="AI141" i="6"/>
  <c r="AJ141" i="6"/>
  <c r="AK141" i="6"/>
  <c r="AL141" i="6"/>
  <c r="AM141" i="6"/>
  <c r="AE142" i="6"/>
  <c r="AF142" i="6"/>
  <c r="AG142" i="6"/>
  <c r="AH142" i="6"/>
  <c r="AI142" i="6"/>
  <c r="AJ142" i="6"/>
  <c r="AK142" i="6"/>
  <c r="AL142" i="6"/>
  <c r="AM142" i="6"/>
  <c r="AE143" i="6"/>
  <c r="AF143" i="6"/>
  <c r="AG143" i="6"/>
  <c r="AH143" i="6"/>
  <c r="AI143" i="6"/>
  <c r="AJ143" i="6"/>
  <c r="AK143" i="6"/>
  <c r="AL143" i="6"/>
  <c r="AM143" i="6"/>
  <c r="AE144" i="6"/>
  <c r="AF144" i="6"/>
  <c r="AG144" i="6"/>
  <c r="AH144" i="6"/>
  <c r="AI144" i="6"/>
  <c r="AJ144" i="6"/>
  <c r="AK144" i="6"/>
  <c r="AL144" i="6"/>
  <c r="AM144" i="6"/>
  <c r="AE145" i="6"/>
  <c r="AF145" i="6"/>
  <c r="AG145" i="6"/>
  <c r="AH145" i="6"/>
  <c r="AI145" i="6"/>
  <c r="AJ145" i="6"/>
  <c r="AK145" i="6"/>
  <c r="AL145" i="6"/>
  <c r="AM145" i="6"/>
  <c r="AE146" i="6"/>
  <c r="AF146" i="6"/>
  <c r="AG146" i="6"/>
  <c r="AH146" i="6"/>
  <c r="AI146" i="6"/>
  <c r="AJ146" i="6"/>
  <c r="AK146" i="6"/>
  <c r="AL146" i="6"/>
  <c r="AM146" i="6"/>
  <c r="AE147" i="6"/>
  <c r="AF147" i="6"/>
  <c r="AG147" i="6"/>
  <c r="AH147" i="6"/>
  <c r="AI147" i="6"/>
  <c r="AJ147" i="6"/>
  <c r="AK147" i="6"/>
  <c r="AL147" i="6"/>
  <c r="AM147" i="6"/>
  <c r="AE148" i="6"/>
  <c r="AF148" i="6"/>
  <c r="AG148" i="6"/>
  <c r="AH148" i="6"/>
  <c r="AI148" i="6"/>
  <c r="AJ148" i="6"/>
  <c r="AK148" i="6"/>
  <c r="AL148" i="6"/>
  <c r="AM148" i="6"/>
  <c r="AE149" i="6"/>
  <c r="AF149" i="6"/>
  <c r="AG149" i="6"/>
  <c r="AH149" i="6"/>
  <c r="AI149" i="6"/>
  <c r="AJ149" i="6"/>
  <c r="AK149" i="6"/>
  <c r="AL149" i="6"/>
  <c r="AM149" i="6"/>
  <c r="AE150" i="6"/>
  <c r="AF150" i="6"/>
  <c r="AG150" i="6"/>
  <c r="AH150" i="6"/>
  <c r="AI150" i="6"/>
  <c r="AJ150" i="6"/>
  <c r="AK150" i="6"/>
  <c r="AL150" i="6"/>
  <c r="AM150" i="6"/>
  <c r="AE151" i="6"/>
  <c r="AF151" i="6"/>
  <c r="AG151" i="6"/>
  <c r="AH151" i="6"/>
  <c r="AI151" i="6"/>
  <c r="AJ151" i="6"/>
  <c r="AK151" i="6"/>
  <c r="AL151" i="6"/>
  <c r="AM151" i="6"/>
  <c r="AE152" i="6"/>
  <c r="AF152" i="6"/>
  <c r="AG152" i="6"/>
  <c r="AH152" i="6"/>
  <c r="AI152" i="6"/>
  <c r="AJ152" i="6"/>
  <c r="AK152" i="6"/>
  <c r="AL152" i="6"/>
  <c r="AM152" i="6"/>
  <c r="AE153" i="6"/>
  <c r="AF153" i="6"/>
  <c r="AG153" i="6"/>
  <c r="AH153" i="6"/>
  <c r="AI153" i="6"/>
  <c r="AJ153" i="6"/>
  <c r="AK153" i="6"/>
  <c r="AL153" i="6"/>
  <c r="AM153" i="6"/>
  <c r="AE154" i="6"/>
  <c r="AF154" i="6"/>
  <c r="AG154" i="6"/>
  <c r="AH154" i="6"/>
  <c r="AI154" i="6"/>
  <c r="AJ154" i="6"/>
  <c r="AK154" i="6"/>
  <c r="AL154" i="6"/>
  <c r="AM154" i="6"/>
  <c r="AE155" i="6"/>
  <c r="AF155" i="6"/>
  <c r="AG155" i="6"/>
  <c r="AH155" i="6"/>
  <c r="AI155" i="6"/>
  <c r="AJ155" i="6"/>
  <c r="AK155" i="6"/>
  <c r="AL155" i="6"/>
  <c r="AM155" i="6"/>
  <c r="AE156" i="6"/>
  <c r="AF156" i="6"/>
  <c r="AG156" i="6"/>
  <c r="AH156" i="6"/>
  <c r="AI156" i="6"/>
  <c r="AJ156" i="6"/>
  <c r="AK156" i="6"/>
  <c r="AL156" i="6"/>
  <c r="AM156" i="6"/>
  <c r="AE157" i="6"/>
  <c r="AF157" i="6"/>
  <c r="AG157" i="6"/>
  <c r="AH157" i="6"/>
  <c r="AI157" i="6"/>
  <c r="AJ157" i="6"/>
  <c r="AK157" i="6"/>
  <c r="AL157" i="6"/>
  <c r="AM157" i="6"/>
  <c r="AE158" i="6"/>
  <c r="AF158" i="6"/>
  <c r="AG158" i="6"/>
  <c r="AH158" i="6"/>
  <c r="AI158" i="6"/>
  <c r="AJ158" i="6"/>
  <c r="AK158" i="6"/>
  <c r="AL158" i="6"/>
  <c r="AM158" i="6"/>
  <c r="AE159" i="6"/>
  <c r="AF159" i="6"/>
  <c r="AG159" i="6"/>
  <c r="AH159" i="6"/>
  <c r="AI159" i="6"/>
  <c r="AJ159" i="6"/>
  <c r="AK159" i="6"/>
  <c r="AL159" i="6"/>
  <c r="AM159" i="6"/>
  <c r="AE160" i="6"/>
  <c r="AF160" i="6"/>
  <c r="AG160" i="6"/>
  <c r="AH160" i="6"/>
  <c r="AI160" i="6"/>
  <c r="AJ160" i="6"/>
  <c r="AK160" i="6"/>
  <c r="AL160" i="6"/>
  <c r="AM160" i="6"/>
  <c r="AE161" i="6"/>
  <c r="AF161" i="6"/>
  <c r="AG161" i="6"/>
  <c r="AH161" i="6"/>
  <c r="AI161" i="6"/>
  <c r="AJ161" i="6"/>
  <c r="AK161" i="6"/>
  <c r="AL161" i="6"/>
  <c r="AM161" i="6"/>
  <c r="AE162" i="6"/>
  <c r="AF162" i="6"/>
  <c r="AG162" i="6"/>
  <c r="AH162" i="6"/>
  <c r="AI162" i="6"/>
  <c r="AJ162" i="6"/>
  <c r="AK162" i="6"/>
  <c r="AL162" i="6"/>
  <c r="AM162" i="6"/>
  <c r="AE163" i="6"/>
  <c r="AF163" i="6"/>
  <c r="AG163" i="6"/>
  <c r="AH163" i="6"/>
  <c r="AI163" i="6"/>
  <c r="AJ163" i="6"/>
  <c r="AK163" i="6"/>
  <c r="AL163" i="6"/>
  <c r="AM163" i="6"/>
  <c r="AE164" i="6"/>
  <c r="AF164" i="6"/>
  <c r="AG164" i="6"/>
  <c r="AH164" i="6"/>
  <c r="AI164" i="6"/>
  <c r="AJ164" i="6"/>
  <c r="AK164" i="6"/>
  <c r="AL164" i="6"/>
  <c r="AM164" i="6"/>
  <c r="AE165" i="6"/>
  <c r="AF165" i="6"/>
  <c r="AG165" i="6"/>
  <c r="AH165" i="6"/>
  <c r="AI165" i="6"/>
  <c r="AJ165" i="6"/>
  <c r="AK165" i="6"/>
  <c r="AL165" i="6"/>
  <c r="AM165" i="6"/>
  <c r="AE166" i="6"/>
  <c r="AF166" i="6"/>
  <c r="AG166" i="6"/>
  <c r="AH166" i="6"/>
  <c r="AI166" i="6"/>
  <c r="AJ166" i="6"/>
  <c r="AK166" i="6"/>
  <c r="AL166" i="6"/>
  <c r="AM166" i="6"/>
  <c r="AE167" i="6"/>
  <c r="AF167" i="6"/>
  <c r="AG167" i="6"/>
  <c r="AH167" i="6"/>
  <c r="AI167" i="6"/>
  <c r="AJ167" i="6"/>
  <c r="AK167" i="6"/>
  <c r="AL167" i="6"/>
  <c r="AM167" i="6"/>
  <c r="AE168" i="6"/>
  <c r="AF168" i="6"/>
  <c r="AG168" i="6"/>
  <c r="AH168" i="6"/>
  <c r="AI168" i="6"/>
  <c r="AJ168" i="6"/>
  <c r="AK168" i="6"/>
  <c r="AL168" i="6"/>
  <c r="AM168" i="6"/>
  <c r="AE169" i="6"/>
  <c r="AF169" i="6"/>
  <c r="AG169" i="6"/>
  <c r="AH169" i="6"/>
  <c r="AI169" i="6"/>
  <c r="AJ169" i="6"/>
  <c r="AK169" i="6"/>
  <c r="AL169" i="6"/>
  <c r="AM169" i="6"/>
  <c r="AE170" i="6"/>
  <c r="AF170" i="6"/>
  <c r="AG170" i="6"/>
  <c r="AH170" i="6"/>
  <c r="AI170" i="6"/>
  <c r="AJ170" i="6"/>
  <c r="AK170" i="6"/>
  <c r="AL170" i="6"/>
  <c r="AM170" i="6"/>
  <c r="AE171" i="6"/>
  <c r="AF171" i="6"/>
  <c r="AG171" i="6"/>
  <c r="AH171" i="6"/>
  <c r="AI171" i="6"/>
  <c r="AJ171" i="6"/>
  <c r="AK171" i="6"/>
  <c r="AL171" i="6"/>
  <c r="AM171" i="6"/>
  <c r="AE172" i="6"/>
  <c r="AF172" i="6"/>
  <c r="AG172" i="6"/>
  <c r="AH172" i="6"/>
  <c r="AI172" i="6"/>
  <c r="AJ172" i="6"/>
  <c r="AK172" i="6"/>
  <c r="AL172" i="6"/>
  <c r="AM172" i="6"/>
  <c r="AE173" i="6"/>
  <c r="AF173" i="6"/>
  <c r="AG173" i="6"/>
  <c r="AH173" i="6"/>
  <c r="AI173" i="6"/>
  <c r="AJ173" i="6"/>
  <c r="AK173" i="6"/>
  <c r="AL173" i="6"/>
  <c r="AM173" i="6"/>
  <c r="AE174" i="6"/>
  <c r="AF174" i="6"/>
  <c r="AG174" i="6"/>
  <c r="AH174" i="6"/>
  <c r="AI174" i="6"/>
  <c r="AJ174" i="6"/>
  <c r="AK174" i="6"/>
  <c r="AL174" i="6"/>
  <c r="AM174" i="6"/>
  <c r="AE175" i="6"/>
  <c r="AF175" i="6"/>
  <c r="AG175" i="6"/>
  <c r="AH175" i="6"/>
  <c r="AI175" i="6"/>
  <c r="AJ175" i="6"/>
  <c r="AK175" i="6"/>
  <c r="AL175" i="6"/>
  <c r="AM175" i="6"/>
  <c r="AE176" i="6"/>
  <c r="AF176" i="6"/>
  <c r="AG176" i="6"/>
  <c r="AH176" i="6"/>
  <c r="AI176" i="6"/>
  <c r="AJ176" i="6"/>
  <c r="AK176" i="6"/>
  <c r="AL176" i="6"/>
  <c r="AM176" i="6"/>
  <c r="AE177" i="6"/>
  <c r="AF177" i="6"/>
  <c r="AG177" i="6"/>
  <c r="AH177" i="6"/>
  <c r="AI177" i="6"/>
  <c r="AJ177" i="6"/>
  <c r="AK177" i="6"/>
  <c r="AL177" i="6"/>
  <c r="AM177" i="6"/>
  <c r="AE178" i="6"/>
  <c r="AF178" i="6"/>
  <c r="AG178" i="6"/>
  <c r="AH178" i="6"/>
  <c r="AI178" i="6"/>
  <c r="AJ178" i="6"/>
  <c r="AK178" i="6"/>
  <c r="AL178" i="6"/>
  <c r="AM178" i="6"/>
  <c r="AE179" i="6"/>
  <c r="AF179" i="6"/>
  <c r="AG179" i="6"/>
  <c r="AH179" i="6"/>
  <c r="AI179" i="6"/>
  <c r="AJ179" i="6"/>
  <c r="AK179" i="6"/>
  <c r="AL179" i="6"/>
  <c r="AM179" i="6"/>
  <c r="AE180" i="6"/>
  <c r="AF180" i="6"/>
  <c r="AG180" i="6"/>
  <c r="AH180" i="6"/>
  <c r="AI180" i="6"/>
  <c r="AJ180" i="6"/>
  <c r="AK180" i="6"/>
  <c r="AL180" i="6"/>
  <c r="AM180" i="6"/>
  <c r="AE181" i="6"/>
  <c r="AF181" i="6"/>
  <c r="AG181" i="6"/>
  <c r="AH181" i="6"/>
  <c r="AI181" i="6"/>
  <c r="AJ181" i="6"/>
  <c r="AK181" i="6"/>
  <c r="AL181" i="6"/>
  <c r="AM181" i="6"/>
  <c r="AE182" i="6"/>
  <c r="AF182" i="6"/>
  <c r="AG182" i="6"/>
  <c r="AH182" i="6"/>
  <c r="AI182" i="6"/>
  <c r="AJ182" i="6"/>
  <c r="AK182" i="6"/>
  <c r="AL182" i="6"/>
  <c r="AM182" i="6"/>
  <c r="AE183" i="6"/>
  <c r="AF183" i="6"/>
  <c r="AG183" i="6"/>
  <c r="AH183" i="6"/>
  <c r="AI183" i="6"/>
  <c r="AJ183" i="6"/>
  <c r="AK183" i="6"/>
  <c r="AL183" i="6"/>
  <c r="AM183" i="6"/>
  <c r="AE184" i="6"/>
  <c r="AF184" i="6"/>
  <c r="AG184" i="6"/>
  <c r="AH184" i="6"/>
  <c r="AI184" i="6"/>
  <c r="AJ184" i="6"/>
  <c r="AK184" i="6"/>
  <c r="AL184" i="6"/>
  <c r="AM184" i="6"/>
  <c r="AE185" i="6"/>
  <c r="AF185" i="6"/>
  <c r="AG185" i="6"/>
  <c r="AH185" i="6"/>
  <c r="AI185" i="6"/>
  <c r="AJ185" i="6"/>
  <c r="AK185" i="6"/>
  <c r="AL185" i="6"/>
  <c r="AM185" i="6"/>
  <c r="AE186" i="6"/>
  <c r="AF186" i="6"/>
  <c r="AG186" i="6"/>
  <c r="AH186" i="6"/>
  <c r="AI186" i="6"/>
  <c r="AJ186" i="6"/>
  <c r="AK186" i="6"/>
  <c r="AL186" i="6"/>
  <c r="AM186" i="6"/>
  <c r="AE187" i="6"/>
  <c r="AF187" i="6"/>
  <c r="AG187" i="6"/>
  <c r="AH187" i="6"/>
  <c r="AI187" i="6"/>
  <c r="AJ187" i="6"/>
  <c r="AK187" i="6"/>
  <c r="AL187" i="6"/>
  <c r="AM187" i="6"/>
  <c r="AE188" i="6"/>
  <c r="AF188" i="6"/>
  <c r="AG188" i="6"/>
  <c r="AH188" i="6"/>
  <c r="AI188" i="6"/>
  <c r="AJ188" i="6"/>
  <c r="AK188" i="6"/>
  <c r="AL188" i="6"/>
  <c r="AM188" i="6"/>
  <c r="AE189" i="6"/>
  <c r="AF189" i="6"/>
  <c r="AG189" i="6"/>
  <c r="AH189" i="6"/>
  <c r="AI189" i="6"/>
  <c r="AJ189" i="6"/>
  <c r="AK189" i="6"/>
  <c r="AL189" i="6"/>
  <c r="AM189" i="6"/>
  <c r="AE190" i="6"/>
  <c r="AF190" i="6"/>
  <c r="AG190" i="6"/>
  <c r="AH190" i="6"/>
  <c r="AI190" i="6"/>
  <c r="AJ190" i="6"/>
  <c r="AK190" i="6"/>
  <c r="AL190" i="6"/>
  <c r="AM190" i="6"/>
  <c r="AE191" i="6"/>
  <c r="AF191" i="6"/>
  <c r="AG191" i="6"/>
  <c r="AH191" i="6"/>
  <c r="AI191" i="6"/>
  <c r="AJ191" i="6"/>
  <c r="AK191" i="6"/>
  <c r="AL191" i="6"/>
  <c r="AM191" i="6"/>
  <c r="AE192" i="6"/>
  <c r="AF192" i="6"/>
  <c r="AG192" i="6"/>
  <c r="AH192" i="6"/>
  <c r="AI192" i="6"/>
  <c r="AJ192" i="6"/>
  <c r="AK192" i="6"/>
  <c r="AL192" i="6"/>
  <c r="AM192" i="6"/>
  <c r="AE193" i="6"/>
  <c r="AF193" i="6"/>
  <c r="AG193" i="6"/>
  <c r="AH193" i="6"/>
  <c r="AI193" i="6"/>
  <c r="AJ193" i="6"/>
  <c r="AK193" i="6"/>
  <c r="AL193" i="6"/>
  <c r="AM193" i="6"/>
  <c r="AE194" i="6"/>
  <c r="AF194" i="6"/>
  <c r="AG194" i="6"/>
  <c r="AH194" i="6"/>
  <c r="AI194" i="6"/>
  <c r="AJ194" i="6"/>
  <c r="AK194" i="6"/>
  <c r="AL194" i="6"/>
  <c r="AM194" i="6"/>
  <c r="AE195" i="6"/>
  <c r="AF195" i="6"/>
  <c r="AG195" i="6"/>
  <c r="AH195" i="6"/>
  <c r="AI195" i="6"/>
  <c r="AJ195" i="6"/>
  <c r="AK195" i="6"/>
  <c r="AL195" i="6"/>
  <c r="AM195" i="6"/>
  <c r="AE196" i="6"/>
  <c r="AF196" i="6"/>
  <c r="AG196" i="6"/>
  <c r="AH196" i="6"/>
  <c r="AI196" i="6"/>
  <c r="AJ196" i="6"/>
  <c r="AK196" i="6"/>
  <c r="AL196" i="6"/>
  <c r="AM196" i="6"/>
  <c r="AE197" i="6"/>
  <c r="AF197" i="6"/>
  <c r="AG197" i="6"/>
  <c r="AH197" i="6"/>
  <c r="AI197" i="6"/>
  <c r="AJ197" i="6"/>
  <c r="AK197" i="6"/>
  <c r="AL197" i="6"/>
  <c r="AM197" i="6"/>
  <c r="AE198" i="6"/>
  <c r="AF198" i="6"/>
  <c r="AG198" i="6"/>
  <c r="AH198" i="6"/>
  <c r="AI198" i="6"/>
  <c r="AJ198" i="6"/>
  <c r="AK198" i="6"/>
  <c r="AL198" i="6"/>
  <c r="AM198" i="6"/>
  <c r="AE199" i="6"/>
  <c r="AF199" i="6"/>
  <c r="AG199" i="6"/>
  <c r="AH199" i="6"/>
  <c r="AI199" i="6"/>
  <c r="AJ199" i="6"/>
  <c r="AK199" i="6"/>
  <c r="AL199" i="6"/>
  <c r="AM199" i="6"/>
  <c r="AE200" i="6"/>
  <c r="AF200" i="6"/>
  <c r="AG200" i="6"/>
  <c r="AH200" i="6"/>
  <c r="AI200" i="6"/>
  <c r="AJ200" i="6"/>
  <c r="AK200" i="6"/>
  <c r="AL200" i="6"/>
  <c r="AM200" i="6"/>
  <c r="AE201" i="6"/>
  <c r="AF201" i="6"/>
  <c r="AG201" i="6"/>
  <c r="AH201" i="6"/>
  <c r="AI201" i="6"/>
  <c r="AJ201" i="6"/>
  <c r="AK201" i="6"/>
  <c r="AL201" i="6"/>
  <c r="AM201" i="6"/>
  <c r="AE202" i="6"/>
  <c r="AF202" i="6"/>
  <c r="AG202" i="6"/>
  <c r="AH202" i="6"/>
  <c r="AI202" i="6"/>
  <c r="AJ202" i="6"/>
  <c r="AK202" i="6"/>
  <c r="AL202" i="6"/>
  <c r="AM202" i="6"/>
  <c r="AE203" i="6"/>
  <c r="AF203" i="6"/>
  <c r="AG203" i="6"/>
  <c r="AH203" i="6"/>
  <c r="AI203" i="6"/>
  <c r="AJ203" i="6"/>
  <c r="AK203" i="6"/>
  <c r="AL203" i="6"/>
  <c r="AM203" i="6"/>
  <c r="AE204" i="6"/>
  <c r="AF204" i="6"/>
  <c r="AG204" i="6"/>
  <c r="AH204" i="6"/>
  <c r="AI204" i="6"/>
  <c r="AJ204" i="6"/>
  <c r="AK204" i="6"/>
  <c r="AL204" i="6"/>
  <c r="AM204" i="6"/>
  <c r="AE205" i="6"/>
  <c r="AF205" i="6"/>
  <c r="AG205" i="6"/>
  <c r="AH205" i="6"/>
  <c r="AI205" i="6"/>
  <c r="AJ205" i="6"/>
  <c r="AK205" i="6"/>
  <c r="AL205" i="6"/>
  <c r="AM205" i="6"/>
  <c r="AE206" i="6"/>
  <c r="AF206" i="6"/>
  <c r="AG206" i="6"/>
  <c r="AH206" i="6"/>
  <c r="AI206" i="6"/>
  <c r="AJ206" i="6"/>
  <c r="AK206" i="6"/>
  <c r="AL206" i="6"/>
  <c r="AM206" i="6"/>
  <c r="AE207" i="6"/>
  <c r="AF207" i="6"/>
  <c r="AG207" i="6"/>
  <c r="AH207" i="6"/>
  <c r="AI207" i="6"/>
  <c r="AJ207" i="6"/>
  <c r="AK207" i="6"/>
  <c r="AL207" i="6"/>
  <c r="AM207" i="6"/>
  <c r="AE208" i="6"/>
  <c r="AF208" i="6"/>
  <c r="AG208" i="6"/>
  <c r="AH208" i="6"/>
  <c r="AI208" i="6"/>
  <c r="AJ208" i="6"/>
  <c r="AK208" i="6"/>
  <c r="AL208" i="6"/>
  <c r="AM208" i="6"/>
  <c r="AE209" i="6"/>
  <c r="AF209" i="6"/>
  <c r="AG209" i="6"/>
  <c r="AH209" i="6"/>
  <c r="AI209" i="6"/>
  <c r="AJ209" i="6"/>
  <c r="AK209" i="6"/>
  <c r="AL209" i="6"/>
  <c r="AM209" i="6"/>
  <c r="AE210" i="6"/>
  <c r="AF210" i="6"/>
  <c r="AG210" i="6"/>
  <c r="AH210" i="6"/>
  <c r="AI210" i="6"/>
  <c r="AJ210" i="6"/>
  <c r="AK210" i="6"/>
  <c r="AL210" i="6"/>
  <c r="AM210" i="6"/>
  <c r="AE211" i="6"/>
  <c r="AF211" i="6"/>
  <c r="AG211" i="6"/>
  <c r="AH211" i="6"/>
  <c r="AI211" i="6"/>
  <c r="AJ211" i="6"/>
  <c r="AK211" i="6"/>
  <c r="AL211" i="6"/>
  <c r="AM211" i="6"/>
  <c r="AE212" i="6"/>
  <c r="AF212" i="6"/>
  <c r="AG212" i="6"/>
  <c r="AH212" i="6"/>
  <c r="AI212" i="6"/>
  <c r="AJ212" i="6"/>
  <c r="AK212" i="6"/>
  <c r="AL212" i="6"/>
  <c r="AM212" i="6"/>
  <c r="AE213" i="6"/>
  <c r="AF213" i="6"/>
  <c r="AG213" i="6"/>
  <c r="AH213" i="6"/>
  <c r="AI213" i="6"/>
  <c r="AJ213" i="6"/>
  <c r="AK213" i="6"/>
  <c r="AL213" i="6"/>
  <c r="AM213" i="6"/>
  <c r="AE214" i="6"/>
  <c r="AF214" i="6"/>
  <c r="AG214" i="6"/>
  <c r="AH214" i="6"/>
  <c r="AI214" i="6"/>
  <c r="AJ214" i="6"/>
  <c r="AK214" i="6"/>
  <c r="AL214" i="6"/>
  <c r="AM214" i="6"/>
  <c r="AE215" i="6"/>
  <c r="AF215" i="6"/>
  <c r="AG215" i="6"/>
  <c r="AH215" i="6"/>
  <c r="AI215" i="6"/>
  <c r="AJ215" i="6"/>
  <c r="AK215" i="6"/>
  <c r="AL215" i="6"/>
  <c r="AM215" i="6"/>
  <c r="AE216" i="6"/>
  <c r="AF216" i="6"/>
  <c r="AG216" i="6"/>
  <c r="AH216" i="6"/>
  <c r="AI216" i="6"/>
  <c r="AJ216" i="6"/>
  <c r="AK216" i="6"/>
  <c r="AL216" i="6"/>
  <c r="AM216" i="6"/>
  <c r="AE217" i="6"/>
  <c r="AF217" i="6"/>
  <c r="AG217" i="6"/>
  <c r="AH217" i="6"/>
  <c r="AI217" i="6"/>
  <c r="AJ217" i="6"/>
  <c r="AK217" i="6"/>
  <c r="AL217" i="6"/>
  <c r="AM217" i="6"/>
  <c r="AE218" i="6"/>
  <c r="AF218" i="6"/>
  <c r="AG218" i="6"/>
  <c r="AH218" i="6"/>
  <c r="AI218" i="6"/>
  <c r="AJ218" i="6"/>
  <c r="AK218" i="6"/>
  <c r="AL218" i="6"/>
  <c r="AM218" i="6"/>
  <c r="AE219" i="6"/>
  <c r="AF219" i="6"/>
  <c r="AG219" i="6"/>
  <c r="AH219" i="6"/>
  <c r="AI219" i="6"/>
  <c r="AJ219" i="6"/>
  <c r="AK219" i="6"/>
  <c r="AL219" i="6"/>
  <c r="AM219" i="6"/>
  <c r="AE220" i="6"/>
  <c r="AF220" i="6"/>
  <c r="AG220" i="6"/>
  <c r="AH220" i="6"/>
  <c r="AI220" i="6"/>
  <c r="AJ220" i="6"/>
  <c r="AK220" i="6"/>
  <c r="AL220" i="6"/>
  <c r="AM220" i="6"/>
  <c r="AE221" i="6"/>
  <c r="AF221" i="6"/>
  <c r="AG221" i="6"/>
  <c r="AH221" i="6"/>
  <c r="AI221" i="6"/>
  <c r="AJ221" i="6"/>
  <c r="AK221" i="6"/>
  <c r="AL221" i="6"/>
  <c r="AM221" i="6"/>
  <c r="AE222" i="6"/>
  <c r="AF222" i="6"/>
  <c r="AG222" i="6"/>
  <c r="AH222" i="6"/>
  <c r="AI222" i="6"/>
  <c r="AJ222" i="6"/>
  <c r="AK222" i="6"/>
  <c r="AL222" i="6"/>
  <c r="AM222" i="6"/>
  <c r="AE223" i="6"/>
  <c r="AF223" i="6"/>
  <c r="AG223" i="6"/>
  <c r="AH223" i="6"/>
  <c r="AI223" i="6"/>
  <c r="AJ223" i="6"/>
  <c r="AK223" i="6"/>
  <c r="AL223" i="6"/>
  <c r="AM223" i="6"/>
  <c r="AE224" i="6"/>
  <c r="AF224" i="6"/>
  <c r="AG224" i="6"/>
  <c r="AH224" i="6"/>
  <c r="AI224" i="6"/>
  <c r="AJ224" i="6"/>
  <c r="AK224" i="6"/>
  <c r="AL224" i="6"/>
  <c r="AM224" i="6"/>
  <c r="AE225" i="6"/>
  <c r="AF225" i="6"/>
  <c r="AG225" i="6"/>
  <c r="AH225" i="6"/>
  <c r="AI225" i="6"/>
  <c r="AJ225" i="6"/>
  <c r="AK225" i="6"/>
  <c r="AL225" i="6"/>
  <c r="AM225" i="6"/>
  <c r="AE226" i="6"/>
  <c r="AF226" i="6"/>
  <c r="AG226" i="6"/>
  <c r="AH226" i="6"/>
  <c r="AI226" i="6"/>
  <c r="AJ226" i="6"/>
  <c r="AK226" i="6"/>
  <c r="AL226" i="6"/>
  <c r="AM226" i="6"/>
  <c r="AE227" i="6"/>
  <c r="AF227" i="6"/>
  <c r="AG227" i="6"/>
  <c r="AH227" i="6"/>
  <c r="AI227" i="6"/>
  <c r="AJ227" i="6"/>
  <c r="AK227" i="6"/>
  <c r="AL227" i="6"/>
  <c r="AM227" i="6"/>
  <c r="AE228" i="6"/>
  <c r="AF228" i="6"/>
  <c r="AG228" i="6"/>
  <c r="AH228" i="6"/>
  <c r="AI228" i="6"/>
  <c r="AJ228" i="6"/>
  <c r="AK228" i="6"/>
  <c r="AL228" i="6"/>
  <c r="AM228" i="6"/>
  <c r="AE229" i="6"/>
  <c r="AF229" i="6"/>
  <c r="AG229" i="6"/>
  <c r="AH229" i="6"/>
  <c r="AI229" i="6"/>
  <c r="AJ229" i="6"/>
  <c r="AK229" i="6"/>
  <c r="AL229" i="6"/>
  <c r="AM229" i="6"/>
  <c r="AE230" i="6"/>
  <c r="AF230" i="6"/>
  <c r="AG230" i="6"/>
  <c r="AH230" i="6"/>
  <c r="AI230" i="6"/>
  <c r="AJ230" i="6"/>
  <c r="AK230" i="6"/>
  <c r="AL230" i="6"/>
  <c r="AM230" i="6"/>
  <c r="AE231" i="6"/>
  <c r="AF231" i="6"/>
  <c r="AG231" i="6"/>
  <c r="AH231" i="6"/>
  <c r="AI231" i="6"/>
  <c r="AJ231" i="6"/>
  <c r="AK231" i="6"/>
  <c r="AL231" i="6"/>
  <c r="AM231" i="6"/>
  <c r="AE232" i="6"/>
  <c r="AF232" i="6"/>
  <c r="AG232" i="6"/>
  <c r="AH232" i="6"/>
  <c r="AI232" i="6"/>
  <c r="AJ232" i="6"/>
  <c r="AK232" i="6"/>
  <c r="AL232" i="6"/>
  <c r="AM232" i="6"/>
  <c r="AE233" i="6"/>
  <c r="AF233" i="6"/>
  <c r="AG233" i="6"/>
  <c r="AH233" i="6"/>
  <c r="AI233" i="6"/>
  <c r="AJ233" i="6"/>
  <c r="AK233" i="6"/>
  <c r="AL233" i="6"/>
  <c r="AM233" i="6"/>
  <c r="AE234" i="6"/>
  <c r="AF234" i="6"/>
  <c r="AG234" i="6"/>
  <c r="AH234" i="6"/>
  <c r="AI234" i="6"/>
  <c r="AJ234" i="6"/>
  <c r="AK234" i="6"/>
  <c r="AL234" i="6"/>
  <c r="AM234" i="6"/>
  <c r="AE235" i="6"/>
  <c r="AF235" i="6"/>
  <c r="AG235" i="6"/>
  <c r="AH235" i="6"/>
  <c r="AI235" i="6"/>
  <c r="AJ235" i="6"/>
  <c r="AK235" i="6"/>
  <c r="AL235" i="6"/>
  <c r="AM235" i="6"/>
  <c r="AE236" i="6"/>
  <c r="AF236" i="6"/>
  <c r="AG236" i="6"/>
  <c r="AH236" i="6"/>
  <c r="AI236" i="6"/>
  <c r="AJ236" i="6"/>
  <c r="AK236" i="6"/>
  <c r="AL236" i="6"/>
  <c r="AM236" i="6"/>
  <c r="AE237" i="6"/>
  <c r="AF237" i="6"/>
  <c r="AG237" i="6"/>
  <c r="AH237" i="6"/>
  <c r="AI237" i="6"/>
  <c r="AJ237" i="6"/>
  <c r="AK237" i="6"/>
  <c r="AL237" i="6"/>
  <c r="AM237" i="6"/>
  <c r="AE238" i="6"/>
  <c r="AF238" i="6"/>
  <c r="AG238" i="6"/>
  <c r="AH238" i="6"/>
  <c r="AI238" i="6"/>
  <c r="AJ238" i="6"/>
  <c r="AK238" i="6"/>
  <c r="AL238" i="6"/>
  <c r="AM238" i="6"/>
  <c r="AE239" i="6"/>
  <c r="AF239" i="6"/>
  <c r="AG239" i="6"/>
  <c r="AH239" i="6"/>
  <c r="AI239" i="6"/>
  <c r="AJ239" i="6"/>
  <c r="AK239" i="6"/>
  <c r="AL239" i="6"/>
  <c r="AM239" i="6"/>
  <c r="AE240" i="6"/>
  <c r="AF240" i="6"/>
  <c r="AG240" i="6"/>
  <c r="AH240" i="6"/>
  <c r="AI240" i="6"/>
  <c r="AJ240" i="6"/>
  <c r="AK240" i="6"/>
  <c r="AL240" i="6"/>
  <c r="AM240" i="6"/>
  <c r="AE241" i="6"/>
  <c r="AF241" i="6"/>
  <c r="AG241" i="6"/>
  <c r="AH241" i="6"/>
  <c r="AI241" i="6"/>
  <c r="AJ241" i="6"/>
  <c r="AK241" i="6"/>
  <c r="AL241" i="6"/>
  <c r="AM241" i="6"/>
  <c r="AE242" i="6"/>
  <c r="AF242" i="6"/>
  <c r="AG242" i="6"/>
  <c r="AH242" i="6"/>
  <c r="AI242" i="6"/>
  <c r="AJ242" i="6"/>
  <c r="AK242" i="6"/>
  <c r="AL242" i="6"/>
  <c r="AM242" i="6"/>
  <c r="AE243" i="6"/>
  <c r="AF243" i="6"/>
  <c r="AG243" i="6"/>
  <c r="AH243" i="6"/>
  <c r="AI243" i="6"/>
  <c r="AJ243" i="6"/>
  <c r="AK243" i="6"/>
  <c r="AL243" i="6"/>
  <c r="AM243" i="6"/>
  <c r="AE244" i="6"/>
  <c r="AF244" i="6"/>
  <c r="AG244" i="6"/>
  <c r="AH244" i="6"/>
  <c r="AI244" i="6"/>
  <c r="AJ244" i="6"/>
  <c r="AK244" i="6"/>
  <c r="AL244" i="6"/>
  <c r="AM244" i="6"/>
  <c r="AE245" i="6"/>
  <c r="AF245" i="6"/>
  <c r="AG245" i="6"/>
  <c r="AH245" i="6"/>
  <c r="AI245" i="6"/>
  <c r="AJ245" i="6"/>
  <c r="AK245" i="6"/>
  <c r="AL245" i="6"/>
  <c r="AM245" i="6"/>
  <c r="AE246" i="6"/>
  <c r="AF246" i="6"/>
  <c r="AG246" i="6"/>
  <c r="AH246" i="6"/>
  <c r="AI246" i="6"/>
  <c r="AJ246" i="6"/>
  <c r="AK246" i="6"/>
  <c r="AL246" i="6"/>
  <c r="AM246" i="6"/>
  <c r="AE247" i="6"/>
  <c r="AF247" i="6"/>
  <c r="AG247" i="6"/>
  <c r="AH247" i="6"/>
  <c r="AI247" i="6"/>
  <c r="AJ247" i="6"/>
  <c r="AK247" i="6"/>
  <c r="AL247" i="6"/>
  <c r="AM247" i="6"/>
  <c r="AE248" i="6"/>
  <c r="AF248" i="6"/>
  <c r="AG248" i="6"/>
  <c r="AH248" i="6"/>
  <c r="AI248" i="6"/>
  <c r="AJ248" i="6"/>
  <c r="AK248" i="6"/>
  <c r="AL248" i="6"/>
  <c r="AM248" i="6"/>
  <c r="AE249" i="6"/>
  <c r="AF249" i="6"/>
  <c r="AG249" i="6"/>
  <c r="AH249" i="6"/>
  <c r="AI249" i="6"/>
  <c r="AJ249" i="6"/>
  <c r="AK249" i="6"/>
  <c r="AL249" i="6"/>
  <c r="AM249" i="6"/>
  <c r="AE250" i="6"/>
  <c r="AF250" i="6"/>
  <c r="AG250" i="6"/>
  <c r="AH250" i="6"/>
  <c r="AI250" i="6"/>
  <c r="AJ250" i="6"/>
  <c r="AK250" i="6"/>
  <c r="AL250" i="6"/>
  <c r="AM250" i="6"/>
  <c r="AE251" i="6"/>
  <c r="AF251" i="6"/>
  <c r="AG251" i="6"/>
  <c r="AH251" i="6"/>
  <c r="AI251" i="6"/>
  <c r="AJ251" i="6"/>
  <c r="AK251" i="6"/>
  <c r="AL251" i="6"/>
  <c r="AM251" i="6"/>
  <c r="AE252" i="6"/>
  <c r="AF252" i="6"/>
  <c r="AG252" i="6"/>
  <c r="AH252" i="6"/>
  <c r="AI252" i="6"/>
  <c r="AJ252" i="6"/>
  <c r="AK252" i="6"/>
  <c r="AL252" i="6"/>
  <c r="AM252" i="6"/>
  <c r="AE253" i="6"/>
  <c r="AF253" i="6"/>
  <c r="AG253" i="6"/>
  <c r="AH253" i="6"/>
  <c r="AI253" i="6"/>
  <c r="AJ253" i="6"/>
  <c r="AK253" i="6"/>
  <c r="AL253" i="6"/>
  <c r="AM253" i="6"/>
  <c r="AE254" i="6"/>
  <c r="AF254" i="6"/>
  <c r="AG254" i="6"/>
  <c r="AH254" i="6"/>
  <c r="AI254" i="6"/>
  <c r="AJ254" i="6"/>
  <c r="AK254" i="6"/>
  <c r="AL254" i="6"/>
  <c r="AM254" i="6"/>
  <c r="AE255" i="6"/>
  <c r="AF255" i="6"/>
  <c r="AG255" i="6"/>
  <c r="AH255" i="6"/>
  <c r="AI255" i="6"/>
  <c r="AJ255" i="6"/>
  <c r="AK255" i="6"/>
  <c r="AL255" i="6"/>
  <c r="AM255" i="6"/>
  <c r="AE256" i="6"/>
  <c r="AF256" i="6"/>
  <c r="AG256" i="6"/>
  <c r="AH256" i="6"/>
  <c r="AI256" i="6"/>
  <c r="AJ256" i="6"/>
  <c r="AK256" i="6"/>
  <c r="AL256" i="6"/>
  <c r="AM256" i="6"/>
  <c r="AE257" i="6"/>
  <c r="AF257" i="6"/>
  <c r="AG257" i="6"/>
  <c r="AH257" i="6"/>
  <c r="AI257" i="6"/>
  <c r="AJ257" i="6"/>
  <c r="AK257" i="6"/>
  <c r="AL257" i="6"/>
  <c r="AM257" i="6"/>
  <c r="AE258" i="6"/>
  <c r="AF258" i="6"/>
  <c r="AG258" i="6"/>
  <c r="AH258" i="6"/>
  <c r="AI258" i="6"/>
  <c r="AJ258" i="6"/>
  <c r="AK258" i="6"/>
  <c r="AL258" i="6"/>
  <c r="AM258" i="6"/>
  <c r="AE259" i="6"/>
  <c r="AF259" i="6"/>
  <c r="AG259" i="6"/>
  <c r="AH259" i="6"/>
  <c r="AI259" i="6"/>
  <c r="AJ259" i="6"/>
  <c r="AK259" i="6"/>
  <c r="AL259" i="6"/>
  <c r="AM259" i="6"/>
  <c r="AE260" i="6"/>
  <c r="AF260" i="6"/>
  <c r="AG260" i="6"/>
  <c r="AH260" i="6"/>
  <c r="AI260" i="6"/>
  <c r="AJ260" i="6"/>
  <c r="AK260" i="6"/>
  <c r="AL260" i="6"/>
  <c r="AM260" i="6"/>
  <c r="AE261" i="6"/>
  <c r="AF261" i="6"/>
  <c r="AG261" i="6"/>
  <c r="AH261" i="6"/>
  <c r="AI261" i="6"/>
  <c r="AJ261" i="6"/>
  <c r="AK261" i="6"/>
  <c r="AL261" i="6"/>
  <c r="AM261" i="6"/>
  <c r="AE262" i="6"/>
  <c r="AF262" i="6"/>
  <c r="AG262" i="6"/>
  <c r="AH262" i="6"/>
  <c r="AI262" i="6"/>
  <c r="AJ262" i="6"/>
  <c r="AK262" i="6"/>
  <c r="AL262" i="6"/>
  <c r="AM262" i="6"/>
  <c r="AE263" i="6"/>
  <c r="AF263" i="6"/>
  <c r="AG263" i="6"/>
  <c r="AH263" i="6"/>
  <c r="AI263" i="6"/>
  <c r="AJ263" i="6"/>
  <c r="AK263" i="6"/>
  <c r="AL263" i="6"/>
  <c r="AM263" i="6"/>
  <c r="AE264" i="6"/>
  <c r="AF264" i="6"/>
  <c r="AG264" i="6"/>
  <c r="AH264" i="6"/>
  <c r="AI264" i="6"/>
  <c r="AJ264" i="6"/>
  <c r="AK264" i="6"/>
  <c r="AL264" i="6"/>
  <c r="AM264" i="6"/>
  <c r="AE265" i="6"/>
  <c r="AF265" i="6"/>
  <c r="AG265" i="6"/>
  <c r="AH265" i="6"/>
  <c r="AI265" i="6"/>
  <c r="AJ265" i="6"/>
  <c r="AK265" i="6"/>
  <c r="AL265" i="6"/>
  <c r="AM265" i="6"/>
  <c r="AE266" i="6"/>
  <c r="AF266" i="6"/>
  <c r="AG266" i="6"/>
  <c r="AH266" i="6"/>
  <c r="AI266" i="6"/>
  <c r="AJ266" i="6"/>
  <c r="AK266" i="6"/>
  <c r="AL266" i="6"/>
  <c r="AM266" i="6"/>
  <c r="AE267" i="6"/>
  <c r="AF267" i="6"/>
  <c r="AG267" i="6"/>
  <c r="AH267" i="6"/>
  <c r="AI267" i="6"/>
  <c r="AJ267" i="6"/>
  <c r="AK267" i="6"/>
  <c r="AL267" i="6"/>
  <c r="AM267" i="6"/>
  <c r="AE268" i="6"/>
  <c r="AF268" i="6"/>
  <c r="AG268" i="6"/>
  <c r="AH268" i="6"/>
  <c r="AI268" i="6"/>
  <c r="AJ268" i="6"/>
  <c r="AK268" i="6"/>
  <c r="AL268" i="6"/>
  <c r="AM268" i="6"/>
  <c r="AE269" i="6"/>
  <c r="AF269" i="6"/>
  <c r="AG269" i="6"/>
  <c r="AH269" i="6"/>
  <c r="AI269" i="6"/>
  <c r="AJ269" i="6"/>
  <c r="AK269" i="6"/>
  <c r="AL269" i="6"/>
  <c r="AM269" i="6"/>
  <c r="AE270" i="6"/>
  <c r="AF270" i="6"/>
  <c r="AG270" i="6"/>
  <c r="AH270" i="6"/>
  <c r="AI270" i="6"/>
  <c r="AJ270" i="6"/>
  <c r="AK270" i="6"/>
  <c r="AL270" i="6"/>
  <c r="AM270" i="6"/>
  <c r="AE271" i="6"/>
  <c r="AF271" i="6"/>
  <c r="AG271" i="6"/>
  <c r="AH271" i="6"/>
  <c r="AI271" i="6"/>
  <c r="AJ271" i="6"/>
  <c r="AK271" i="6"/>
  <c r="AL271" i="6"/>
  <c r="AM271" i="6"/>
  <c r="AE272" i="6"/>
  <c r="AF272" i="6"/>
  <c r="AG272" i="6"/>
  <c r="AH272" i="6"/>
  <c r="AI272" i="6"/>
  <c r="AJ272" i="6"/>
  <c r="AK272" i="6"/>
  <c r="AL272" i="6"/>
  <c r="AM272" i="6"/>
  <c r="AE273" i="6"/>
  <c r="AF273" i="6"/>
  <c r="AG273" i="6"/>
  <c r="AH273" i="6"/>
  <c r="AI273" i="6"/>
  <c r="AJ273" i="6"/>
  <c r="AK273" i="6"/>
  <c r="AL273" i="6"/>
  <c r="AM273" i="6"/>
  <c r="AE274" i="6"/>
  <c r="AF274" i="6"/>
  <c r="AG274" i="6"/>
  <c r="AH274" i="6"/>
  <c r="AI274" i="6"/>
  <c r="AJ274" i="6"/>
  <c r="AK274" i="6"/>
  <c r="AL274" i="6"/>
  <c r="AM274" i="6"/>
  <c r="AE275" i="6"/>
  <c r="AF275" i="6"/>
  <c r="AG275" i="6"/>
  <c r="AH275" i="6"/>
  <c r="AI275" i="6"/>
  <c r="AJ275" i="6"/>
  <c r="AK275" i="6"/>
  <c r="AL275" i="6"/>
  <c r="AM275" i="6"/>
  <c r="AE276" i="6"/>
  <c r="AF276" i="6"/>
  <c r="AG276" i="6"/>
  <c r="AH276" i="6"/>
  <c r="AI276" i="6"/>
  <c r="AJ276" i="6"/>
  <c r="AK276" i="6"/>
  <c r="AL276" i="6"/>
  <c r="AM276" i="6"/>
  <c r="AE277" i="6"/>
  <c r="AF277" i="6"/>
  <c r="AG277" i="6"/>
  <c r="AH277" i="6"/>
  <c r="AI277" i="6"/>
  <c r="AJ277" i="6"/>
  <c r="AK277" i="6"/>
  <c r="AL277" i="6"/>
  <c r="AM277" i="6"/>
  <c r="AE278" i="6"/>
  <c r="AF278" i="6"/>
  <c r="AG278" i="6"/>
  <c r="AH278" i="6"/>
  <c r="AI278" i="6"/>
  <c r="AJ278" i="6"/>
  <c r="AK278" i="6"/>
  <c r="AL278" i="6"/>
  <c r="AM278" i="6"/>
  <c r="AE279" i="6"/>
  <c r="AF279" i="6"/>
  <c r="AG279" i="6"/>
  <c r="AH279" i="6"/>
  <c r="AI279" i="6"/>
  <c r="AJ279" i="6"/>
  <c r="AK279" i="6"/>
  <c r="AL279" i="6"/>
  <c r="AM279" i="6"/>
  <c r="AE280" i="6"/>
  <c r="AF280" i="6"/>
  <c r="AG280" i="6"/>
  <c r="AH280" i="6"/>
  <c r="AI280" i="6"/>
  <c r="AJ280" i="6"/>
  <c r="AK280" i="6"/>
  <c r="AL280" i="6"/>
  <c r="AM280" i="6"/>
  <c r="AE281" i="6"/>
  <c r="AF281" i="6"/>
  <c r="AG281" i="6"/>
  <c r="AH281" i="6"/>
  <c r="AI281" i="6"/>
  <c r="AJ281" i="6"/>
  <c r="AK281" i="6"/>
  <c r="AL281" i="6"/>
  <c r="AM281" i="6"/>
  <c r="AE282" i="6"/>
  <c r="AF282" i="6"/>
  <c r="AG282" i="6"/>
  <c r="AH282" i="6"/>
  <c r="AI282" i="6"/>
  <c r="AJ282" i="6"/>
  <c r="AK282" i="6"/>
  <c r="AL282" i="6"/>
  <c r="AM282" i="6"/>
  <c r="AE283" i="6"/>
  <c r="AF283" i="6"/>
  <c r="AG283" i="6"/>
  <c r="AH283" i="6"/>
  <c r="AI283" i="6"/>
  <c r="AJ283" i="6"/>
  <c r="AK283" i="6"/>
  <c r="AL283" i="6"/>
  <c r="AM283" i="6"/>
  <c r="AE284" i="6"/>
  <c r="AF284" i="6"/>
  <c r="AG284" i="6"/>
  <c r="AH284" i="6"/>
  <c r="AI284" i="6"/>
  <c r="AJ284" i="6"/>
  <c r="AK284" i="6"/>
  <c r="AL284" i="6"/>
  <c r="AM284" i="6"/>
  <c r="AE285" i="6"/>
  <c r="AF285" i="6"/>
  <c r="AG285" i="6"/>
  <c r="AH285" i="6"/>
  <c r="AI285" i="6"/>
  <c r="AJ285" i="6"/>
  <c r="AK285" i="6"/>
  <c r="AL285" i="6"/>
  <c r="AM285" i="6"/>
  <c r="AE286" i="6"/>
  <c r="AF286" i="6"/>
  <c r="AG286" i="6"/>
  <c r="AH286" i="6"/>
  <c r="AI286" i="6"/>
  <c r="AJ286" i="6"/>
  <c r="AK286" i="6"/>
  <c r="AL286" i="6"/>
  <c r="AM286" i="6"/>
  <c r="AE287" i="6"/>
  <c r="AF287" i="6"/>
  <c r="AG287" i="6"/>
  <c r="AH287" i="6"/>
  <c r="AI287" i="6"/>
  <c r="AJ287" i="6"/>
  <c r="AK287" i="6"/>
  <c r="AL287" i="6"/>
  <c r="AM287" i="6"/>
  <c r="AE288" i="6"/>
  <c r="AF288" i="6"/>
  <c r="AG288" i="6"/>
  <c r="AH288" i="6"/>
  <c r="AI288" i="6"/>
  <c r="AJ288" i="6"/>
  <c r="AK288" i="6"/>
  <c r="AL288" i="6"/>
  <c r="AM288" i="6"/>
  <c r="AE289" i="6"/>
  <c r="AF289" i="6"/>
  <c r="AG289" i="6"/>
  <c r="AH289" i="6"/>
  <c r="AI289" i="6"/>
  <c r="AJ289" i="6"/>
  <c r="AK289" i="6"/>
  <c r="AL289" i="6"/>
  <c r="AM289" i="6"/>
  <c r="AE290" i="6"/>
  <c r="AF290" i="6"/>
  <c r="AG290" i="6"/>
  <c r="AH290" i="6"/>
  <c r="AI290" i="6"/>
  <c r="AJ290" i="6"/>
  <c r="AK290" i="6"/>
  <c r="AL290" i="6"/>
  <c r="AM290" i="6"/>
  <c r="AE291" i="6"/>
  <c r="AF291" i="6"/>
  <c r="AG291" i="6"/>
  <c r="AH291" i="6"/>
  <c r="AI291" i="6"/>
  <c r="AJ291" i="6"/>
  <c r="AK291" i="6"/>
  <c r="AL291" i="6"/>
  <c r="AM291" i="6"/>
  <c r="AE292" i="6"/>
  <c r="AF292" i="6"/>
  <c r="AG292" i="6"/>
  <c r="AH292" i="6"/>
  <c r="AI292" i="6"/>
  <c r="AJ292" i="6"/>
  <c r="AK292" i="6"/>
  <c r="AL292" i="6"/>
  <c r="AM292" i="6"/>
  <c r="AE293" i="6"/>
  <c r="AF293" i="6"/>
  <c r="AG293" i="6"/>
  <c r="AH293" i="6"/>
  <c r="AI293" i="6"/>
  <c r="AJ293" i="6"/>
  <c r="AK293" i="6"/>
  <c r="AL293" i="6"/>
  <c r="AM293" i="6"/>
  <c r="AE294" i="6"/>
  <c r="AF294" i="6"/>
  <c r="AG294" i="6"/>
  <c r="AH294" i="6"/>
  <c r="AI294" i="6"/>
  <c r="AJ294" i="6"/>
  <c r="AK294" i="6"/>
  <c r="AL294" i="6"/>
  <c r="AM294" i="6"/>
  <c r="AE295" i="6"/>
  <c r="AF295" i="6"/>
  <c r="AG295" i="6"/>
  <c r="AH295" i="6"/>
  <c r="AI295" i="6"/>
  <c r="AJ295" i="6"/>
  <c r="AK295" i="6"/>
  <c r="AL295" i="6"/>
  <c r="AM295" i="6"/>
  <c r="AE296" i="6"/>
  <c r="AF296" i="6"/>
  <c r="AG296" i="6"/>
  <c r="AH296" i="6"/>
  <c r="AI296" i="6"/>
  <c r="AJ296" i="6"/>
  <c r="AK296" i="6"/>
  <c r="AL296" i="6"/>
  <c r="AM296" i="6"/>
  <c r="AE297" i="6"/>
  <c r="AF297" i="6"/>
  <c r="AG297" i="6"/>
  <c r="AH297" i="6"/>
  <c r="AI297" i="6"/>
  <c r="AJ297" i="6"/>
  <c r="AK297" i="6"/>
  <c r="AL297" i="6"/>
  <c r="AM297" i="6"/>
  <c r="AE298" i="6"/>
  <c r="AF298" i="6"/>
  <c r="AG298" i="6"/>
  <c r="AH298" i="6"/>
  <c r="AI298" i="6"/>
  <c r="AJ298" i="6"/>
  <c r="AK298" i="6"/>
  <c r="AL298" i="6"/>
  <c r="AM298" i="6"/>
  <c r="AE299" i="6"/>
  <c r="AF299" i="6"/>
  <c r="AG299" i="6"/>
  <c r="AH299" i="6"/>
  <c r="AI299" i="6"/>
  <c r="AJ299" i="6"/>
  <c r="AK299" i="6"/>
  <c r="AL299" i="6"/>
  <c r="AM299" i="6"/>
  <c r="AE300" i="6"/>
  <c r="AF300" i="6"/>
  <c r="AG300" i="6"/>
  <c r="AH300" i="6"/>
  <c r="AI300" i="6"/>
  <c r="AJ300" i="6"/>
  <c r="AK300" i="6"/>
  <c r="AL300" i="6"/>
  <c r="AM300" i="6"/>
  <c r="AE301" i="6"/>
  <c r="AF301" i="6"/>
  <c r="AG301" i="6"/>
  <c r="AH301" i="6"/>
  <c r="AI301" i="6"/>
  <c r="AJ301" i="6"/>
  <c r="AK301" i="6"/>
  <c r="AL301" i="6"/>
  <c r="AM301" i="6"/>
  <c r="AE302" i="6"/>
  <c r="AF302" i="6"/>
  <c r="AG302" i="6"/>
  <c r="AH302" i="6"/>
  <c r="AI302" i="6"/>
  <c r="AJ302" i="6"/>
  <c r="AK302" i="6"/>
  <c r="AL302" i="6"/>
  <c r="AM302" i="6"/>
  <c r="AE303" i="6"/>
  <c r="AF303" i="6"/>
  <c r="AG303" i="6"/>
  <c r="AH303" i="6"/>
  <c r="AI303" i="6"/>
  <c r="AJ303" i="6"/>
  <c r="AK303" i="6"/>
  <c r="AL303" i="6"/>
  <c r="AM303" i="6"/>
  <c r="AE304" i="6"/>
  <c r="AF304" i="6"/>
  <c r="AG304" i="6"/>
  <c r="AH304" i="6"/>
  <c r="AI304" i="6"/>
  <c r="AJ304" i="6"/>
  <c r="AK304" i="6"/>
  <c r="AL304" i="6"/>
  <c r="AM304" i="6"/>
  <c r="AE305" i="6"/>
  <c r="AF305" i="6"/>
  <c r="AG305" i="6"/>
  <c r="AH305" i="6"/>
  <c r="AI305" i="6"/>
  <c r="AJ305" i="6"/>
  <c r="AK305" i="6"/>
  <c r="AL305" i="6"/>
  <c r="AM305" i="6"/>
  <c r="AE306" i="6"/>
  <c r="AF306" i="6"/>
  <c r="AG306" i="6"/>
  <c r="AH306" i="6"/>
  <c r="AI306" i="6"/>
  <c r="AJ306" i="6"/>
  <c r="AK306" i="6"/>
  <c r="AL306" i="6"/>
  <c r="AM306" i="6"/>
  <c r="AE307" i="6"/>
  <c r="AF307" i="6"/>
  <c r="AG307" i="6"/>
  <c r="AH307" i="6"/>
  <c r="AI307" i="6"/>
  <c r="AJ307" i="6"/>
  <c r="AK307" i="6"/>
  <c r="AL307" i="6"/>
  <c r="AM307" i="6"/>
  <c r="AE308" i="6"/>
  <c r="AF308" i="6"/>
  <c r="AG308" i="6"/>
  <c r="AH308" i="6"/>
  <c r="AI308" i="6"/>
  <c r="AJ308" i="6"/>
  <c r="AK308" i="6"/>
  <c r="AL308" i="6"/>
  <c r="AM308" i="6"/>
  <c r="AE309" i="6"/>
  <c r="AF309" i="6"/>
  <c r="AG309" i="6"/>
  <c r="AH309" i="6"/>
  <c r="AI309" i="6"/>
  <c r="AJ309" i="6"/>
  <c r="AK309" i="6"/>
  <c r="AL309" i="6"/>
  <c r="AM309" i="6"/>
  <c r="AE310" i="6"/>
  <c r="AF310" i="6"/>
  <c r="AG310" i="6"/>
  <c r="AH310" i="6"/>
  <c r="AI310" i="6"/>
  <c r="AJ310" i="6"/>
  <c r="AK310" i="6"/>
  <c r="AL310" i="6"/>
  <c r="AM310" i="6"/>
  <c r="AE311" i="6"/>
  <c r="AF311" i="6"/>
  <c r="AG311" i="6"/>
  <c r="AH311" i="6"/>
  <c r="AI311" i="6"/>
  <c r="AJ311" i="6"/>
  <c r="AK311" i="6"/>
  <c r="AL311" i="6"/>
  <c r="AM311" i="6"/>
  <c r="AE312" i="6"/>
  <c r="AF312" i="6"/>
  <c r="AG312" i="6"/>
  <c r="AH312" i="6"/>
  <c r="AI312" i="6"/>
  <c r="AJ312" i="6"/>
  <c r="AK312" i="6"/>
  <c r="AL312" i="6"/>
  <c r="AM312" i="6"/>
  <c r="AE313" i="6"/>
  <c r="AF313" i="6"/>
  <c r="AG313" i="6"/>
  <c r="AH313" i="6"/>
  <c r="AI313" i="6"/>
  <c r="AJ313" i="6"/>
  <c r="AK313" i="6"/>
  <c r="AL313" i="6"/>
  <c r="AM313" i="6"/>
  <c r="AE314" i="6"/>
  <c r="AF314" i="6"/>
  <c r="AG314" i="6"/>
  <c r="AH314" i="6"/>
  <c r="AI314" i="6"/>
  <c r="AJ314" i="6"/>
  <c r="AK314" i="6"/>
  <c r="AL314" i="6"/>
  <c r="AM314" i="6"/>
  <c r="AE315" i="6"/>
  <c r="AF315" i="6"/>
  <c r="AG315" i="6"/>
  <c r="AH315" i="6"/>
  <c r="AI315" i="6"/>
  <c r="AJ315" i="6"/>
  <c r="AK315" i="6"/>
  <c r="AL315" i="6"/>
  <c r="AM315" i="6"/>
  <c r="AE316" i="6"/>
  <c r="AF316" i="6"/>
  <c r="AG316" i="6"/>
  <c r="AH316" i="6"/>
  <c r="AI316" i="6"/>
  <c r="AJ316" i="6"/>
  <c r="AK316" i="6"/>
  <c r="AL316" i="6"/>
  <c r="AM316" i="6"/>
  <c r="AE317" i="6"/>
  <c r="AF317" i="6"/>
  <c r="AG317" i="6"/>
  <c r="AH317" i="6"/>
  <c r="AI317" i="6"/>
  <c r="AJ317" i="6"/>
  <c r="AK317" i="6"/>
  <c r="AL317" i="6"/>
  <c r="AM317" i="6"/>
  <c r="AE318" i="6"/>
  <c r="AF318" i="6"/>
  <c r="AG318" i="6"/>
  <c r="AH318" i="6"/>
  <c r="AI318" i="6"/>
  <c r="AJ318" i="6"/>
  <c r="AK318" i="6"/>
  <c r="AL318" i="6"/>
  <c r="AM318" i="6"/>
  <c r="AE319" i="6"/>
  <c r="AF319" i="6"/>
  <c r="AG319" i="6"/>
  <c r="AH319" i="6"/>
  <c r="AI319" i="6"/>
  <c r="AJ319" i="6"/>
  <c r="AK319" i="6"/>
  <c r="AL319" i="6"/>
  <c r="AM319" i="6"/>
  <c r="AE320" i="6"/>
  <c r="AF320" i="6"/>
  <c r="AG320" i="6"/>
  <c r="AH320" i="6"/>
  <c r="AI320" i="6"/>
  <c r="AJ320" i="6"/>
  <c r="AK320" i="6"/>
  <c r="AL320" i="6"/>
  <c r="AM320" i="6"/>
  <c r="AE321" i="6"/>
  <c r="AF321" i="6"/>
  <c r="AG321" i="6"/>
  <c r="AH321" i="6"/>
  <c r="AI321" i="6"/>
  <c r="AJ321" i="6"/>
  <c r="AK321" i="6"/>
  <c r="AL321" i="6"/>
  <c r="AM321" i="6"/>
  <c r="AE322" i="6"/>
  <c r="AF322" i="6"/>
  <c r="AG322" i="6"/>
  <c r="AH322" i="6"/>
  <c r="AI322" i="6"/>
  <c r="AJ322" i="6"/>
  <c r="AK322" i="6"/>
  <c r="AL322" i="6"/>
  <c r="AM322" i="6"/>
  <c r="AE323" i="6"/>
  <c r="AF323" i="6"/>
  <c r="AG323" i="6"/>
  <c r="AH323" i="6"/>
  <c r="AI323" i="6"/>
  <c r="AJ323" i="6"/>
  <c r="AK323" i="6"/>
  <c r="AL323" i="6"/>
  <c r="AM323" i="6"/>
  <c r="AE324" i="6"/>
  <c r="AF324" i="6"/>
  <c r="AG324" i="6"/>
  <c r="AH324" i="6"/>
  <c r="AI324" i="6"/>
  <c r="AJ324" i="6"/>
  <c r="AK324" i="6"/>
  <c r="AL324" i="6"/>
  <c r="AM324" i="6"/>
  <c r="AE325" i="6"/>
  <c r="AF325" i="6"/>
  <c r="AG325" i="6"/>
  <c r="AH325" i="6"/>
  <c r="AI325" i="6"/>
  <c r="AJ325" i="6"/>
  <c r="AK325" i="6"/>
  <c r="AL325" i="6"/>
  <c r="AM325" i="6"/>
  <c r="AE326" i="6"/>
  <c r="AF326" i="6"/>
  <c r="AG326" i="6"/>
  <c r="AH326" i="6"/>
  <c r="AI326" i="6"/>
  <c r="AJ326" i="6"/>
  <c r="AK326" i="6"/>
  <c r="AL326" i="6"/>
  <c r="AM326" i="6"/>
  <c r="AE327" i="6"/>
  <c r="AF327" i="6"/>
  <c r="AG327" i="6"/>
  <c r="AH327" i="6"/>
  <c r="AI327" i="6"/>
  <c r="AJ327" i="6"/>
  <c r="AK327" i="6"/>
  <c r="AL327" i="6"/>
  <c r="AM327" i="6"/>
  <c r="AE328" i="6"/>
  <c r="AF328" i="6"/>
  <c r="AG328" i="6"/>
  <c r="AH328" i="6"/>
  <c r="AI328" i="6"/>
  <c r="AJ328" i="6"/>
  <c r="AK328" i="6"/>
  <c r="AL328" i="6"/>
  <c r="AM328" i="6"/>
  <c r="AE329" i="6"/>
  <c r="AF329" i="6"/>
  <c r="AG329" i="6"/>
  <c r="AH329" i="6"/>
  <c r="AI329" i="6"/>
  <c r="AJ329" i="6"/>
  <c r="AK329" i="6"/>
  <c r="AL329" i="6"/>
  <c r="AM329" i="6"/>
  <c r="AE330" i="6"/>
  <c r="AF330" i="6"/>
  <c r="AG330" i="6"/>
  <c r="AH330" i="6"/>
  <c r="AI330" i="6"/>
  <c r="AJ330" i="6"/>
  <c r="AK330" i="6"/>
  <c r="AL330" i="6"/>
  <c r="AM330" i="6"/>
  <c r="AE331" i="6"/>
  <c r="AF331" i="6"/>
  <c r="AG331" i="6"/>
  <c r="AH331" i="6"/>
  <c r="AI331" i="6"/>
  <c r="AJ331" i="6"/>
  <c r="AK331" i="6"/>
  <c r="AL331" i="6"/>
  <c r="AM331" i="6"/>
  <c r="AE332" i="6"/>
  <c r="AF332" i="6"/>
  <c r="AG332" i="6"/>
  <c r="AH332" i="6"/>
  <c r="AI332" i="6"/>
  <c r="AJ332" i="6"/>
  <c r="AK332" i="6"/>
  <c r="AL332" i="6"/>
  <c r="AM332" i="6"/>
  <c r="AE333" i="6"/>
  <c r="AF333" i="6"/>
  <c r="AG333" i="6"/>
  <c r="AH333" i="6"/>
  <c r="AI333" i="6"/>
  <c r="AJ333" i="6"/>
  <c r="AK333" i="6"/>
  <c r="AL333" i="6"/>
  <c r="AM333" i="6"/>
  <c r="AE334" i="6"/>
  <c r="AF334" i="6"/>
  <c r="AG334" i="6"/>
  <c r="AH334" i="6"/>
  <c r="AI334" i="6"/>
  <c r="AJ334" i="6"/>
  <c r="AK334" i="6"/>
  <c r="AL334" i="6"/>
  <c r="AM334" i="6"/>
  <c r="AE335" i="6"/>
  <c r="AF335" i="6"/>
  <c r="AG335" i="6"/>
  <c r="AH335" i="6"/>
  <c r="AI335" i="6"/>
  <c r="AJ335" i="6"/>
  <c r="AK335" i="6"/>
  <c r="AL335" i="6"/>
  <c r="AM335" i="6"/>
  <c r="AE336" i="6"/>
  <c r="AF336" i="6"/>
  <c r="AG336" i="6"/>
  <c r="AH336" i="6"/>
  <c r="AI336" i="6"/>
  <c r="AJ336" i="6"/>
  <c r="AK336" i="6"/>
  <c r="AL336" i="6"/>
  <c r="AM336" i="6"/>
  <c r="AE337" i="6"/>
  <c r="AF337" i="6"/>
  <c r="AG337" i="6"/>
  <c r="AH337" i="6"/>
  <c r="AI337" i="6"/>
  <c r="AJ337" i="6"/>
  <c r="AK337" i="6"/>
  <c r="AL337" i="6"/>
  <c r="AM337" i="6"/>
  <c r="AE338" i="6"/>
  <c r="AF338" i="6"/>
  <c r="AG338" i="6"/>
  <c r="AH338" i="6"/>
  <c r="AI338" i="6"/>
  <c r="AJ338" i="6"/>
  <c r="AK338" i="6"/>
  <c r="AL338" i="6"/>
  <c r="AM338" i="6"/>
  <c r="AE339" i="6"/>
  <c r="AF339" i="6"/>
  <c r="AG339" i="6"/>
  <c r="AH339" i="6"/>
  <c r="AI339" i="6"/>
  <c r="AJ339" i="6"/>
  <c r="AK339" i="6"/>
  <c r="AL339" i="6"/>
  <c r="AM339" i="6"/>
  <c r="AE340" i="6"/>
  <c r="AF340" i="6"/>
  <c r="AG340" i="6"/>
  <c r="AH340" i="6"/>
  <c r="AI340" i="6"/>
  <c r="AJ340" i="6"/>
  <c r="AK340" i="6"/>
  <c r="AL340" i="6"/>
  <c r="AM340" i="6"/>
  <c r="AE341" i="6"/>
  <c r="AF341" i="6"/>
  <c r="AG341" i="6"/>
  <c r="AH341" i="6"/>
  <c r="AI341" i="6"/>
  <c r="AJ341" i="6"/>
  <c r="AK341" i="6"/>
  <c r="AL341" i="6"/>
  <c r="AM341" i="6"/>
  <c r="AE342" i="6"/>
  <c r="AF342" i="6"/>
  <c r="AG342" i="6"/>
  <c r="AH342" i="6"/>
  <c r="AI342" i="6"/>
  <c r="AJ342" i="6"/>
  <c r="AK342" i="6"/>
  <c r="AL342" i="6"/>
  <c r="AM342" i="6"/>
  <c r="AE343" i="6"/>
  <c r="AF343" i="6"/>
  <c r="AG343" i="6"/>
  <c r="AH343" i="6"/>
  <c r="AI343" i="6"/>
  <c r="AJ343" i="6"/>
  <c r="AK343" i="6"/>
  <c r="AL343" i="6"/>
  <c r="AM343" i="6"/>
  <c r="AE344" i="6"/>
  <c r="AF344" i="6"/>
  <c r="AG344" i="6"/>
  <c r="AH344" i="6"/>
  <c r="AI344" i="6"/>
  <c r="AJ344" i="6"/>
  <c r="AK344" i="6"/>
  <c r="AL344" i="6"/>
  <c r="AM344" i="6"/>
  <c r="AE345" i="6"/>
  <c r="AF345" i="6"/>
  <c r="AG345" i="6"/>
  <c r="AH345" i="6"/>
  <c r="AI345" i="6"/>
  <c r="AJ345" i="6"/>
  <c r="AK345" i="6"/>
  <c r="AL345" i="6"/>
  <c r="AM345" i="6"/>
  <c r="AE346" i="6"/>
  <c r="AF346" i="6"/>
  <c r="AG346" i="6"/>
  <c r="AH346" i="6"/>
  <c r="AI346" i="6"/>
  <c r="AJ346" i="6"/>
  <c r="AK346" i="6"/>
  <c r="AL346" i="6"/>
  <c r="AM346" i="6"/>
  <c r="AE347" i="6"/>
  <c r="AF347" i="6"/>
  <c r="AG347" i="6"/>
  <c r="AH347" i="6"/>
  <c r="AI347" i="6"/>
  <c r="AJ347" i="6"/>
  <c r="AK347" i="6"/>
  <c r="AL347" i="6"/>
  <c r="AM347" i="6"/>
  <c r="AE348" i="6"/>
  <c r="AF348" i="6"/>
  <c r="AG348" i="6"/>
  <c r="AH348" i="6"/>
  <c r="AI348" i="6"/>
  <c r="AJ348" i="6"/>
  <c r="AK348" i="6"/>
  <c r="AL348" i="6"/>
  <c r="AM348" i="6"/>
  <c r="AE349" i="6"/>
  <c r="AF349" i="6"/>
  <c r="AG349" i="6"/>
  <c r="AH349" i="6"/>
  <c r="AI349" i="6"/>
  <c r="AJ349" i="6"/>
  <c r="AK349" i="6"/>
  <c r="AL349" i="6"/>
  <c r="AM349" i="6"/>
  <c r="AE350" i="6"/>
  <c r="AF350" i="6"/>
  <c r="AG350" i="6"/>
  <c r="AH350" i="6"/>
  <c r="AI350" i="6"/>
  <c r="AJ350" i="6"/>
  <c r="AK350" i="6"/>
  <c r="AL350" i="6"/>
  <c r="AM350" i="6"/>
  <c r="AE351" i="6"/>
  <c r="AF351" i="6"/>
  <c r="AG351" i="6"/>
  <c r="AH351" i="6"/>
  <c r="AI351" i="6"/>
  <c r="AJ351" i="6"/>
  <c r="AK351" i="6"/>
  <c r="AL351" i="6"/>
  <c r="AM351" i="6"/>
  <c r="AE352" i="6"/>
  <c r="AF352" i="6"/>
  <c r="AG352" i="6"/>
  <c r="AH352" i="6"/>
  <c r="AI352" i="6"/>
  <c r="AJ352" i="6"/>
  <c r="AK352" i="6"/>
  <c r="AL352" i="6"/>
  <c r="AM352" i="6"/>
  <c r="AE353" i="6"/>
  <c r="AF353" i="6"/>
  <c r="AG353" i="6"/>
  <c r="AH353" i="6"/>
  <c r="AI353" i="6"/>
  <c r="AJ353" i="6"/>
  <c r="AK353" i="6"/>
  <c r="AL353" i="6"/>
  <c r="AM353" i="6"/>
  <c r="AE354" i="6"/>
  <c r="AF354" i="6"/>
  <c r="AG354" i="6"/>
  <c r="AH354" i="6"/>
  <c r="AI354" i="6"/>
  <c r="AJ354" i="6"/>
  <c r="AK354" i="6"/>
  <c r="AL354" i="6"/>
  <c r="AM354" i="6"/>
  <c r="AE355" i="6"/>
  <c r="AF355" i="6"/>
  <c r="AG355" i="6"/>
  <c r="AH355" i="6"/>
  <c r="AI355" i="6"/>
  <c r="AJ355" i="6"/>
  <c r="AK355" i="6"/>
  <c r="AL355" i="6"/>
  <c r="AM355" i="6"/>
  <c r="AE356" i="6"/>
  <c r="AF356" i="6"/>
  <c r="AG356" i="6"/>
  <c r="AH356" i="6"/>
  <c r="AI356" i="6"/>
  <c r="AJ356" i="6"/>
  <c r="AK356" i="6"/>
  <c r="AL356" i="6"/>
  <c r="AM356" i="6"/>
  <c r="AE357" i="6"/>
  <c r="AF357" i="6"/>
  <c r="AG357" i="6"/>
  <c r="AH357" i="6"/>
  <c r="AI357" i="6"/>
  <c r="AJ357" i="6"/>
  <c r="AK357" i="6"/>
  <c r="AL357" i="6"/>
  <c r="AM357" i="6"/>
  <c r="AE358" i="6"/>
  <c r="AF358" i="6"/>
  <c r="AG358" i="6"/>
  <c r="AH358" i="6"/>
  <c r="AI358" i="6"/>
  <c r="AJ358" i="6"/>
  <c r="AK358" i="6"/>
  <c r="AL358" i="6"/>
  <c r="AM358" i="6"/>
  <c r="AE359" i="6"/>
  <c r="AF359" i="6"/>
  <c r="AG359" i="6"/>
  <c r="AH359" i="6"/>
  <c r="AI359" i="6"/>
  <c r="AJ359" i="6"/>
  <c r="AK359" i="6"/>
  <c r="AL359" i="6"/>
  <c r="AM359" i="6"/>
  <c r="AE360" i="6"/>
  <c r="AF360" i="6"/>
  <c r="AG360" i="6"/>
  <c r="AH360" i="6"/>
  <c r="AI360" i="6"/>
  <c r="AJ360" i="6"/>
  <c r="AK360" i="6"/>
  <c r="AL360" i="6"/>
  <c r="AM360" i="6"/>
  <c r="AE361" i="6"/>
  <c r="AF361" i="6"/>
  <c r="AG361" i="6"/>
  <c r="AH361" i="6"/>
  <c r="AI361" i="6"/>
  <c r="AJ361" i="6"/>
  <c r="AK361" i="6"/>
  <c r="AL361" i="6"/>
  <c r="AM361" i="6"/>
  <c r="AE362" i="6"/>
  <c r="AF362" i="6"/>
  <c r="AG362" i="6"/>
  <c r="AH362" i="6"/>
  <c r="AI362" i="6"/>
  <c r="AJ362" i="6"/>
  <c r="AK362" i="6"/>
  <c r="AL362" i="6"/>
  <c r="AM362" i="6"/>
  <c r="AE363" i="6"/>
  <c r="AF363" i="6"/>
  <c r="AG363" i="6"/>
  <c r="AH363" i="6"/>
  <c r="AI363" i="6"/>
  <c r="AJ363" i="6"/>
  <c r="AK363" i="6"/>
  <c r="AL363" i="6"/>
  <c r="AM363" i="6"/>
  <c r="AE364" i="6"/>
  <c r="AF364" i="6"/>
  <c r="AG364" i="6"/>
  <c r="AH364" i="6"/>
  <c r="AI364" i="6"/>
  <c r="AJ364" i="6"/>
  <c r="AK364" i="6"/>
  <c r="AL364" i="6"/>
  <c r="AM364" i="6"/>
  <c r="AE365" i="6"/>
  <c r="AF365" i="6"/>
  <c r="AG365" i="6"/>
  <c r="AH365" i="6"/>
  <c r="AI365" i="6"/>
  <c r="AJ365" i="6"/>
  <c r="AK365" i="6"/>
  <c r="AL365" i="6"/>
  <c r="AM365" i="6"/>
  <c r="AE366" i="6"/>
  <c r="AF366" i="6"/>
  <c r="AG366" i="6"/>
  <c r="AH366" i="6"/>
  <c r="AI366" i="6"/>
  <c r="AJ366" i="6"/>
  <c r="AK366" i="6"/>
  <c r="AL366" i="6"/>
  <c r="AM366" i="6"/>
  <c r="AE367" i="6"/>
  <c r="AF367" i="6"/>
  <c r="AG367" i="6"/>
  <c r="AH367" i="6"/>
  <c r="AI367" i="6"/>
  <c r="AJ367" i="6"/>
  <c r="AK367" i="6"/>
  <c r="AL367" i="6"/>
  <c r="AM367" i="6"/>
  <c r="AE368" i="6"/>
  <c r="AF368" i="6"/>
  <c r="AG368" i="6"/>
  <c r="AH368" i="6"/>
  <c r="AI368" i="6"/>
  <c r="AJ368" i="6"/>
  <c r="AK368" i="6"/>
  <c r="AL368" i="6"/>
  <c r="AM368" i="6"/>
  <c r="AE369" i="6"/>
  <c r="AF369" i="6"/>
  <c r="AG369" i="6"/>
  <c r="AH369" i="6"/>
  <c r="AI369" i="6"/>
  <c r="AJ369" i="6"/>
  <c r="AK369" i="6"/>
  <c r="AL369" i="6"/>
  <c r="AM369" i="6"/>
  <c r="AE370" i="6"/>
  <c r="AF370" i="6"/>
  <c r="AG370" i="6"/>
  <c r="AH370" i="6"/>
  <c r="AI370" i="6"/>
  <c r="AJ370" i="6"/>
  <c r="AK370" i="6"/>
  <c r="AL370" i="6"/>
  <c r="AM370" i="6"/>
  <c r="AE371" i="6"/>
  <c r="AF371" i="6"/>
  <c r="AG371" i="6"/>
  <c r="AH371" i="6"/>
  <c r="AI371" i="6"/>
  <c r="AJ371" i="6"/>
  <c r="AK371" i="6"/>
  <c r="AL371" i="6"/>
  <c r="AM371" i="6"/>
  <c r="AE372" i="6"/>
  <c r="AF372" i="6"/>
  <c r="AG372" i="6"/>
  <c r="AH372" i="6"/>
  <c r="AI372" i="6"/>
  <c r="AJ372" i="6"/>
  <c r="AK372" i="6"/>
  <c r="AL372" i="6"/>
  <c r="AM372" i="6"/>
  <c r="AE373" i="6"/>
  <c r="AF373" i="6"/>
  <c r="AG373" i="6"/>
  <c r="AH373" i="6"/>
  <c r="AI373" i="6"/>
  <c r="AJ373" i="6"/>
  <c r="AK373" i="6"/>
  <c r="AL373" i="6"/>
  <c r="AM373" i="6"/>
  <c r="AE374" i="6"/>
  <c r="AF374" i="6"/>
  <c r="AG374" i="6"/>
  <c r="AH374" i="6"/>
  <c r="AI374" i="6"/>
  <c r="AJ374" i="6"/>
  <c r="AK374" i="6"/>
  <c r="AL374" i="6"/>
  <c r="AM374" i="6"/>
  <c r="AE375" i="6"/>
  <c r="AF375" i="6"/>
  <c r="AG375" i="6"/>
  <c r="AH375" i="6"/>
  <c r="AI375" i="6"/>
  <c r="AJ375" i="6"/>
  <c r="AK375" i="6"/>
  <c r="AL375" i="6"/>
  <c r="AM375" i="6"/>
  <c r="AE376" i="6"/>
  <c r="AF376" i="6"/>
  <c r="AG376" i="6"/>
  <c r="AH376" i="6"/>
  <c r="AI376" i="6"/>
  <c r="AJ376" i="6"/>
  <c r="AK376" i="6"/>
  <c r="AL376" i="6"/>
  <c r="AM376" i="6"/>
  <c r="AE377" i="6"/>
  <c r="AF377" i="6"/>
  <c r="AG377" i="6"/>
  <c r="AH377" i="6"/>
  <c r="AI377" i="6"/>
  <c r="AJ377" i="6"/>
  <c r="AK377" i="6"/>
  <c r="AL377" i="6"/>
  <c r="AM377" i="6"/>
  <c r="AE378" i="6"/>
  <c r="AF378" i="6"/>
  <c r="AG378" i="6"/>
  <c r="AH378" i="6"/>
  <c r="AI378" i="6"/>
  <c r="AJ378" i="6"/>
  <c r="AK378" i="6"/>
  <c r="AL378" i="6"/>
  <c r="AM378" i="6"/>
  <c r="AE379" i="6"/>
  <c r="AF379" i="6"/>
  <c r="AG379" i="6"/>
  <c r="AH379" i="6"/>
  <c r="AI379" i="6"/>
  <c r="AJ379" i="6"/>
  <c r="AK379" i="6"/>
  <c r="AL379" i="6"/>
  <c r="AM379" i="6"/>
  <c r="AE380" i="6"/>
  <c r="AF380" i="6"/>
  <c r="AG380" i="6"/>
  <c r="AH380" i="6"/>
  <c r="AI380" i="6"/>
  <c r="AJ380" i="6"/>
  <c r="AK380" i="6"/>
  <c r="AL380" i="6"/>
  <c r="AM380" i="6"/>
  <c r="AE381" i="6"/>
  <c r="AF381" i="6"/>
  <c r="AG381" i="6"/>
  <c r="AH381" i="6"/>
  <c r="AI381" i="6"/>
  <c r="AJ381" i="6"/>
  <c r="AK381" i="6"/>
  <c r="AL381" i="6"/>
  <c r="AM381" i="6"/>
  <c r="AE382" i="6"/>
  <c r="AF382" i="6"/>
  <c r="AG382" i="6"/>
  <c r="AH382" i="6"/>
  <c r="AI382" i="6"/>
  <c r="AJ382" i="6"/>
  <c r="AK382" i="6"/>
  <c r="AL382" i="6"/>
  <c r="AM382" i="6"/>
  <c r="AE383" i="6"/>
  <c r="AF383" i="6"/>
  <c r="AG383" i="6"/>
  <c r="AH383" i="6"/>
  <c r="AI383" i="6"/>
  <c r="AJ383" i="6"/>
  <c r="AK383" i="6"/>
  <c r="AL383" i="6"/>
  <c r="AM383" i="6"/>
  <c r="AE384" i="6"/>
  <c r="AF384" i="6"/>
  <c r="AG384" i="6"/>
  <c r="AH384" i="6"/>
  <c r="AI384" i="6"/>
  <c r="AJ384" i="6"/>
  <c r="AK384" i="6"/>
  <c r="AL384" i="6"/>
  <c r="AM384" i="6"/>
  <c r="AE385" i="6"/>
  <c r="AF385" i="6"/>
  <c r="AG385" i="6"/>
  <c r="AH385" i="6"/>
  <c r="AI385" i="6"/>
  <c r="AJ385" i="6"/>
  <c r="AK385" i="6"/>
  <c r="AL385" i="6"/>
  <c r="AM385" i="6"/>
  <c r="AE386" i="6"/>
  <c r="AF386" i="6"/>
  <c r="AG386" i="6"/>
  <c r="AH386" i="6"/>
  <c r="AI386" i="6"/>
  <c r="AJ386" i="6"/>
  <c r="AK386" i="6"/>
  <c r="AL386" i="6"/>
  <c r="AM386" i="6"/>
  <c r="AE387" i="6"/>
  <c r="AF387" i="6"/>
  <c r="AG387" i="6"/>
  <c r="AH387" i="6"/>
  <c r="AI387" i="6"/>
  <c r="AJ387" i="6"/>
  <c r="AK387" i="6"/>
  <c r="AL387" i="6"/>
  <c r="AM387" i="6"/>
  <c r="AE388" i="6"/>
  <c r="AF388" i="6"/>
  <c r="AG388" i="6"/>
  <c r="AH388" i="6"/>
  <c r="AI388" i="6"/>
  <c r="AJ388" i="6"/>
  <c r="AK388" i="6"/>
  <c r="AL388" i="6"/>
  <c r="AM388" i="6"/>
  <c r="AE389" i="6"/>
  <c r="AF389" i="6"/>
  <c r="AG389" i="6"/>
  <c r="AH389" i="6"/>
  <c r="AI389" i="6"/>
  <c r="AJ389" i="6"/>
  <c r="AK389" i="6"/>
  <c r="AL389" i="6"/>
  <c r="AM389" i="6"/>
  <c r="AE390" i="6"/>
  <c r="AF390" i="6"/>
  <c r="AG390" i="6"/>
  <c r="AH390" i="6"/>
  <c r="AI390" i="6"/>
  <c r="AJ390" i="6"/>
  <c r="AK390" i="6"/>
  <c r="AL390" i="6"/>
  <c r="AM390" i="6"/>
  <c r="AE391" i="6"/>
  <c r="AF391" i="6"/>
  <c r="AG391" i="6"/>
  <c r="AH391" i="6"/>
  <c r="AI391" i="6"/>
  <c r="AJ391" i="6"/>
  <c r="AK391" i="6"/>
  <c r="AL391" i="6"/>
  <c r="AM391" i="6"/>
  <c r="AE392" i="6"/>
  <c r="AF392" i="6"/>
  <c r="AG392" i="6"/>
  <c r="AH392" i="6"/>
  <c r="AI392" i="6"/>
  <c r="AJ392" i="6"/>
  <c r="AK392" i="6"/>
  <c r="AL392" i="6"/>
  <c r="AM392" i="6"/>
  <c r="AE393" i="6"/>
  <c r="AF393" i="6"/>
  <c r="AG393" i="6"/>
  <c r="AH393" i="6"/>
  <c r="AI393" i="6"/>
  <c r="AJ393" i="6"/>
  <c r="AK393" i="6"/>
  <c r="AL393" i="6"/>
  <c r="AM393" i="6"/>
  <c r="AE394" i="6"/>
  <c r="AF394" i="6"/>
  <c r="AG394" i="6"/>
  <c r="AH394" i="6"/>
  <c r="AI394" i="6"/>
  <c r="AJ394" i="6"/>
  <c r="AK394" i="6"/>
  <c r="AL394" i="6"/>
  <c r="AM394" i="6"/>
  <c r="AE395" i="6"/>
  <c r="AF395" i="6"/>
  <c r="AG395" i="6"/>
  <c r="AH395" i="6"/>
  <c r="AI395" i="6"/>
  <c r="AJ395" i="6"/>
  <c r="AK395" i="6"/>
  <c r="AL395" i="6"/>
  <c r="AM395" i="6"/>
  <c r="AE396" i="6"/>
  <c r="AF396" i="6"/>
  <c r="AG396" i="6"/>
  <c r="AH396" i="6"/>
  <c r="AI396" i="6"/>
  <c r="AJ396" i="6"/>
  <c r="AK396" i="6"/>
  <c r="AL396" i="6"/>
  <c r="AM396" i="6"/>
  <c r="AE397" i="6"/>
  <c r="AF397" i="6"/>
  <c r="AG397" i="6"/>
  <c r="AH397" i="6"/>
  <c r="AI397" i="6"/>
  <c r="AJ397" i="6"/>
  <c r="AK397" i="6"/>
  <c r="AL397" i="6"/>
  <c r="AM397" i="6"/>
  <c r="AE398" i="6"/>
  <c r="AF398" i="6"/>
  <c r="AG398" i="6"/>
  <c r="AH398" i="6"/>
  <c r="AI398" i="6"/>
  <c r="AJ398" i="6"/>
  <c r="AK398" i="6"/>
  <c r="AL398" i="6"/>
  <c r="AM398" i="6"/>
  <c r="AE399" i="6"/>
  <c r="AF399" i="6"/>
  <c r="AG399" i="6"/>
  <c r="AH399" i="6"/>
  <c r="AI399" i="6"/>
  <c r="AJ399" i="6"/>
  <c r="AK399" i="6"/>
  <c r="AL399" i="6"/>
  <c r="AM399" i="6"/>
  <c r="AE400" i="6"/>
  <c r="AF400" i="6"/>
  <c r="AG400" i="6"/>
  <c r="AH400" i="6"/>
  <c r="AI400" i="6"/>
  <c r="AJ400" i="6"/>
  <c r="AK400" i="6"/>
  <c r="AL400" i="6"/>
  <c r="AM400" i="6"/>
  <c r="AE401" i="6"/>
  <c r="AF401" i="6"/>
  <c r="AG401" i="6"/>
  <c r="AH401" i="6"/>
  <c r="AI401" i="6"/>
  <c r="AJ401" i="6"/>
  <c r="AK401" i="6"/>
  <c r="AL401" i="6"/>
  <c r="AM401" i="6"/>
  <c r="AE402" i="6"/>
  <c r="AF402" i="6"/>
  <c r="AG402" i="6"/>
  <c r="AH402" i="6"/>
  <c r="AI402" i="6"/>
  <c r="AJ402" i="6"/>
  <c r="AK402" i="6"/>
  <c r="AL402" i="6"/>
  <c r="AM402" i="6"/>
  <c r="AE403" i="6"/>
  <c r="AF403" i="6"/>
  <c r="AG403" i="6"/>
  <c r="AH403" i="6"/>
  <c r="AI403" i="6"/>
  <c r="AJ403" i="6"/>
  <c r="AK403" i="6"/>
  <c r="AL403" i="6"/>
  <c r="AM403" i="6"/>
  <c r="AE404" i="6"/>
  <c r="AF404" i="6"/>
  <c r="AG404" i="6"/>
  <c r="AH404" i="6"/>
  <c r="AI404" i="6"/>
  <c r="AJ404" i="6"/>
  <c r="AK404" i="6"/>
  <c r="AL404" i="6"/>
  <c r="AM404" i="6"/>
  <c r="AE405" i="6"/>
  <c r="AF405" i="6"/>
  <c r="AG405" i="6"/>
  <c r="AH405" i="6"/>
  <c r="AI405" i="6"/>
  <c r="AJ405" i="6"/>
  <c r="AK405" i="6"/>
  <c r="AL405" i="6"/>
  <c r="AM405" i="6"/>
  <c r="AE406" i="6"/>
  <c r="AF406" i="6"/>
  <c r="AG406" i="6"/>
  <c r="AH406" i="6"/>
  <c r="AI406" i="6"/>
  <c r="AJ406" i="6"/>
  <c r="AK406" i="6"/>
  <c r="AL406" i="6"/>
  <c r="AM406" i="6"/>
  <c r="AE407" i="6"/>
  <c r="AF407" i="6"/>
  <c r="AG407" i="6"/>
  <c r="AH407" i="6"/>
  <c r="AI407" i="6"/>
  <c r="AJ407" i="6"/>
  <c r="AK407" i="6"/>
  <c r="AL407" i="6"/>
  <c r="AM407" i="6"/>
  <c r="AE408" i="6"/>
  <c r="AF408" i="6"/>
  <c r="AG408" i="6"/>
  <c r="AH408" i="6"/>
  <c r="AI408" i="6"/>
  <c r="AJ408" i="6"/>
  <c r="AK408" i="6"/>
  <c r="AL408" i="6"/>
  <c r="AM408" i="6"/>
  <c r="AE409" i="6"/>
  <c r="AF409" i="6"/>
  <c r="AG409" i="6"/>
  <c r="AH409" i="6"/>
  <c r="AI409" i="6"/>
  <c r="AJ409" i="6"/>
  <c r="AK409" i="6"/>
  <c r="AL409" i="6"/>
  <c r="AM409" i="6"/>
  <c r="AE410" i="6"/>
  <c r="AF410" i="6"/>
  <c r="AG410" i="6"/>
  <c r="AH410" i="6"/>
  <c r="AI410" i="6"/>
  <c r="AJ410" i="6"/>
  <c r="AK410" i="6"/>
  <c r="AL410" i="6"/>
  <c r="AM410" i="6"/>
  <c r="AE411" i="6"/>
  <c r="AF411" i="6"/>
  <c r="AG411" i="6"/>
  <c r="AH411" i="6"/>
  <c r="AI411" i="6"/>
  <c r="AJ411" i="6"/>
  <c r="AK411" i="6"/>
  <c r="AL411" i="6"/>
  <c r="AM411" i="6"/>
  <c r="AE412" i="6"/>
  <c r="AF412" i="6"/>
  <c r="AG412" i="6"/>
  <c r="AH412" i="6"/>
  <c r="AI412" i="6"/>
  <c r="AJ412" i="6"/>
  <c r="AK412" i="6"/>
  <c r="AL412" i="6"/>
  <c r="AM412" i="6"/>
  <c r="AE413" i="6"/>
  <c r="AF413" i="6"/>
  <c r="AG413" i="6"/>
  <c r="AH413" i="6"/>
  <c r="AI413" i="6"/>
  <c r="AJ413" i="6"/>
  <c r="AK413" i="6"/>
  <c r="AL413" i="6"/>
  <c r="AM413" i="6"/>
  <c r="AE414" i="6"/>
  <c r="AF414" i="6"/>
  <c r="AG414" i="6"/>
  <c r="AH414" i="6"/>
  <c r="AI414" i="6"/>
  <c r="AJ414" i="6"/>
  <c r="AK414" i="6"/>
  <c r="AL414" i="6"/>
  <c r="AM414" i="6"/>
  <c r="AE415" i="6"/>
  <c r="AF415" i="6"/>
  <c r="AG415" i="6"/>
  <c r="AH415" i="6"/>
  <c r="AI415" i="6"/>
  <c r="AJ415" i="6"/>
  <c r="AK415" i="6"/>
  <c r="AL415" i="6"/>
  <c r="AM415" i="6"/>
  <c r="AE416" i="6"/>
  <c r="AF416" i="6"/>
  <c r="AG416" i="6"/>
  <c r="AH416" i="6"/>
  <c r="AI416" i="6"/>
  <c r="AJ416" i="6"/>
  <c r="AK416" i="6"/>
  <c r="AL416" i="6"/>
  <c r="AM416" i="6"/>
  <c r="AE417" i="6"/>
  <c r="AF417" i="6"/>
  <c r="AG417" i="6"/>
  <c r="AH417" i="6"/>
  <c r="AI417" i="6"/>
  <c r="AJ417" i="6"/>
  <c r="AK417" i="6"/>
  <c r="AL417" i="6"/>
  <c r="AM417" i="6"/>
  <c r="AE418" i="6"/>
  <c r="AF418" i="6"/>
  <c r="AG418" i="6"/>
  <c r="AH418" i="6"/>
  <c r="AI418" i="6"/>
  <c r="AJ418" i="6"/>
  <c r="AK418" i="6"/>
  <c r="AL418" i="6"/>
  <c r="AM418" i="6"/>
  <c r="AE419" i="6"/>
  <c r="AF419" i="6"/>
  <c r="AG419" i="6"/>
  <c r="AH419" i="6"/>
  <c r="AI419" i="6"/>
  <c r="AJ419" i="6"/>
  <c r="AK419" i="6"/>
  <c r="AL419" i="6"/>
  <c r="AM419" i="6"/>
  <c r="AE420" i="6"/>
  <c r="AF420" i="6"/>
  <c r="AG420" i="6"/>
  <c r="AH420" i="6"/>
  <c r="AI420" i="6"/>
  <c r="AJ420" i="6"/>
  <c r="AK420" i="6"/>
  <c r="AL420" i="6"/>
  <c r="AM420" i="6"/>
  <c r="AE421" i="6"/>
  <c r="AF421" i="6"/>
  <c r="AG421" i="6"/>
  <c r="AH421" i="6"/>
  <c r="AI421" i="6"/>
  <c r="AJ421" i="6"/>
  <c r="AK421" i="6"/>
  <c r="AL421" i="6"/>
  <c r="AM421" i="6"/>
  <c r="AE422" i="6"/>
  <c r="AF422" i="6"/>
  <c r="AG422" i="6"/>
  <c r="AH422" i="6"/>
  <c r="AI422" i="6"/>
  <c r="AJ422" i="6"/>
  <c r="AK422" i="6"/>
  <c r="AL422" i="6"/>
  <c r="AM422" i="6"/>
  <c r="AE423" i="6"/>
  <c r="AF423" i="6"/>
  <c r="AG423" i="6"/>
  <c r="AH423" i="6"/>
  <c r="AI423" i="6"/>
  <c r="AJ423" i="6"/>
  <c r="AK423" i="6"/>
  <c r="AL423" i="6"/>
  <c r="AM423" i="6"/>
  <c r="AE424" i="6"/>
  <c r="AF424" i="6"/>
  <c r="AG424" i="6"/>
  <c r="AH424" i="6"/>
  <c r="AI424" i="6"/>
  <c r="AJ424" i="6"/>
  <c r="AK424" i="6"/>
  <c r="AL424" i="6"/>
  <c r="AM424" i="6"/>
  <c r="AE425" i="6"/>
  <c r="AF425" i="6"/>
  <c r="AG425" i="6"/>
  <c r="AH425" i="6"/>
  <c r="AI425" i="6"/>
  <c r="AJ425" i="6"/>
  <c r="AK425" i="6"/>
  <c r="AL425" i="6"/>
  <c r="AM425" i="6"/>
  <c r="AE426" i="6"/>
  <c r="AF426" i="6"/>
  <c r="AG426" i="6"/>
  <c r="AH426" i="6"/>
  <c r="AI426" i="6"/>
  <c r="AJ426" i="6"/>
  <c r="AK426" i="6"/>
  <c r="AL426" i="6"/>
  <c r="AM426" i="6"/>
  <c r="AE427" i="6"/>
  <c r="AF427" i="6"/>
  <c r="AG427" i="6"/>
  <c r="AH427" i="6"/>
  <c r="AI427" i="6"/>
  <c r="AJ427" i="6"/>
  <c r="AK427" i="6"/>
  <c r="AL427" i="6"/>
  <c r="AM427" i="6"/>
  <c r="AE428" i="6"/>
  <c r="AF428" i="6"/>
  <c r="AG428" i="6"/>
  <c r="AH428" i="6"/>
  <c r="AI428" i="6"/>
  <c r="AJ428" i="6"/>
  <c r="AK428" i="6"/>
  <c r="AL428" i="6"/>
  <c r="AM428" i="6"/>
  <c r="AE429" i="6"/>
  <c r="AF429" i="6"/>
  <c r="AG429" i="6"/>
  <c r="AH429" i="6"/>
  <c r="AI429" i="6"/>
  <c r="AJ429" i="6"/>
  <c r="AK429" i="6"/>
  <c r="AL429" i="6"/>
  <c r="AM429" i="6"/>
  <c r="AE430" i="6"/>
  <c r="AF430" i="6"/>
  <c r="AG430" i="6"/>
  <c r="AH430" i="6"/>
  <c r="AI430" i="6"/>
  <c r="AJ430" i="6"/>
  <c r="AK430" i="6"/>
  <c r="AL430" i="6"/>
  <c r="AM430" i="6"/>
  <c r="AE431" i="6"/>
  <c r="AF431" i="6"/>
  <c r="AG431" i="6"/>
  <c r="AH431" i="6"/>
  <c r="AI431" i="6"/>
  <c r="AJ431" i="6"/>
  <c r="AK431" i="6"/>
  <c r="AL431" i="6"/>
  <c r="AM431" i="6"/>
  <c r="AE432" i="6"/>
  <c r="AF432" i="6"/>
  <c r="AG432" i="6"/>
  <c r="AH432" i="6"/>
  <c r="AI432" i="6"/>
  <c r="AJ432" i="6"/>
  <c r="AK432" i="6"/>
  <c r="AL432" i="6"/>
  <c r="AM432" i="6"/>
  <c r="AE433" i="6"/>
  <c r="AF433" i="6"/>
  <c r="AG433" i="6"/>
  <c r="AH433" i="6"/>
  <c r="AI433" i="6"/>
  <c r="AJ433" i="6"/>
  <c r="AK433" i="6"/>
  <c r="AL433" i="6"/>
  <c r="AM433" i="6"/>
  <c r="AE434" i="6"/>
  <c r="AF434" i="6"/>
  <c r="AG434" i="6"/>
  <c r="AH434" i="6"/>
  <c r="AI434" i="6"/>
  <c r="AJ434" i="6"/>
  <c r="AK434" i="6"/>
  <c r="AL434" i="6"/>
  <c r="AM434" i="6"/>
  <c r="AE435" i="6"/>
  <c r="AF435" i="6"/>
  <c r="AG435" i="6"/>
  <c r="AH435" i="6"/>
  <c r="AI435" i="6"/>
  <c r="AJ435" i="6"/>
  <c r="AK435" i="6"/>
  <c r="AL435" i="6"/>
  <c r="AM435" i="6"/>
  <c r="AE436" i="6"/>
  <c r="AF436" i="6"/>
  <c r="AG436" i="6"/>
  <c r="AH436" i="6"/>
  <c r="AI436" i="6"/>
  <c r="AJ436" i="6"/>
  <c r="AK436" i="6"/>
  <c r="AL436" i="6"/>
  <c r="AM436" i="6"/>
  <c r="AE437" i="6"/>
  <c r="AF437" i="6"/>
  <c r="AG437" i="6"/>
  <c r="AH437" i="6"/>
  <c r="AI437" i="6"/>
  <c r="AJ437" i="6"/>
  <c r="AK437" i="6"/>
  <c r="AL437" i="6"/>
  <c r="AM437" i="6"/>
  <c r="AE438" i="6"/>
  <c r="AF438" i="6"/>
  <c r="AG438" i="6"/>
  <c r="AH438" i="6"/>
  <c r="AI438" i="6"/>
  <c r="AJ438" i="6"/>
  <c r="AK438" i="6"/>
  <c r="AL438" i="6"/>
  <c r="AM438" i="6"/>
  <c r="AE439" i="6"/>
  <c r="AF439" i="6"/>
  <c r="AG439" i="6"/>
  <c r="AH439" i="6"/>
  <c r="AI439" i="6"/>
  <c r="AJ439" i="6"/>
  <c r="AK439" i="6"/>
  <c r="AL439" i="6"/>
  <c r="AM439" i="6"/>
  <c r="AE440" i="6"/>
  <c r="AF440" i="6"/>
  <c r="AG440" i="6"/>
  <c r="AH440" i="6"/>
  <c r="AI440" i="6"/>
  <c r="AJ440" i="6"/>
  <c r="AK440" i="6"/>
  <c r="AL440" i="6"/>
  <c r="AM440" i="6"/>
  <c r="AE441" i="6"/>
  <c r="AF441" i="6"/>
  <c r="AG441" i="6"/>
  <c r="AH441" i="6"/>
  <c r="AI441" i="6"/>
  <c r="AJ441" i="6"/>
  <c r="AK441" i="6"/>
  <c r="AL441" i="6"/>
  <c r="AM441" i="6"/>
  <c r="AE442" i="6"/>
  <c r="AF442" i="6"/>
  <c r="AG442" i="6"/>
  <c r="AH442" i="6"/>
  <c r="AI442" i="6"/>
  <c r="AJ442" i="6"/>
  <c r="AK442" i="6"/>
  <c r="AL442" i="6"/>
  <c r="AM442" i="6"/>
  <c r="AE443" i="6"/>
  <c r="AF443" i="6"/>
  <c r="AG443" i="6"/>
  <c r="AH443" i="6"/>
  <c r="AI443" i="6"/>
  <c r="AJ443" i="6"/>
  <c r="AK443" i="6"/>
  <c r="AL443" i="6"/>
  <c r="AM443" i="6"/>
  <c r="AE444" i="6"/>
  <c r="AF444" i="6"/>
  <c r="AG444" i="6"/>
  <c r="AH444" i="6"/>
  <c r="AI444" i="6"/>
  <c r="AJ444" i="6"/>
  <c r="AK444" i="6"/>
  <c r="AL444" i="6"/>
  <c r="AM444" i="6"/>
  <c r="AE445" i="6"/>
  <c r="AF445" i="6"/>
  <c r="AG445" i="6"/>
  <c r="AH445" i="6"/>
  <c r="AI445" i="6"/>
  <c r="AJ445" i="6"/>
  <c r="AK445" i="6"/>
  <c r="AL445" i="6"/>
  <c r="AM445" i="6"/>
  <c r="AE446" i="6"/>
  <c r="AF446" i="6"/>
  <c r="AG446" i="6"/>
  <c r="AH446" i="6"/>
  <c r="AI446" i="6"/>
  <c r="AJ446" i="6"/>
  <c r="AK446" i="6"/>
  <c r="AL446" i="6"/>
  <c r="AM446" i="6"/>
  <c r="AE447" i="6"/>
  <c r="AF447" i="6"/>
  <c r="AG447" i="6"/>
  <c r="AH447" i="6"/>
  <c r="AI447" i="6"/>
  <c r="AJ447" i="6"/>
  <c r="AK447" i="6"/>
  <c r="AL447" i="6"/>
  <c r="AM447" i="6"/>
  <c r="AE448" i="6"/>
  <c r="AF448" i="6"/>
  <c r="AG448" i="6"/>
  <c r="AH448" i="6"/>
  <c r="AI448" i="6"/>
  <c r="AJ448" i="6"/>
  <c r="AK448" i="6"/>
  <c r="AL448" i="6"/>
  <c r="AM448" i="6"/>
  <c r="AE449" i="6"/>
  <c r="AF449" i="6"/>
  <c r="AG449" i="6"/>
  <c r="AH449" i="6"/>
  <c r="AI449" i="6"/>
  <c r="AJ449" i="6"/>
  <c r="AK449" i="6"/>
  <c r="AL449" i="6"/>
  <c r="AM449" i="6"/>
  <c r="AE450" i="6"/>
  <c r="AF450" i="6"/>
  <c r="AG450" i="6"/>
  <c r="AH450" i="6"/>
  <c r="AI450" i="6"/>
  <c r="AJ450" i="6"/>
  <c r="AK450" i="6"/>
  <c r="AL450" i="6"/>
  <c r="AM450" i="6"/>
  <c r="AE451" i="6"/>
  <c r="AF451" i="6"/>
  <c r="AG451" i="6"/>
  <c r="AH451" i="6"/>
  <c r="AI451" i="6"/>
  <c r="AJ451" i="6"/>
  <c r="AK451" i="6"/>
  <c r="AL451" i="6"/>
  <c r="AM451" i="6"/>
  <c r="AE452" i="6"/>
  <c r="AF452" i="6"/>
  <c r="AG452" i="6"/>
  <c r="AH452" i="6"/>
  <c r="AI452" i="6"/>
  <c r="AJ452" i="6"/>
  <c r="AK452" i="6"/>
  <c r="AL452" i="6"/>
  <c r="AM452" i="6"/>
  <c r="AE453" i="6"/>
  <c r="AF453" i="6"/>
  <c r="AG453" i="6"/>
  <c r="AH453" i="6"/>
  <c r="AI453" i="6"/>
  <c r="AJ453" i="6"/>
  <c r="AK453" i="6"/>
  <c r="AL453" i="6"/>
  <c r="AM453" i="6"/>
  <c r="AE454" i="6"/>
  <c r="AF454" i="6"/>
  <c r="AG454" i="6"/>
  <c r="AH454" i="6"/>
  <c r="AI454" i="6"/>
  <c r="AJ454" i="6"/>
  <c r="AK454" i="6"/>
  <c r="AL454" i="6"/>
  <c r="AM454" i="6"/>
  <c r="AE455" i="6"/>
  <c r="AF455" i="6"/>
  <c r="AG455" i="6"/>
  <c r="AH455" i="6"/>
  <c r="AI455" i="6"/>
  <c r="AJ455" i="6"/>
  <c r="AK455" i="6"/>
  <c r="AL455" i="6"/>
  <c r="AM455" i="6"/>
  <c r="AE456" i="6"/>
  <c r="AF456" i="6"/>
  <c r="AG456" i="6"/>
  <c r="AH456" i="6"/>
  <c r="AI456" i="6"/>
  <c r="AJ456" i="6"/>
  <c r="AK456" i="6"/>
  <c r="AL456" i="6"/>
  <c r="AM456" i="6"/>
  <c r="AE457" i="6"/>
  <c r="AF457" i="6"/>
  <c r="AG457" i="6"/>
  <c r="AH457" i="6"/>
  <c r="AI457" i="6"/>
  <c r="AJ457" i="6"/>
  <c r="AK457" i="6"/>
  <c r="AL457" i="6"/>
  <c r="AM457" i="6"/>
  <c r="AE458" i="6"/>
  <c r="AF458" i="6"/>
  <c r="AG458" i="6"/>
  <c r="AH458" i="6"/>
  <c r="AI458" i="6"/>
  <c r="AJ458" i="6"/>
  <c r="AK458" i="6"/>
  <c r="AL458" i="6"/>
  <c r="AM458" i="6"/>
  <c r="AE459" i="6"/>
  <c r="AF459" i="6"/>
  <c r="AG459" i="6"/>
  <c r="AH459" i="6"/>
  <c r="AI459" i="6"/>
  <c r="AJ459" i="6"/>
  <c r="AK459" i="6"/>
  <c r="AL459" i="6"/>
  <c r="AM459" i="6"/>
  <c r="AE460" i="6"/>
  <c r="AF460" i="6"/>
  <c r="AG460" i="6"/>
  <c r="AH460" i="6"/>
  <c r="AI460" i="6"/>
  <c r="AJ460" i="6"/>
  <c r="AK460" i="6"/>
  <c r="AL460" i="6"/>
  <c r="AM460" i="6"/>
  <c r="AE461" i="6"/>
  <c r="AF461" i="6"/>
  <c r="AG461" i="6"/>
  <c r="AH461" i="6"/>
  <c r="AI461" i="6"/>
  <c r="AJ461" i="6"/>
  <c r="AK461" i="6"/>
  <c r="AL461" i="6"/>
  <c r="AM461" i="6"/>
  <c r="AE462" i="6"/>
  <c r="AF462" i="6"/>
  <c r="AG462" i="6"/>
  <c r="AH462" i="6"/>
  <c r="AI462" i="6"/>
  <c r="AJ462" i="6"/>
  <c r="AK462" i="6"/>
  <c r="AL462" i="6"/>
  <c r="AM462" i="6"/>
  <c r="AE463" i="6"/>
  <c r="AF463" i="6"/>
  <c r="AG463" i="6"/>
  <c r="AH463" i="6"/>
  <c r="AI463" i="6"/>
  <c r="AJ463" i="6"/>
  <c r="AK463" i="6"/>
  <c r="AL463" i="6"/>
  <c r="AM463" i="6"/>
  <c r="AE464" i="6"/>
  <c r="AF464" i="6"/>
  <c r="AG464" i="6"/>
  <c r="AH464" i="6"/>
  <c r="AI464" i="6"/>
  <c r="AJ464" i="6"/>
  <c r="AK464" i="6"/>
  <c r="AL464" i="6"/>
  <c r="AM464" i="6"/>
  <c r="AE465" i="6"/>
  <c r="AF465" i="6"/>
  <c r="AG465" i="6"/>
  <c r="AH465" i="6"/>
  <c r="AI465" i="6"/>
  <c r="AJ465" i="6"/>
  <c r="AK465" i="6"/>
  <c r="AL465" i="6"/>
  <c r="AM465" i="6"/>
  <c r="AE466" i="6"/>
  <c r="AF466" i="6"/>
  <c r="AG466" i="6"/>
  <c r="AH466" i="6"/>
  <c r="AI466" i="6"/>
  <c r="AJ466" i="6"/>
  <c r="AK466" i="6"/>
  <c r="AL466" i="6"/>
  <c r="AM466" i="6"/>
  <c r="AE467" i="6"/>
  <c r="AF467" i="6"/>
  <c r="AG467" i="6"/>
  <c r="AH467" i="6"/>
  <c r="AI467" i="6"/>
  <c r="AJ467" i="6"/>
  <c r="AK467" i="6"/>
  <c r="AL467" i="6"/>
  <c r="AM467" i="6"/>
  <c r="AE468" i="6"/>
  <c r="AF468" i="6"/>
  <c r="AG468" i="6"/>
  <c r="AH468" i="6"/>
  <c r="AI468" i="6"/>
  <c r="AJ468" i="6"/>
  <c r="AK468" i="6"/>
  <c r="AL468" i="6"/>
  <c r="AM468" i="6"/>
  <c r="AE469" i="6"/>
  <c r="AF469" i="6"/>
  <c r="AG469" i="6"/>
  <c r="AH469" i="6"/>
  <c r="AI469" i="6"/>
  <c r="AJ469" i="6"/>
  <c r="AK469" i="6"/>
  <c r="AL469" i="6"/>
  <c r="AM469" i="6"/>
  <c r="AE470" i="6"/>
  <c r="AF470" i="6"/>
  <c r="AG470" i="6"/>
  <c r="AH470" i="6"/>
  <c r="AI470" i="6"/>
  <c r="AJ470" i="6"/>
  <c r="AK470" i="6"/>
  <c r="AL470" i="6"/>
  <c r="AM470" i="6"/>
  <c r="AE471" i="6"/>
  <c r="AF471" i="6"/>
  <c r="AG471" i="6"/>
  <c r="AH471" i="6"/>
  <c r="AI471" i="6"/>
  <c r="AJ471" i="6"/>
  <c r="AK471" i="6"/>
  <c r="AL471" i="6"/>
  <c r="AM471" i="6"/>
  <c r="AE472" i="6"/>
  <c r="AF472" i="6"/>
  <c r="AG472" i="6"/>
  <c r="AH472" i="6"/>
  <c r="AI472" i="6"/>
  <c r="AJ472" i="6"/>
  <c r="AK472" i="6"/>
  <c r="AL472" i="6"/>
  <c r="AM472" i="6"/>
  <c r="AE473" i="6"/>
  <c r="AF473" i="6"/>
  <c r="AG473" i="6"/>
  <c r="AH473" i="6"/>
  <c r="AI473" i="6"/>
  <c r="AJ473" i="6"/>
  <c r="AK473" i="6"/>
  <c r="AL473" i="6"/>
  <c r="AM473" i="6"/>
  <c r="AE474" i="6"/>
  <c r="AF474" i="6"/>
  <c r="AG474" i="6"/>
  <c r="AH474" i="6"/>
  <c r="AI474" i="6"/>
  <c r="AJ474" i="6"/>
  <c r="AK474" i="6"/>
  <c r="AL474" i="6"/>
  <c r="AM474" i="6"/>
  <c r="AE475" i="6"/>
  <c r="AF475" i="6"/>
  <c r="AG475" i="6"/>
  <c r="AH475" i="6"/>
  <c r="AI475" i="6"/>
  <c r="AJ475" i="6"/>
  <c r="AK475" i="6"/>
  <c r="AL475" i="6"/>
  <c r="AM475" i="6"/>
  <c r="AE476" i="6"/>
  <c r="AF476" i="6"/>
  <c r="AG476" i="6"/>
  <c r="AH476" i="6"/>
  <c r="AI476" i="6"/>
  <c r="AJ476" i="6"/>
  <c r="AK476" i="6"/>
  <c r="AL476" i="6"/>
  <c r="AM476" i="6"/>
  <c r="AE477" i="6"/>
  <c r="AF477" i="6"/>
  <c r="AG477" i="6"/>
  <c r="AH477" i="6"/>
  <c r="AI477" i="6"/>
  <c r="AJ477" i="6"/>
  <c r="AK477" i="6"/>
  <c r="AL477" i="6"/>
  <c r="AM477" i="6"/>
  <c r="AE478" i="6"/>
  <c r="AF478" i="6"/>
  <c r="AG478" i="6"/>
  <c r="AH478" i="6"/>
  <c r="AI478" i="6"/>
  <c r="AJ478" i="6"/>
  <c r="AK478" i="6"/>
  <c r="AL478" i="6"/>
  <c r="AM478" i="6"/>
  <c r="AE479" i="6"/>
  <c r="AF479" i="6"/>
  <c r="AG479" i="6"/>
  <c r="AH479" i="6"/>
  <c r="AI479" i="6"/>
  <c r="AJ479" i="6"/>
  <c r="AK479" i="6"/>
  <c r="AL479" i="6"/>
  <c r="AM479" i="6"/>
  <c r="AE480" i="6"/>
  <c r="AF480" i="6"/>
  <c r="AG480" i="6"/>
  <c r="AH480" i="6"/>
  <c r="AI480" i="6"/>
  <c r="AJ480" i="6"/>
  <c r="AK480" i="6"/>
  <c r="AL480" i="6"/>
  <c r="AM480" i="6"/>
  <c r="AE481" i="6"/>
  <c r="AF481" i="6"/>
  <c r="AG481" i="6"/>
  <c r="AH481" i="6"/>
  <c r="AI481" i="6"/>
  <c r="AJ481" i="6"/>
  <c r="AK481" i="6"/>
  <c r="AL481" i="6"/>
  <c r="AM481" i="6"/>
  <c r="AE482" i="6"/>
  <c r="AF482" i="6"/>
  <c r="AG482" i="6"/>
  <c r="AH482" i="6"/>
  <c r="AI482" i="6"/>
  <c r="AJ482" i="6"/>
  <c r="AK482" i="6"/>
  <c r="AL482" i="6"/>
  <c r="AM482" i="6"/>
  <c r="AE483" i="6"/>
  <c r="AF483" i="6"/>
  <c r="AG483" i="6"/>
  <c r="AH483" i="6"/>
  <c r="AI483" i="6"/>
  <c r="AJ483" i="6"/>
  <c r="AK483" i="6"/>
  <c r="AL483" i="6"/>
  <c r="AM483" i="6"/>
  <c r="AE484" i="6"/>
  <c r="AF484" i="6"/>
  <c r="AG484" i="6"/>
  <c r="AH484" i="6"/>
  <c r="AI484" i="6"/>
  <c r="AJ484" i="6"/>
  <c r="AK484" i="6"/>
  <c r="AL484" i="6"/>
  <c r="AM484" i="6"/>
  <c r="AE485" i="6"/>
  <c r="AF485" i="6"/>
  <c r="AG485" i="6"/>
  <c r="AH485" i="6"/>
  <c r="AI485" i="6"/>
  <c r="AJ485" i="6"/>
  <c r="AK485" i="6"/>
  <c r="AL485" i="6"/>
  <c r="AM485" i="6"/>
  <c r="AE486" i="6"/>
  <c r="AF486" i="6"/>
  <c r="AG486" i="6"/>
  <c r="AH486" i="6"/>
  <c r="AI486" i="6"/>
  <c r="AJ486" i="6"/>
  <c r="AK486" i="6"/>
  <c r="AL486" i="6"/>
  <c r="AM486" i="6"/>
  <c r="AE487" i="6"/>
  <c r="AF487" i="6"/>
  <c r="AG487" i="6"/>
  <c r="AH487" i="6"/>
  <c r="AI487" i="6"/>
  <c r="AJ487" i="6"/>
  <c r="AK487" i="6"/>
  <c r="AL487" i="6"/>
  <c r="AM487" i="6"/>
  <c r="AE488" i="6"/>
  <c r="AF488" i="6"/>
  <c r="AG488" i="6"/>
  <c r="AH488" i="6"/>
  <c r="AI488" i="6"/>
  <c r="AJ488" i="6"/>
  <c r="AK488" i="6"/>
  <c r="AL488" i="6"/>
  <c r="AM488" i="6"/>
  <c r="AE489" i="6"/>
  <c r="AF489" i="6"/>
  <c r="AG489" i="6"/>
  <c r="AH489" i="6"/>
  <c r="AI489" i="6"/>
  <c r="AJ489" i="6"/>
  <c r="AK489" i="6"/>
  <c r="AL489" i="6"/>
  <c r="AM489" i="6"/>
  <c r="AE490" i="6"/>
  <c r="AF490" i="6"/>
  <c r="AG490" i="6"/>
  <c r="AH490" i="6"/>
  <c r="AI490" i="6"/>
  <c r="AJ490" i="6"/>
  <c r="AK490" i="6"/>
  <c r="AL490" i="6"/>
  <c r="AM490" i="6"/>
  <c r="AE491" i="6"/>
  <c r="AF491" i="6"/>
  <c r="AG491" i="6"/>
  <c r="AH491" i="6"/>
  <c r="AI491" i="6"/>
  <c r="AJ491" i="6"/>
  <c r="AK491" i="6"/>
  <c r="AL491" i="6"/>
  <c r="AM491" i="6"/>
  <c r="AE492" i="6"/>
  <c r="AF492" i="6"/>
  <c r="AG492" i="6"/>
  <c r="AH492" i="6"/>
  <c r="AI492" i="6"/>
  <c r="AJ492" i="6"/>
  <c r="AK492" i="6"/>
  <c r="AL492" i="6"/>
  <c r="AM492" i="6"/>
  <c r="AE493" i="6"/>
  <c r="AF493" i="6"/>
  <c r="AG493" i="6"/>
  <c r="AH493" i="6"/>
  <c r="AI493" i="6"/>
  <c r="AJ493" i="6"/>
  <c r="AK493" i="6"/>
  <c r="AL493" i="6"/>
  <c r="AM493" i="6"/>
  <c r="AE494" i="6"/>
  <c r="AF494" i="6"/>
  <c r="AG494" i="6"/>
  <c r="AH494" i="6"/>
  <c r="AI494" i="6"/>
  <c r="AJ494" i="6"/>
  <c r="AK494" i="6"/>
  <c r="AL494" i="6"/>
  <c r="AM494" i="6"/>
  <c r="AE495" i="6"/>
  <c r="AF495" i="6"/>
  <c r="AG495" i="6"/>
  <c r="AH495" i="6"/>
  <c r="AI495" i="6"/>
  <c r="AJ495" i="6"/>
  <c r="AK495" i="6"/>
  <c r="AL495" i="6"/>
  <c r="AM495" i="6"/>
  <c r="AE496" i="6"/>
  <c r="AF496" i="6"/>
  <c r="AG496" i="6"/>
  <c r="AH496" i="6"/>
  <c r="AI496" i="6"/>
  <c r="AJ496" i="6"/>
  <c r="AK496" i="6"/>
  <c r="AL496" i="6"/>
  <c r="AM496" i="6"/>
  <c r="AE497" i="6"/>
  <c r="AF497" i="6"/>
  <c r="AG497" i="6"/>
  <c r="AH497" i="6"/>
  <c r="AI497" i="6"/>
  <c r="AJ497" i="6"/>
  <c r="AK497" i="6"/>
  <c r="AL497" i="6"/>
  <c r="AM497" i="6"/>
  <c r="AE498" i="6"/>
  <c r="AF498" i="6"/>
  <c r="AG498" i="6"/>
  <c r="AH498" i="6"/>
  <c r="AI498" i="6"/>
  <c r="AJ498" i="6"/>
  <c r="AK498" i="6"/>
  <c r="AL498" i="6"/>
  <c r="AM498" i="6"/>
  <c r="AE499" i="6"/>
  <c r="AF499" i="6"/>
  <c r="AG499" i="6"/>
  <c r="AH499" i="6"/>
  <c r="AI499" i="6"/>
  <c r="AJ499" i="6"/>
  <c r="AK499" i="6"/>
  <c r="AL499" i="6"/>
  <c r="AM499" i="6"/>
  <c r="AE500" i="6"/>
  <c r="AF500" i="6"/>
  <c r="AG500" i="6"/>
  <c r="AH500" i="6"/>
  <c r="AI500" i="6"/>
  <c r="AJ500" i="6"/>
  <c r="AK500" i="6"/>
  <c r="AL500" i="6"/>
  <c r="AM500" i="6"/>
  <c r="AE501" i="6"/>
  <c r="AF501" i="6"/>
  <c r="AG501" i="6"/>
  <c r="AH501" i="6"/>
  <c r="AI501" i="6"/>
  <c r="AJ501" i="6"/>
  <c r="AK501" i="6"/>
  <c r="AL501" i="6"/>
  <c r="AM501" i="6"/>
  <c r="AE502" i="6"/>
  <c r="AF502" i="6"/>
  <c r="AG502" i="6"/>
  <c r="AH502" i="6"/>
  <c r="AI502" i="6"/>
  <c r="AJ502" i="6"/>
  <c r="AK502" i="6"/>
  <c r="AL502" i="6"/>
  <c r="AM502" i="6"/>
  <c r="AE503" i="6"/>
  <c r="AF503" i="6"/>
  <c r="AG503" i="6"/>
  <c r="AH503" i="6"/>
  <c r="AI503" i="6"/>
  <c r="AJ503" i="6"/>
  <c r="AK503" i="6"/>
  <c r="AL503" i="6"/>
  <c r="AM503" i="6"/>
  <c r="AE504" i="6"/>
  <c r="AF504" i="6"/>
  <c r="AG504" i="6"/>
  <c r="AH504" i="6"/>
  <c r="AI504" i="6"/>
  <c r="AJ504" i="6"/>
  <c r="AK504" i="6"/>
  <c r="AL504" i="6"/>
  <c r="AM504" i="6"/>
  <c r="AE505" i="6"/>
  <c r="AF505" i="6"/>
  <c r="AG505" i="6"/>
  <c r="AH505" i="6"/>
  <c r="AI505" i="6"/>
  <c r="AJ505" i="6"/>
  <c r="AK505" i="6"/>
  <c r="AL505" i="6"/>
  <c r="AM505" i="6"/>
  <c r="AE506" i="6"/>
  <c r="AF506" i="6"/>
  <c r="AG506" i="6"/>
  <c r="AH506" i="6"/>
  <c r="AI506" i="6"/>
  <c r="AJ506" i="6"/>
  <c r="AK506" i="6"/>
  <c r="AL506" i="6"/>
  <c r="AM506" i="6"/>
  <c r="AE507" i="6"/>
  <c r="AF507" i="6"/>
  <c r="AG507" i="6"/>
  <c r="AH507" i="6"/>
  <c r="AI507" i="6"/>
  <c r="AJ507" i="6"/>
  <c r="AK507" i="6"/>
  <c r="AL507" i="6"/>
  <c r="AM507" i="6"/>
  <c r="AE508" i="6"/>
  <c r="AF508" i="6"/>
  <c r="AG508" i="6"/>
  <c r="AH508" i="6"/>
  <c r="AI508" i="6"/>
  <c r="AJ508" i="6"/>
  <c r="AK508" i="6"/>
  <c r="AL508" i="6"/>
  <c r="AM508" i="6"/>
  <c r="AE509" i="6"/>
  <c r="AF509" i="6"/>
  <c r="AG509" i="6"/>
  <c r="AH509" i="6"/>
  <c r="AI509" i="6"/>
  <c r="AJ509" i="6"/>
  <c r="AK509" i="6"/>
  <c r="AL509" i="6"/>
  <c r="AM509" i="6"/>
  <c r="AE510" i="6"/>
  <c r="AF510" i="6"/>
  <c r="AG510" i="6"/>
  <c r="AH510" i="6"/>
  <c r="AI510" i="6"/>
  <c r="AJ510" i="6"/>
  <c r="AK510" i="6"/>
  <c r="AL510" i="6"/>
  <c r="AM510" i="6"/>
  <c r="AE511" i="6"/>
  <c r="AF511" i="6"/>
  <c r="AG511" i="6"/>
  <c r="AH511" i="6"/>
  <c r="AI511" i="6"/>
  <c r="AJ511" i="6"/>
  <c r="AK511" i="6"/>
  <c r="AL511" i="6"/>
  <c r="AM511" i="6"/>
  <c r="AE512" i="6"/>
  <c r="AF512" i="6"/>
  <c r="AG512" i="6"/>
  <c r="AH512" i="6"/>
  <c r="AI512" i="6"/>
  <c r="AJ512" i="6"/>
  <c r="AK512" i="6"/>
  <c r="AL512" i="6"/>
  <c r="AM512" i="6"/>
  <c r="AE513" i="6"/>
  <c r="AF513" i="6"/>
  <c r="AG513" i="6"/>
  <c r="AH513" i="6"/>
  <c r="AI513" i="6"/>
  <c r="AJ513" i="6"/>
  <c r="AK513" i="6"/>
  <c r="AL513" i="6"/>
  <c r="AM513" i="6"/>
  <c r="AE514" i="6"/>
  <c r="AF514" i="6"/>
  <c r="AG514" i="6"/>
  <c r="AH514" i="6"/>
  <c r="AI514" i="6"/>
  <c r="AJ514" i="6"/>
  <c r="AK514" i="6"/>
  <c r="AL514" i="6"/>
  <c r="AM514" i="6"/>
  <c r="AE515" i="6"/>
  <c r="AF515" i="6"/>
  <c r="AG515" i="6"/>
  <c r="AH515" i="6"/>
  <c r="AI515" i="6"/>
  <c r="AJ515" i="6"/>
  <c r="AK515" i="6"/>
  <c r="AL515" i="6"/>
  <c r="AM515" i="6"/>
  <c r="AE516" i="6"/>
  <c r="AF516" i="6"/>
  <c r="AG516" i="6"/>
  <c r="AH516" i="6"/>
  <c r="AI516" i="6"/>
  <c r="AJ516" i="6"/>
  <c r="AK516" i="6"/>
  <c r="AL516" i="6"/>
  <c r="AM516" i="6"/>
  <c r="AE517" i="6"/>
  <c r="AF517" i="6"/>
  <c r="AG517" i="6"/>
  <c r="AH517" i="6"/>
  <c r="AI517" i="6"/>
  <c r="AJ517" i="6"/>
  <c r="AK517" i="6"/>
  <c r="AL517" i="6"/>
  <c r="AM517" i="6"/>
  <c r="AE518" i="6"/>
  <c r="AF518" i="6"/>
  <c r="AG518" i="6"/>
  <c r="AH518" i="6"/>
  <c r="AI518" i="6"/>
  <c r="AJ518" i="6"/>
  <c r="AK518" i="6"/>
  <c r="AL518" i="6"/>
  <c r="AM518" i="6"/>
  <c r="AE519" i="6"/>
  <c r="AF519" i="6"/>
  <c r="AG519" i="6"/>
  <c r="AH519" i="6"/>
  <c r="AI519" i="6"/>
  <c r="AJ519" i="6"/>
  <c r="AK519" i="6"/>
  <c r="AL519" i="6"/>
  <c r="AM519" i="6"/>
  <c r="AE520" i="6"/>
  <c r="AF520" i="6"/>
  <c r="AG520" i="6"/>
  <c r="AH520" i="6"/>
  <c r="AI520" i="6"/>
  <c r="AJ520" i="6"/>
  <c r="AK520" i="6"/>
  <c r="AL520" i="6"/>
  <c r="AM520" i="6"/>
  <c r="AE521" i="6"/>
  <c r="AF521" i="6"/>
  <c r="AG521" i="6"/>
  <c r="AH521" i="6"/>
  <c r="AI521" i="6"/>
  <c r="AJ521" i="6"/>
  <c r="AK521" i="6"/>
  <c r="AL521" i="6"/>
  <c r="AM521" i="6"/>
  <c r="AE522" i="6"/>
  <c r="AF522" i="6"/>
  <c r="AG522" i="6"/>
  <c r="AH522" i="6"/>
  <c r="AI522" i="6"/>
  <c r="AJ522" i="6"/>
  <c r="AK522" i="6"/>
  <c r="AL522" i="6"/>
  <c r="AM522" i="6"/>
  <c r="AE523" i="6"/>
  <c r="AF523" i="6"/>
  <c r="AG523" i="6"/>
  <c r="AH523" i="6"/>
  <c r="AI523" i="6"/>
  <c r="AJ523" i="6"/>
  <c r="AK523" i="6"/>
  <c r="AL523" i="6"/>
  <c r="AM523" i="6"/>
  <c r="AE524" i="6"/>
  <c r="AF524" i="6"/>
  <c r="AG524" i="6"/>
  <c r="AH524" i="6"/>
  <c r="AI524" i="6"/>
  <c r="AJ524" i="6"/>
  <c r="AK524" i="6"/>
  <c r="AL524" i="6"/>
  <c r="AM524" i="6"/>
  <c r="AE525" i="6"/>
  <c r="AF525" i="6"/>
  <c r="AG525" i="6"/>
  <c r="AH525" i="6"/>
  <c r="AI525" i="6"/>
  <c r="AJ525" i="6"/>
  <c r="AK525" i="6"/>
  <c r="AL525" i="6"/>
  <c r="AM525" i="6"/>
  <c r="AE526" i="6"/>
  <c r="AF526" i="6"/>
  <c r="AG526" i="6"/>
  <c r="AH526" i="6"/>
  <c r="AI526" i="6"/>
  <c r="AJ526" i="6"/>
  <c r="AK526" i="6"/>
  <c r="AL526" i="6"/>
  <c r="AM526" i="6"/>
  <c r="AE527" i="6"/>
  <c r="AF527" i="6"/>
  <c r="AG527" i="6"/>
  <c r="AH527" i="6"/>
  <c r="AI527" i="6"/>
  <c r="AJ527" i="6"/>
  <c r="AK527" i="6"/>
  <c r="AL527" i="6"/>
  <c r="AM527" i="6"/>
  <c r="AE528" i="6"/>
  <c r="AF528" i="6"/>
  <c r="AG528" i="6"/>
  <c r="AH528" i="6"/>
  <c r="AI528" i="6"/>
  <c r="AJ528" i="6"/>
  <c r="AK528" i="6"/>
  <c r="AL528" i="6"/>
  <c r="AM528" i="6"/>
  <c r="AE529" i="6"/>
  <c r="AF529" i="6"/>
  <c r="AG529" i="6"/>
  <c r="AH529" i="6"/>
  <c r="AI529" i="6"/>
  <c r="AJ529" i="6"/>
  <c r="AK529" i="6"/>
  <c r="AL529" i="6"/>
  <c r="AM529" i="6"/>
  <c r="AE530" i="6"/>
  <c r="AF530" i="6"/>
  <c r="AG530" i="6"/>
  <c r="AH530" i="6"/>
  <c r="AI530" i="6"/>
  <c r="AJ530" i="6"/>
  <c r="AK530" i="6"/>
  <c r="AL530" i="6"/>
  <c r="AM530" i="6"/>
  <c r="AE531" i="6"/>
  <c r="AF531" i="6"/>
  <c r="AG531" i="6"/>
  <c r="AH531" i="6"/>
  <c r="AI531" i="6"/>
  <c r="AJ531" i="6"/>
  <c r="AK531" i="6"/>
  <c r="AL531" i="6"/>
  <c r="AM531" i="6"/>
  <c r="AE532" i="6"/>
  <c r="AF532" i="6"/>
  <c r="AG532" i="6"/>
  <c r="AH532" i="6"/>
  <c r="AI532" i="6"/>
  <c r="AJ532" i="6"/>
  <c r="AK532" i="6"/>
  <c r="AL532" i="6"/>
  <c r="AM532" i="6"/>
  <c r="AE533" i="6"/>
  <c r="AF533" i="6"/>
  <c r="AG533" i="6"/>
  <c r="AH533" i="6"/>
  <c r="AI533" i="6"/>
  <c r="AJ533" i="6"/>
  <c r="AK533" i="6"/>
  <c r="AL533" i="6"/>
  <c r="AM533" i="6"/>
  <c r="AE534" i="6"/>
  <c r="AF534" i="6"/>
  <c r="AG534" i="6"/>
  <c r="AH534" i="6"/>
  <c r="AI534" i="6"/>
  <c r="AJ534" i="6"/>
  <c r="AK534" i="6"/>
  <c r="AL534" i="6"/>
  <c r="AM534" i="6"/>
  <c r="AE535" i="6"/>
  <c r="AF535" i="6"/>
  <c r="AG535" i="6"/>
  <c r="AH535" i="6"/>
  <c r="AI535" i="6"/>
  <c r="AJ535" i="6"/>
  <c r="AK535" i="6"/>
  <c r="AL535" i="6"/>
  <c r="AM535" i="6"/>
  <c r="AE536" i="6"/>
  <c r="AF536" i="6"/>
  <c r="AG536" i="6"/>
  <c r="AH536" i="6"/>
  <c r="AI536" i="6"/>
  <c r="AJ536" i="6"/>
  <c r="AK536" i="6"/>
  <c r="AL536" i="6"/>
  <c r="AM536" i="6"/>
  <c r="AE537" i="6"/>
  <c r="AF537" i="6"/>
  <c r="AG537" i="6"/>
  <c r="AH537" i="6"/>
  <c r="AI537" i="6"/>
  <c r="AJ537" i="6"/>
  <c r="AK537" i="6"/>
  <c r="AL537" i="6"/>
  <c r="AM537" i="6"/>
  <c r="AE538" i="6"/>
  <c r="AF538" i="6"/>
  <c r="AG538" i="6"/>
  <c r="AH538" i="6"/>
  <c r="AI538" i="6"/>
  <c r="AJ538" i="6"/>
  <c r="AK538" i="6"/>
  <c r="AL538" i="6"/>
  <c r="AM538" i="6"/>
  <c r="AE539" i="6"/>
  <c r="AF539" i="6"/>
  <c r="AG539" i="6"/>
  <c r="AH539" i="6"/>
  <c r="AI539" i="6"/>
  <c r="AJ539" i="6"/>
  <c r="AK539" i="6"/>
  <c r="AL539" i="6"/>
  <c r="AM539" i="6"/>
  <c r="AE540" i="6"/>
  <c r="AF540" i="6"/>
  <c r="AG540" i="6"/>
  <c r="AH540" i="6"/>
  <c r="AI540" i="6"/>
  <c r="AJ540" i="6"/>
  <c r="AK540" i="6"/>
  <c r="AL540" i="6"/>
  <c r="AM540" i="6"/>
  <c r="AE541" i="6"/>
  <c r="AF541" i="6"/>
  <c r="AG541" i="6"/>
  <c r="AH541" i="6"/>
  <c r="AI541" i="6"/>
  <c r="AJ541" i="6"/>
  <c r="AK541" i="6"/>
  <c r="AL541" i="6"/>
  <c r="AM541" i="6"/>
  <c r="AE542" i="6"/>
  <c r="AF542" i="6"/>
  <c r="AG542" i="6"/>
  <c r="AH542" i="6"/>
  <c r="AI542" i="6"/>
  <c r="AJ542" i="6"/>
  <c r="AK542" i="6"/>
  <c r="AL542" i="6"/>
  <c r="AM542" i="6"/>
  <c r="AE543" i="6"/>
  <c r="AF543" i="6"/>
  <c r="AG543" i="6"/>
  <c r="AH543" i="6"/>
  <c r="AI543" i="6"/>
  <c r="AJ543" i="6"/>
  <c r="AK543" i="6"/>
  <c r="AL543" i="6"/>
  <c r="AM543" i="6"/>
  <c r="AE544" i="6"/>
  <c r="AF544" i="6"/>
  <c r="AG544" i="6"/>
  <c r="AH544" i="6"/>
  <c r="AI544" i="6"/>
  <c r="AJ544" i="6"/>
  <c r="AK544" i="6"/>
  <c r="AL544" i="6"/>
  <c r="AM544" i="6"/>
  <c r="AE545" i="6"/>
  <c r="AF545" i="6"/>
  <c r="AG545" i="6"/>
  <c r="AH545" i="6"/>
  <c r="AI545" i="6"/>
  <c r="AJ545" i="6"/>
  <c r="AK545" i="6"/>
  <c r="AL545" i="6"/>
  <c r="AM545" i="6"/>
  <c r="AE546" i="6"/>
  <c r="AF546" i="6"/>
  <c r="AG546" i="6"/>
  <c r="AH546" i="6"/>
  <c r="AI546" i="6"/>
  <c r="AJ546" i="6"/>
  <c r="AK546" i="6"/>
  <c r="AL546" i="6"/>
  <c r="AM546" i="6"/>
  <c r="AE547" i="6"/>
  <c r="AF547" i="6"/>
  <c r="AG547" i="6"/>
  <c r="AH547" i="6"/>
  <c r="AI547" i="6"/>
  <c r="AJ547" i="6"/>
  <c r="AK547" i="6"/>
  <c r="AL547" i="6"/>
  <c r="AM547" i="6"/>
  <c r="AE548" i="6"/>
  <c r="AF548" i="6"/>
  <c r="AG548" i="6"/>
  <c r="AH548" i="6"/>
  <c r="AI548" i="6"/>
  <c r="AJ548" i="6"/>
  <c r="AK548" i="6"/>
  <c r="AL548" i="6"/>
  <c r="AM548" i="6"/>
  <c r="AE549" i="6"/>
  <c r="AF549" i="6"/>
  <c r="AG549" i="6"/>
  <c r="AH549" i="6"/>
  <c r="AI549" i="6"/>
  <c r="AJ549" i="6"/>
  <c r="AK549" i="6"/>
  <c r="AL549" i="6"/>
  <c r="AM549" i="6"/>
  <c r="AE550" i="6"/>
  <c r="AF550" i="6"/>
  <c r="AG550" i="6"/>
  <c r="AH550" i="6"/>
  <c r="AI550" i="6"/>
  <c r="AJ550" i="6"/>
  <c r="AK550" i="6"/>
  <c r="AL550" i="6"/>
  <c r="AM550" i="6"/>
  <c r="AE551" i="6"/>
  <c r="AF551" i="6"/>
  <c r="AG551" i="6"/>
  <c r="AH551" i="6"/>
  <c r="AI551" i="6"/>
  <c r="AJ551" i="6"/>
  <c r="AK551" i="6"/>
  <c r="AL551" i="6"/>
  <c r="AM551" i="6"/>
  <c r="AE552" i="6"/>
  <c r="AF552" i="6"/>
  <c r="AG552" i="6"/>
  <c r="AH552" i="6"/>
  <c r="AI552" i="6"/>
  <c r="AJ552" i="6"/>
  <c r="AK552" i="6"/>
  <c r="AL552" i="6"/>
  <c r="AM552" i="6"/>
  <c r="AE553" i="6"/>
  <c r="AF553" i="6"/>
  <c r="AG553" i="6"/>
  <c r="AH553" i="6"/>
  <c r="AI553" i="6"/>
  <c r="AJ553" i="6"/>
  <c r="AK553" i="6"/>
  <c r="AL553" i="6"/>
  <c r="AM553" i="6"/>
  <c r="AE554" i="6"/>
  <c r="AF554" i="6"/>
  <c r="AG554" i="6"/>
  <c r="AH554" i="6"/>
  <c r="AI554" i="6"/>
  <c r="AJ554" i="6"/>
  <c r="AK554" i="6"/>
  <c r="AL554" i="6"/>
  <c r="AM554" i="6"/>
  <c r="AE555" i="6"/>
  <c r="AF555" i="6"/>
  <c r="AG555" i="6"/>
  <c r="AH555" i="6"/>
  <c r="AI555" i="6"/>
  <c r="AJ555" i="6"/>
  <c r="AK555" i="6"/>
  <c r="AL555" i="6"/>
  <c r="AM555" i="6"/>
  <c r="AE556" i="6"/>
  <c r="AF556" i="6"/>
  <c r="AG556" i="6"/>
  <c r="AH556" i="6"/>
  <c r="AI556" i="6"/>
  <c r="AJ556" i="6"/>
  <c r="AK556" i="6"/>
  <c r="AL556" i="6"/>
  <c r="AM556" i="6"/>
  <c r="AE557" i="6"/>
  <c r="AF557" i="6"/>
  <c r="AG557" i="6"/>
  <c r="AH557" i="6"/>
  <c r="AI557" i="6"/>
  <c r="AJ557" i="6"/>
  <c r="AK557" i="6"/>
  <c r="AL557" i="6"/>
  <c r="AM557" i="6"/>
  <c r="AE558" i="6"/>
  <c r="AF558" i="6"/>
  <c r="AG558" i="6"/>
  <c r="AH558" i="6"/>
  <c r="AI558" i="6"/>
  <c r="AJ558" i="6"/>
  <c r="AK558" i="6"/>
  <c r="AL558" i="6"/>
  <c r="AM558" i="6"/>
  <c r="AE559" i="6"/>
  <c r="AF559" i="6"/>
  <c r="AG559" i="6"/>
  <c r="AH559" i="6"/>
  <c r="AI559" i="6"/>
  <c r="AJ559" i="6"/>
  <c r="AK559" i="6"/>
  <c r="AL559" i="6"/>
  <c r="AM559" i="6"/>
  <c r="AE560" i="6"/>
  <c r="AF560" i="6"/>
  <c r="AG560" i="6"/>
  <c r="AH560" i="6"/>
  <c r="AI560" i="6"/>
  <c r="AJ560" i="6"/>
  <c r="AK560" i="6"/>
  <c r="AL560" i="6"/>
  <c r="AM560" i="6"/>
  <c r="AE561" i="6"/>
  <c r="AF561" i="6"/>
  <c r="AG561" i="6"/>
  <c r="AH561" i="6"/>
  <c r="AI561" i="6"/>
  <c r="AJ561" i="6"/>
  <c r="AK561" i="6"/>
  <c r="AL561" i="6"/>
  <c r="AM561" i="6"/>
  <c r="AE562" i="6"/>
  <c r="AF562" i="6"/>
  <c r="AG562" i="6"/>
  <c r="AH562" i="6"/>
  <c r="AI562" i="6"/>
  <c r="AJ562" i="6"/>
  <c r="AK562" i="6"/>
  <c r="AL562" i="6"/>
  <c r="AM562" i="6"/>
  <c r="AE563" i="6"/>
  <c r="AF563" i="6"/>
  <c r="AG563" i="6"/>
  <c r="AH563" i="6"/>
  <c r="AI563" i="6"/>
  <c r="AJ563" i="6"/>
  <c r="AK563" i="6"/>
  <c r="AL563" i="6"/>
  <c r="AM563" i="6"/>
  <c r="AE564" i="6"/>
  <c r="AF564" i="6"/>
  <c r="AG564" i="6"/>
  <c r="AH564" i="6"/>
  <c r="AI564" i="6"/>
  <c r="AJ564" i="6"/>
  <c r="AK564" i="6"/>
  <c r="AL564" i="6"/>
  <c r="AM564" i="6"/>
  <c r="AE565" i="6"/>
  <c r="AF565" i="6"/>
  <c r="AG565" i="6"/>
  <c r="AH565" i="6"/>
  <c r="AI565" i="6"/>
  <c r="AJ565" i="6"/>
  <c r="AK565" i="6"/>
  <c r="AL565" i="6"/>
  <c r="AM565" i="6"/>
  <c r="AE566" i="6"/>
  <c r="AF566" i="6"/>
  <c r="AG566" i="6"/>
  <c r="AH566" i="6"/>
  <c r="AI566" i="6"/>
  <c r="AJ566" i="6"/>
  <c r="AK566" i="6"/>
  <c r="AL566" i="6"/>
  <c r="AM566" i="6"/>
  <c r="AE567" i="6"/>
  <c r="AF567" i="6"/>
  <c r="AG567" i="6"/>
  <c r="AH567" i="6"/>
  <c r="AI567" i="6"/>
  <c r="AJ567" i="6"/>
  <c r="AK567" i="6"/>
  <c r="AL567" i="6"/>
  <c r="AM567" i="6"/>
  <c r="AE568" i="6"/>
  <c r="AF568" i="6"/>
  <c r="AG568" i="6"/>
  <c r="AH568" i="6"/>
  <c r="AI568" i="6"/>
  <c r="AJ568" i="6"/>
  <c r="AK568" i="6"/>
  <c r="AL568" i="6"/>
  <c r="AM568" i="6"/>
  <c r="AE569" i="6"/>
  <c r="AF569" i="6"/>
  <c r="AG569" i="6"/>
  <c r="AH569" i="6"/>
  <c r="AI569" i="6"/>
  <c r="AJ569" i="6"/>
  <c r="AK569" i="6"/>
  <c r="AL569" i="6"/>
  <c r="AM569" i="6"/>
  <c r="AE570" i="6"/>
  <c r="AF570" i="6"/>
  <c r="AG570" i="6"/>
  <c r="AH570" i="6"/>
  <c r="AI570" i="6"/>
  <c r="AJ570" i="6"/>
  <c r="AK570" i="6"/>
  <c r="AL570" i="6"/>
  <c r="AM570" i="6"/>
  <c r="AE571" i="6"/>
  <c r="AF571" i="6"/>
  <c r="AG571" i="6"/>
  <c r="AH571" i="6"/>
  <c r="AI571" i="6"/>
  <c r="AJ571" i="6"/>
  <c r="AK571" i="6"/>
  <c r="AL571" i="6"/>
  <c r="AM571" i="6"/>
  <c r="AE572" i="6"/>
  <c r="AF572" i="6"/>
  <c r="AG572" i="6"/>
  <c r="AH572" i="6"/>
  <c r="AI572" i="6"/>
  <c r="AJ572" i="6"/>
  <c r="AK572" i="6"/>
  <c r="AL572" i="6"/>
  <c r="AM572" i="6"/>
  <c r="AE573" i="6"/>
  <c r="AF573" i="6"/>
  <c r="AG573" i="6"/>
  <c r="AH573" i="6"/>
  <c r="AI573" i="6"/>
  <c r="AJ573" i="6"/>
  <c r="AK573" i="6"/>
  <c r="AL573" i="6"/>
  <c r="AM573" i="6"/>
  <c r="AE574" i="6"/>
  <c r="AF574" i="6"/>
  <c r="AG574" i="6"/>
  <c r="AH574" i="6"/>
  <c r="AI574" i="6"/>
  <c r="AJ574" i="6"/>
  <c r="AK574" i="6"/>
  <c r="AL574" i="6"/>
  <c r="AM574" i="6"/>
  <c r="AE575" i="6"/>
  <c r="AF575" i="6"/>
  <c r="AG575" i="6"/>
  <c r="AH575" i="6"/>
  <c r="AI575" i="6"/>
  <c r="AJ575" i="6"/>
  <c r="AK575" i="6"/>
  <c r="AL575" i="6"/>
  <c r="AM575" i="6"/>
  <c r="AE576" i="6"/>
  <c r="AF576" i="6"/>
  <c r="AG576" i="6"/>
  <c r="AH576" i="6"/>
  <c r="AI576" i="6"/>
  <c r="AJ576" i="6"/>
  <c r="AK576" i="6"/>
  <c r="AL576" i="6"/>
  <c r="AM576" i="6"/>
  <c r="AE577" i="6"/>
  <c r="AF577" i="6"/>
  <c r="AG577" i="6"/>
  <c r="AH577" i="6"/>
  <c r="AI577" i="6"/>
  <c r="AJ577" i="6"/>
  <c r="AK577" i="6"/>
  <c r="AL577" i="6"/>
  <c r="AM577" i="6"/>
  <c r="AE578" i="6"/>
  <c r="AF578" i="6"/>
  <c r="AG578" i="6"/>
  <c r="AH578" i="6"/>
  <c r="AI578" i="6"/>
  <c r="AJ578" i="6"/>
  <c r="AK578" i="6"/>
  <c r="AL578" i="6"/>
  <c r="AM578" i="6"/>
  <c r="AE579" i="6"/>
  <c r="AF579" i="6"/>
  <c r="AG579" i="6"/>
  <c r="AH579" i="6"/>
  <c r="AI579" i="6"/>
  <c r="AJ579" i="6"/>
  <c r="AK579" i="6"/>
  <c r="AL579" i="6"/>
  <c r="AM579" i="6"/>
  <c r="AE580" i="6"/>
  <c r="AF580" i="6"/>
  <c r="AG580" i="6"/>
  <c r="AH580" i="6"/>
  <c r="AI580" i="6"/>
  <c r="AJ580" i="6"/>
  <c r="AK580" i="6"/>
  <c r="AL580" i="6"/>
  <c r="AM580" i="6"/>
  <c r="AE581" i="6"/>
  <c r="AF581" i="6"/>
  <c r="AG581" i="6"/>
  <c r="AH581" i="6"/>
  <c r="AI581" i="6"/>
  <c r="AJ581" i="6"/>
  <c r="AK581" i="6"/>
  <c r="AL581" i="6"/>
  <c r="AM581" i="6"/>
  <c r="AE582" i="6"/>
  <c r="AF582" i="6"/>
  <c r="AG582" i="6"/>
  <c r="AH582" i="6"/>
  <c r="AI582" i="6"/>
  <c r="AJ582" i="6"/>
  <c r="AK582" i="6"/>
  <c r="AL582" i="6"/>
  <c r="AM582" i="6"/>
  <c r="AE583" i="6"/>
  <c r="AF583" i="6"/>
  <c r="AG583" i="6"/>
  <c r="AH583" i="6"/>
  <c r="AI583" i="6"/>
  <c r="AJ583" i="6"/>
  <c r="AK583" i="6"/>
  <c r="AL583" i="6"/>
  <c r="AM583" i="6"/>
  <c r="AE584" i="6"/>
  <c r="AF584" i="6"/>
  <c r="AG584" i="6"/>
  <c r="AH584" i="6"/>
  <c r="AI584" i="6"/>
  <c r="AJ584" i="6"/>
  <c r="AK584" i="6"/>
  <c r="AL584" i="6"/>
  <c r="AM584" i="6"/>
  <c r="AE585" i="6"/>
  <c r="AF585" i="6"/>
  <c r="AG585" i="6"/>
  <c r="AH585" i="6"/>
  <c r="AI585" i="6"/>
  <c r="AJ585" i="6"/>
  <c r="AK585" i="6"/>
  <c r="AL585" i="6"/>
  <c r="AM585" i="6"/>
  <c r="AE586" i="6"/>
  <c r="AF586" i="6"/>
  <c r="AG586" i="6"/>
  <c r="AH586" i="6"/>
  <c r="AI586" i="6"/>
  <c r="AJ586" i="6"/>
  <c r="AK586" i="6"/>
  <c r="AL586" i="6"/>
  <c r="AM586" i="6"/>
  <c r="AE587" i="6"/>
  <c r="AF587" i="6"/>
  <c r="AG587" i="6"/>
  <c r="AH587" i="6"/>
  <c r="AI587" i="6"/>
  <c r="AJ587" i="6"/>
  <c r="AK587" i="6"/>
  <c r="AL587" i="6"/>
  <c r="AM587" i="6"/>
  <c r="AE588" i="6"/>
  <c r="AF588" i="6"/>
  <c r="AG588" i="6"/>
  <c r="AH588" i="6"/>
  <c r="AI588" i="6"/>
  <c r="AJ588" i="6"/>
  <c r="AK588" i="6"/>
  <c r="AL588" i="6"/>
  <c r="AM588" i="6"/>
  <c r="AE589" i="6"/>
  <c r="AF589" i="6"/>
  <c r="AG589" i="6"/>
  <c r="AH589" i="6"/>
  <c r="AI589" i="6"/>
  <c r="AJ589" i="6"/>
  <c r="AK589" i="6"/>
  <c r="AL589" i="6"/>
  <c r="AM589" i="6"/>
  <c r="AE590" i="6"/>
  <c r="AF590" i="6"/>
  <c r="AG590" i="6"/>
  <c r="AH590" i="6"/>
  <c r="AI590" i="6"/>
  <c r="AJ590" i="6"/>
  <c r="AK590" i="6"/>
  <c r="AL590" i="6"/>
  <c r="AM590" i="6"/>
  <c r="AE591" i="6"/>
  <c r="AF591" i="6"/>
  <c r="AG591" i="6"/>
  <c r="AH591" i="6"/>
  <c r="AI591" i="6"/>
  <c r="AJ591" i="6"/>
  <c r="AK591" i="6"/>
  <c r="AL591" i="6"/>
  <c r="AM591" i="6"/>
  <c r="AE592" i="6"/>
  <c r="AF592" i="6"/>
  <c r="AG592" i="6"/>
  <c r="AH592" i="6"/>
  <c r="AI592" i="6"/>
  <c r="AJ592" i="6"/>
  <c r="AK592" i="6"/>
  <c r="AL592" i="6"/>
  <c r="AM592" i="6"/>
  <c r="AE593" i="6"/>
  <c r="AF593" i="6"/>
  <c r="AG593" i="6"/>
  <c r="AH593" i="6"/>
  <c r="AI593" i="6"/>
  <c r="AJ593" i="6"/>
  <c r="AK593" i="6"/>
  <c r="AL593" i="6"/>
  <c r="AM593" i="6"/>
  <c r="AE594" i="6"/>
  <c r="AF594" i="6"/>
  <c r="AG594" i="6"/>
  <c r="AH594" i="6"/>
  <c r="AI594" i="6"/>
  <c r="AJ594" i="6"/>
  <c r="AK594" i="6"/>
  <c r="AL594" i="6"/>
  <c r="AM594" i="6"/>
  <c r="AE595" i="6"/>
  <c r="AF595" i="6"/>
  <c r="AG595" i="6"/>
  <c r="AH595" i="6"/>
  <c r="AI595" i="6"/>
  <c r="AJ595" i="6"/>
  <c r="AK595" i="6"/>
  <c r="AL595" i="6"/>
  <c r="AM595" i="6"/>
  <c r="AE596" i="6"/>
  <c r="AF596" i="6"/>
  <c r="AG596" i="6"/>
  <c r="AH596" i="6"/>
  <c r="AI596" i="6"/>
  <c r="AJ596" i="6"/>
  <c r="AK596" i="6"/>
  <c r="AL596" i="6"/>
  <c r="AM596" i="6"/>
  <c r="AE597" i="6"/>
  <c r="AF597" i="6"/>
  <c r="AG597" i="6"/>
  <c r="AH597" i="6"/>
  <c r="AI597" i="6"/>
  <c r="AJ597" i="6"/>
  <c r="AK597" i="6"/>
  <c r="AL597" i="6"/>
  <c r="AM597" i="6"/>
  <c r="AE598" i="6"/>
  <c r="AF598" i="6"/>
  <c r="AG598" i="6"/>
  <c r="AH598" i="6"/>
  <c r="AI598" i="6"/>
  <c r="AJ598" i="6"/>
  <c r="AK598" i="6"/>
  <c r="AL598" i="6"/>
  <c r="AM598" i="6"/>
  <c r="AE599" i="6"/>
  <c r="AF599" i="6"/>
  <c r="AG599" i="6"/>
  <c r="AH599" i="6"/>
  <c r="AI599" i="6"/>
  <c r="AJ599" i="6"/>
  <c r="AK599" i="6"/>
  <c r="AL599" i="6"/>
  <c r="AM599" i="6"/>
  <c r="AE600" i="6"/>
  <c r="AF600" i="6"/>
  <c r="AG600" i="6"/>
  <c r="AH600" i="6"/>
  <c r="AI600" i="6"/>
  <c r="AJ600" i="6"/>
  <c r="AK600" i="6"/>
  <c r="AL600" i="6"/>
  <c r="AM600" i="6"/>
  <c r="AE601" i="6"/>
  <c r="AF601" i="6"/>
  <c r="AG601" i="6"/>
  <c r="AH601" i="6"/>
  <c r="AI601" i="6"/>
  <c r="AJ601" i="6"/>
  <c r="AK601" i="6"/>
  <c r="AL601" i="6"/>
  <c r="AM601" i="6"/>
  <c r="AM2" i="6"/>
  <c r="AG2" i="6"/>
  <c r="AH2" i="6"/>
  <c r="AI2" i="6"/>
  <c r="AJ2" i="6"/>
  <c r="AK2" i="6"/>
  <c r="AL2" i="6"/>
  <c r="AF2" i="6"/>
  <c r="AE2" i="6"/>
  <c r="AE1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8289EDB-30E1-4857-91F5-1B7CF99D0004}" keepAlive="1" name="Zapytanie — no stopping" description="Połączenie z zapytaniem „no stopping” w skoroszycie." type="5" refreshedVersion="8" background="1" saveData="1">
    <dbPr connection="Provider=Microsoft.Mashup.OleDb.1;Data Source=$Workbook$;Location=&quot;no stopping&quot;;Extended Properties=&quot;&quot;" command="SELECT * FROM [no stopping]"/>
  </connection>
  <connection id="2" xr16:uid="{BD8643A4-C9DD-4F4D-A9C2-30D2D58CFFD0}" keepAlive="1" name="Zapytanie — optimizer" description="Połączenie z zapytaniem „optimizer” w skoroszycie." type="5" refreshedVersion="8" background="1" saveData="1">
    <dbPr connection="Provider=Microsoft.Mashup.OleDb.1;Data Source=$Workbook$;Location=optimizer;Extended Properties=&quot;&quot;" command="SELECT * FROM [optimizer]"/>
  </connection>
</connections>
</file>

<file path=xl/sharedStrings.xml><?xml version="1.0" encoding="utf-8"?>
<sst xmlns="http://schemas.openxmlformats.org/spreadsheetml/2006/main" count="9635" uniqueCount="3459">
  <si>
    <t>dataset_name</t>
  </si>
  <si>
    <t>kan_grid</t>
  </si>
  <si>
    <t>kan_grid_passed_parameter</t>
  </si>
  <si>
    <t>kan_degree</t>
  </si>
  <si>
    <t>kan_lam</t>
  </si>
  <si>
    <t>kan_width</t>
  </si>
  <si>
    <t>kan_params</t>
  </si>
  <si>
    <t>kan_time_difference</t>
  </si>
  <si>
    <t>kan_steps</t>
  </si>
  <si>
    <t>kan_train_acc</t>
  </si>
  <si>
    <t>kan_val_acc</t>
  </si>
  <si>
    <t>kan_test_acc</t>
  </si>
  <si>
    <t>mlp_test_acc</t>
  </si>
  <si>
    <t>mlp_val_acc</t>
  </si>
  <si>
    <t>mlp_train_acc</t>
  </si>
  <si>
    <t>mlp_steps</t>
  </si>
  <si>
    <t>mlp_time_difference</t>
  </si>
  <si>
    <t>mlp_params</t>
  </si>
  <si>
    <t>mlp_no_layers</t>
  </si>
  <si>
    <t>mlp_width_layers</t>
  </si>
  <si>
    <t>mlp2_test_acc</t>
  </si>
  <si>
    <t>mlp2_val_acc</t>
  </si>
  <si>
    <t>mlp2_train_acc</t>
  </si>
  <si>
    <t>mlp2_steps</t>
  </si>
  <si>
    <t>mlp2_time_difference</t>
  </si>
  <si>
    <t>mlp2_params</t>
  </si>
  <si>
    <t>no_layers2</t>
  </si>
  <si>
    <t>width_layers2</t>
  </si>
  <si>
    <t>delme</t>
  </si>
  <si>
    <t>Cancer</t>
  </si>
  <si>
    <t>[30, 22, 2]</t>
  </si>
  <si>
    <t>Cancer10330[30, 22, 2]</t>
  </si>
  <si>
    <t>[30, 24, 2]</t>
  </si>
  <si>
    <t>Cancer10330[30, 24, 2]</t>
  </si>
  <si>
    <t>[30, 26, 2]</t>
  </si>
  <si>
    <t>Cancer10330[30, 26, 2]</t>
  </si>
  <si>
    <t>[30, 28, 2]</t>
  </si>
  <si>
    <t>Cancer10330[30, 28, 2]</t>
  </si>
  <si>
    <t>[30, 30, 2]</t>
  </si>
  <si>
    <t>Cancer10330[30, 30, 2]</t>
  </si>
  <si>
    <t>[30, 30, 30, 2]</t>
  </si>
  <si>
    <t>Cancer10330[30, 30, 30, 2]</t>
  </si>
  <si>
    <t>[30, 30, 32, 2]</t>
  </si>
  <si>
    <t>Cancer10330[30, 30, 32, 2]</t>
  </si>
  <si>
    <t>[30, 30, 34, 2]</t>
  </si>
  <si>
    <t>Cancer10330[30, 30, 34, 2]</t>
  </si>
  <si>
    <t>[30, 30, 36, 2]</t>
  </si>
  <si>
    <t>Cancer10330[30, 30, 36, 2]</t>
  </si>
  <si>
    <t>[30, 30, 38, 2]</t>
  </si>
  <si>
    <t>Cancer10330[30, 30, 38, 2]</t>
  </si>
  <si>
    <t>[30, 30, 40, 2]</t>
  </si>
  <si>
    <t>Cancer10330[30, 30, 40, 2]</t>
  </si>
  <si>
    <t>[30, 30, 42, 2]</t>
  </si>
  <si>
    <t>Cancer10330[30, 30, 42, 2]</t>
  </si>
  <si>
    <t>[30, 30, 44, 2]</t>
  </si>
  <si>
    <t>Cancer10330[30, 30, 44, 2]</t>
  </si>
  <si>
    <t>[30, 30, 46, 2]</t>
  </si>
  <si>
    <t>Cancer10330[30, 30, 46, 2]</t>
  </si>
  <si>
    <t>[30, 30, 48, 2]</t>
  </si>
  <si>
    <t>Cancer10330[30, 30, 48, 2]</t>
  </si>
  <si>
    <t>[30, 30, 50, 2]</t>
  </si>
  <si>
    <t>Cancer10330[30, 30, 50, 2]</t>
  </si>
  <si>
    <t>[30, 30, 52, 2]</t>
  </si>
  <si>
    <t>Cancer10330[30, 30, 52, 2]</t>
  </si>
  <si>
    <t>[30, 30, 54, 2]</t>
  </si>
  <si>
    <t>Cancer10330[30, 30, 54, 2]</t>
  </si>
  <si>
    <t>[30, 30, 56, 2]</t>
  </si>
  <si>
    <t>Cancer10330[30, 30, 56, 2]</t>
  </si>
  <si>
    <t>[30, 30, 58, 2]</t>
  </si>
  <si>
    <t>Cancer10330[30, 30, 58, 2]</t>
  </si>
  <si>
    <t>[30, 30, 60, 2]</t>
  </si>
  <si>
    <t>Cancer10330[30, 30, 60, 2]</t>
  </si>
  <si>
    <t>[30, 32, 2]</t>
  </si>
  <si>
    <t>Cancer10330[30, 32, 2]</t>
  </si>
  <si>
    <t>[30, 32, 30, 2]</t>
  </si>
  <si>
    <t>Cancer10330[30, 32, 30, 2]</t>
  </si>
  <si>
    <t>[30, 32, 32, 2]</t>
  </si>
  <si>
    <t>Cancer10330[30, 32, 32, 2]</t>
  </si>
  <si>
    <t>[30, 32, 34, 2]</t>
  </si>
  <si>
    <t>Cancer10330[30, 32, 34, 2]</t>
  </si>
  <si>
    <t>[30, 32, 36, 2]</t>
  </si>
  <si>
    <t>Cancer10330[30, 32, 36, 2]</t>
  </si>
  <si>
    <t>[30, 32, 38, 2]</t>
  </si>
  <si>
    <t>Cancer10330[30, 32, 38, 2]</t>
  </si>
  <si>
    <t>[30, 32, 40, 2]</t>
  </si>
  <si>
    <t>Cancer10330[30, 32, 40, 2]</t>
  </si>
  <si>
    <t>[30, 32, 42, 2]</t>
  </si>
  <si>
    <t>Cancer10330[30, 32, 42, 2]</t>
  </si>
  <si>
    <t>[30, 32, 44, 2]</t>
  </si>
  <si>
    <t>Cancer10330[30, 32, 44, 2]</t>
  </si>
  <si>
    <t>[30, 32, 46, 2]</t>
  </si>
  <si>
    <t>Cancer10330[30, 32, 46, 2]</t>
  </si>
  <si>
    <t>[30, 32, 48, 2]</t>
  </si>
  <si>
    <t>Cancer10330[30, 32, 48, 2]</t>
  </si>
  <si>
    <t>[30, 32, 50, 2]</t>
  </si>
  <si>
    <t>Cancer10330[30, 32, 50, 2]</t>
  </si>
  <si>
    <t>[30, 32, 52, 2]</t>
  </si>
  <si>
    <t>Cancer10330[30, 32, 52, 2]</t>
  </si>
  <si>
    <t>[30, 32, 54, 2]</t>
  </si>
  <si>
    <t>Cancer10330[30, 32, 54, 2]</t>
  </si>
  <si>
    <t>[30, 32, 56, 2]</t>
  </si>
  <si>
    <t>Cancer10330[30, 32, 56, 2]</t>
  </si>
  <si>
    <t>[30, 32, 58, 2]</t>
  </si>
  <si>
    <t>Cancer10330[30, 32, 58, 2]</t>
  </si>
  <si>
    <t>[30, 32, 60, 2]</t>
  </si>
  <si>
    <t>Cancer10330[30, 32, 60, 2]</t>
  </si>
  <si>
    <t>[30, 34, 2]</t>
  </si>
  <si>
    <t>Cancer10330[30, 34, 2]</t>
  </si>
  <si>
    <t>[30, 34, 30, 2]</t>
  </si>
  <si>
    <t>Cancer10330[30, 34, 30, 2]</t>
  </si>
  <si>
    <t>[30, 34, 32, 2]</t>
  </si>
  <si>
    <t>Cancer10330[30, 34, 32, 2]</t>
  </si>
  <si>
    <t>[30, 34, 34, 2]</t>
  </si>
  <si>
    <t>Cancer10330[30, 34, 34, 2]</t>
  </si>
  <si>
    <t>[30, 34, 36, 2]</t>
  </si>
  <si>
    <t>Cancer10330[30, 34, 36, 2]</t>
  </si>
  <si>
    <t>[30, 34, 38, 2]</t>
  </si>
  <si>
    <t>Cancer10330[30, 34, 38, 2]</t>
  </si>
  <si>
    <t>[30, 34, 40, 2]</t>
  </si>
  <si>
    <t>Cancer10330[30, 34, 40, 2]</t>
  </si>
  <si>
    <t>[30, 34, 42, 2]</t>
  </si>
  <si>
    <t>Cancer10330[30, 34, 42, 2]</t>
  </si>
  <si>
    <t>[30, 34, 44, 2]</t>
  </si>
  <si>
    <t>Cancer10330[30, 34, 44, 2]</t>
  </si>
  <si>
    <t>[30, 34, 46, 2]</t>
  </si>
  <si>
    <t>Cancer10330[30, 34, 46, 2]</t>
  </si>
  <si>
    <t>[30, 34, 48, 2]</t>
  </si>
  <si>
    <t>Cancer10330[30, 34, 48, 2]</t>
  </si>
  <si>
    <t>[30, 34, 50, 2]</t>
  </si>
  <si>
    <t>Cancer10330[30, 34, 50, 2]</t>
  </si>
  <si>
    <t>[30, 34, 52, 2]</t>
  </si>
  <si>
    <t>Cancer10330[30, 34, 52, 2]</t>
  </si>
  <si>
    <t>[30, 34, 54, 2]</t>
  </si>
  <si>
    <t>Cancer10330[30, 34, 54, 2]</t>
  </si>
  <si>
    <t>[30, 34, 56, 2]</t>
  </si>
  <si>
    <t>Cancer10330[30, 34, 56, 2]</t>
  </si>
  <si>
    <t>[30, 34, 58, 2]</t>
  </si>
  <si>
    <t>Cancer10330[30, 34, 58, 2]</t>
  </si>
  <si>
    <t>[30, 34, 60, 2]</t>
  </si>
  <si>
    <t>Cancer10330[30, 34, 60, 2]</t>
  </si>
  <si>
    <t>[30, 36, 2]</t>
  </si>
  <si>
    <t>Cancer10330[30, 36, 2]</t>
  </si>
  <si>
    <t>[30, 36, 30, 2]</t>
  </si>
  <si>
    <t>Cancer10330[30, 36, 30, 2]</t>
  </si>
  <si>
    <t>[30, 36, 32, 2]</t>
  </si>
  <si>
    <t>Cancer10330[30, 36, 32, 2]</t>
  </si>
  <si>
    <t>[30, 36, 34, 2]</t>
  </si>
  <si>
    <t>Cancer10330[30, 36, 34, 2]</t>
  </si>
  <si>
    <t>[30, 36, 36, 2]</t>
  </si>
  <si>
    <t>Cancer10330[30, 36, 36, 2]</t>
  </si>
  <si>
    <t>[30, 36, 38, 2]</t>
  </si>
  <si>
    <t>Cancer10330[30, 36, 38, 2]</t>
  </si>
  <si>
    <t>[30, 36, 40, 2]</t>
  </si>
  <si>
    <t>Cancer10330[30, 36, 40, 2]</t>
  </si>
  <si>
    <t>[30, 36, 42, 2]</t>
  </si>
  <si>
    <t>Cancer10330[30, 36, 42, 2]</t>
  </si>
  <si>
    <t>[30, 36, 44, 2]</t>
  </si>
  <si>
    <t>Cancer10330[30, 36, 44, 2]</t>
  </si>
  <si>
    <t>[30, 36, 46, 2]</t>
  </si>
  <si>
    <t>Cancer10330[30, 36, 46, 2]</t>
  </si>
  <si>
    <t>[30, 36, 48, 2]</t>
  </si>
  <si>
    <t>Cancer10330[30, 36, 48, 2]</t>
  </si>
  <si>
    <t>[30, 36, 50, 2]</t>
  </si>
  <si>
    <t>Cancer10330[30, 36, 50, 2]</t>
  </si>
  <si>
    <t>[30, 36, 52, 2]</t>
  </si>
  <si>
    <t>Cancer10330[30, 36, 52, 2]</t>
  </si>
  <si>
    <t>[30, 36, 54, 2]</t>
  </si>
  <si>
    <t>Cancer10330[30, 36, 54, 2]</t>
  </si>
  <si>
    <t>[30, 36, 56, 2]</t>
  </si>
  <si>
    <t>Cancer10330[30, 36, 56, 2]</t>
  </si>
  <si>
    <t>[30, 36, 58, 2]</t>
  </si>
  <si>
    <t>Cancer10330[30, 36, 58, 2]</t>
  </si>
  <si>
    <t>[30, 36, 60, 2]</t>
  </si>
  <si>
    <t>Cancer10330[30, 36, 60, 2]</t>
  </si>
  <si>
    <t>[30, 38, 2]</t>
  </si>
  <si>
    <t>Cancer10330[30, 38, 2]</t>
  </si>
  <si>
    <t>[30, 38, 30, 2]</t>
  </si>
  <si>
    <t>Cancer10330[30, 38, 30, 2]</t>
  </si>
  <si>
    <t>[30, 38, 32, 2]</t>
  </si>
  <si>
    <t>Cancer10330[30, 38, 32, 2]</t>
  </si>
  <si>
    <t>[30, 38, 34, 2]</t>
  </si>
  <si>
    <t>Cancer10330[30, 38, 34, 2]</t>
  </si>
  <si>
    <t>[30, 38, 36, 2]</t>
  </si>
  <si>
    <t>Cancer10330[30, 38, 36, 2]</t>
  </si>
  <si>
    <t>[30, 38, 38, 2]</t>
  </si>
  <si>
    <t>Cancer10330[30, 38, 38, 2]</t>
  </si>
  <si>
    <t>[30, 38, 40, 2]</t>
  </si>
  <si>
    <t>Cancer10330[30, 38, 40, 2]</t>
  </si>
  <si>
    <t>[30, 38, 42, 2]</t>
  </si>
  <si>
    <t>Cancer10330[30, 38, 42, 2]</t>
  </si>
  <si>
    <t>[30, 38, 44, 2]</t>
  </si>
  <si>
    <t>Cancer10330[30, 38, 44, 2]</t>
  </si>
  <si>
    <t>[30, 38, 46, 2]</t>
  </si>
  <si>
    <t>Cancer10330[30, 38, 46, 2]</t>
  </si>
  <si>
    <t>[30, 38, 48, 2]</t>
  </si>
  <si>
    <t>Cancer10330[30, 38, 48, 2]</t>
  </si>
  <si>
    <t>[30, 38, 50, 2]</t>
  </si>
  <si>
    <t>Cancer10330[30, 38, 50, 2]</t>
  </si>
  <si>
    <t>[30, 38, 52, 2]</t>
  </si>
  <si>
    <t>Cancer10330[30, 38, 52, 2]</t>
  </si>
  <si>
    <t>[30, 38, 54, 2]</t>
  </si>
  <si>
    <t>Cancer10330[30, 38, 54, 2]</t>
  </si>
  <si>
    <t>[30, 38, 56, 2]</t>
  </si>
  <si>
    <t>Cancer10330[30, 38, 56, 2]</t>
  </si>
  <si>
    <t>[30, 38, 58, 2]</t>
  </si>
  <si>
    <t>Cancer10330[30, 38, 58, 2]</t>
  </si>
  <si>
    <t>[30, 38, 60, 2]</t>
  </si>
  <si>
    <t>Cancer10330[30, 38, 60, 2]</t>
  </si>
  <si>
    <t>[30, 40, 2]</t>
  </si>
  <si>
    <t>Cancer10330[30, 40, 2]</t>
  </si>
  <si>
    <t>[30, 42, 2]</t>
  </si>
  <si>
    <t>Cancer10330[30, 42, 2]</t>
  </si>
  <si>
    <t>[30, 44, 2]</t>
  </si>
  <si>
    <t>Cancer10330[30, 44, 2]</t>
  </si>
  <si>
    <t>[30, 46, 2]</t>
  </si>
  <si>
    <t>Cancer10330[30, 46, 2]</t>
  </si>
  <si>
    <t>[30, 48, 2]</t>
  </si>
  <si>
    <t>Cancer10330[30, 48, 2]</t>
  </si>
  <si>
    <t>[30, 50, 2]</t>
  </si>
  <si>
    <t>Cancer10330[30, 50, 2]</t>
  </si>
  <si>
    <t>[30, 52, 2]</t>
  </si>
  <si>
    <t>Cancer10330[30, 52, 2]</t>
  </si>
  <si>
    <t>[30, 54, 2]</t>
  </si>
  <si>
    <t>Cancer10330[30, 54, 2]</t>
  </si>
  <si>
    <t>[30, 56, 2]</t>
  </si>
  <si>
    <t>Cancer10330[30, 56, 2]</t>
  </si>
  <si>
    <t>[30, 58, 2]</t>
  </si>
  <si>
    <t>Cancer10330[30, 58, 2]</t>
  </si>
  <si>
    <t>[30, 60, 2]</t>
  </si>
  <si>
    <t>Cancer10330[30, 60, 2]</t>
  </si>
  <si>
    <t>[30, 62, 2]</t>
  </si>
  <si>
    <t>Cancer10330[30, 62, 2]</t>
  </si>
  <si>
    <t>Cancer10520[30, 22, 2]</t>
  </si>
  <si>
    <t>Cancer10520[30, 24, 2]</t>
  </si>
  <si>
    <t>Cancer10520[30, 26, 2]</t>
  </si>
  <si>
    <t>Cancer10520[30, 28, 2]</t>
  </si>
  <si>
    <t>Cancer10520[30, 30, 2]</t>
  </si>
  <si>
    <t>Cancer10520[30, 30, 30, 2]</t>
  </si>
  <si>
    <t>Cancer10520[30, 30, 32, 2]</t>
  </si>
  <si>
    <t>Cancer10520[30, 30, 34, 2]</t>
  </si>
  <si>
    <t>Cancer10520[30, 30, 36, 2]</t>
  </si>
  <si>
    <t>Cancer10520[30, 30, 38, 2]</t>
  </si>
  <si>
    <t>Cancer10520[30, 30, 40, 2]</t>
  </si>
  <si>
    <t>Cancer10520[30, 30, 42, 2]</t>
  </si>
  <si>
    <t>Cancer10520[30, 30, 44, 2]</t>
  </si>
  <si>
    <t>Cancer10520[30, 30, 46, 2]</t>
  </si>
  <si>
    <t>Cancer10520[30, 30, 48, 2]</t>
  </si>
  <si>
    <t>Cancer10520[30, 30, 50, 2]</t>
  </si>
  <si>
    <t>Cancer10520[30, 30, 52, 2]</t>
  </si>
  <si>
    <t>Cancer10520[30, 30, 54, 2]</t>
  </si>
  <si>
    <t>Cancer10520[30, 30, 56, 2]</t>
  </si>
  <si>
    <t>Cancer10520[30, 30, 58, 2]</t>
  </si>
  <si>
    <t>Cancer10520[30, 30, 60, 2]</t>
  </si>
  <si>
    <t>Cancer10520[30, 32, 2]</t>
  </si>
  <si>
    <t>Cancer10520[30, 32, 30, 2]</t>
  </si>
  <si>
    <t>Cancer10520[30, 32, 32, 2]</t>
  </si>
  <si>
    <t>Cancer10520[30, 32, 34, 2]</t>
  </si>
  <si>
    <t>Cancer10520[30, 32, 36, 2]</t>
  </si>
  <si>
    <t>Cancer10520[30, 32, 38, 2]</t>
  </si>
  <si>
    <t>Cancer10520[30, 32, 40, 2]</t>
  </si>
  <si>
    <t>Cancer10520[30, 32, 42, 2]</t>
  </si>
  <si>
    <t>Cancer10520[30, 32, 44, 2]</t>
  </si>
  <si>
    <t>Cancer10520[30, 32, 46, 2]</t>
  </si>
  <si>
    <t>Cancer10520[30, 32, 48, 2]</t>
  </si>
  <si>
    <t>Cancer10520[30, 32, 50, 2]</t>
  </si>
  <si>
    <t>Cancer10520[30, 32, 52, 2]</t>
  </si>
  <si>
    <t>Cancer10520[30, 32, 54, 2]</t>
  </si>
  <si>
    <t>Cancer10520[30, 32, 56, 2]</t>
  </si>
  <si>
    <t>Cancer10520[30, 32, 58, 2]</t>
  </si>
  <si>
    <t>Cancer10520[30, 32, 60, 2]</t>
  </si>
  <si>
    <t>Cancer10520[30, 34, 2]</t>
  </si>
  <si>
    <t>Cancer10520[30, 34, 30, 2]</t>
  </si>
  <si>
    <t>Cancer10520[30, 34, 32, 2]</t>
  </si>
  <si>
    <t>Cancer10520[30, 34, 34, 2]</t>
  </si>
  <si>
    <t>Cancer10520[30, 34, 36, 2]</t>
  </si>
  <si>
    <t>Cancer10520[30, 34, 38, 2]</t>
  </si>
  <si>
    <t>Cancer10520[30, 34, 40, 2]</t>
  </si>
  <si>
    <t>Cancer10520[30, 34, 42, 2]</t>
  </si>
  <si>
    <t>Cancer10520[30, 34, 44, 2]</t>
  </si>
  <si>
    <t>Cancer10520[30, 34, 46, 2]</t>
  </si>
  <si>
    <t>Cancer10520[30, 34, 48, 2]</t>
  </si>
  <si>
    <t>Cancer10520[30, 34, 50, 2]</t>
  </si>
  <si>
    <t>Cancer10520[30, 34, 52, 2]</t>
  </si>
  <si>
    <t>Cancer10520[30, 34, 54, 2]</t>
  </si>
  <si>
    <t>Cancer10520[30, 34, 56, 2]</t>
  </si>
  <si>
    <t>Cancer10520[30, 34, 58, 2]</t>
  </si>
  <si>
    <t>Cancer10520[30, 34, 60, 2]</t>
  </si>
  <si>
    <t>Cancer10520[30, 36, 2]</t>
  </si>
  <si>
    <t>Cancer10520[30, 36, 30, 2]</t>
  </si>
  <si>
    <t>Cancer10520[30, 36, 32, 2]</t>
  </si>
  <si>
    <t>Cancer10520[30, 36, 34, 2]</t>
  </si>
  <si>
    <t>Cancer10520[30, 36, 36, 2]</t>
  </si>
  <si>
    <t>Cancer10520[30, 36, 38, 2]</t>
  </si>
  <si>
    <t>Cancer10520[30, 36, 40, 2]</t>
  </si>
  <si>
    <t>Cancer10520[30, 36, 42, 2]</t>
  </si>
  <si>
    <t>Cancer10520[30, 36, 44, 2]</t>
  </si>
  <si>
    <t>Cancer10520[30, 36, 46, 2]</t>
  </si>
  <si>
    <t>Cancer10520[30, 36, 48, 2]</t>
  </si>
  <si>
    <t>Cancer10520[30, 36, 50, 2]</t>
  </si>
  <si>
    <t>Cancer10520[30, 36, 52, 2]</t>
  </si>
  <si>
    <t>Cancer10520[30, 36, 54, 2]</t>
  </si>
  <si>
    <t>Cancer10520[30, 36, 56, 2]</t>
  </si>
  <si>
    <t>Cancer10520[30, 36, 58, 2]</t>
  </si>
  <si>
    <t>Cancer10520[30, 36, 60, 2]</t>
  </si>
  <si>
    <t>Cancer10520[30, 38, 2]</t>
  </si>
  <si>
    <t>Cancer10520[30, 38, 30, 2]</t>
  </si>
  <si>
    <t>Cancer10520[30, 38, 32, 2]</t>
  </si>
  <si>
    <t>Cancer10520[30, 38, 34, 2]</t>
  </si>
  <si>
    <t>Cancer10520[30, 38, 36, 2]</t>
  </si>
  <si>
    <t>Cancer10520[30, 38, 38, 2]</t>
  </si>
  <si>
    <t>Cancer10520[30, 38, 40, 2]</t>
  </si>
  <si>
    <t>Cancer10520[30, 38, 42, 2]</t>
  </si>
  <si>
    <t>Cancer10520[30, 38, 44, 2]</t>
  </si>
  <si>
    <t>Cancer10520[30, 38, 46, 2]</t>
  </si>
  <si>
    <t>Cancer10520[30, 38, 48, 2]</t>
  </si>
  <si>
    <t>Cancer10520[30, 38, 50, 2]</t>
  </si>
  <si>
    <t>Cancer10520[30, 38, 52, 2]</t>
  </si>
  <si>
    <t>Cancer10520[30, 38, 54, 2]</t>
  </si>
  <si>
    <t>Cancer10520[30, 38, 56, 2]</t>
  </si>
  <si>
    <t>Cancer10520[30, 38, 58, 2]</t>
  </si>
  <si>
    <t>Cancer10520[30, 38, 60, 2]</t>
  </si>
  <si>
    <t>Cancer10520[30, 40, 2]</t>
  </si>
  <si>
    <t>Cancer10520[30, 42, 2]</t>
  </si>
  <si>
    <t>Cancer10520[30, 44, 2]</t>
  </si>
  <si>
    <t>Cancer10520[30, 46, 2]</t>
  </si>
  <si>
    <t>Cancer10520[30, 48, 2]</t>
  </si>
  <si>
    <t>Cancer10520[30, 50, 2]</t>
  </si>
  <si>
    <t>Cancer10520[30, 52, 2]</t>
  </si>
  <si>
    <t>Cancer10520[30, 54, 2]</t>
  </si>
  <si>
    <t>Cancer10520[30, 56, 2]</t>
  </si>
  <si>
    <t>Cancer10520[30, 58, 2]</t>
  </si>
  <si>
    <t>Cancer10520[30, 60, 2]</t>
  </si>
  <si>
    <t>Cancer10520[30, 62, 2]</t>
  </si>
  <si>
    <t>Cancer12340[30, 22, 2]</t>
  </si>
  <si>
    <t>Cancer12340[30, 24, 2]</t>
  </si>
  <si>
    <t>Cancer12340[30, 26, 2]</t>
  </si>
  <si>
    <t>Cancer12340[30, 28, 2]</t>
  </si>
  <si>
    <t>Cancer12340[30, 30, 2]</t>
  </si>
  <si>
    <t>Cancer12340[30, 30, 30, 2]</t>
  </si>
  <si>
    <t>Cancer12340[30, 30, 32, 2]</t>
  </si>
  <si>
    <t>Cancer12340[30, 30, 34, 2]</t>
  </si>
  <si>
    <t>Cancer12340[30, 30, 36, 2]</t>
  </si>
  <si>
    <t>Cancer12340[30, 30, 38, 2]</t>
  </si>
  <si>
    <t>Cancer12340[30, 30, 40, 2]</t>
  </si>
  <si>
    <t>Cancer12340[30, 30, 42, 2]</t>
  </si>
  <si>
    <t>Cancer12340[30, 30, 44, 2]</t>
  </si>
  <si>
    <t>Cancer12340[30, 30, 46, 2]</t>
  </si>
  <si>
    <t>Cancer12340[30, 30, 48, 2]</t>
  </si>
  <si>
    <t>Cancer12340[30, 30, 50, 2]</t>
  </si>
  <si>
    <t>Cancer12340[30, 30, 52, 2]</t>
  </si>
  <si>
    <t>Cancer12340[30, 30, 54, 2]</t>
  </si>
  <si>
    <t>Cancer12340[30, 30, 56, 2]</t>
  </si>
  <si>
    <t>Cancer12340[30, 30, 58, 2]</t>
  </si>
  <si>
    <t>Cancer12340[30, 30, 60, 2]</t>
  </si>
  <si>
    <t>Cancer12340[30, 32, 2]</t>
  </si>
  <si>
    <t>Cancer12340[30, 32, 30, 2]</t>
  </si>
  <si>
    <t>Cancer12340[30, 32, 32, 2]</t>
  </si>
  <si>
    <t>Cancer12340[30, 32, 34, 2]</t>
  </si>
  <si>
    <t>Cancer12340[30, 32, 36, 2]</t>
  </si>
  <si>
    <t>Cancer12340[30, 32, 38, 2]</t>
  </si>
  <si>
    <t>Cancer12340[30, 32, 40, 2]</t>
  </si>
  <si>
    <t>Cancer12340[30, 32, 42, 2]</t>
  </si>
  <si>
    <t>Cancer12340[30, 32, 44, 2]</t>
  </si>
  <si>
    <t>Cancer12340[30, 32, 46, 2]</t>
  </si>
  <si>
    <t>Cancer12340[30, 32, 48, 2]</t>
  </si>
  <si>
    <t>Cancer12340[30, 32, 50, 2]</t>
  </si>
  <si>
    <t>Cancer12340[30, 32, 52, 2]</t>
  </si>
  <si>
    <t>Cancer12340[30, 32, 54, 2]</t>
  </si>
  <si>
    <t>Cancer12340[30, 32, 56, 2]</t>
  </si>
  <si>
    <t>Cancer12340[30, 32, 58, 2]</t>
  </si>
  <si>
    <t>Cancer12340[30, 32, 60, 2]</t>
  </si>
  <si>
    <t>Cancer12340[30, 34, 2]</t>
  </si>
  <si>
    <t>Cancer12340[30, 34, 30, 2]</t>
  </si>
  <si>
    <t>Cancer12340[30, 34, 32, 2]</t>
  </si>
  <si>
    <t>Cancer12340[30, 34, 34, 2]</t>
  </si>
  <si>
    <t>Cancer12340[30, 34, 36, 2]</t>
  </si>
  <si>
    <t>Cancer12340[30, 34, 38, 2]</t>
  </si>
  <si>
    <t>Cancer12340[30, 34, 40, 2]</t>
  </si>
  <si>
    <t>Cancer12340[30, 34, 42, 2]</t>
  </si>
  <si>
    <t>Cancer12340[30, 34, 44, 2]</t>
  </si>
  <si>
    <t>Cancer12340[30, 34, 46, 2]</t>
  </si>
  <si>
    <t>Cancer12340[30, 34, 48, 2]</t>
  </si>
  <si>
    <t>Cancer12340[30, 34, 50, 2]</t>
  </si>
  <si>
    <t>Cancer12340[30, 34, 52, 2]</t>
  </si>
  <si>
    <t>Cancer12340[30, 34, 54, 2]</t>
  </si>
  <si>
    <t>Cancer12340[30, 34, 56, 2]</t>
  </si>
  <si>
    <t>Cancer12340[30, 34, 58, 2]</t>
  </si>
  <si>
    <t>Cancer12340[30, 34, 60, 2]</t>
  </si>
  <si>
    <t>Cancer12340[30, 36, 2]</t>
  </si>
  <si>
    <t>Cancer12340[30, 36, 30, 2]</t>
  </si>
  <si>
    <t>Cancer12340[30, 36, 32, 2]</t>
  </si>
  <si>
    <t>Cancer12340[30, 36, 34, 2]</t>
  </si>
  <si>
    <t>Cancer12340[30, 36, 36, 2]</t>
  </si>
  <si>
    <t>Cancer12340[30, 36, 38, 2]</t>
  </si>
  <si>
    <t>Cancer12340[30, 36, 40, 2]</t>
  </si>
  <si>
    <t>Cancer12340[30, 36, 42, 2]</t>
  </si>
  <si>
    <t>Cancer12340[30, 36, 44, 2]</t>
  </si>
  <si>
    <t>Cancer12340[30, 36, 46, 2]</t>
  </si>
  <si>
    <t>Cancer12340[30, 36, 48, 2]</t>
  </si>
  <si>
    <t>Cancer12340[30, 36, 50, 2]</t>
  </si>
  <si>
    <t>Cancer12340[30, 36, 52, 2]</t>
  </si>
  <si>
    <t>Cancer12340[30, 36, 54, 2]</t>
  </si>
  <si>
    <t>Cancer12340[30, 36, 56, 2]</t>
  </si>
  <si>
    <t>Cancer12340[30, 36, 58, 2]</t>
  </si>
  <si>
    <t>Cancer12340[30, 36, 60, 2]</t>
  </si>
  <si>
    <t>Cancer12340[30, 38, 2]</t>
  </si>
  <si>
    <t>Cancer12340[30, 38, 30, 2]</t>
  </si>
  <si>
    <t>Cancer12340[30, 38, 32, 2]</t>
  </si>
  <si>
    <t>Cancer12340[30, 38, 34, 2]</t>
  </si>
  <si>
    <t>Cancer12340[30, 38, 36, 2]</t>
  </si>
  <si>
    <t>Cancer12340[30, 38, 38, 2]</t>
  </si>
  <si>
    <t>Cancer12340[30, 38, 40, 2]</t>
  </si>
  <si>
    <t>Cancer12340[30, 38, 42, 2]</t>
  </si>
  <si>
    <t>Cancer12340[30, 38, 44, 2]</t>
  </si>
  <si>
    <t>Cancer12340[30, 38, 46, 2]</t>
  </si>
  <si>
    <t>Cancer12340[30, 38, 48, 2]</t>
  </si>
  <si>
    <t>Cancer12340[30, 38, 50, 2]</t>
  </si>
  <si>
    <t>Cancer12340[30, 38, 52, 2]</t>
  </si>
  <si>
    <t>Cancer12340[30, 38, 54, 2]</t>
  </si>
  <si>
    <t>Cancer12340[30, 38, 56, 2]</t>
  </si>
  <si>
    <t>Cancer12340[30, 38, 58, 2]</t>
  </si>
  <si>
    <t>Cancer12340[30, 38, 60, 2]</t>
  </si>
  <si>
    <t>Cancer12340[30, 40, 2]</t>
  </si>
  <si>
    <t>Cancer12340[30, 42, 2]</t>
  </si>
  <si>
    <t>Cancer12340[30, 44, 2]</t>
  </si>
  <si>
    <t>Cancer12340[30, 46, 2]</t>
  </si>
  <si>
    <t>Cancer12340[30, 48, 2]</t>
  </si>
  <si>
    <t>Cancer12340[30, 50, 2]</t>
  </si>
  <si>
    <t>Cancer12340[30, 52, 2]</t>
  </si>
  <si>
    <t>Cancer12340[30, 54, 2]</t>
  </si>
  <si>
    <t>Cancer12340[30, 56, 2]</t>
  </si>
  <si>
    <t>Cancer12340[30, 58, 2]</t>
  </si>
  <si>
    <t>Cancer12340[30, 60, 2]</t>
  </si>
  <si>
    <t>Cancer12340[30, 62, 2]</t>
  </si>
  <si>
    <t>Cancer12530[30, 22, 2]</t>
  </si>
  <si>
    <t>Cancer12530[30, 24, 2]</t>
  </si>
  <si>
    <t>Cancer12530[30, 26, 2]</t>
  </si>
  <si>
    <t>Cancer12530[30, 28, 2]</t>
  </si>
  <si>
    <t>Cancer12530[30, 30, 2]</t>
  </si>
  <si>
    <t>Cancer12530[30, 30, 30, 2]</t>
  </si>
  <si>
    <t>Cancer12530[30, 30, 32, 2]</t>
  </si>
  <si>
    <t>Cancer12530[30, 30, 34, 2]</t>
  </si>
  <si>
    <t>Cancer12530[30, 30, 36, 2]</t>
  </si>
  <si>
    <t>Cancer12530[30, 30, 38, 2]</t>
  </si>
  <si>
    <t>Cancer12530[30, 30, 40, 2]</t>
  </si>
  <si>
    <t>Cancer12530[30, 30, 42, 2]</t>
  </si>
  <si>
    <t>Cancer12530[30, 30, 44, 2]</t>
  </si>
  <si>
    <t>Cancer12530[30, 30, 46, 2]</t>
  </si>
  <si>
    <t>Cancer12530[30, 30, 48, 2]</t>
  </si>
  <si>
    <t>Cancer12530[30, 30, 50, 2]</t>
  </si>
  <si>
    <t>Cancer12530[30, 30, 52, 2]</t>
  </si>
  <si>
    <t>Cancer12530[30, 30, 54, 2]</t>
  </si>
  <si>
    <t>Cancer12530[30, 30, 56, 2]</t>
  </si>
  <si>
    <t>Cancer12530[30, 30, 58, 2]</t>
  </si>
  <si>
    <t>Cancer12530[30, 30, 60, 2]</t>
  </si>
  <si>
    <t>Cancer12530[30, 32, 2]</t>
  </si>
  <si>
    <t>Cancer12530[30, 32, 30, 2]</t>
  </si>
  <si>
    <t>Cancer12530[30, 32, 32, 2]</t>
  </si>
  <si>
    <t>Cancer12530[30, 32, 34, 2]</t>
  </si>
  <si>
    <t>Cancer12530[30, 32, 36, 2]</t>
  </si>
  <si>
    <t>Cancer12530[30, 32, 38, 2]</t>
  </si>
  <si>
    <t>Cancer12530[30, 32, 40, 2]</t>
  </si>
  <si>
    <t>Cancer12530[30, 32, 42, 2]</t>
  </si>
  <si>
    <t>Cancer12530[30, 32, 44, 2]</t>
  </si>
  <si>
    <t>Cancer12530[30, 32, 46, 2]</t>
  </si>
  <si>
    <t>Cancer12530[30, 32, 48, 2]</t>
  </si>
  <si>
    <t>Cancer12530[30, 32, 50, 2]</t>
  </si>
  <si>
    <t>Cancer12530[30, 32, 52, 2]</t>
  </si>
  <si>
    <t>Cancer12530[30, 32, 54, 2]</t>
  </si>
  <si>
    <t>Cancer12530[30, 32, 56, 2]</t>
  </si>
  <si>
    <t>Cancer12530[30, 32, 58, 2]</t>
  </si>
  <si>
    <t>Cancer12530[30, 32, 60, 2]</t>
  </si>
  <si>
    <t>Cancer12530[30, 34, 2]</t>
  </si>
  <si>
    <t>Cancer12530[30, 34, 30, 2]</t>
  </si>
  <si>
    <t>Cancer12530[30, 34, 32, 2]</t>
  </si>
  <si>
    <t>Cancer12530[30, 34, 34, 2]</t>
  </si>
  <si>
    <t>Cancer12530[30, 34, 36, 2]</t>
  </si>
  <si>
    <t>Cancer12530[30, 34, 38, 2]</t>
  </si>
  <si>
    <t>Cancer12530[30, 34, 40, 2]</t>
  </si>
  <si>
    <t>Cancer12530[30, 34, 42, 2]</t>
  </si>
  <si>
    <t>Cancer12530[30, 34, 44, 2]</t>
  </si>
  <si>
    <t>Cancer12530[30, 34, 46, 2]</t>
  </si>
  <si>
    <t>Cancer12530[30, 34, 48, 2]</t>
  </si>
  <si>
    <t>Cancer12530[30, 34, 50, 2]</t>
  </si>
  <si>
    <t>Cancer12530[30, 34, 52, 2]</t>
  </si>
  <si>
    <t>Cancer12530[30, 34, 54, 2]</t>
  </si>
  <si>
    <t>Cancer12530[30, 34, 56, 2]</t>
  </si>
  <si>
    <t>Cancer12530[30, 34, 58, 2]</t>
  </si>
  <si>
    <t>Cancer12530[30, 34, 60, 2]</t>
  </si>
  <si>
    <t>Cancer12530[30, 36, 2]</t>
  </si>
  <si>
    <t>Cancer12530[30, 36, 30, 2]</t>
  </si>
  <si>
    <t>Cancer12530[30, 36, 32, 2]</t>
  </si>
  <si>
    <t>Cancer12530[30, 36, 34, 2]</t>
  </si>
  <si>
    <t>Cancer12530[30, 36, 36, 2]</t>
  </si>
  <si>
    <t>Cancer12530[30, 36, 38, 2]</t>
  </si>
  <si>
    <t>Cancer12530[30, 36, 40, 2]</t>
  </si>
  <si>
    <t>Cancer12530[30, 36, 42, 2]</t>
  </si>
  <si>
    <t>Cancer12530[30, 36, 44, 2]</t>
  </si>
  <si>
    <t>Cancer12530[30, 36, 46, 2]</t>
  </si>
  <si>
    <t>Cancer12530[30, 36, 48, 2]</t>
  </si>
  <si>
    <t>Cancer12530[30, 36, 50, 2]</t>
  </si>
  <si>
    <t>Cancer12530[30, 36, 52, 2]</t>
  </si>
  <si>
    <t>Cancer12530[30, 36, 54, 2]</t>
  </si>
  <si>
    <t>Cancer12530[30, 36, 56, 2]</t>
  </si>
  <si>
    <t>Cancer12530[30, 36, 58, 2]</t>
  </si>
  <si>
    <t>Cancer12530[30, 36, 60, 2]</t>
  </si>
  <si>
    <t>Cancer12530[30, 38, 2]</t>
  </si>
  <si>
    <t>Cancer12530[30, 38, 30, 2]</t>
  </si>
  <si>
    <t>Cancer12530[30, 38, 32, 2]</t>
  </si>
  <si>
    <t>Cancer12530[30, 38, 34, 2]</t>
  </si>
  <si>
    <t>Cancer12530[30, 38, 36, 2]</t>
  </si>
  <si>
    <t>Cancer12530[30, 38, 38, 2]</t>
  </si>
  <si>
    <t>Cancer12530[30, 38, 40, 2]</t>
  </si>
  <si>
    <t>Cancer12530[30, 38, 42, 2]</t>
  </si>
  <si>
    <t>Cancer12530[30, 38, 44, 2]</t>
  </si>
  <si>
    <t>Cancer12530[30, 38, 46, 2]</t>
  </si>
  <si>
    <t>Cancer12530[30, 38, 48, 2]</t>
  </si>
  <si>
    <t>Cancer12530[30, 38, 50, 2]</t>
  </si>
  <si>
    <t>Cancer12530[30, 38, 52, 2]</t>
  </si>
  <si>
    <t>Cancer12530[30, 38, 54, 2]</t>
  </si>
  <si>
    <t>Cancer12530[30, 38, 56, 2]</t>
  </si>
  <si>
    <t>Cancer12530[30, 38, 58, 2]</t>
  </si>
  <si>
    <t>Cancer12530[30, 38, 60, 2]</t>
  </si>
  <si>
    <t>Cancer12530[30, 40, 2]</t>
  </si>
  <si>
    <t>Cancer12530[30, 42, 2]</t>
  </si>
  <si>
    <t>Cancer12530[30, 44, 2]</t>
  </si>
  <si>
    <t>Cancer12530[30, 46, 2]</t>
  </si>
  <si>
    <t>Cancer12530[30, 48, 2]</t>
  </si>
  <si>
    <t>Cancer12530[30, 50, 2]</t>
  </si>
  <si>
    <t>Cancer12530[30, 52, 2]</t>
  </si>
  <si>
    <t>Cancer12530[30, 54, 2]</t>
  </si>
  <si>
    <t>Cancer12530[30, 56, 2]</t>
  </si>
  <si>
    <t>Cancer12530[30, 58, 2]</t>
  </si>
  <si>
    <t>Cancer12530[30, 60, 2]</t>
  </si>
  <si>
    <t>Cancer12530[30, 62, 2]</t>
  </si>
  <si>
    <t>Cancer14350[30, 22, 2]</t>
  </si>
  <si>
    <t>Cancer14350[30, 24, 2]</t>
  </si>
  <si>
    <t>Cancer14350[30, 26, 2]</t>
  </si>
  <si>
    <t>Cancer14350[30, 28, 2]</t>
  </si>
  <si>
    <t>Cancer14350[30, 30, 2]</t>
  </si>
  <si>
    <t>Cancer14350[30, 30, 30, 2]</t>
  </si>
  <si>
    <t>Cancer14350[30, 30, 32, 2]</t>
  </si>
  <si>
    <t>Cancer14350[30, 30, 34, 2]</t>
  </si>
  <si>
    <t>Cancer14350[30, 30, 36, 2]</t>
  </si>
  <si>
    <t>Cancer14350[30, 30, 38, 2]</t>
  </si>
  <si>
    <t>Cancer14350[30, 30, 40, 2]</t>
  </si>
  <si>
    <t>Cancer14350[30, 30, 42, 2]</t>
  </si>
  <si>
    <t>Cancer14350[30, 30, 44, 2]</t>
  </si>
  <si>
    <t>Cancer14350[30, 30, 46, 2]</t>
  </si>
  <si>
    <t>Cancer14350[30, 30, 48, 2]</t>
  </si>
  <si>
    <t>Cancer14350[30, 30, 50, 2]</t>
  </si>
  <si>
    <t>Cancer14350[30, 30, 52, 2]</t>
  </si>
  <si>
    <t>Cancer14350[30, 30, 54, 2]</t>
  </si>
  <si>
    <t>Cancer14350[30, 30, 56, 2]</t>
  </si>
  <si>
    <t>Cancer14350[30, 30, 58, 2]</t>
  </si>
  <si>
    <t>Cancer14350[30, 30, 60, 2]</t>
  </si>
  <si>
    <t>Cancer14350[30, 32, 2]</t>
  </si>
  <si>
    <t>Cancer14350[30, 32, 30, 2]</t>
  </si>
  <si>
    <t>Cancer14350[30, 32, 32, 2]</t>
  </si>
  <si>
    <t>Cancer14350[30, 32, 34, 2]</t>
  </si>
  <si>
    <t>Cancer14350[30, 32, 36, 2]</t>
  </si>
  <si>
    <t>Cancer14350[30, 32, 38, 2]</t>
  </si>
  <si>
    <t>Cancer14350[30, 32, 40, 2]</t>
  </si>
  <si>
    <t>Cancer14350[30, 32, 42, 2]</t>
  </si>
  <si>
    <t>Cancer14350[30, 32, 44, 2]</t>
  </si>
  <si>
    <t>Cancer14350[30, 32, 46, 2]</t>
  </si>
  <si>
    <t>Cancer14350[30, 32, 48, 2]</t>
  </si>
  <si>
    <t>Cancer14350[30, 32, 50, 2]</t>
  </si>
  <si>
    <t>Cancer14350[30, 32, 52, 2]</t>
  </si>
  <si>
    <t>Cancer14350[30, 32, 54, 2]</t>
  </si>
  <si>
    <t>Cancer14350[30, 32, 56, 2]</t>
  </si>
  <si>
    <t>Cancer14350[30, 32, 58, 2]</t>
  </si>
  <si>
    <t>Cancer14350[30, 32, 60, 2]</t>
  </si>
  <si>
    <t>Cancer14350[30, 34, 2]</t>
  </si>
  <si>
    <t>Cancer14350[30, 34, 30, 2]</t>
  </si>
  <si>
    <t>Cancer14350[30, 34, 32, 2]</t>
  </si>
  <si>
    <t>Cancer14350[30, 34, 34, 2]</t>
  </si>
  <si>
    <t>Cancer14350[30, 34, 36, 2]</t>
  </si>
  <si>
    <t>Cancer14350[30, 34, 38, 2]</t>
  </si>
  <si>
    <t>Cancer14350[30, 34, 40, 2]</t>
  </si>
  <si>
    <t>Cancer14350[30, 34, 42, 2]</t>
  </si>
  <si>
    <t>Cancer14350[30, 34, 44, 2]</t>
  </si>
  <si>
    <t>Cancer14350[30, 34, 46, 2]</t>
  </si>
  <si>
    <t>Cancer14350[30, 34, 48, 2]</t>
  </si>
  <si>
    <t>Cancer14350[30, 34, 50, 2]</t>
  </si>
  <si>
    <t>Cancer14350[30, 34, 52, 2]</t>
  </si>
  <si>
    <t>Cancer14350[30, 34, 54, 2]</t>
  </si>
  <si>
    <t>Cancer14350[30, 34, 56, 2]</t>
  </si>
  <si>
    <t>Cancer14350[30, 34, 58, 2]</t>
  </si>
  <si>
    <t>Cancer14350[30, 34, 60, 2]</t>
  </si>
  <si>
    <t>Cancer14350[30, 36, 2]</t>
  </si>
  <si>
    <t>Cancer14350[30, 36, 30, 2]</t>
  </si>
  <si>
    <t>Cancer14350[30, 36, 32, 2]</t>
  </si>
  <si>
    <t>Cancer14350[30, 36, 34, 2]</t>
  </si>
  <si>
    <t>Cancer14350[30, 36, 36, 2]</t>
  </si>
  <si>
    <t>Cancer14350[30, 36, 38, 2]</t>
  </si>
  <si>
    <t>Cancer14350[30, 36, 40, 2]</t>
  </si>
  <si>
    <t>Cancer14350[30, 36, 42, 2]</t>
  </si>
  <si>
    <t>Cancer14350[30, 36, 44, 2]</t>
  </si>
  <si>
    <t>Cancer14350[30, 36, 46, 2]</t>
  </si>
  <si>
    <t>Cancer14350[30, 36, 48, 2]</t>
  </si>
  <si>
    <t>Cancer14350[30, 36, 50, 2]</t>
  </si>
  <si>
    <t>Cancer14350[30, 36, 52, 2]</t>
  </si>
  <si>
    <t>Cancer14350[30, 36, 54, 2]</t>
  </si>
  <si>
    <t>Cancer14350[30, 36, 56, 2]</t>
  </si>
  <si>
    <t>Cancer14350[30, 36, 58, 2]</t>
  </si>
  <si>
    <t>Cancer14350[30, 36, 60, 2]</t>
  </si>
  <si>
    <t>Cancer14350[30, 38, 2]</t>
  </si>
  <si>
    <t>Cancer14350[30, 38, 30, 2]</t>
  </si>
  <si>
    <t>Cancer14350[30, 38, 32, 2]</t>
  </si>
  <si>
    <t>Cancer14350[30, 38, 34, 2]</t>
  </si>
  <si>
    <t>Cancer14350[30, 38, 36, 2]</t>
  </si>
  <si>
    <t>Cancer14350[30, 38, 38, 2]</t>
  </si>
  <si>
    <t>Cancer14350[30, 38, 40, 2]</t>
  </si>
  <si>
    <t>Cancer14350[30, 38, 42, 2]</t>
  </si>
  <si>
    <t>Cancer14350[30, 38, 44, 2]</t>
  </si>
  <si>
    <t>Cancer14350[30, 38, 46, 2]</t>
  </si>
  <si>
    <t>Cancer14350[30, 38, 48, 2]</t>
  </si>
  <si>
    <t>Cancer14350[30, 38, 50, 2]</t>
  </si>
  <si>
    <t>Cancer14350[30, 38, 52, 2]</t>
  </si>
  <si>
    <t>Cancer14350[30, 38, 54, 2]</t>
  </si>
  <si>
    <t>Cancer14350[30, 38, 56, 2]</t>
  </si>
  <si>
    <t>Cancer14350[30, 38, 58, 2]</t>
  </si>
  <si>
    <t>Cancer14350[30, 38, 60, 2]</t>
  </si>
  <si>
    <t>Cancer14350[30, 40, 2]</t>
  </si>
  <si>
    <t>Cancer14350[30, 42, 2]</t>
  </si>
  <si>
    <t>Cancer14350[30, 44, 2]</t>
  </si>
  <si>
    <t>Cancer14350[30, 46, 2]</t>
  </si>
  <si>
    <t>Cancer14350[30, 48, 2]</t>
  </si>
  <si>
    <t>Cancer14350[30, 50, 2]</t>
  </si>
  <si>
    <t>Cancer14350[30, 52, 2]</t>
  </si>
  <si>
    <t>Cancer14350[30, 54, 2]</t>
  </si>
  <si>
    <t>Cancer14350[30, 56, 2]</t>
  </si>
  <si>
    <t>Cancer14350[30, 58, 2]</t>
  </si>
  <si>
    <t>Cancer14350[30, 60, 2]</t>
  </si>
  <si>
    <t>Cancer14350[30, 62, 2]</t>
  </si>
  <si>
    <t>Cancer14540[30, 22, 2]</t>
  </si>
  <si>
    <t>Cancer14540[30, 24, 2]</t>
  </si>
  <si>
    <t>Cancer14540[30, 26, 2]</t>
  </si>
  <si>
    <t>Cancer14540[30, 28, 2]</t>
  </si>
  <si>
    <t>Cancer14540[30, 30, 2]</t>
  </si>
  <si>
    <t>Cancer14540[30, 30, 30, 2]</t>
  </si>
  <si>
    <t>Cancer14540[30, 30, 32, 2]</t>
  </si>
  <si>
    <t>Cancer14540[30, 30, 34, 2]</t>
  </si>
  <si>
    <t>Cancer14540[30, 30, 36, 2]</t>
  </si>
  <si>
    <t>Cancer14540[30, 30, 38, 2]</t>
  </si>
  <si>
    <t>Cancer14540[30, 30, 40, 2]</t>
  </si>
  <si>
    <t>Cancer14540[30, 30, 42, 2]</t>
  </si>
  <si>
    <t>Cancer14540[30, 30, 44, 2]</t>
  </si>
  <si>
    <t>Cancer14540[30, 30, 46, 2]</t>
  </si>
  <si>
    <t>Cancer14540[30, 30, 48, 2]</t>
  </si>
  <si>
    <t>Cancer14540[30, 30, 50, 2]</t>
  </si>
  <si>
    <t>Cancer14540[30, 30, 52, 2]</t>
  </si>
  <si>
    <t>Cancer14540[30, 30, 54, 2]</t>
  </si>
  <si>
    <t>Cancer14540[30, 30, 56, 2]</t>
  </si>
  <si>
    <t>Cancer14540[30, 30, 58, 2]</t>
  </si>
  <si>
    <t>Cancer14540[30, 30, 60, 2]</t>
  </si>
  <si>
    <t>Cancer14540[30, 32, 2]</t>
  </si>
  <si>
    <t>Cancer14540[30, 32, 30, 2]</t>
  </si>
  <si>
    <t>Cancer14540[30, 32, 32, 2]</t>
  </si>
  <si>
    <t>Cancer14540[30, 32, 34, 2]</t>
  </si>
  <si>
    <t>Cancer14540[30, 32, 36, 2]</t>
  </si>
  <si>
    <t>Cancer14540[30, 32, 38, 2]</t>
  </si>
  <si>
    <t>Cancer14540[30, 32, 40, 2]</t>
  </si>
  <si>
    <t>Cancer14540[30, 32, 42, 2]</t>
  </si>
  <si>
    <t>Cancer14540[30, 32, 44, 2]</t>
  </si>
  <si>
    <t>Cancer14540[30, 32, 46, 2]</t>
  </si>
  <si>
    <t>Cancer14540[30, 32, 48, 2]</t>
  </si>
  <si>
    <t>Cancer14540[30, 32, 50, 2]</t>
  </si>
  <si>
    <t>Cancer14540[30, 32, 52, 2]</t>
  </si>
  <si>
    <t>Cancer14540[30, 32, 54, 2]</t>
  </si>
  <si>
    <t>Cancer14540[30, 32, 56, 2]</t>
  </si>
  <si>
    <t>Cancer14540[30, 32, 58, 2]</t>
  </si>
  <si>
    <t>Cancer14540[30, 32, 60, 2]</t>
  </si>
  <si>
    <t>Cancer14540[30, 34, 2]</t>
  </si>
  <si>
    <t>Cancer14540[30, 34, 30, 2]</t>
  </si>
  <si>
    <t>Cancer14540[30, 34, 32, 2]</t>
  </si>
  <si>
    <t>Cancer14540[30, 34, 34, 2]</t>
  </si>
  <si>
    <t>Cancer14540[30, 34, 36, 2]</t>
  </si>
  <si>
    <t>Cancer14540[30, 34, 38, 2]</t>
  </si>
  <si>
    <t>Cancer14540[30, 34, 40, 2]</t>
  </si>
  <si>
    <t>Cancer14540[30, 34, 42, 2]</t>
  </si>
  <si>
    <t>Cancer14540[30, 34, 44, 2]</t>
  </si>
  <si>
    <t>Cancer14540[30, 34, 46, 2]</t>
  </si>
  <si>
    <t>Cancer14540[30, 34, 48, 2]</t>
  </si>
  <si>
    <t>Cancer14540[30, 34, 50, 2]</t>
  </si>
  <si>
    <t>Cancer14540[30, 34, 52, 2]</t>
  </si>
  <si>
    <t>Cancer14540[30, 34, 54, 2]</t>
  </si>
  <si>
    <t>Cancer14540[30, 34, 56, 2]</t>
  </si>
  <si>
    <t>Cancer14540[30, 34, 58, 2]</t>
  </si>
  <si>
    <t>Cancer14540[30, 34, 60, 2]</t>
  </si>
  <si>
    <t>Cancer14540[30, 36, 2]</t>
  </si>
  <si>
    <t>Cancer14540[30, 36, 30, 2]</t>
  </si>
  <si>
    <t>Cancer14540[30, 36, 32, 2]</t>
  </si>
  <si>
    <t>Cancer14540[30, 36, 34, 2]</t>
  </si>
  <si>
    <t>Cancer14540[30, 36, 36, 2]</t>
  </si>
  <si>
    <t>Cancer14540[30, 36, 38, 2]</t>
  </si>
  <si>
    <t>Cancer14540[30, 36, 40, 2]</t>
  </si>
  <si>
    <t>Cancer14540[30, 36, 42, 2]</t>
  </si>
  <si>
    <t>Cancer14540[30, 36, 44, 2]</t>
  </si>
  <si>
    <t>Cancer14540[30, 36, 46, 2]</t>
  </si>
  <si>
    <t>Cancer14540[30, 36, 48, 2]</t>
  </si>
  <si>
    <t>Cancer14540[30, 36, 50, 2]</t>
  </si>
  <si>
    <t>Cancer14540[30, 36, 52, 2]</t>
  </si>
  <si>
    <t>Cancer14540[30, 36, 54, 2]</t>
  </si>
  <si>
    <t>Cancer14540[30, 36, 56, 2]</t>
  </si>
  <si>
    <t>Cancer14540[30, 36, 58, 2]</t>
  </si>
  <si>
    <t>Cancer14540[30, 36, 60, 2]</t>
  </si>
  <si>
    <t>Cancer14540[30, 38, 2]</t>
  </si>
  <si>
    <t>Cancer14540[30, 38, 30, 2]</t>
  </si>
  <si>
    <t>Cancer14540[30, 38, 32, 2]</t>
  </si>
  <si>
    <t>Cancer14540[30, 38, 34, 2]</t>
  </si>
  <si>
    <t>Cancer14540[30, 38, 36, 2]</t>
  </si>
  <si>
    <t>Cancer14540[30, 38, 38, 2]</t>
  </si>
  <si>
    <t>Cancer14540[30, 38, 40, 2]</t>
  </si>
  <si>
    <t>Cancer14540[30, 38, 42, 2]</t>
  </si>
  <si>
    <t>Cancer14540[30, 38, 44, 2]</t>
  </si>
  <si>
    <t>Cancer14540[30, 38, 46, 2]</t>
  </si>
  <si>
    <t>Cancer14540[30, 38, 48, 2]</t>
  </si>
  <si>
    <t>Cancer14540[30, 38, 50, 2]</t>
  </si>
  <si>
    <t>Cancer14540[30, 38, 52, 2]</t>
  </si>
  <si>
    <t>Cancer14540[30, 38, 54, 2]</t>
  </si>
  <si>
    <t>Cancer14540[30, 38, 56, 2]</t>
  </si>
  <si>
    <t>Cancer14540[30, 38, 58, 2]</t>
  </si>
  <si>
    <t>Cancer14540[30, 38, 60, 2]</t>
  </si>
  <si>
    <t>Cancer14540[30, 40, 2]</t>
  </si>
  <si>
    <t>Cancer14540[30, 42, 2]</t>
  </si>
  <si>
    <t>Cancer14540[30, 44, 2]</t>
  </si>
  <si>
    <t>Cancer14540[30, 46, 2]</t>
  </si>
  <si>
    <t>Cancer14540[30, 48, 2]</t>
  </si>
  <si>
    <t>Cancer14540[30, 50, 2]</t>
  </si>
  <si>
    <t>Cancer14540[30, 52, 2]</t>
  </si>
  <si>
    <t>Cancer14540[30, 54, 2]</t>
  </si>
  <si>
    <t>Cancer14540[30, 56, 2]</t>
  </si>
  <si>
    <t>Cancer14540[30, 58, 2]</t>
  </si>
  <si>
    <t>Cancer14540[30, 60, 2]</t>
  </si>
  <si>
    <t>Cancer14540[30, 62, 2]</t>
  </si>
  <si>
    <t>Cancer14920[30, 22, 2]</t>
  </si>
  <si>
    <t>Cancer14920[30, 24, 2]</t>
  </si>
  <si>
    <t>Cancer14920[30, 26, 2]</t>
  </si>
  <si>
    <t>Cancer14920[30, 28, 2]</t>
  </si>
  <si>
    <t>Cancer14920[30, 30, 2]</t>
  </si>
  <si>
    <t>Cancer14920[30, 30, 30, 2]</t>
  </si>
  <si>
    <t>Cancer14920[30, 30, 32, 2]</t>
  </si>
  <si>
    <t>Cancer14920[30, 30, 34, 2]</t>
  </si>
  <si>
    <t>Cancer14920[30, 30, 36, 2]</t>
  </si>
  <si>
    <t>Cancer14920[30, 30, 38, 2]</t>
  </si>
  <si>
    <t>Cancer14920[30, 30, 40, 2]</t>
  </si>
  <si>
    <t>Cancer14920[30, 30, 42, 2]</t>
  </si>
  <si>
    <t>Cancer14920[30, 30, 44, 2]</t>
  </si>
  <si>
    <t>Cancer14920[30, 30, 46, 2]</t>
  </si>
  <si>
    <t>Cancer14920[30, 30, 48, 2]</t>
  </si>
  <si>
    <t>Cancer14920[30, 30, 50, 2]</t>
  </si>
  <si>
    <t>Cancer14920[30, 30, 52, 2]</t>
  </si>
  <si>
    <t>Cancer14920[30, 30, 54, 2]</t>
  </si>
  <si>
    <t>Cancer14920[30, 30, 56, 2]</t>
  </si>
  <si>
    <t>Cancer14920[30, 30, 58, 2]</t>
  </si>
  <si>
    <t>Cancer14920[30, 30, 60, 2]</t>
  </si>
  <si>
    <t>Cancer14920[30, 32, 2]</t>
  </si>
  <si>
    <t>Cancer14920[30, 32, 30, 2]</t>
  </si>
  <si>
    <t>Cancer14920[30, 32, 32, 2]</t>
  </si>
  <si>
    <t>Cancer14920[30, 32, 34, 2]</t>
  </si>
  <si>
    <t>Cancer14920[30, 32, 36, 2]</t>
  </si>
  <si>
    <t>Cancer14920[30, 32, 38, 2]</t>
  </si>
  <si>
    <t>Cancer14920[30, 32, 40, 2]</t>
  </si>
  <si>
    <t>Cancer14920[30, 32, 42, 2]</t>
  </si>
  <si>
    <t>Cancer14920[30, 32, 44, 2]</t>
  </si>
  <si>
    <t>Cancer14920[30, 32, 46, 2]</t>
  </si>
  <si>
    <t>Cancer14920[30, 32, 48, 2]</t>
  </si>
  <si>
    <t>Cancer14920[30, 32, 50, 2]</t>
  </si>
  <si>
    <t>Cancer14920[30, 32, 52, 2]</t>
  </si>
  <si>
    <t>Cancer14920[30, 32, 54, 2]</t>
  </si>
  <si>
    <t>Cancer14920[30, 32, 56, 2]</t>
  </si>
  <si>
    <t>Cancer14920[30, 32, 58, 2]</t>
  </si>
  <si>
    <t>Cancer14920[30, 32, 60, 2]</t>
  </si>
  <si>
    <t>Cancer14920[30, 34, 2]</t>
  </si>
  <si>
    <t>Cancer14920[30, 34, 30, 2]</t>
  </si>
  <si>
    <t>Cancer14920[30, 34, 32, 2]</t>
  </si>
  <si>
    <t>Cancer14920[30, 34, 34, 2]</t>
  </si>
  <si>
    <t>Cancer14920[30, 34, 36, 2]</t>
  </si>
  <si>
    <t>Cancer14920[30, 34, 38, 2]</t>
  </si>
  <si>
    <t>Cancer14920[30, 34, 40, 2]</t>
  </si>
  <si>
    <t>Cancer14920[30, 34, 42, 2]</t>
  </si>
  <si>
    <t>Cancer14920[30, 34, 44, 2]</t>
  </si>
  <si>
    <t>Cancer14920[30, 34, 46, 2]</t>
  </si>
  <si>
    <t>Cancer14920[30, 34, 48, 2]</t>
  </si>
  <si>
    <t>Cancer14920[30, 34, 50, 2]</t>
  </si>
  <si>
    <t>Cancer14920[30, 34, 52, 2]</t>
  </si>
  <si>
    <t>Cancer14920[30, 34, 54, 2]</t>
  </si>
  <si>
    <t>Cancer14920[30, 34, 56, 2]</t>
  </si>
  <si>
    <t>Cancer14920[30, 34, 58, 2]</t>
  </si>
  <si>
    <t>Cancer14920[30, 34, 60, 2]</t>
  </si>
  <si>
    <t>Cancer14920[30, 36, 2]</t>
  </si>
  <si>
    <t>Cancer14920[30, 36, 30, 2]</t>
  </si>
  <si>
    <t>Cancer14920[30, 36, 32, 2]</t>
  </si>
  <si>
    <t>Cancer14920[30, 36, 34, 2]</t>
  </si>
  <si>
    <t>Cancer14920[30, 36, 36, 2]</t>
  </si>
  <si>
    <t>Cancer14920[30, 36, 38, 2]</t>
  </si>
  <si>
    <t>Cancer14920[30, 36, 40, 2]</t>
  </si>
  <si>
    <t>Cancer14920[30, 36, 42, 2]</t>
  </si>
  <si>
    <t>Cancer14920[30, 36, 44, 2]</t>
  </si>
  <si>
    <t>Cancer14920[30, 36, 46, 2]</t>
  </si>
  <si>
    <t>Cancer14920[30, 36, 48, 2]</t>
  </si>
  <si>
    <t>Cancer14920[30, 36, 50, 2]</t>
  </si>
  <si>
    <t>Cancer14920[30, 36, 52, 2]</t>
  </si>
  <si>
    <t>Cancer14920[30, 36, 54, 2]</t>
  </si>
  <si>
    <t>Cancer14920[30, 36, 56, 2]</t>
  </si>
  <si>
    <t>Cancer14920[30, 36, 58, 2]</t>
  </si>
  <si>
    <t>Cancer14920[30, 36, 60, 2]</t>
  </si>
  <si>
    <t>Cancer14920[30, 38, 2]</t>
  </si>
  <si>
    <t>Cancer14920[30, 38, 30, 2]</t>
  </si>
  <si>
    <t>Cancer14920[30, 38, 32, 2]</t>
  </si>
  <si>
    <t>Cancer14920[30, 38, 34, 2]</t>
  </si>
  <si>
    <t>Cancer14920[30, 38, 36, 2]</t>
  </si>
  <si>
    <t>Cancer14920[30, 38, 38, 2]</t>
  </si>
  <si>
    <t>Cancer14920[30, 38, 40, 2]</t>
  </si>
  <si>
    <t>Cancer14920[30, 38, 42, 2]</t>
  </si>
  <si>
    <t>Cancer14920[30, 38, 44, 2]</t>
  </si>
  <si>
    <t>Cancer14920[30, 38, 46, 2]</t>
  </si>
  <si>
    <t>Cancer14920[30, 38, 48, 2]</t>
  </si>
  <si>
    <t>Cancer14920[30, 38, 50, 2]</t>
  </si>
  <si>
    <t>Cancer14920[30, 38, 52, 2]</t>
  </si>
  <si>
    <t>Cancer14920[30, 38, 54, 2]</t>
  </si>
  <si>
    <t>Cancer14920[30, 38, 56, 2]</t>
  </si>
  <si>
    <t>Cancer14920[30, 38, 58, 2]</t>
  </si>
  <si>
    <t>Cancer14920[30, 38, 60, 2]</t>
  </si>
  <si>
    <t>Cancer14920[30, 40, 2]</t>
  </si>
  <si>
    <t>Cancer14920[30, 42, 2]</t>
  </si>
  <si>
    <t>Cancer14920[30, 44, 2]</t>
  </si>
  <si>
    <t>Cancer14920[30, 46, 2]</t>
  </si>
  <si>
    <t>Cancer14920[30, 48, 2]</t>
  </si>
  <si>
    <t>Cancer14920[30, 50, 2]</t>
  </si>
  <si>
    <t>Cancer14920[30, 52, 2]</t>
  </si>
  <si>
    <t>Cancer14920[30, 54, 2]</t>
  </si>
  <si>
    <t>Cancer14920[30, 56, 2]</t>
  </si>
  <si>
    <t>Cancer14920[30, 58, 2]</t>
  </si>
  <si>
    <t>Cancer14920[30, 60, 2]</t>
  </si>
  <si>
    <t>Cancer14920[30, 62, 2]</t>
  </si>
  <si>
    <t>Cancer16550[30, 22, 2]</t>
  </si>
  <si>
    <t>Cancer16550[30, 24, 2]</t>
  </si>
  <si>
    <t>Cancer16550[30, 26, 2]</t>
  </si>
  <si>
    <t>Cancer16550[30, 28, 2]</t>
  </si>
  <si>
    <t>Cancer16550[30, 30, 2]</t>
  </si>
  <si>
    <t>Cancer16550[30, 30, 30, 2]</t>
  </si>
  <si>
    <t>Cancer16550[30, 30, 32, 2]</t>
  </si>
  <si>
    <t>Cancer16550[30, 30, 34, 2]</t>
  </si>
  <si>
    <t>Cancer16550[30, 30, 36, 2]</t>
  </si>
  <si>
    <t>Cancer16550[30, 30, 38, 2]</t>
  </si>
  <si>
    <t>Cancer16550[30, 30, 40, 2]</t>
  </si>
  <si>
    <t>Cancer16550[30, 30, 42, 2]</t>
  </si>
  <si>
    <t>Cancer16550[30, 30, 44, 2]</t>
  </si>
  <si>
    <t>Cancer16550[30, 30, 46, 2]</t>
  </si>
  <si>
    <t>Cancer16550[30, 30, 48, 2]</t>
  </si>
  <si>
    <t>Cancer16550[30, 30, 50, 2]</t>
  </si>
  <si>
    <t>Cancer16550[30, 30, 52, 2]</t>
  </si>
  <si>
    <t>Cancer16550[30, 30, 54, 2]</t>
  </si>
  <si>
    <t>Cancer16550[30, 30, 56, 2]</t>
  </si>
  <si>
    <t>Cancer16550[30, 30, 58, 2]</t>
  </si>
  <si>
    <t>Cancer16550[30, 30, 60, 2]</t>
  </si>
  <si>
    <t>Cancer16550[30, 32, 2]</t>
  </si>
  <si>
    <t>Cancer16550[30, 32, 30, 2]</t>
  </si>
  <si>
    <t>Cancer16550[30, 32, 32, 2]</t>
  </si>
  <si>
    <t>Cancer16550[30, 32, 34, 2]</t>
  </si>
  <si>
    <t>Cancer16550[30, 32, 36, 2]</t>
  </si>
  <si>
    <t>Cancer16550[30, 32, 38, 2]</t>
  </si>
  <si>
    <t>Cancer16550[30, 32, 40, 2]</t>
  </si>
  <si>
    <t>Cancer16550[30, 32, 42, 2]</t>
  </si>
  <si>
    <t>Cancer16550[30, 32, 44, 2]</t>
  </si>
  <si>
    <t>Cancer16550[30, 32, 46, 2]</t>
  </si>
  <si>
    <t>Cancer16550[30, 32, 48, 2]</t>
  </si>
  <si>
    <t>Cancer16550[30, 32, 50, 2]</t>
  </si>
  <si>
    <t>Cancer16550[30, 32, 52, 2]</t>
  </si>
  <si>
    <t>Cancer16550[30, 32, 54, 2]</t>
  </si>
  <si>
    <t>Cancer16550[30, 32, 56, 2]</t>
  </si>
  <si>
    <t>Cancer16550[30, 32, 58, 2]</t>
  </si>
  <si>
    <t>Cancer16550[30, 32, 60, 2]</t>
  </si>
  <si>
    <t>Cancer16550[30, 34, 2]</t>
  </si>
  <si>
    <t>Cancer16550[30, 34, 30, 2]</t>
  </si>
  <si>
    <t>Cancer16550[30, 34, 32, 2]</t>
  </si>
  <si>
    <t>Cancer16550[30, 34, 34, 2]</t>
  </si>
  <si>
    <t>Cancer16550[30, 34, 36, 2]</t>
  </si>
  <si>
    <t>Cancer16550[30, 34, 38, 2]</t>
  </si>
  <si>
    <t>Cancer16550[30, 34, 40, 2]</t>
  </si>
  <si>
    <t>Cancer16550[30, 34, 42, 2]</t>
  </si>
  <si>
    <t>Cancer16550[30, 34, 44, 2]</t>
  </si>
  <si>
    <t>Cancer16550[30, 34, 46, 2]</t>
  </si>
  <si>
    <t>Cancer16550[30, 34, 48, 2]</t>
  </si>
  <si>
    <t>Cancer16550[30, 34, 50, 2]</t>
  </si>
  <si>
    <t>Cancer16550[30, 34, 52, 2]</t>
  </si>
  <si>
    <t>Cancer16550[30, 34, 54, 2]</t>
  </si>
  <si>
    <t>Cancer16550[30, 34, 56, 2]</t>
  </si>
  <si>
    <t>Cancer16550[30, 34, 58, 2]</t>
  </si>
  <si>
    <t>Cancer16550[30, 34, 60, 2]</t>
  </si>
  <si>
    <t>Cancer16550[30, 36, 2]</t>
  </si>
  <si>
    <t>Cancer16550[30, 36, 30, 2]</t>
  </si>
  <si>
    <t>Cancer16550[30, 36, 32, 2]</t>
  </si>
  <si>
    <t>Cancer16550[30, 36, 34, 2]</t>
  </si>
  <si>
    <t>Cancer16550[30, 36, 36, 2]</t>
  </si>
  <si>
    <t>Cancer16550[30, 36, 38, 2]</t>
  </si>
  <si>
    <t>Cancer16550[30, 36, 40, 2]</t>
  </si>
  <si>
    <t>Cancer16550[30, 36, 42, 2]</t>
  </si>
  <si>
    <t>Cancer16550[30, 36, 44, 2]</t>
  </si>
  <si>
    <t>Cancer16550[30, 36, 46, 2]</t>
  </si>
  <si>
    <t>Cancer16550[30, 36, 48, 2]</t>
  </si>
  <si>
    <t>Cancer16550[30, 36, 50, 2]</t>
  </si>
  <si>
    <t>Cancer16550[30, 36, 52, 2]</t>
  </si>
  <si>
    <t>Cancer16550[30, 36, 54, 2]</t>
  </si>
  <si>
    <t>Cancer16550[30, 36, 56, 2]</t>
  </si>
  <si>
    <t>Cancer16550[30, 36, 58, 2]</t>
  </si>
  <si>
    <t>Cancer16550[30, 36, 60, 2]</t>
  </si>
  <si>
    <t>Cancer16550[30, 38, 2]</t>
  </si>
  <si>
    <t>Cancer16550[30, 38, 30, 2]</t>
  </si>
  <si>
    <t>Cancer16550[30, 38, 32, 2]</t>
  </si>
  <si>
    <t>Cancer16550[30, 38, 34, 2]</t>
  </si>
  <si>
    <t>Cancer16550[30, 38, 36, 2]</t>
  </si>
  <si>
    <t>Cancer16550[30, 38, 38, 2]</t>
  </si>
  <si>
    <t>Cancer16550[30, 38, 40, 2]</t>
  </si>
  <si>
    <t>Cancer16550[30, 38, 42, 2]</t>
  </si>
  <si>
    <t>Cancer16550[30, 38, 44, 2]</t>
  </si>
  <si>
    <t>Cancer16550[30, 38, 46, 2]</t>
  </si>
  <si>
    <t>Cancer16550[30, 38, 48, 2]</t>
  </si>
  <si>
    <t>Cancer16550[30, 38, 50, 2]</t>
  </si>
  <si>
    <t>Cancer16550[30, 38, 52, 2]</t>
  </si>
  <si>
    <t>Cancer16550[30, 38, 54, 2]</t>
  </si>
  <si>
    <t>Cancer16550[30, 38, 56, 2]</t>
  </si>
  <si>
    <t>Cancer16550[30, 38, 58, 2]</t>
  </si>
  <si>
    <t>Cancer16550[30, 38, 60, 2]</t>
  </si>
  <si>
    <t>Cancer16550[30, 40, 2]</t>
  </si>
  <si>
    <t>Cancer16550[30, 42, 2]</t>
  </si>
  <si>
    <t>Cancer16550[30, 44, 2]</t>
  </si>
  <si>
    <t>Cancer16550[30, 46, 2]</t>
  </si>
  <si>
    <t>Cancer16550[30, 48, 2]</t>
  </si>
  <si>
    <t>Cancer16550[30, 50, 2]</t>
  </si>
  <si>
    <t>Cancer16550[30, 52, 2]</t>
  </si>
  <si>
    <t>Cancer16550[30, 54, 2]</t>
  </si>
  <si>
    <t>Cancer16550[30, 56, 2]</t>
  </si>
  <si>
    <t>Cancer16550[30, 58, 2]</t>
  </si>
  <si>
    <t>Cancer16550[30, 60, 2]</t>
  </si>
  <si>
    <t>Cancer16550[30, 62, 2]</t>
  </si>
  <si>
    <t>Cancer16930[30, 22, 2]</t>
  </si>
  <si>
    <t>Cancer16930[30, 24, 2]</t>
  </si>
  <si>
    <t>Cancer16930[30, 26, 2]</t>
  </si>
  <si>
    <t>Cancer16930[30, 28, 2]</t>
  </si>
  <si>
    <t>Cancer16930[30, 30, 2]</t>
  </si>
  <si>
    <t>Cancer16930[30, 30, 30, 2]</t>
  </si>
  <si>
    <t>Cancer16930[30, 30, 32, 2]</t>
  </si>
  <si>
    <t>Cancer16930[30, 30, 34, 2]</t>
  </si>
  <si>
    <t>Cancer16930[30, 30, 36, 2]</t>
  </si>
  <si>
    <t>Cancer16930[30, 30, 38, 2]</t>
  </si>
  <si>
    <t>Cancer16930[30, 30, 40, 2]</t>
  </si>
  <si>
    <t>Cancer16930[30, 30, 42, 2]</t>
  </si>
  <si>
    <t>Cancer16930[30, 30, 44, 2]</t>
  </si>
  <si>
    <t>Cancer16930[30, 30, 46, 2]</t>
  </si>
  <si>
    <t>Cancer16930[30, 30, 48, 2]</t>
  </si>
  <si>
    <t>Cancer16930[30, 30, 50, 2]</t>
  </si>
  <si>
    <t>Cancer16930[30, 30, 52, 2]</t>
  </si>
  <si>
    <t>Cancer16930[30, 30, 54, 2]</t>
  </si>
  <si>
    <t>Cancer16930[30, 30, 56, 2]</t>
  </si>
  <si>
    <t>Cancer16930[30, 30, 58, 2]</t>
  </si>
  <si>
    <t>Cancer16930[30, 30, 60, 2]</t>
  </si>
  <si>
    <t>Cancer16930[30, 32, 2]</t>
  </si>
  <si>
    <t>Cancer16930[30, 32, 30, 2]</t>
  </si>
  <si>
    <t>Cancer16930[30, 32, 32, 2]</t>
  </si>
  <si>
    <t>Cancer16930[30, 32, 34, 2]</t>
  </si>
  <si>
    <t>Cancer16930[30, 32, 36, 2]</t>
  </si>
  <si>
    <t>Cancer16930[30, 32, 38, 2]</t>
  </si>
  <si>
    <t>Cancer16930[30, 32, 40, 2]</t>
  </si>
  <si>
    <t>Cancer16930[30, 32, 42, 2]</t>
  </si>
  <si>
    <t>Cancer16930[30, 32, 44, 2]</t>
  </si>
  <si>
    <t>Cancer16930[30, 32, 46, 2]</t>
  </si>
  <si>
    <t>Cancer16930[30, 32, 48, 2]</t>
  </si>
  <si>
    <t>Cancer16930[30, 32, 50, 2]</t>
  </si>
  <si>
    <t>Cancer16930[30, 32, 52, 2]</t>
  </si>
  <si>
    <t>Cancer16930[30, 32, 54, 2]</t>
  </si>
  <si>
    <t>Cancer16930[30, 32, 56, 2]</t>
  </si>
  <si>
    <t>Cancer16930[30, 32, 58, 2]</t>
  </si>
  <si>
    <t>Cancer16930[30, 32, 60, 2]</t>
  </si>
  <si>
    <t>Cancer16930[30, 34, 2]</t>
  </si>
  <si>
    <t>Cancer16930[30, 34, 30, 2]</t>
  </si>
  <si>
    <t>Cancer16930[30, 34, 32, 2]</t>
  </si>
  <si>
    <t>Cancer16930[30, 34, 34, 2]</t>
  </si>
  <si>
    <t>Cancer16930[30, 34, 36, 2]</t>
  </si>
  <si>
    <t>Cancer16930[30, 34, 38, 2]</t>
  </si>
  <si>
    <t>Cancer16930[30, 34, 40, 2]</t>
  </si>
  <si>
    <t>Cancer16930[30, 34, 42, 2]</t>
  </si>
  <si>
    <t>Cancer16930[30, 34, 44, 2]</t>
  </si>
  <si>
    <t>Cancer16930[30, 34, 46, 2]</t>
  </si>
  <si>
    <t>Cancer16930[30, 34, 48, 2]</t>
  </si>
  <si>
    <t>Cancer16930[30, 34, 50, 2]</t>
  </si>
  <si>
    <t>Cancer16930[30, 34, 52, 2]</t>
  </si>
  <si>
    <t>Cancer16930[30, 34, 54, 2]</t>
  </si>
  <si>
    <t>Cancer16930[30, 34, 56, 2]</t>
  </si>
  <si>
    <t>Cancer16930[30, 34, 58, 2]</t>
  </si>
  <si>
    <t>Cancer16930[30, 34, 60, 2]</t>
  </si>
  <si>
    <t>Cancer16930[30, 36, 2]</t>
  </si>
  <si>
    <t>Cancer16930[30, 36, 30, 2]</t>
  </si>
  <si>
    <t>Cancer16930[30, 36, 32, 2]</t>
  </si>
  <si>
    <t>Cancer16930[30, 36, 34, 2]</t>
  </si>
  <si>
    <t>Cancer16930[30, 36, 36, 2]</t>
  </si>
  <si>
    <t>Cancer16930[30, 36, 38, 2]</t>
  </si>
  <si>
    <t>Cancer16930[30, 36, 40, 2]</t>
  </si>
  <si>
    <t>Cancer16930[30, 36, 42, 2]</t>
  </si>
  <si>
    <t>Cancer16930[30, 36, 44, 2]</t>
  </si>
  <si>
    <t>Cancer16930[30, 36, 46, 2]</t>
  </si>
  <si>
    <t>Cancer16930[30, 36, 48, 2]</t>
  </si>
  <si>
    <t>Cancer16930[30, 36, 50, 2]</t>
  </si>
  <si>
    <t>Cancer16930[30, 36, 52, 2]</t>
  </si>
  <si>
    <t>Cancer16930[30, 36, 54, 2]</t>
  </si>
  <si>
    <t>Cancer16930[30, 36, 56, 2]</t>
  </si>
  <si>
    <t>Cancer16930[30, 36, 58, 2]</t>
  </si>
  <si>
    <t>Cancer16930[30, 36, 60, 2]</t>
  </si>
  <si>
    <t>Cancer16930[30, 38, 2]</t>
  </si>
  <si>
    <t>Cancer16930[30, 38, 30, 2]</t>
  </si>
  <si>
    <t>Cancer16930[30, 38, 32, 2]</t>
  </si>
  <si>
    <t>Cancer16930[30, 38, 34, 2]</t>
  </si>
  <si>
    <t>Cancer16930[30, 38, 36, 2]</t>
  </si>
  <si>
    <t>Cancer16930[30, 38, 38, 2]</t>
  </si>
  <si>
    <t>Cancer16930[30, 38, 40, 2]</t>
  </si>
  <si>
    <t>Cancer16930[30, 38, 42, 2]</t>
  </si>
  <si>
    <t>Cancer16930[30, 38, 44, 2]</t>
  </si>
  <si>
    <t>Cancer16930[30, 38, 46, 2]</t>
  </si>
  <si>
    <t>Cancer16930[30, 38, 48, 2]</t>
  </si>
  <si>
    <t>Cancer16930[30, 38, 50, 2]</t>
  </si>
  <si>
    <t>Cancer16930[30, 38, 52, 2]</t>
  </si>
  <si>
    <t>Cancer16930[30, 38, 54, 2]</t>
  </si>
  <si>
    <t>Cancer16930[30, 38, 56, 2]</t>
  </si>
  <si>
    <t>Cancer16930[30, 38, 58, 2]</t>
  </si>
  <si>
    <t>Cancer16930[30, 38, 60, 2]</t>
  </si>
  <si>
    <t>Cancer16930[30, 40, 2]</t>
  </si>
  <si>
    <t>Cancer16930[30, 42, 2]</t>
  </si>
  <si>
    <t>Cancer16930[30, 44, 2]</t>
  </si>
  <si>
    <t>Cancer16930[30, 46, 2]</t>
  </si>
  <si>
    <t>Cancer16930[30, 48, 2]</t>
  </si>
  <si>
    <t>Cancer16930[30, 50, 2]</t>
  </si>
  <si>
    <t>Cancer16930[30, 52, 2]</t>
  </si>
  <si>
    <t>Cancer16930[30, 54, 2]</t>
  </si>
  <si>
    <t>Cancer16930[30, 56, 2]</t>
  </si>
  <si>
    <t>Cancer16930[30, 58, 2]</t>
  </si>
  <si>
    <t>Cancer16930[30, 60, 2]</t>
  </si>
  <si>
    <t>Cancer16930[30, 62, 2]</t>
  </si>
  <si>
    <t>Cancer18940[30, 22, 2]</t>
  </si>
  <si>
    <t>Cancer18940[30, 24, 2]</t>
  </si>
  <si>
    <t>Cancer18940[30, 26, 2]</t>
  </si>
  <si>
    <t>Cancer18940[30, 28, 2]</t>
  </si>
  <si>
    <t>Cancer18940[30, 30, 2]</t>
  </si>
  <si>
    <t>Cancer18940[30, 30, 30, 2]</t>
  </si>
  <si>
    <t>Cancer18940[30, 30, 32, 2]</t>
  </si>
  <si>
    <t>Cancer18940[30, 30, 34, 2]</t>
  </si>
  <si>
    <t>Cancer18940[30, 30, 36, 2]</t>
  </si>
  <si>
    <t>Cancer18940[30, 30, 38, 2]</t>
  </si>
  <si>
    <t>Cancer18940[30, 30, 40, 2]</t>
  </si>
  <si>
    <t>Cancer18940[30, 30, 42, 2]</t>
  </si>
  <si>
    <t>Cancer18940[30, 30, 44, 2]</t>
  </si>
  <si>
    <t>Cancer18940[30, 30, 46, 2]</t>
  </si>
  <si>
    <t>Cancer18940[30, 30, 48, 2]</t>
  </si>
  <si>
    <t>Cancer18940[30, 30, 50, 2]</t>
  </si>
  <si>
    <t>Cancer18940[30, 30, 52, 2]</t>
  </si>
  <si>
    <t>Cancer18940[30, 30, 54, 2]</t>
  </si>
  <si>
    <t>Cancer18940[30, 30, 56, 2]</t>
  </si>
  <si>
    <t>Cancer18940[30, 30, 58, 2]</t>
  </si>
  <si>
    <t>Cancer18940[30, 30, 60, 2]</t>
  </si>
  <si>
    <t>Cancer18940[30, 32, 2]</t>
  </si>
  <si>
    <t>Cancer18940[30, 32, 30, 2]</t>
  </si>
  <si>
    <t>Cancer18940[30, 32, 32, 2]</t>
  </si>
  <si>
    <t>Cancer18940[30, 32, 34, 2]</t>
  </si>
  <si>
    <t>Cancer18940[30, 32, 36, 2]</t>
  </si>
  <si>
    <t>Cancer18940[30, 32, 38, 2]</t>
  </si>
  <si>
    <t>Cancer18940[30, 32, 40, 2]</t>
  </si>
  <si>
    <t>Cancer18940[30, 32, 42, 2]</t>
  </si>
  <si>
    <t>Cancer18940[30, 32, 44, 2]</t>
  </si>
  <si>
    <t>Cancer18940[30, 32, 46, 2]</t>
  </si>
  <si>
    <t>Cancer18940[30, 32, 48, 2]</t>
  </si>
  <si>
    <t>Cancer18940[30, 32, 50, 2]</t>
  </si>
  <si>
    <t>Cancer18940[30, 32, 52, 2]</t>
  </si>
  <si>
    <t>Cancer18940[30, 32, 54, 2]</t>
  </si>
  <si>
    <t>Cancer18940[30, 32, 56, 2]</t>
  </si>
  <si>
    <t>Cancer18940[30, 32, 58, 2]</t>
  </si>
  <si>
    <t>Cancer18940[30, 32, 60, 2]</t>
  </si>
  <si>
    <t>Cancer18940[30, 34, 2]</t>
  </si>
  <si>
    <t>Cancer18940[30, 34, 30, 2]</t>
  </si>
  <si>
    <t>Cancer18940[30, 34, 32, 2]</t>
  </si>
  <si>
    <t>Cancer18940[30, 34, 34, 2]</t>
  </si>
  <si>
    <t>Cancer18940[30, 34, 36, 2]</t>
  </si>
  <si>
    <t>Cancer18940[30, 34, 38, 2]</t>
  </si>
  <si>
    <t>Cancer18940[30, 34, 40, 2]</t>
  </si>
  <si>
    <t>Cancer18940[30, 34, 42, 2]</t>
  </si>
  <si>
    <t>Cancer18940[30, 34, 44, 2]</t>
  </si>
  <si>
    <t>Cancer18940[30, 34, 46, 2]</t>
  </si>
  <si>
    <t>Cancer18940[30, 34, 48, 2]</t>
  </si>
  <si>
    <t>Cancer18940[30, 34, 50, 2]</t>
  </si>
  <si>
    <t>Cancer18940[30, 34, 52, 2]</t>
  </si>
  <si>
    <t>Cancer18940[30, 34, 54, 2]</t>
  </si>
  <si>
    <t>Cancer18940[30, 34, 56, 2]</t>
  </si>
  <si>
    <t>Cancer18940[30, 34, 58, 2]</t>
  </si>
  <si>
    <t>Cancer18940[30, 34, 60, 2]</t>
  </si>
  <si>
    <t>Cancer18940[30, 36, 2]</t>
  </si>
  <si>
    <t>Cancer18940[30, 36, 30, 2]</t>
  </si>
  <si>
    <t>Cancer18940[30, 36, 32, 2]</t>
  </si>
  <si>
    <t>Cancer18940[30, 36, 34, 2]</t>
  </si>
  <si>
    <t>Cancer18940[30, 36, 36, 2]</t>
  </si>
  <si>
    <t>Cancer18940[30, 36, 38, 2]</t>
  </si>
  <si>
    <t>Cancer18940[30, 36, 40, 2]</t>
  </si>
  <si>
    <t>Cancer18940[30, 36, 42, 2]</t>
  </si>
  <si>
    <t>Cancer18940[30, 36, 44, 2]</t>
  </si>
  <si>
    <t>Cancer18940[30, 36, 46, 2]</t>
  </si>
  <si>
    <t>Cancer18940[30, 36, 48, 2]</t>
  </si>
  <si>
    <t>Cancer18940[30, 36, 50, 2]</t>
  </si>
  <si>
    <t>Cancer18940[30, 36, 52, 2]</t>
  </si>
  <si>
    <t>Cancer18940[30, 36, 54, 2]</t>
  </si>
  <si>
    <t>Cancer18940[30, 36, 56, 2]</t>
  </si>
  <si>
    <t>Cancer18940[30, 36, 58, 2]</t>
  </si>
  <si>
    <t>Cancer18940[30, 36, 60, 2]</t>
  </si>
  <si>
    <t>Cancer18940[30, 38, 2]</t>
  </si>
  <si>
    <t>Cancer18940[30, 38, 30, 2]</t>
  </si>
  <si>
    <t>Cancer18940[30, 38, 32, 2]</t>
  </si>
  <si>
    <t>Cancer18940[30, 38, 34, 2]</t>
  </si>
  <si>
    <t>Cancer18940[30, 38, 36, 2]</t>
  </si>
  <si>
    <t>Cancer18940[30, 38, 38, 2]</t>
  </si>
  <si>
    <t>Cancer18940[30, 38, 40, 2]</t>
  </si>
  <si>
    <t>Cancer18940[30, 38, 42, 2]</t>
  </si>
  <si>
    <t>Cancer18940[30, 38, 44, 2]</t>
  </si>
  <si>
    <t>Cancer18940[30, 38, 46, 2]</t>
  </si>
  <si>
    <t>Cancer18940[30, 38, 48, 2]</t>
  </si>
  <si>
    <t>Cancer18940[30, 38, 50, 2]</t>
  </si>
  <si>
    <t>Cancer18940[30, 38, 52, 2]</t>
  </si>
  <si>
    <t>Cancer18940[30, 38, 54, 2]</t>
  </si>
  <si>
    <t>Cancer18940[30, 38, 56, 2]</t>
  </si>
  <si>
    <t>Cancer18940[30, 38, 58, 2]</t>
  </si>
  <si>
    <t>Cancer18940[30, 38, 60, 2]</t>
  </si>
  <si>
    <t>Cancer18940[30, 40, 2]</t>
  </si>
  <si>
    <t>Cancer18940[30, 42, 2]</t>
  </si>
  <si>
    <t>Cancer18940[30, 44, 2]</t>
  </si>
  <si>
    <t>Cancer18940[30, 46, 2]</t>
  </si>
  <si>
    <t>Cancer18940[30, 48, 2]</t>
  </si>
  <si>
    <t>Cancer18940[30, 50, 2]</t>
  </si>
  <si>
    <t>Cancer18940[30, 52, 2]</t>
  </si>
  <si>
    <t>Cancer18940[30, 54, 2]</t>
  </si>
  <si>
    <t>Cancer18940[30, 56, 2]</t>
  </si>
  <si>
    <t>Cancer18940[30, 58, 2]</t>
  </si>
  <si>
    <t>Cancer18940[30, 60, 2]</t>
  </si>
  <si>
    <t>Cancer18940[30, 62, 2]</t>
  </si>
  <si>
    <t>Cancer20950[30, 22, 2]</t>
  </si>
  <si>
    <t>Cancer20950[30, 24, 2]</t>
  </si>
  <si>
    <t>Cancer20950[30, 26, 2]</t>
  </si>
  <si>
    <t>Cancer20950[30, 28, 2]</t>
  </si>
  <si>
    <t>Cancer20950[30, 30, 2]</t>
  </si>
  <si>
    <t>Cancer20950[30, 30, 30, 2]</t>
  </si>
  <si>
    <t>Cancer20950[30, 30, 32, 2]</t>
  </si>
  <si>
    <t>Cancer20950[30, 30, 34, 2]</t>
  </si>
  <si>
    <t>Cancer20950[30, 30, 36, 2]</t>
  </si>
  <si>
    <t>Cancer20950[30, 30, 38, 2]</t>
  </si>
  <si>
    <t>Cancer20950[30, 30, 40, 2]</t>
  </si>
  <si>
    <t>Cancer20950[30, 30, 42, 2]</t>
  </si>
  <si>
    <t>Cancer20950[30, 30, 44, 2]</t>
  </si>
  <si>
    <t>Cancer20950[30, 30, 46, 2]</t>
  </si>
  <si>
    <t>Cancer20950[30, 30, 48, 2]</t>
  </si>
  <si>
    <t>Cancer20950[30, 30, 50, 2]</t>
  </si>
  <si>
    <t>Cancer20950[30, 30, 52, 2]</t>
  </si>
  <si>
    <t>Cancer20950[30, 30, 54, 2]</t>
  </si>
  <si>
    <t>Cancer20950[30, 30, 56, 2]</t>
  </si>
  <si>
    <t>Cancer20950[30, 30, 58, 2]</t>
  </si>
  <si>
    <t>Cancer20950[30, 30, 60, 2]</t>
  </si>
  <si>
    <t>Cancer20950[30, 32, 2]</t>
  </si>
  <si>
    <t>Cancer20950[30, 32, 30, 2]</t>
  </si>
  <si>
    <t>Cancer20950[30, 32, 32, 2]</t>
  </si>
  <si>
    <t>Cancer20950[30, 32, 34, 2]</t>
  </si>
  <si>
    <t>Cancer20950[30, 32, 36, 2]</t>
  </si>
  <si>
    <t>Cancer20950[30, 32, 38, 2]</t>
  </si>
  <si>
    <t>Cancer20950[30, 32, 40, 2]</t>
  </si>
  <si>
    <t>Cancer20950[30, 32, 42, 2]</t>
  </si>
  <si>
    <t>Cancer20950[30, 32, 44, 2]</t>
  </si>
  <si>
    <t>Cancer20950[30, 32, 46, 2]</t>
  </si>
  <si>
    <t>Cancer20950[30, 32, 48, 2]</t>
  </si>
  <si>
    <t>Cancer20950[30, 32, 50, 2]</t>
  </si>
  <si>
    <t>Cancer20950[30, 32, 52, 2]</t>
  </si>
  <si>
    <t>Cancer20950[30, 32, 54, 2]</t>
  </si>
  <si>
    <t>Cancer20950[30, 32, 56, 2]</t>
  </si>
  <si>
    <t>Cancer20950[30, 32, 58, 2]</t>
  </si>
  <si>
    <t>Cancer20950[30, 32, 60, 2]</t>
  </si>
  <si>
    <t>Cancer20950[30, 34, 2]</t>
  </si>
  <si>
    <t>Cancer20950[30, 34, 30, 2]</t>
  </si>
  <si>
    <t>Cancer20950[30, 34, 32, 2]</t>
  </si>
  <si>
    <t>Cancer20950[30, 34, 34, 2]</t>
  </si>
  <si>
    <t>Cancer20950[30, 34, 36, 2]</t>
  </si>
  <si>
    <t>Cancer20950[30, 34, 38, 2]</t>
  </si>
  <si>
    <t>Cancer20950[30, 34, 40, 2]</t>
  </si>
  <si>
    <t>Cancer20950[30, 34, 42, 2]</t>
  </si>
  <si>
    <t>Cancer20950[30, 34, 44, 2]</t>
  </si>
  <si>
    <t>Cancer20950[30, 34, 46, 2]</t>
  </si>
  <si>
    <t>Cancer20950[30, 34, 48, 2]</t>
  </si>
  <si>
    <t>Cancer20950[30, 34, 50, 2]</t>
  </si>
  <si>
    <t>Cancer20950[30, 34, 52, 2]</t>
  </si>
  <si>
    <t>Cancer20950[30, 34, 54, 2]</t>
  </si>
  <si>
    <t>Cancer20950[30, 34, 56, 2]</t>
  </si>
  <si>
    <t>Cancer20950[30, 34, 58, 2]</t>
  </si>
  <si>
    <t>Cancer20950[30, 34, 60, 2]</t>
  </si>
  <si>
    <t>Cancer20950[30, 36, 2]</t>
  </si>
  <si>
    <t>Cancer20950[30, 36, 30, 2]</t>
  </si>
  <si>
    <t>Cancer20950[30, 36, 32, 2]</t>
  </si>
  <si>
    <t>Cancer20950[30, 36, 34, 2]</t>
  </si>
  <si>
    <t>Cancer20950[30, 36, 36, 2]</t>
  </si>
  <si>
    <t>Cancer20950[30, 36, 38, 2]</t>
  </si>
  <si>
    <t>Cancer20950[30, 36, 40, 2]</t>
  </si>
  <si>
    <t>Cancer20950[30, 36, 42, 2]</t>
  </si>
  <si>
    <t>Cancer20950[30, 36, 44, 2]</t>
  </si>
  <si>
    <t>Cancer20950[30, 36, 46, 2]</t>
  </si>
  <si>
    <t>Cancer20950[30, 36, 48, 2]</t>
  </si>
  <si>
    <t>Cancer20950[30, 36, 50, 2]</t>
  </si>
  <si>
    <t>Cancer20950[30, 36, 52, 2]</t>
  </si>
  <si>
    <t>Cancer20950[30, 36, 54, 2]</t>
  </si>
  <si>
    <t>Cancer20950[30, 36, 56, 2]</t>
  </si>
  <si>
    <t>Cancer20950[30, 36, 58, 2]</t>
  </si>
  <si>
    <t>Cancer20950[30, 36, 60, 2]</t>
  </si>
  <si>
    <t>Cancer20950[30, 38, 2]</t>
  </si>
  <si>
    <t>Cancer20950[30, 38, 30, 2]</t>
  </si>
  <si>
    <t>Cancer20950[30, 38, 32, 2]</t>
  </si>
  <si>
    <t>Cancer20950[30, 38, 34, 2]</t>
  </si>
  <si>
    <t>Cancer20950[30, 38, 36, 2]</t>
  </si>
  <si>
    <t>Cancer20950[30, 38, 38, 2]</t>
  </si>
  <si>
    <t>Cancer20950[30, 38, 40, 2]</t>
  </si>
  <si>
    <t>Cancer20950[30, 38, 42, 2]</t>
  </si>
  <si>
    <t>Cancer20950[30, 38, 44, 2]</t>
  </si>
  <si>
    <t>Cancer20950[30, 38, 46, 2]</t>
  </si>
  <si>
    <t>Cancer20950[30, 38, 48, 2]</t>
  </si>
  <si>
    <t>Cancer20950[30, 38, 50, 2]</t>
  </si>
  <si>
    <t>Cancer20950[30, 38, 52, 2]</t>
  </si>
  <si>
    <t>Cancer20950[30, 38, 54, 2]</t>
  </si>
  <si>
    <t>Cancer20950[30, 38, 56, 2]</t>
  </si>
  <si>
    <t>Cancer20950[30, 38, 58, 2]</t>
  </si>
  <si>
    <t>Cancer20950[30, 38, 60, 2]</t>
  </si>
  <si>
    <t>Cancer20950[30, 40, 2]</t>
  </si>
  <si>
    <t>Cancer20950[30, 42, 2]</t>
  </si>
  <si>
    <t>Cancer20950[30, 44, 2]</t>
  </si>
  <si>
    <t>Cancer20950[30, 46, 2]</t>
  </si>
  <si>
    <t>Cancer20950[30, 48, 2]</t>
  </si>
  <si>
    <t>Cancer20950[30, 50, 2]</t>
  </si>
  <si>
    <t>Cancer20950[30, 52, 2]</t>
  </si>
  <si>
    <t>Cancer20950[30, 54, 2]</t>
  </si>
  <si>
    <t>Cancer20950[30, 56, 2]</t>
  </si>
  <si>
    <t>Cancer20950[30, 58, 2]</t>
  </si>
  <si>
    <t>Cancer20950[30, 60, 2]</t>
  </si>
  <si>
    <t>Cancer20950[30, 62, 2]</t>
  </si>
  <si>
    <t>Cancer8320[30, 22, 2]</t>
  </si>
  <si>
    <t>Cancer8320[30, 24, 2]</t>
  </si>
  <si>
    <t>Cancer8320[30, 26, 2]</t>
  </si>
  <si>
    <t>Cancer8320[30, 28, 2]</t>
  </si>
  <si>
    <t>Cancer8320[30, 30, 2]</t>
  </si>
  <si>
    <t>Cancer8320[30, 30, 30, 2]</t>
  </si>
  <si>
    <t>Cancer8320[30, 30, 32, 2]</t>
  </si>
  <si>
    <t>Cancer8320[30, 30, 34, 2]</t>
  </si>
  <si>
    <t>Cancer8320[30, 30, 36, 2]</t>
  </si>
  <si>
    <t>Cancer8320[30, 30, 38, 2]</t>
  </si>
  <si>
    <t>Cancer8320[30, 30, 40, 2]</t>
  </si>
  <si>
    <t>Cancer8320[30, 30, 42, 2]</t>
  </si>
  <si>
    <t>Cancer8320[30, 30, 44, 2]</t>
  </si>
  <si>
    <t>Cancer8320[30, 30, 46, 2]</t>
  </si>
  <si>
    <t>Cancer8320[30, 30, 48, 2]</t>
  </si>
  <si>
    <t>Cancer8320[30, 30, 50, 2]</t>
  </si>
  <si>
    <t>Cancer8320[30, 30, 52, 2]</t>
  </si>
  <si>
    <t>Cancer8320[30, 30, 54, 2]</t>
  </si>
  <si>
    <t>Cancer8320[30, 30, 56, 2]</t>
  </si>
  <si>
    <t>Cancer8320[30, 30, 58, 2]</t>
  </si>
  <si>
    <t>Cancer8320[30, 30, 60, 2]</t>
  </si>
  <si>
    <t>Cancer8320[30, 32, 2]</t>
  </si>
  <si>
    <t>Cancer8320[30, 32, 30, 2]</t>
  </si>
  <si>
    <t>Cancer8320[30, 32, 32, 2]</t>
  </si>
  <si>
    <t>Cancer8320[30, 32, 34, 2]</t>
  </si>
  <si>
    <t>Cancer8320[30, 32, 36, 2]</t>
  </si>
  <si>
    <t>Cancer8320[30, 32, 38, 2]</t>
  </si>
  <si>
    <t>Cancer8320[30, 32, 40, 2]</t>
  </si>
  <si>
    <t>Cancer8320[30, 32, 42, 2]</t>
  </si>
  <si>
    <t>Cancer8320[30, 32, 44, 2]</t>
  </si>
  <si>
    <t>Cancer8320[30, 32, 46, 2]</t>
  </si>
  <si>
    <t>Cancer8320[30, 32, 48, 2]</t>
  </si>
  <si>
    <t>Cancer8320[30, 32, 50, 2]</t>
  </si>
  <si>
    <t>Cancer8320[30, 32, 52, 2]</t>
  </si>
  <si>
    <t>Cancer8320[30, 32, 54, 2]</t>
  </si>
  <si>
    <t>Cancer8320[30, 32, 56, 2]</t>
  </si>
  <si>
    <t>Cancer8320[30, 32, 58, 2]</t>
  </si>
  <si>
    <t>Cancer8320[30, 32, 60, 2]</t>
  </si>
  <si>
    <t>Cancer8320[30, 34, 2]</t>
  </si>
  <si>
    <t>Cancer8320[30, 34, 30, 2]</t>
  </si>
  <si>
    <t>Cancer8320[30, 34, 32, 2]</t>
  </si>
  <si>
    <t>Cancer8320[30, 34, 34, 2]</t>
  </si>
  <si>
    <t>Cancer8320[30, 34, 36, 2]</t>
  </si>
  <si>
    <t>Cancer8320[30, 34, 38, 2]</t>
  </si>
  <si>
    <t>Cancer8320[30, 34, 40, 2]</t>
  </si>
  <si>
    <t>Cancer8320[30, 34, 42, 2]</t>
  </si>
  <si>
    <t>Cancer8320[30, 34, 44, 2]</t>
  </si>
  <si>
    <t>Cancer8320[30, 34, 46, 2]</t>
  </si>
  <si>
    <t>Cancer8320[30, 34, 48, 2]</t>
  </si>
  <si>
    <t>Cancer8320[30, 34, 50, 2]</t>
  </si>
  <si>
    <t>Cancer8320[30, 34, 52, 2]</t>
  </si>
  <si>
    <t>Cancer8320[30, 34, 54, 2]</t>
  </si>
  <si>
    <t>Cancer8320[30, 34, 56, 2]</t>
  </si>
  <si>
    <t>Cancer8320[30, 34, 58, 2]</t>
  </si>
  <si>
    <t>Cancer8320[30, 34, 60, 2]</t>
  </si>
  <si>
    <t>Cancer8320[30, 36, 2]</t>
  </si>
  <si>
    <t>Cancer8320[30, 36, 30, 2]</t>
  </si>
  <si>
    <t>Cancer8320[30, 36, 32, 2]</t>
  </si>
  <si>
    <t>Cancer8320[30, 36, 34, 2]</t>
  </si>
  <si>
    <t>Cancer8320[30, 36, 36, 2]</t>
  </si>
  <si>
    <t>Cancer8320[30, 36, 38, 2]</t>
  </si>
  <si>
    <t>Cancer8320[30, 36, 40, 2]</t>
  </si>
  <si>
    <t>Cancer8320[30, 36, 42, 2]</t>
  </si>
  <si>
    <t>Cancer8320[30, 36, 44, 2]</t>
  </si>
  <si>
    <t>Cancer8320[30, 36, 46, 2]</t>
  </si>
  <si>
    <t>Cancer8320[30, 36, 48, 2]</t>
  </si>
  <si>
    <t>Cancer8320[30, 36, 50, 2]</t>
  </si>
  <si>
    <t>Cancer8320[30, 36, 52, 2]</t>
  </si>
  <si>
    <t>Cancer8320[30, 36, 54, 2]</t>
  </si>
  <si>
    <t>Cancer8320[30, 36, 56, 2]</t>
  </si>
  <si>
    <t>Cancer8320[30, 36, 58, 2]</t>
  </si>
  <si>
    <t>Cancer8320[30, 36, 60, 2]</t>
  </si>
  <si>
    <t>Cancer8320[30, 38, 2]</t>
  </si>
  <si>
    <t>Cancer8320[30, 38, 30, 2]</t>
  </si>
  <si>
    <t>Cancer8320[30, 38, 32, 2]</t>
  </si>
  <si>
    <t>Cancer8320[30, 38, 34, 2]</t>
  </si>
  <si>
    <t>Cancer8320[30, 38, 36, 2]</t>
  </si>
  <si>
    <t>Cancer8320[30, 38, 38, 2]</t>
  </si>
  <si>
    <t>Cancer8320[30, 38, 40, 2]</t>
  </si>
  <si>
    <t>Cancer8320[30, 38, 42, 2]</t>
  </si>
  <si>
    <t>Cancer8320[30, 38, 44, 2]</t>
  </si>
  <si>
    <t>Cancer8320[30, 38, 46, 2]</t>
  </si>
  <si>
    <t>Cancer8320[30, 38, 48, 2]</t>
  </si>
  <si>
    <t>Cancer8320[30, 38, 50, 2]</t>
  </si>
  <si>
    <t>Cancer8320[30, 38, 52, 2]</t>
  </si>
  <si>
    <t>Cancer8320[30, 38, 54, 2]</t>
  </si>
  <si>
    <t>Cancer8320[30, 38, 56, 2]</t>
  </si>
  <si>
    <t>Cancer8320[30, 38, 58, 2]</t>
  </si>
  <si>
    <t>Cancer8320[30, 38, 60, 2]</t>
  </si>
  <si>
    <t>Cancer8320[30, 40, 2]</t>
  </si>
  <si>
    <t>Cancer8320[30, 42, 2]</t>
  </si>
  <si>
    <t>Cancer8320[30, 44, 2]</t>
  </si>
  <si>
    <t>Cancer8320[30, 46, 2]</t>
  </si>
  <si>
    <t>Cancer8320[30, 48, 2]</t>
  </si>
  <si>
    <t>Cancer8320[30, 50, 2]</t>
  </si>
  <si>
    <t>Cancer8320[30, 52, 2]</t>
  </si>
  <si>
    <t>Cancer8320[30, 54, 2]</t>
  </si>
  <si>
    <t>Cancer8320[30, 56, 2]</t>
  </si>
  <si>
    <t>Cancer8320[30, 58, 2]</t>
  </si>
  <si>
    <t>Cancer8320[30, 60, 2]</t>
  </si>
  <si>
    <t>Cancer8320[30, 62, 2]</t>
  </si>
  <si>
    <t>Digits</t>
  </si>
  <si>
    <t>[64, 103, 10]</t>
  </si>
  <si>
    <t>Digits10330[64, 103, 10]</t>
  </si>
  <si>
    <t>[64, 108, 10]</t>
  </si>
  <si>
    <t>Digits10330[64, 108, 10]</t>
  </si>
  <si>
    <t>[64, 113, 10]</t>
  </si>
  <si>
    <t>Digits10330[64, 113, 10]</t>
  </si>
  <si>
    <t>[64, 118, 10]</t>
  </si>
  <si>
    <t>Digits10330[64, 118, 10]</t>
  </si>
  <si>
    <t>[64, 123, 10]</t>
  </si>
  <si>
    <t>Digits10330[64, 123, 10]</t>
  </si>
  <si>
    <t>[64, 128, 10]</t>
  </si>
  <si>
    <t>Digits10330[64, 128, 10]</t>
  </si>
  <si>
    <t>[64, 48, 10]</t>
  </si>
  <si>
    <t>Digits10330[64, 48, 10]</t>
  </si>
  <si>
    <t>[64, 53, 10]</t>
  </si>
  <si>
    <t>Digits10330[64, 53, 10]</t>
  </si>
  <si>
    <t>[64, 58, 10]</t>
  </si>
  <si>
    <t>Digits10330[64, 58, 10]</t>
  </si>
  <si>
    <t>[64, 63, 10]</t>
  </si>
  <si>
    <t>Digits10330[64, 63, 10]</t>
  </si>
  <si>
    <t>[64, 64, 104, 10]</t>
  </si>
  <si>
    <t>Digits10330[64, 64, 104, 10]</t>
  </si>
  <si>
    <t>[64, 64, 109, 10]</t>
  </si>
  <si>
    <t>Digits10330[64, 64, 109, 10]</t>
  </si>
  <si>
    <t>[64, 64, 114, 10]</t>
  </si>
  <si>
    <t>Digits10330[64, 64, 114, 10]</t>
  </si>
  <si>
    <t>[64, 64, 119, 10]</t>
  </si>
  <si>
    <t>Digits10330[64, 64, 119, 10]</t>
  </si>
  <si>
    <t>[64, 64, 124, 10]</t>
  </si>
  <si>
    <t>Digits10330[64, 64, 124, 10]</t>
  </si>
  <si>
    <t>[64, 64, 129, 10]</t>
  </si>
  <si>
    <t>Digits10330[64, 64, 129, 10]</t>
  </si>
  <si>
    <t>[64, 64, 64, 10]</t>
  </si>
  <si>
    <t>Digits10330[64, 64, 64, 10]</t>
  </si>
  <si>
    <t>[64, 64, 69, 10]</t>
  </si>
  <si>
    <t>Digits10330[64, 64, 69, 10]</t>
  </si>
  <si>
    <t>[64, 64, 74, 10]</t>
  </si>
  <si>
    <t>Digits10330[64, 64, 74, 10]</t>
  </si>
  <si>
    <t>[64, 64, 79, 10]</t>
  </si>
  <si>
    <t>Digits10330[64, 64, 79, 10]</t>
  </si>
  <si>
    <t>[64, 64, 84, 10]</t>
  </si>
  <si>
    <t>Digits10330[64, 64, 84, 10]</t>
  </si>
  <si>
    <t>[64, 64, 89, 10]</t>
  </si>
  <si>
    <t>Digits10330[64, 64, 89, 10]</t>
  </si>
  <si>
    <t>[64, 64, 94, 10]</t>
  </si>
  <si>
    <t>Digits10330[64, 64, 94, 10]</t>
  </si>
  <si>
    <t>[64, 64, 99, 10]</t>
  </si>
  <si>
    <t>Digits10330[64, 64, 99, 10]</t>
  </si>
  <si>
    <t>[64, 66, 104, 10]</t>
  </si>
  <si>
    <t>Digits10330[64, 66, 104, 10]</t>
  </si>
  <si>
    <t>[64, 66, 109, 10]</t>
  </si>
  <si>
    <t>Digits10330[64, 66, 109, 10]</t>
  </si>
  <si>
    <t>[64, 66, 114, 10]</t>
  </si>
  <si>
    <t>Digits10330[64, 66, 114, 10]</t>
  </si>
  <si>
    <t>[64, 66, 119, 10]</t>
  </si>
  <si>
    <t>Digits10330[64, 66, 119, 10]</t>
  </si>
  <si>
    <t>[64, 66, 124, 10]</t>
  </si>
  <si>
    <t>Digits10330[64, 66, 124, 10]</t>
  </si>
  <si>
    <t>[64, 66, 129, 10]</t>
  </si>
  <si>
    <t>Digits10330[64, 66, 129, 10]</t>
  </si>
  <si>
    <t>[64, 66, 64, 10]</t>
  </si>
  <si>
    <t>Digits10330[64, 66, 64, 10]</t>
  </si>
  <si>
    <t>[64, 66, 69, 10]</t>
  </si>
  <si>
    <t>Digits10330[64, 66, 69, 10]</t>
  </si>
  <si>
    <t>[64, 66, 74, 10]</t>
  </si>
  <si>
    <t>Digits10330[64, 66, 74, 10]</t>
  </si>
  <si>
    <t>[64, 66, 79, 10]</t>
  </si>
  <si>
    <t>Digits10330[64, 66, 79, 10]</t>
  </si>
  <si>
    <t>[64, 66, 84, 10]</t>
  </si>
  <si>
    <t>Digits10330[64, 66, 84, 10]</t>
  </si>
  <si>
    <t>[64, 66, 89, 10]</t>
  </si>
  <si>
    <t>Digits10330[64, 66, 89, 10]</t>
  </si>
  <si>
    <t>[64, 66, 94, 10]</t>
  </si>
  <si>
    <t>Digits10330[64, 66, 94, 10]</t>
  </si>
  <si>
    <t>[64, 66, 99, 10]</t>
  </si>
  <si>
    <t>Digits10330[64, 66, 99, 10]</t>
  </si>
  <si>
    <t>[64, 68, 10]</t>
  </si>
  <si>
    <t>Digits10330[64, 68, 10]</t>
  </si>
  <si>
    <t>[64, 68, 104, 10]</t>
  </si>
  <si>
    <t>Digits10330[64, 68, 104, 10]</t>
  </si>
  <si>
    <t>[64, 68, 109, 10]</t>
  </si>
  <si>
    <t>Digits10330[64, 68, 109, 10]</t>
  </si>
  <si>
    <t>[64, 68, 114, 10]</t>
  </si>
  <si>
    <t>Digits10330[64, 68, 114, 10]</t>
  </si>
  <si>
    <t>[64, 68, 119, 10]</t>
  </si>
  <si>
    <t>Digits10330[64, 68, 119, 10]</t>
  </si>
  <si>
    <t>[64, 68, 124, 10]</t>
  </si>
  <si>
    <t>Digits10330[64, 68, 124, 10]</t>
  </si>
  <si>
    <t>[64, 68, 129, 10]</t>
  </si>
  <si>
    <t>Digits10330[64, 68, 129, 10]</t>
  </si>
  <si>
    <t>[64, 68, 64, 10]</t>
  </si>
  <si>
    <t>Digits10330[64, 68, 64, 10]</t>
  </si>
  <si>
    <t>[64, 68, 69, 10]</t>
  </si>
  <si>
    <t>Digits10330[64, 68, 69, 10]</t>
  </si>
  <si>
    <t>[64, 68, 74, 10]</t>
  </si>
  <si>
    <t>Digits10330[64, 68, 74, 10]</t>
  </si>
  <si>
    <t>[64, 68, 79, 10]</t>
  </si>
  <si>
    <t>Digits10330[64, 68, 79, 10]</t>
  </si>
  <si>
    <t>[64, 68, 84, 10]</t>
  </si>
  <si>
    <t>Digits10330[64, 68, 84, 10]</t>
  </si>
  <si>
    <t>[64, 68, 89, 10]</t>
  </si>
  <si>
    <t>Digits10330[64, 68, 89, 10]</t>
  </si>
  <si>
    <t>[64, 68, 94, 10]</t>
  </si>
  <si>
    <t>Digits10330[64, 68, 94, 10]</t>
  </si>
  <si>
    <t>[64, 68, 99, 10]</t>
  </si>
  <si>
    <t>Digits10330[64, 68, 99, 10]</t>
  </si>
  <si>
    <t>[64, 70, 104, 10]</t>
  </si>
  <si>
    <t>Digits10330[64, 70, 104, 10]</t>
  </si>
  <si>
    <t>[64, 70, 109, 10]</t>
  </si>
  <si>
    <t>Digits10330[64, 70, 109, 10]</t>
  </si>
  <si>
    <t>[64, 70, 114, 10]</t>
  </si>
  <si>
    <t>Digits10330[64, 70, 114, 10]</t>
  </si>
  <si>
    <t>[64, 70, 119, 10]</t>
  </si>
  <si>
    <t>Digits10330[64, 70, 119, 10]</t>
  </si>
  <si>
    <t>[64, 70, 124, 10]</t>
  </si>
  <si>
    <t>Digits10330[64, 70, 124, 10]</t>
  </si>
  <si>
    <t>[64, 70, 129, 10]</t>
  </si>
  <si>
    <t>Digits10330[64, 70, 129, 10]</t>
  </si>
  <si>
    <t>[64, 70, 64, 10]</t>
  </si>
  <si>
    <t>Digits10330[64, 70, 64, 10]</t>
  </si>
  <si>
    <t>[64, 70, 69, 10]</t>
  </si>
  <si>
    <t>Digits10330[64, 70, 69, 10]</t>
  </si>
  <si>
    <t>[64, 70, 74, 10]</t>
  </si>
  <si>
    <t>Digits10330[64, 70, 74, 10]</t>
  </si>
  <si>
    <t>[64, 70, 79, 10]</t>
  </si>
  <si>
    <t>Digits10330[64, 70, 79, 10]</t>
  </si>
  <si>
    <t>[64, 70, 84, 10]</t>
  </si>
  <si>
    <t>Digits10330[64, 70, 84, 10]</t>
  </si>
  <si>
    <t>[64, 70, 89, 10]</t>
  </si>
  <si>
    <t>Digits10330[64, 70, 89, 10]</t>
  </si>
  <si>
    <t>[64, 70, 94, 10]</t>
  </si>
  <si>
    <t>Digits10330[64, 70, 94, 10]</t>
  </si>
  <si>
    <t>[64, 70, 99, 10]</t>
  </si>
  <si>
    <t>Digits10330[64, 70, 99, 10]</t>
  </si>
  <si>
    <t>[64, 72, 104, 10]</t>
  </si>
  <si>
    <t>Digits10330[64, 72, 104, 10]</t>
  </si>
  <si>
    <t>[64, 72, 109, 10]</t>
  </si>
  <si>
    <t>Digits10330[64, 72, 109, 10]</t>
  </si>
  <si>
    <t>[64, 72, 114, 10]</t>
  </si>
  <si>
    <t>Digits10330[64, 72, 114, 10]</t>
  </si>
  <si>
    <t>[64, 72, 119, 10]</t>
  </si>
  <si>
    <t>Digits10330[64, 72, 119, 10]</t>
  </si>
  <si>
    <t>[64, 72, 124, 10]</t>
  </si>
  <si>
    <t>Digits10330[64, 72, 124, 10]</t>
  </si>
  <si>
    <t>[64, 72, 129, 10]</t>
  </si>
  <si>
    <t>Digits10330[64, 72, 129, 10]</t>
  </si>
  <si>
    <t>[64, 72, 64, 10]</t>
  </si>
  <si>
    <t>Digits10330[64, 72, 64, 10]</t>
  </si>
  <si>
    <t>[64, 72, 69, 10]</t>
  </si>
  <si>
    <t>Digits10330[64, 72, 69, 10]</t>
  </si>
  <si>
    <t>[64, 72, 74, 10]</t>
  </si>
  <si>
    <t>Digits10330[64, 72, 74, 10]</t>
  </si>
  <si>
    <t>[64, 72, 79, 10]</t>
  </si>
  <si>
    <t>Digits10330[64, 72, 79, 10]</t>
  </si>
  <si>
    <t>[64, 72, 84, 10]</t>
  </si>
  <si>
    <t>Digits10330[64, 72, 84, 10]</t>
  </si>
  <si>
    <t>[64, 72, 89, 10]</t>
  </si>
  <si>
    <t>Digits10330[64, 72, 89, 10]</t>
  </si>
  <si>
    <t>[64, 72, 94, 10]</t>
  </si>
  <si>
    <t>Digits10330[64, 72, 94, 10]</t>
  </si>
  <si>
    <t>[64, 72, 99, 10]</t>
  </si>
  <si>
    <t>Digits10330[64, 72, 99, 10]</t>
  </si>
  <si>
    <t>[64, 73, 10]</t>
  </si>
  <si>
    <t>Digits10330[64, 73, 10]</t>
  </si>
  <si>
    <t>[64, 78, 10]</t>
  </si>
  <si>
    <t>Digits10330[64, 78, 10]</t>
  </si>
  <si>
    <t>[64, 83, 10]</t>
  </si>
  <si>
    <t>Digits10330[64, 83, 10]</t>
  </si>
  <si>
    <t>[64, 88, 10]</t>
  </si>
  <si>
    <t>Digits10330[64, 88, 10]</t>
  </si>
  <si>
    <t>[64, 93, 10]</t>
  </si>
  <si>
    <t>Digits10330[64, 93, 10]</t>
  </si>
  <si>
    <t>[64, 98, 10]</t>
  </si>
  <si>
    <t>Digits10330[64, 98, 10]</t>
  </si>
  <si>
    <t>Digits10520[64, 103, 10]</t>
  </si>
  <si>
    <t>Digits10520[64, 108, 10]</t>
  </si>
  <si>
    <t>Digits10520[64, 113, 10]</t>
  </si>
  <si>
    <t>Digits10520[64, 118, 10]</t>
  </si>
  <si>
    <t>Digits10520[64, 123, 10]</t>
  </si>
  <si>
    <t>Digits10520[64, 128, 10]</t>
  </si>
  <si>
    <t>Digits10520[64, 48, 10]</t>
  </si>
  <si>
    <t>Digits10520[64, 53, 10]</t>
  </si>
  <si>
    <t>Digits10520[64, 58, 10]</t>
  </si>
  <si>
    <t>Digits10520[64, 63, 10]</t>
  </si>
  <si>
    <t>Digits10520[64, 64, 104, 10]</t>
  </si>
  <si>
    <t>Digits10520[64, 64, 109, 10]</t>
  </si>
  <si>
    <t>Digits10520[64, 64, 114, 10]</t>
  </si>
  <si>
    <t>Digits10520[64, 64, 119, 10]</t>
  </si>
  <si>
    <t>Digits10520[64, 64, 124, 10]</t>
  </si>
  <si>
    <t>Digits10520[64, 64, 129, 10]</t>
  </si>
  <si>
    <t>Digits10520[64, 64, 64, 10]</t>
  </si>
  <si>
    <t>Digits10520[64, 64, 69, 10]</t>
  </si>
  <si>
    <t>Digits10520[64, 64, 74, 10]</t>
  </si>
  <si>
    <t>Digits10520[64, 64, 79, 10]</t>
  </si>
  <si>
    <t>Digits10520[64, 64, 84, 10]</t>
  </si>
  <si>
    <t>Digits10520[64, 64, 89, 10]</t>
  </si>
  <si>
    <t>Digits10520[64, 64, 94, 10]</t>
  </si>
  <si>
    <t>Digits10520[64, 64, 99, 10]</t>
  </si>
  <si>
    <t>Digits10520[64, 66, 104, 10]</t>
  </si>
  <si>
    <t>Digits10520[64, 66, 109, 10]</t>
  </si>
  <si>
    <t>Digits10520[64, 66, 114, 10]</t>
  </si>
  <si>
    <t>Digits10520[64, 66, 119, 10]</t>
  </si>
  <si>
    <t>Digits10520[64, 66, 124, 10]</t>
  </si>
  <si>
    <t>Digits10520[64, 66, 129, 10]</t>
  </si>
  <si>
    <t>Digits10520[64, 66, 64, 10]</t>
  </si>
  <si>
    <t>Digits10520[64, 66, 69, 10]</t>
  </si>
  <si>
    <t>Digits10520[64, 66, 74, 10]</t>
  </si>
  <si>
    <t>Digits10520[64, 66, 79, 10]</t>
  </si>
  <si>
    <t>Digits10520[64, 66, 84, 10]</t>
  </si>
  <si>
    <t>Digits10520[64, 66, 89, 10]</t>
  </si>
  <si>
    <t>Digits10520[64, 66, 94, 10]</t>
  </si>
  <si>
    <t>Digits10520[64, 66, 99, 10]</t>
  </si>
  <si>
    <t>Digits10520[64, 68, 10]</t>
  </si>
  <si>
    <t>Digits10520[64, 68, 104, 10]</t>
  </si>
  <si>
    <t>Digits10520[64, 68, 109, 10]</t>
  </si>
  <si>
    <t>Digits10520[64, 68, 114, 10]</t>
  </si>
  <si>
    <t>Digits10520[64, 68, 119, 10]</t>
  </si>
  <si>
    <t>Digits10520[64, 68, 124, 10]</t>
  </si>
  <si>
    <t>Digits10520[64, 68, 129, 10]</t>
  </si>
  <si>
    <t>Digits10520[64, 68, 64, 10]</t>
  </si>
  <si>
    <t>Digits10520[64, 68, 69, 10]</t>
  </si>
  <si>
    <t>Digits10520[64, 68, 74, 10]</t>
  </si>
  <si>
    <t>Digits10520[64, 68, 79, 10]</t>
  </si>
  <si>
    <t>Digits10520[64, 68, 84, 10]</t>
  </si>
  <si>
    <t>Digits10520[64, 68, 89, 10]</t>
  </si>
  <si>
    <t>Digits10520[64, 68, 94, 10]</t>
  </si>
  <si>
    <t>Digits10520[64, 68, 99, 10]</t>
  </si>
  <si>
    <t>Digits10520[64, 70, 104, 10]</t>
  </si>
  <si>
    <t>Digits10520[64, 70, 109, 10]</t>
  </si>
  <si>
    <t>Digits10520[64, 70, 114, 10]</t>
  </si>
  <si>
    <t>Digits10520[64, 70, 119, 10]</t>
  </si>
  <si>
    <t>Digits10520[64, 70, 124, 10]</t>
  </si>
  <si>
    <t>Digits10520[64, 70, 129, 10]</t>
  </si>
  <si>
    <t>Digits10520[64, 70, 64, 10]</t>
  </si>
  <si>
    <t>Digits10520[64, 70, 69, 10]</t>
  </si>
  <si>
    <t>Digits10520[64, 70, 74, 10]</t>
  </si>
  <si>
    <t>Digits10520[64, 70, 79, 10]</t>
  </si>
  <si>
    <t>Digits10520[64, 70, 84, 10]</t>
  </si>
  <si>
    <t>Digits10520[64, 70, 89, 10]</t>
  </si>
  <si>
    <t>Digits10520[64, 70, 94, 10]</t>
  </si>
  <si>
    <t>Digits10520[64, 70, 99, 10]</t>
  </si>
  <si>
    <t>Digits10520[64, 72, 104, 10]</t>
  </si>
  <si>
    <t>Digits10520[64, 72, 109, 10]</t>
  </si>
  <si>
    <t>Digits10520[64, 72, 114, 10]</t>
  </si>
  <si>
    <t>Digits10520[64, 72, 119, 10]</t>
  </si>
  <si>
    <t>Digits10520[64, 72, 124, 10]</t>
  </si>
  <si>
    <t>Digits10520[64, 72, 129, 10]</t>
  </si>
  <si>
    <t>Digits10520[64, 72, 64, 10]</t>
  </si>
  <si>
    <t>Digits10520[64, 72, 69, 10]</t>
  </si>
  <si>
    <t>Digits10520[64, 72, 74, 10]</t>
  </si>
  <si>
    <t>Digits10520[64, 72, 79, 10]</t>
  </si>
  <si>
    <t>Digits10520[64, 72, 84, 10]</t>
  </si>
  <si>
    <t>Digits10520[64, 72, 89, 10]</t>
  </si>
  <si>
    <t>Digits10520[64, 72, 94, 10]</t>
  </si>
  <si>
    <t>Digits10520[64, 72, 99, 10]</t>
  </si>
  <si>
    <t>Digits10520[64, 73, 10]</t>
  </si>
  <si>
    <t>Digits10520[64, 78, 10]</t>
  </si>
  <si>
    <t>Digits10520[64, 83, 10]</t>
  </si>
  <si>
    <t>Digits10520[64, 88, 10]</t>
  </si>
  <si>
    <t>Digits10520[64, 93, 10]</t>
  </si>
  <si>
    <t>Digits10520[64, 98, 10]</t>
  </si>
  <si>
    <t>Digits12340[64, 103, 10]</t>
  </si>
  <si>
    <t>Digits12340[64, 108, 10]</t>
  </si>
  <si>
    <t>Digits12340[64, 113, 10]</t>
  </si>
  <si>
    <t>Digits12340[64, 118, 10]</t>
  </si>
  <si>
    <t>Digits12340[64, 123, 10]</t>
  </si>
  <si>
    <t>Digits12340[64, 128, 10]</t>
  </si>
  <si>
    <t>Digits12340[64, 48, 10]</t>
  </si>
  <si>
    <t>Digits12340[64, 53, 10]</t>
  </si>
  <si>
    <t>Digits12340[64, 58, 10]</t>
  </si>
  <si>
    <t>Digits12340[64, 63, 10]</t>
  </si>
  <si>
    <t>Digits12340[64, 64, 104, 10]</t>
  </si>
  <si>
    <t>Digits12340[64, 64, 109, 10]</t>
  </si>
  <si>
    <t>Digits12340[64, 64, 114, 10]</t>
  </si>
  <si>
    <t>Digits12340[64, 64, 119, 10]</t>
  </si>
  <si>
    <t>Digits12340[64, 64, 124, 10]</t>
  </si>
  <si>
    <t>Digits12340[64, 64, 129, 10]</t>
  </si>
  <si>
    <t>Digits12340[64, 64, 64, 10]</t>
  </si>
  <si>
    <t>Digits12340[64, 64, 69, 10]</t>
  </si>
  <si>
    <t>Digits12340[64, 64, 74, 10]</t>
  </si>
  <si>
    <t>Digits12340[64, 64, 79, 10]</t>
  </si>
  <si>
    <t>Digits12340[64, 64, 84, 10]</t>
  </si>
  <si>
    <t>Digits12340[64, 64, 89, 10]</t>
  </si>
  <si>
    <t>Digits12340[64, 64, 94, 10]</t>
  </si>
  <si>
    <t>Digits12340[64, 64, 99, 10]</t>
  </si>
  <si>
    <t>Digits12340[64, 66, 104, 10]</t>
  </si>
  <si>
    <t>Digits12340[64, 66, 109, 10]</t>
  </si>
  <si>
    <t>Digits12340[64, 66, 114, 10]</t>
  </si>
  <si>
    <t>Digits12340[64, 66, 119, 10]</t>
  </si>
  <si>
    <t>Digits12340[64, 66, 124, 10]</t>
  </si>
  <si>
    <t>Digits12340[64, 66, 129, 10]</t>
  </si>
  <si>
    <t>Digits12340[64, 66, 64, 10]</t>
  </si>
  <si>
    <t>Digits12340[64, 66, 69, 10]</t>
  </si>
  <si>
    <t>Digits12340[64, 66, 74, 10]</t>
  </si>
  <si>
    <t>Digits12340[64, 66, 79, 10]</t>
  </si>
  <si>
    <t>Digits12340[64, 66, 84, 10]</t>
  </si>
  <si>
    <t>Digits12340[64, 66, 89, 10]</t>
  </si>
  <si>
    <t>Digits12340[64, 66, 94, 10]</t>
  </si>
  <si>
    <t>Digits12340[64, 66, 99, 10]</t>
  </si>
  <si>
    <t>Digits12340[64, 68, 10]</t>
  </si>
  <si>
    <t>Digits12340[64, 68, 104, 10]</t>
  </si>
  <si>
    <t>Digits12340[64, 68, 109, 10]</t>
  </si>
  <si>
    <t>Digits12340[64, 68, 114, 10]</t>
  </si>
  <si>
    <t>Digits12340[64, 68, 119, 10]</t>
  </si>
  <si>
    <t>Digits12340[64, 68, 124, 10]</t>
  </si>
  <si>
    <t>Digits12340[64, 68, 129, 10]</t>
  </si>
  <si>
    <t>Digits12340[64, 68, 64, 10]</t>
  </si>
  <si>
    <t>Digits12340[64, 68, 69, 10]</t>
  </si>
  <si>
    <t>Digits12340[64, 68, 74, 10]</t>
  </si>
  <si>
    <t>Digits12340[64, 68, 79, 10]</t>
  </si>
  <si>
    <t>Digits12340[64, 68, 84, 10]</t>
  </si>
  <si>
    <t>Digits12340[64, 68, 89, 10]</t>
  </si>
  <si>
    <t>Digits12340[64, 68, 94, 10]</t>
  </si>
  <si>
    <t>Digits12340[64, 68, 99, 10]</t>
  </si>
  <si>
    <t>Digits12340[64, 70, 104, 10]</t>
  </si>
  <si>
    <t>Digits12340[64, 70, 109, 10]</t>
  </si>
  <si>
    <t>Digits12340[64, 70, 114, 10]</t>
  </si>
  <si>
    <t>Digits12340[64, 70, 119, 10]</t>
  </si>
  <si>
    <t>Digits12340[64, 70, 124, 10]</t>
  </si>
  <si>
    <t>Digits12340[64, 70, 129, 10]</t>
  </si>
  <si>
    <t>Digits12340[64, 70, 64, 10]</t>
  </si>
  <si>
    <t>Digits12340[64, 70, 69, 10]</t>
  </si>
  <si>
    <t>Digits12340[64, 70, 74, 10]</t>
  </si>
  <si>
    <t>Digits12340[64, 70, 79, 10]</t>
  </si>
  <si>
    <t>Digits12340[64, 70, 84, 10]</t>
  </si>
  <si>
    <t>Digits12340[64, 70, 89, 10]</t>
  </si>
  <si>
    <t>Digits12340[64, 70, 94, 10]</t>
  </si>
  <si>
    <t>Digits12340[64, 70, 99, 10]</t>
  </si>
  <si>
    <t>Digits12340[64, 72, 104, 10]</t>
  </si>
  <si>
    <t>Digits12340[64, 72, 109, 10]</t>
  </si>
  <si>
    <t>Digits12340[64, 72, 114, 10]</t>
  </si>
  <si>
    <t>Digits12340[64, 72, 119, 10]</t>
  </si>
  <si>
    <t>Digits12340[64, 72, 124, 10]</t>
  </si>
  <si>
    <t>Digits12340[64, 72, 129, 10]</t>
  </si>
  <si>
    <t>Digits12340[64, 72, 64, 10]</t>
  </si>
  <si>
    <t>Digits12340[64, 72, 69, 10]</t>
  </si>
  <si>
    <t>Digits12340[64, 72, 74, 10]</t>
  </si>
  <si>
    <t>Digits12340[64, 72, 79, 10]</t>
  </si>
  <si>
    <t>Digits12340[64, 72, 84, 10]</t>
  </si>
  <si>
    <t>Digits12340[64, 72, 89, 10]</t>
  </si>
  <si>
    <t>Digits12340[64, 72, 94, 10]</t>
  </si>
  <si>
    <t>Digits12340[64, 72, 99, 10]</t>
  </si>
  <si>
    <t>Digits12340[64, 73, 10]</t>
  </si>
  <si>
    <t>Digits12340[64, 78, 10]</t>
  </si>
  <si>
    <t>Digits12340[64, 83, 10]</t>
  </si>
  <si>
    <t>Digits12340[64, 88, 10]</t>
  </si>
  <si>
    <t>Digits12340[64, 93, 10]</t>
  </si>
  <si>
    <t>Digits12340[64, 98, 10]</t>
  </si>
  <si>
    <t>Digits12530[64, 103, 10]</t>
  </si>
  <si>
    <t>Digits12530[64, 108, 10]</t>
  </si>
  <si>
    <t>Digits12530[64, 113, 10]</t>
  </si>
  <si>
    <t>Digits12530[64, 118, 10]</t>
  </si>
  <si>
    <t>Digits12530[64, 123, 10]</t>
  </si>
  <si>
    <t>Digits12530[64, 128, 10]</t>
  </si>
  <si>
    <t>Digits12530[64, 48, 10]</t>
  </si>
  <si>
    <t>Digits12530[64, 53, 10]</t>
  </si>
  <si>
    <t>Digits12530[64, 58, 10]</t>
  </si>
  <si>
    <t>Digits12530[64, 63, 10]</t>
  </si>
  <si>
    <t>Digits12530[64, 64, 104, 10]</t>
  </si>
  <si>
    <t>Digits12530[64, 64, 109, 10]</t>
  </si>
  <si>
    <t>Digits12530[64, 64, 114, 10]</t>
  </si>
  <si>
    <t>Digits12530[64, 64, 119, 10]</t>
  </si>
  <si>
    <t>Digits12530[64, 64, 124, 10]</t>
  </si>
  <si>
    <t>Digits12530[64, 64, 129, 10]</t>
  </si>
  <si>
    <t>Digits12530[64, 64, 64, 10]</t>
  </si>
  <si>
    <t>Digits12530[64, 64, 69, 10]</t>
  </si>
  <si>
    <t>Digits12530[64, 64, 74, 10]</t>
  </si>
  <si>
    <t>Digits12530[64, 64, 79, 10]</t>
  </si>
  <si>
    <t>Digits12530[64, 64, 84, 10]</t>
  </si>
  <si>
    <t>Digits12530[64, 64, 89, 10]</t>
  </si>
  <si>
    <t>Digits12530[64, 64, 94, 10]</t>
  </si>
  <si>
    <t>Digits12530[64, 64, 99, 10]</t>
  </si>
  <si>
    <t>Digits12530[64, 66, 104, 10]</t>
  </si>
  <si>
    <t>Digits12530[64, 66, 109, 10]</t>
  </si>
  <si>
    <t>Digits12530[64, 66, 114, 10]</t>
  </si>
  <si>
    <t>Digits12530[64, 66, 119, 10]</t>
  </si>
  <si>
    <t>Digits12530[64, 66, 124, 10]</t>
  </si>
  <si>
    <t>Digits12530[64, 66, 129, 10]</t>
  </si>
  <si>
    <t>Digits12530[64, 66, 64, 10]</t>
  </si>
  <si>
    <t>Digits12530[64, 66, 69, 10]</t>
  </si>
  <si>
    <t>Digits12530[64, 66, 74, 10]</t>
  </si>
  <si>
    <t>Digits12530[64, 66, 79, 10]</t>
  </si>
  <si>
    <t>Digits12530[64, 66, 84, 10]</t>
  </si>
  <si>
    <t>Digits12530[64, 66, 89, 10]</t>
  </si>
  <si>
    <t>Digits12530[64, 66, 94, 10]</t>
  </si>
  <si>
    <t>Digits12530[64, 66, 99, 10]</t>
  </si>
  <si>
    <t>Digits12530[64, 68, 10]</t>
  </si>
  <si>
    <t>Digits12530[64, 68, 104, 10]</t>
  </si>
  <si>
    <t>Digits12530[64, 68, 109, 10]</t>
  </si>
  <si>
    <t>Digits12530[64, 68, 114, 10]</t>
  </si>
  <si>
    <t>Digits12530[64, 68, 119, 10]</t>
  </si>
  <si>
    <t>Digits12530[64, 68, 124, 10]</t>
  </si>
  <si>
    <t>Digits12530[64, 68, 129, 10]</t>
  </si>
  <si>
    <t>Digits12530[64, 68, 64, 10]</t>
  </si>
  <si>
    <t>Digits12530[64, 68, 69, 10]</t>
  </si>
  <si>
    <t>Digits12530[64, 68, 74, 10]</t>
  </si>
  <si>
    <t>Digits12530[64, 68, 79, 10]</t>
  </si>
  <si>
    <t>Digits12530[64, 68, 84, 10]</t>
  </si>
  <si>
    <t>Digits12530[64, 68, 89, 10]</t>
  </si>
  <si>
    <t>Digits12530[64, 68, 94, 10]</t>
  </si>
  <si>
    <t>Digits12530[64, 68, 99, 10]</t>
  </si>
  <si>
    <t>Digits12530[64, 70, 104, 10]</t>
  </si>
  <si>
    <t>Digits12530[64, 70, 109, 10]</t>
  </si>
  <si>
    <t>Digits12530[64, 70, 114, 10]</t>
  </si>
  <si>
    <t>Digits12530[64, 70, 119, 10]</t>
  </si>
  <si>
    <t>Digits12530[64, 70, 124, 10]</t>
  </si>
  <si>
    <t>Digits12530[64, 70, 129, 10]</t>
  </si>
  <si>
    <t>Digits12530[64, 70, 64, 10]</t>
  </si>
  <si>
    <t>Digits12530[64, 70, 69, 10]</t>
  </si>
  <si>
    <t>Digits12530[64, 70, 74, 10]</t>
  </si>
  <si>
    <t>Digits12530[64, 70, 79, 10]</t>
  </si>
  <si>
    <t>Digits12530[64, 70, 84, 10]</t>
  </si>
  <si>
    <t>Digits12530[64, 70, 89, 10]</t>
  </si>
  <si>
    <t>Digits12530[64, 70, 94, 10]</t>
  </si>
  <si>
    <t>Digits12530[64, 70, 99, 10]</t>
  </si>
  <si>
    <t>Digits12530[64, 72, 104, 10]</t>
  </si>
  <si>
    <t>Digits12530[64, 72, 109, 10]</t>
  </si>
  <si>
    <t>Digits12530[64, 72, 114, 10]</t>
  </si>
  <si>
    <t>Digits12530[64, 72, 119, 10]</t>
  </si>
  <si>
    <t>Digits12530[64, 72, 124, 10]</t>
  </si>
  <si>
    <t>Digits12530[64, 72, 129, 10]</t>
  </si>
  <si>
    <t>Digits12530[64, 72, 64, 10]</t>
  </si>
  <si>
    <t>Digits12530[64, 72, 69, 10]</t>
  </si>
  <si>
    <t>Digits12530[64, 72, 74, 10]</t>
  </si>
  <si>
    <t>Digits12530[64, 72, 79, 10]</t>
  </si>
  <si>
    <t>Digits12530[64, 72, 84, 10]</t>
  </si>
  <si>
    <t>Digits12530[64, 72, 89, 10]</t>
  </si>
  <si>
    <t>Digits12530[64, 72, 94, 10]</t>
  </si>
  <si>
    <t>Digits12530[64, 72, 99, 10]</t>
  </si>
  <si>
    <t>Digits12530[64, 73, 10]</t>
  </si>
  <si>
    <t>Digits12530[64, 78, 10]</t>
  </si>
  <si>
    <t>Digits12530[64, 83, 10]</t>
  </si>
  <si>
    <t>Digits12530[64, 88, 10]</t>
  </si>
  <si>
    <t>Digits12530[64, 93, 10]</t>
  </si>
  <si>
    <t>Digits12530[64, 98, 10]</t>
  </si>
  <si>
    <t>Digits14350[64, 103, 10]</t>
  </si>
  <si>
    <t>Digits14350[64, 108, 10]</t>
  </si>
  <si>
    <t>Digits14350[64, 113, 10]</t>
  </si>
  <si>
    <t>Digits14350[64, 118, 10]</t>
  </si>
  <si>
    <t>Digits14350[64, 123, 10]</t>
  </si>
  <si>
    <t>Digits14350[64, 128, 10]</t>
  </si>
  <si>
    <t>Digits14350[64, 48, 10]</t>
  </si>
  <si>
    <t>Digits14350[64, 53, 10]</t>
  </si>
  <si>
    <t>Digits14350[64, 58, 10]</t>
  </si>
  <si>
    <t>Digits14350[64, 63, 10]</t>
  </si>
  <si>
    <t>Digits14350[64, 64, 104, 10]</t>
  </si>
  <si>
    <t>Digits14350[64, 64, 109, 10]</t>
  </si>
  <si>
    <t>Digits14350[64, 64, 114, 10]</t>
  </si>
  <si>
    <t>Digits14350[64, 64, 119, 10]</t>
  </si>
  <si>
    <t>Digits14350[64, 64, 124, 10]</t>
  </si>
  <si>
    <t>Digits14350[64, 64, 129, 10]</t>
  </si>
  <si>
    <t>Digits14350[64, 64, 64, 10]</t>
  </si>
  <si>
    <t>Digits14350[64, 64, 69, 10]</t>
  </si>
  <si>
    <t>Digits14350[64, 64, 74, 10]</t>
  </si>
  <si>
    <t>Digits14350[64, 64, 79, 10]</t>
  </si>
  <si>
    <t>Digits14350[64, 64, 84, 10]</t>
  </si>
  <si>
    <t>Digits14350[64, 64, 89, 10]</t>
  </si>
  <si>
    <t>Digits14350[64, 64, 94, 10]</t>
  </si>
  <si>
    <t>Digits14350[64, 64, 99, 10]</t>
  </si>
  <si>
    <t>Digits14350[64, 66, 104, 10]</t>
  </si>
  <si>
    <t>Digits14350[64, 66, 109, 10]</t>
  </si>
  <si>
    <t>Digits14350[64, 66, 114, 10]</t>
  </si>
  <si>
    <t>Digits14350[64, 66, 119, 10]</t>
  </si>
  <si>
    <t>Digits14350[64, 66, 124, 10]</t>
  </si>
  <si>
    <t>Digits14350[64, 66, 129, 10]</t>
  </si>
  <si>
    <t>Digits14350[64, 66, 64, 10]</t>
  </si>
  <si>
    <t>Digits14350[64, 66, 69, 10]</t>
  </si>
  <si>
    <t>Digits14350[64, 66, 74, 10]</t>
  </si>
  <si>
    <t>Digits14350[64, 66, 79, 10]</t>
  </si>
  <si>
    <t>Digits14350[64, 66, 84, 10]</t>
  </si>
  <si>
    <t>Digits14350[64, 66, 89, 10]</t>
  </si>
  <si>
    <t>Digits14350[64, 66, 94, 10]</t>
  </si>
  <si>
    <t>Digits14350[64, 66, 99, 10]</t>
  </si>
  <si>
    <t>Digits14350[64, 68, 10]</t>
  </si>
  <si>
    <t>Digits14350[64, 68, 104, 10]</t>
  </si>
  <si>
    <t>Digits14350[64, 68, 109, 10]</t>
  </si>
  <si>
    <t>Digits14350[64, 68, 114, 10]</t>
  </si>
  <si>
    <t>Digits14350[64, 68, 119, 10]</t>
  </si>
  <si>
    <t>Digits14350[64, 68, 124, 10]</t>
  </si>
  <si>
    <t>Digits14350[64, 68, 129, 10]</t>
  </si>
  <si>
    <t>Digits14350[64, 68, 64, 10]</t>
  </si>
  <si>
    <t>Digits14350[64, 68, 69, 10]</t>
  </si>
  <si>
    <t>Digits14350[64, 68, 74, 10]</t>
  </si>
  <si>
    <t>Digits14350[64, 68, 79, 10]</t>
  </si>
  <si>
    <t>Digits14350[64, 68, 84, 10]</t>
  </si>
  <si>
    <t>Digits14350[64, 68, 89, 10]</t>
  </si>
  <si>
    <t>Digits14350[64, 68, 94, 10]</t>
  </si>
  <si>
    <t>Digits14350[64, 68, 99, 10]</t>
  </si>
  <si>
    <t>Digits14350[64, 70, 104, 10]</t>
  </si>
  <si>
    <t>Digits14350[64, 70, 109, 10]</t>
  </si>
  <si>
    <t>Digits14350[64, 70, 114, 10]</t>
  </si>
  <si>
    <t>Digits14350[64, 70, 119, 10]</t>
  </si>
  <si>
    <t>Digits14350[64, 70, 124, 10]</t>
  </si>
  <si>
    <t>Digits14350[64, 70, 129, 10]</t>
  </si>
  <si>
    <t>Digits14350[64, 70, 64, 10]</t>
  </si>
  <si>
    <t>Digits14350[64, 70, 69, 10]</t>
  </si>
  <si>
    <t>Digits14350[64, 70, 74, 10]</t>
  </si>
  <si>
    <t>Digits14350[64, 70, 79, 10]</t>
  </si>
  <si>
    <t>Digits14350[64, 70, 84, 10]</t>
  </si>
  <si>
    <t>Digits14350[64, 70, 89, 10]</t>
  </si>
  <si>
    <t>Digits14350[64, 70, 94, 10]</t>
  </si>
  <si>
    <t>Digits14350[64, 70, 99, 10]</t>
  </si>
  <si>
    <t>Digits14350[64, 72, 104, 10]</t>
  </si>
  <si>
    <t>Digits14350[64, 72, 109, 10]</t>
  </si>
  <si>
    <t>Digits14350[64, 72, 114, 10]</t>
  </si>
  <si>
    <t>Digits14350[64, 72, 119, 10]</t>
  </si>
  <si>
    <t>Digits14350[64, 72, 124, 10]</t>
  </si>
  <si>
    <t>Digits14350[64, 72, 129, 10]</t>
  </si>
  <si>
    <t>Digits14350[64, 72, 64, 10]</t>
  </si>
  <si>
    <t>Digits14350[64, 72, 69, 10]</t>
  </si>
  <si>
    <t>Digits14350[64, 72, 74, 10]</t>
  </si>
  <si>
    <t>Digits14350[64, 72, 79, 10]</t>
  </si>
  <si>
    <t>Digits14350[64, 72, 84, 10]</t>
  </si>
  <si>
    <t>Digits14350[64, 72, 89, 10]</t>
  </si>
  <si>
    <t>Digits14350[64, 72, 94, 10]</t>
  </si>
  <si>
    <t>Digits14350[64, 72, 99, 10]</t>
  </si>
  <si>
    <t>Digits14350[64, 73, 10]</t>
  </si>
  <si>
    <t>Digits14350[64, 78, 10]</t>
  </si>
  <si>
    <t>Digits14350[64, 83, 10]</t>
  </si>
  <si>
    <t>Digits14350[64, 88, 10]</t>
  </si>
  <si>
    <t>Digits14350[64, 93, 10]</t>
  </si>
  <si>
    <t>Digits14350[64, 98, 10]</t>
  </si>
  <si>
    <t>Digits14540[64, 103, 10]</t>
  </si>
  <si>
    <t>Digits14540[64, 108, 10]</t>
  </si>
  <si>
    <t>Digits14540[64, 113, 10]</t>
  </si>
  <si>
    <t>Digits14540[64, 118, 10]</t>
  </si>
  <si>
    <t>Digits14540[64, 123, 10]</t>
  </si>
  <si>
    <t>Digits14540[64, 128, 10]</t>
  </si>
  <si>
    <t>Digits14540[64, 48, 10]</t>
  </si>
  <si>
    <t>Digits14540[64, 53, 10]</t>
  </si>
  <si>
    <t>Digits14540[64, 58, 10]</t>
  </si>
  <si>
    <t>Digits14540[64, 63, 10]</t>
  </si>
  <si>
    <t>Digits14540[64, 64, 104, 10]</t>
  </si>
  <si>
    <t>Digits14540[64, 64, 109, 10]</t>
  </si>
  <si>
    <t>Digits14540[64, 64, 114, 10]</t>
  </si>
  <si>
    <t>Digits14540[64, 64, 119, 10]</t>
  </si>
  <si>
    <t>Digits14540[64, 64, 124, 10]</t>
  </si>
  <si>
    <t>Digits14540[64, 64, 129, 10]</t>
  </si>
  <si>
    <t>Digits14540[64, 64, 64, 10]</t>
  </si>
  <si>
    <t>Digits14540[64, 64, 69, 10]</t>
  </si>
  <si>
    <t>Digits14540[64, 64, 74, 10]</t>
  </si>
  <si>
    <t>Digits14540[64, 64, 79, 10]</t>
  </si>
  <si>
    <t>Digits14540[64, 64, 84, 10]</t>
  </si>
  <si>
    <t>Digits14540[64, 64, 89, 10]</t>
  </si>
  <si>
    <t>Digits14540[64, 64, 94, 10]</t>
  </si>
  <si>
    <t>Digits14540[64, 64, 99, 10]</t>
  </si>
  <si>
    <t>Digits14540[64, 66, 104, 10]</t>
  </si>
  <si>
    <t>Digits14540[64, 66, 109, 10]</t>
  </si>
  <si>
    <t>Digits14540[64, 66, 114, 10]</t>
  </si>
  <si>
    <t>Digits14540[64, 66, 119, 10]</t>
  </si>
  <si>
    <t>Digits14540[64, 66, 124, 10]</t>
  </si>
  <si>
    <t>Digits14540[64, 66, 129, 10]</t>
  </si>
  <si>
    <t>Digits14540[64, 66, 64, 10]</t>
  </si>
  <si>
    <t>Digits14540[64, 66, 69, 10]</t>
  </si>
  <si>
    <t>Digits14540[64, 66, 74, 10]</t>
  </si>
  <si>
    <t>Digits14540[64, 66, 79, 10]</t>
  </si>
  <si>
    <t>Digits14540[64, 66, 84, 10]</t>
  </si>
  <si>
    <t>Digits14540[64, 66, 89, 10]</t>
  </si>
  <si>
    <t>Digits14540[64, 66, 94, 10]</t>
  </si>
  <si>
    <t>Digits14540[64, 66, 99, 10]</t>
  </si>
  <si>
    <t>Digits14540[64, 68, 10]</t>
  </si>
  <si>
    <t>Digits14540[64, 68, 104, 10]</t>
  </si>
  <si>
    <t>Digits14540[64, 68, 109, 10]</t>
  </si>
  <si>
    <t>Digits14540[64, 68, 114, 10]</t>
  </si>
  <si>
    <t>Digits14540[64, 68, 119, 10]</t>
  </si>
  <si>
    <t>Digits14540[64, 68, 124, 10]</t>
  </si>
  <si>
    <t>Digits14540[64, 68, 129, 10]</t>
  </si>
  <si>
    <t>Digits14540[64, 68, 64, 10]</t>
  </si>
  <si>
    <t>Digits14540[64, 68, 69, 10]</t>
  </si>
  <si>
    <t>Digits14540[64, 68, 74, 10]</t>
  </si>
  <si>
    <t>Digits14540[64, 68, 79, 10]</t>
  </si>
  <si>
    <t>Digits14540[64, 68, 84, 10]</t>
  </si>
  <si>
    <t>Digits14540[64, 68, 89, 10]</t>
  </si>
  <si>
    <t>Digits14540[64, 68, 94, 10]</t>
  </si>
  <si>
    <t>Digits14540[64, 68, 99, 10]</t>
  </si>
  <si>
    <t>Digits14540[64, 70, 104, 10]</t>
  </si>
  <si>
    <t>Digits14540[64, 70, 109, 10]</t>
  </si>
  <si>
    <t>Digits14540[64, 70, 114, 10]</t>
  </si>
  <si>
    <t>Digits14540[64, 70, 119, 10]</t>
  </si>
  <si>
    <t>Digits14540[64, 70, 124, 10]</t>
  </si>
  <si>
    <t>Digits14540[64, 70, 129, 10]</t>
  </si>
  <si>
    <t>Digits14540[64, 70, 64, 10]</t>
  </si>
  <si>
    <t>Digits14540[64, 70, 69, 10]</t>
  </si>
  <si>
    <t>Digits14540[64, 70, 74, 10]</t>
  </si>
  <si>
    <t>Digits14540[64, 70, 79, 10]</t>
  </si>
  <si>
    <t>Digits14540[64, 70, 84, 10]</t>
  </si>
  <si>
    <t>Digits14540[64, 70, 89, 10]</t>
  </si>
  <si>
    <t>Digits14540[64, 70, 94, 10]</t>
  </si>
  <si>
    <t>Digits14540[64, 70, 99, 10]</t>
  </si>
  <si>
    <t>Digits14540[64, 72, 104, 10]</t>
  </si>
  <si>
    <t>Digits14540[64, 72, 109, 10]</t>
  </si>
  <si>
    <t>Digits14540[64, 72, 114, 10]</t>
  </si>
  <si>
    <t>Digits14540[64, 72, 119, 10]</t>
  </si>
  <si>
    <t>Digits14540[64, 72, 124, 10]</t>
  </si>
  <si>
    <t>Digits14540[64, 72, 129, 10]</t>
  </si>
  <si>
    <t>Digits14540[64, 72, 64, 10]</t>
  </si>
  <si>
    <t>Digits14540[64, 72, 69, 10]</t>
  </si>
  <si>
    <t>Digits14540[64, 72, 74, 10]</t>
  </si>
  <si>
    <t>Digits14540[64, 72, 79, 10]</t>
  </si>
  <si>
    <t>Digits14540[64, 72, 84, 10]</t>
  </si>
  <si>
    <t>Digits14540[64, 72, 89, 10]</t>
  </si>
  <si>
    <t>Digits14540[64, 72, 94, 10]</t>
  </si>
  <si>
    <t>Digits14540[64, 72, 99, 10]</t>
  </si>
  <si>
    <t>Digits14540[64, 73, 10]</t>
  </si>
  <si>
    <t>Digits14540[64, 78, 10]</t>
  </si>
  <si>
    <t>Digits14540[64, 83, 10]</t>
  </si>
  <si>
    <t>Digits14540[64, 88, 10]</t>
  </si>
  <si>
    <t>Digits14540[64, 93, 10]</t>
  </si>
  <si>
    <t>Digits14540[64, 98, 10]</t>
  </si>
  <si>
    <t>Digits14920[64, 103, 10]</t>
  </si>
  <si>
    <t>Digits14920[64, 108, 10]</t>
  </si>
  <si>
    <t>Digits14920[64, 113, 10]</t>
  </si>
  <si>
    <t>Digits14920[64, 118, 10]</t>
  </si>
  <si>
    <t>Digits14920[64, 123, 10]</t>
  </si>
  <si>
    <t>Digits14920[64, 128, 10]</t>
  </si>
  <si>
    <t>Digits14920[64, 48, 10]</t>
  </si>
  <si>
    <t>Digits14920[64, 53, 10]</t>
  </si>
  <si>
    <t>Digits14920[64, 58, 10]</t>
  </si>
  <si>
    <t>Digits14920[64, 63, 10]</t>
  </si>
  <si>
    <t>Digits14920[64, 64, 104, 10]</t>
  </si>
  <si>
    <t>Digits14920[64, 64, 109, 10]</t>
  </si>
  <si>
    <t>Digits14920[64, 64, 114, 10]</t>
  </si>
  <si>
    <t>Digits14920[64, 64, 119, 10]</t>
  </si>
  <si>
    <t>Digits14920[64, 64, 124, 10]</t>
  </si>
  <si>
    <t>Digits14920[64, 64, 129, 10]</t>
  </si>
  <si>
    <t>Digits14920[64, 64, 64, 10]</t>
  </si>
  <si>
    <t>Digits14920[64, 64, 69, 10]</t>
  </si>
  <si>
    <t>Digits14920[64, 64, 74, 10]</t>
  </si>
  <si>
    <t>Digits14920[64, 64, 79, 10]</t>
  </si>
  <si>
    <t>Digits14920[64, 64, 84, 10]</t>
  </si>
  <si>
    <t>Digits14920[64, 64, 89, 10]</t>
  </si>
  <si>
    <t>Digits14920[64, 64, 94, 10]</t>
  </si>
  <si>
    <t>Digits14920[64, 64, 99, 10]</t>
  </si>
  <si>
    <t>Digits14920[64, 66, 104, 10]</t>
  </si>
  <si>
    <t>Digits14920[64, 66, 109, 10]</t>
  </si>
  <si>
    <t>Digits14920[64, 66, 114, 10]</t>
  </si>
  <si>
    <t>Digits14920[64, 66, 119, 10]</t>
  </si>
  <si>
    <t>Digits14920[64, 66, 124, 10]</t>
  </si>
  <si>
    <t>Digits14920[64, 66, 129, 10]</t>
  </si>
  <si>
    <t>Digits14920[64, 66, 64, 10]</t>
  </si>
  <si>
    <t>Digits14920[64, 66, 69, 10]</t>
  </si>
  <si>
    <t>Digits14920[64, 66, 74, 10]</t>
  </si>
  <si>
    <t>Digits14920[64, 66, 79, 10]</t>
  </si>
  <si>
    <t>Digits14920[64, 66, 84, 10]</t>
  </si>
  <si>
    <t>Digits14920[64, 66, 89, 10]</t>
  </si>
  <si>
    <t>Digits14920[64, 66, 94, 10]</t>
  </si>
  <si>
    <t>Digits14920[64, 66, 99, 10]</t>
  </si>
  <si>
    <t>Digits14920[64, 68, 10]</t>
  </si>
  <si>
    <t>Digits14920[64, 68, 104, 10]</t>
  </si>
  <si>
    <t>Digits14920[64, 68, 109, 10]</t>
  </si>
  <si>
    <t>Digits14920[64, 68, 114, 10]</t>
  </si>
  <si>
    <t>Digits14920[64, 68, 119, 10]</t>
  </si>
  <si>
    <t>Digits14920[64, 68, 124, 10]</t>
  </si>
  <si>
    <t>Digits14920[64, 68, 129, 10]</t>
  </si>
  <si>
    <t>Digits14920[64, 68, 64, 10]</t>
  </si>
  <si>
    <t>Digits14920[64, 68, 69, 10]</t>
  </si>
  <si>
    <t>Digits14920[64, 68, 74, 10]</t>
  </si>
  <si>
    <t>Digits14920[64, 68, 79, 10]</t>
  </si>
  <si>
    <t>Digits14920[64, 68, 84, 10]</t>
  </si>
  <si>
    <t>Digits14920[64, 68, 89, 10]</t>
  </si>
  <si>
    <t>Digits14920[64, 68, 94, 10]</t>
  </si>
  <si>
    <t>Digits14920[64, 68, 99, 10]</t>
  </si>
  <si>
    <t>Digits14920[64, 70, 104, 10]</t>
  </si>
  <si>
    <t>Digits14920[64, 70, 109, 10]</t>
  </si>
  <si>
    <t>Digits14920[64, 70, 114, 10]</t>
  </si>
  <si>
    <t>Digits14920[64, 70, 119, 10]</t>
  </si>
  <si>
    <t>Digits14920[64, 70, 124, 10]</t>
  </si>
  <si>
    <t>Digits14920[64, 70, 129, 10]</t>
  </si>
  <si>
    <t>Digits14920[64, 70, 64, 10]</t>
  </si>
  <si>
    <t>Digits14920[64, 70, 69, 10]</t>
  </si>
  <si>
    <t>Digits14920[64, 70, 74, 10]</t>
  </si>
  <si>
    <t>Digits14920[64, 70, 79, 10]</t>
  </si>
  <si>
    <t>Digits14920[64, 70, 84, 10]</t>
  </si>
  <si>
    <t>Digits14920[64, 70, 89, 10]</t>
  </si>
  <si>
    <t>Digits14920[64, 70, 94, 10]</t>
  </si>
  <si>
    <t>Digits14920[64, 70, 99, 10]</t>
  </si>
  <si>
    <t>Digits14920[64, 72, 64, 10]</t>
  </si>
  <si>
    <t>Digits14920[64, 73, 10]</t>
  </si>
  <si>
    <t>Digits14920[64, 78, 10]</t>
  </si>
  <si>
    <t>Digits14920[64, 83, 10]</t>
  </si>
  <si>
    <t>Digits14920[64, 88, 10]</t>
  </si>
  <si>
    <t>Digits14920[64, 93, 10]</t>
  </si>
  <si>
    <t>Digits14920[64, 98, 10]</t>
  </si>
  <si>
    <t>Digits16550[64, 103, 10]</t>
  </si>
  <si>
    <t>Digits16550[64, 108, 10]</t>
  </si>
  <si>
    <t>Digits16550[64, 113, 10]</t>
  </si>
  <si>
    <t>Digits16550[64, 118, 10]</t>
  </si>
  <si>
    <t>Digits16550[64, 123, 10]</t>
  </si>
  <si>
    <t>Digits16550[64, 128, 10]</t>
  </si>
  <si>
    <t>Digits16550[64, 48, 10]</t>
  </si>
  <si>
    <t>Digits16550[64, 53, 10]</t>
  </si>
  <si>
    <t>Digits16550[64, 58, 10]</t>
  </si>
  <si>
    <t>Digits16550[64, 63, 10]</t>
  </si>
  <si>
    <t>Digits16550[64, 64, 104, 10]</t>
  </si>
  <si>
    <t>Digits16550[64, 64, 109, 10]</t>
  </si>
  <si>
    <t>Digits16550[64, 64, 114, 10]</t>
  </si>
  <si>
    <t>Digits16550[64, 64, 119, 10]</t>
  </si>
  <si>
    <t>Digits16550[64, 64, 124, 10]</t>
  </si>
  <si>
    <t>Digits16550[64, 64, 129, 10]</t>
  </si>
  <si>
    <t>Digits16550[64, 64, 64, 10]</t>
  </si>
  <si>
    <t>Digits16550[64, 64, 69, 10]</t>
  </si>
  <si>
    <t>Digits16550[64, 64, 74, 10]</t>
  </si>
  <si>
    <t>Digits16550[64, 64, 79, 10]</t>
  </si>
  <si>
    <t>Digits16550[64, 64, 84, 10]</t>
  </si>
  <si>
    <t>Digits16550[64, 64, 89, 10]</t>
  </si>
  <si>
    <t>Digits16550[64, 64, 94, 10]</t>
  </si>
  <si>
    <t>Digits16550[64, 64, 99, 10]</t>
  </si>
  <si>
    <t>Digits16550[64, 66, 104, 10]</t>
  </si>
  <si>
    <t>Digits16550[64, 66, 109, 10]</t>
  </si>
  <si>
    <t>Digits16550[64, 66, 114, 10]</t>
  </si>
  <si>
    <t>Digits16550[64, 66, 119, 10]</t>
  </si>
  <si>
    <t>Digits16550[64, 66, 124, 10]</t>
  </si>
  <si>
    <t>Digits16550[64, 66, 129, 10]</t>
  </si>
  <si>
    <t>Digits16550[64, 66, 64, 10]</t>
  </si>
  <si>
    <t>Digits16550[64, 66, 69, 10]</t>
  </si>
  <si>
    <t>Digits16550[64, 66, 74, 10]</t>
  </si>
  <si>
    <t>Digits16550[64, 66, 79, 10]</t>
  </si>
  <si>
    <t>Digits16550[64, 66, 84, 10]</t>
  </si>
  <si>
    <t>Digits16550[64, 66, 89, 10]</t>
  </si>
  <si>
    <t>Digits16550[64, 66, 94, 10]</t>
  </si>
  <si>
    <t>Digits16550[64, 66, 99, 10]</t>
  </si>
  <si>
    <t>Digits16550[64, 68, 10]</t>
  </si>
  <si>
    <t>Digits16550[64, 68, 104, 10]</t>
  </si>
  <si>
    <t>Digits16550[64, 68, 109, 10]</t>
  </si>
  <si>
    <t>Digits16550[64, 68, 114, 10]</t>
  </si>
  <si>
    <t>Digits16550[64, 68, 119, 10]</t>
  </si>
  <si>
    <t>Digits16550[64, 68, 124, 10]</t>
  </si>
  <si>
    <t>Digits16550[64, 68, 129, 10]</t>
  </si>
  <si>
    <t>Digits16550[64, 68, 64, 10]</t>
  </si>
  <si>
    <t>Digits16550[64, 68, 69, 10]</t>
  </si>
  <si>
    <t>Digits16550[64, 68, 74, 10]</t>
  </si>
  <si>
    <t>Digits16550[64, 68, 79, 10]</t>
  </si>
  <si>
    <t>Digits16550[64, 68, 84, 10]</t>
  </si>
  <si>
    <t>Digits16550[64, 68, 89, 10]</t>
  </si>
  <si>
    <t>Digits16550[64, 68, 94, 10]</t>
  </si>
  <si>
    <t>Digits16550[64, 68, 99, 10]</t>
  </si>
  <si>
    <t>Digits16550[64, 70, 104, 10]</t>
  </si>
  <si>
    <t>Digits16550[64, 70, 109, 10]</t>
  </si>
  <si>
    <t>Digits16550[64, 70, 114, 10]</t>
  </si>
  <si>
    <t>Digits16550[64, 70, 119, 10]</t>
  </si>
  <si>
    <t>Digits16550[64, 70, 124, 10]</t>
  </si>
  <si>
    <t>Digits16550[64, 70, 129, 10]</t>
  </si>
  <si>
    <t>Digits16550[64, 70, 64, 10]</t>
  </si>
  <si>
    <t>Digits16550[64, 70, 69, 10]</t>
  </si>
  <si>
    <t>Digits16550[64, 70, 74, 10]</t>
  </si>
  <si>
    <t>Digits16550[64, 70, 79, 10]</t>
  </si>
  <si>
    <t>Digits16550[64, 70, 84, 10]</t>
  </si>
  <si>
    <t>Digits16550[64, 70, 89, 10]</t>
  </si>
  <si>
    <t>Digits16550[64, 70, 94, 10]</t>
  </si>
  <si>
    <t>Digits16550[64, 70, 99, 10]</t>
  </si>
  <si>
    <t>Digits16550[64, 72, 104, 10]</t>
  </si>
  <si>
    <t>Digits16550[64, 72, 109, 10]</t>
  </si>
  <si>
    <t>Digits16550[64, 72, 114, 10]</t>
  </si>
  <si>
    <t>Digits16550[64, 72, 119, 10]</t>
  </si>
  <si>
    <t>Digits16550[64, 72, 124, 10]</t>
  </si>
  <si>
    <t>Digits16550[64, 72, 129, 10]</t>
  </si>
  <si>
    <t>Digits16550[64, 72, 64, 10]</t>
  </si>
  <si>
    <t>Digits16550[64, 72, 69, 10]</t>
  </si>
  <si>
    <t>Digits16550[64, 72, 74, 10]</t>
  </si>
  <si>
    <t>Digits16550[64, 72, 79, 10]</t>
  </si>
  <si>
    <t>Digits16550[64, 72, 84, 10]</t>
  </si>
  <si>
    <t>Digits16550[64, 72, 89, 10]</t>
  </si>
  <si>
    <t>Digits16550[64, 72, 94, 10]</t>
  </si>
  <si>
    <t>Digits16550[64, 72, 99, 10]</t>
  </si>
  <si>
    <t>Digits16550[64, 73, 10]</t>
  </si>
  <si>
    <t>Digits16550[64, 78, 10]</t>
  </si>
  <si>
    <t>Digits16550[64, 83, 10]</t>
  </si>
  <si>
    <t>Digits16550[64, 88, 10]</t>
  </si>
  <si>
    <t>Digits16550[64, 93, 10]</t>
  </si>
  <si>
    <t>Digits16550[64, 98, 10]</t>
  </si>
  <si>
    <t>Digits16930[64, 64, 104, 10]</t>
  </si>
  <si>
    <t>Digits16930[64, 64, 109, 10]</t>
  </si>
  <si>
    <t>Digits16930[64, 64, 114, 10]</t>
  </si>
  <si>
    <t>Digits16930[64, 64, 119, 10]</t>
  </si>
  <si>
    <t>Digits16930[64, 64, 124, 10]</t>
  </si>
  <si>
    <t>Digits16930[64, 64, 129, 10]</t>
  </si>
  <si>
    <t>Digits16930[64, 64, 64, 10]</t>
  </si>
  <si>
    <t>Digits16930[64, 64, 69, 10]</t>
  </si>
  <si>
    <t>Digits16930[64, 64, 74, 10]</t>
  </si>
  <si>
    <t>Digits16930[64, 64, 79, 10]</t>
  </si>
  <si>
    <t>Digits16930[64, 64, 84, 10]</t>
  </si>
  <si>
    <t>Digits16930[64, 64, 89, 10]</t>
  </si>
  <si>
    <t>Digits16930[64, 64, 94, 10]</t>
  </si>
  <si>
    <t>Digits16930[64, 64, 99, 10]</t>
  </si>
  <si>
    <t>Digits16930[64, 66, 104, 10]</t>
  </si>
  <si>
    <t>Digits16930[64, 66, 109, 10]</t>
  </si>
  <si>
    <t>Digits16930[64, 66, 114, 10]</t>
  </si>
  <si>
    <t>Digits16930[64, 66, 119, 10]</t>
  </si>
  <si>
    <t>Digits16930[64, 66, 124, 10]</t>
  </si>
  <si>
    <t>Digits16930[64, 66, 129, 10]</t>
  </si>
  <si>
    <t>Digits16930[64, 66, 64, 10]</t>
  </si>
  <si>
    <t>Digits16930[64, 66, 69, 10]</t>
  </si>
  <si>
    <t>Digits16930[64, 66, 74, 10]</t>
  </si>
  <si>
    <t>Digits16930[64, 66, 79, 10]</t>
  </si>
  <si>
    <t>Digits16930[64, 66, 84, 10]</t>
  </si>
  <si>
    <t>Digits16930[64, 66, 89, 10]</t>
  </si>
  <si>
    <t>Digits16930[64, 66, 94, 10]</t>
  </si>
  <si>
    <t>Digits16930[64, 66, 99, 10]</t>
  </si>
  <si>
    <t>Digits16930[64, 68, 104, 10]</t>
  </si>
  <si>
    <t>Digits16930[64, 68, 109, 10]</t>
  </si>
  <si>
    <t>Digits16930[64, 68, 114, 10]</t>
  </si>
  <si>
    <t>Digits16930[64, 68, 119, 10]</t>
  </si>
  <si>
    <t>Digits16930[64, 68, 124, 10]</t>
  </si>
  <si>
    <t>Digits16930[64, 68, 129, 10]</t>
  </si>
  <si>
    <t>Digits16930[64, 68, 64, 10]</t>
  </si>
  <si>
    <t>Digits16930[64, 68, 69, 10]</t>
  </si>
  <si>
    <t>Digits16930[64, 68, 74, 10]</t>
  </si>
  <si>
    <t>Digits16930[64, 68, 79, 10]</t>
  </si>
  <si>
    <t>Digits16930[64, 68, 84, 10]</t>
  </si>
  <si>
    <t>Digits16930[64, 68, 89, 10]</t>
  </si>
  <si>
    <t>Digits16930[64, 68, 94, 10]</t>
  </si>
  <si>
    <t>Digits16930[64, 68, 99, 10]</t>
  </si>
  <si>
    <t>Digits16930[64, 70, 104, 10]</t>
  </si>
  <si>
    <t>Digits16930[64, 70, 109, 10]</t>
  </si>
  <si>
    <t>Digits16930[64, 70, 114, 10]</t>
  </si>
  <si>
    <t>Digits16930[64, 70, 119, 10]</t>
  </si>
  <si>
    <t>Digits16930[64, 70, 124, 10]</t>
  </si>
  <si>
    <t>Digits16930[64, 70, 129, 10]</t>
  </si>
  <si>
    <t>Digits16930[64, 70, 64, 10]</t>
  </si>
  <si>
    <t>Digits16930[64, 70, 69, 10]</t>
  </si>
  <si>
    <t>Digits16930[64, 70, 74, 10]</t>
  </si>
  <si>
    <t>Digits16930[64, 70, 79, 10]</t>
  </si>
  <si>
    <t>Digits16930[64, 70, 84, 10]</t>
  </si>
  <si>
    <t>Digits16930[64, 70, 89, 10]</t>
  </si>
  <si>
    <t>Digits16930[64, 70, 94, 10]</t>
  </si>
  <si>
    <t>Digits16930[64, 70, 99, 10]</t>
  </si>
  <si>
    <t>Digits16930[64, 72, 104, 10]</t>
  </si>
  <si>
    <t>Digits16930[64, 72, 109, 10]</t>
  </si>
  <si>
    <t>Digits16930[64, 72, 114, 10]</t>
  </si>
  <si>
    <t>Digits16930[64, 72, 119, 10]</t>
  </si>
  <si>
    <t>Digits16930[64, 72, 124, 10]</t>
  </si>
  <si>
    <t>Digits16930[64, 72, 129, 10]</t>
  </si>
  <si>
    <t>Digits16930[64, 72, 64, 10]</t>
  </si>
  <si>
    <t>Digits16930[64, 72, 69, 10]</t>
  </si>
  <si>
    <t>Digits16930[64, 72, 74, 10]</t>
  </si>
  <si>
    <t>Digits16930[64, 72, 79, 10]</t>
  </si>
  <si>
    <t>Digits16930[64, 72, 84, 10]</t>
  </si>
  <si>
    <t>Digits16930[64, 72, 89, 10]</t>
  </si>
  <si>
    <t>Digits16930[64, 72, 94, 10]</t>
  </si>
  <si>
    <t>Digits16930[64, 72, 99, 10]</t>
  </si>
  <si>
    <t>Digits18940[64, 103, 10]</t>
  </si>
  <si>
    <t>Digits18940[64, 108, 10]</t>
  </si>
  <si>
    <t>Digits18940[64, 113, 10]</t>
  </si>
  <si>
    <t>Digits18940[64, 48, 10]</t>
  </si>
  <si>
    <t>Digits18940[64, 53, 10]</t>
  </si>
  <si>
    <t>Digits18940[64, 58, 10]</t>
  </si>
  <si>
    <t>Digits18940[64, 63, 10]</t>
  </si>
  <si>
    <t>Digits18940[64, 64, 129, 10]</t>
  </si>
  <si>
    <t>Digits18940[64, 66, 104, 10]</t>
  </si>
  <si>
    <t>Digits18940[64, 66, 109, 10]</t>
  </si>
  <si>
    <t>Digits18940[64, 66, 114, 10]</t>
  </si>
  <si>
    <t>Digits18940[64, 66, 119, 10]</t>
  </si>
  <si>
    <t>Digits18940[64, 66, 124, 10]</t>
  </si>
  <si>
    <t>Digits18940[64, 66, 129, 10]</t>
  </si>
  <si>
    <t>Digits18940[64, 66, 64, 10]</t>
  </si>
  <si>
    <t>Digits18940[64, 66, 69, 10]</t>
  </si>
  <si>
    <t>Digits18940[64, 66, 74, 10]</t>
  </si>
  <si>
    <t>Digits18940[64, 66, 79, 10]</t>
  </si>
  <si>
    <t>Digits18940[64, 66, 84, 10]</t>
  </si>
  <si>
    <t>Digits18940[64, 66, 89, 10]</t>
  </si>
  <si>
    <t>Digits18940[64, 66, 94, 10]</t>
  </si>
  <si>
    <t>Digits18940[64, 66, 99, 10]</t>
  </si>
  <si>
    <t>Digits18940[64, 68, 10]</t>
  </si>
  <si>
    <t>Digits18940[64, 68, 104, 10]</t>
  </si>
  <si>
    <t>Digits18940[64, 68, 109, 10]</t>
  </si>
  <si>
    <t>Digits18940[64, 68, 114, 10]</t>
  </si>
  <si>
    <t>Digits18940[64, 68, 119, 10]</t>
  </si>
  <si>
    <t>Digits18940[64, 68, 124, 10]</t>
  </si>
  <si>
    <t>Digits18940[64, 68, 129, 10]</t>
  </si>
  <si>
    <t>Digits18940[64, 68, 64, 10]</t>
  </si>
  <si>
    <t>Digits18940[64, 68, 69, 10]</t>
  </si>
  <si>
    <t>Digits18940[64, 68, 74, 10]</t>
  </si>
  <si>
    <t>Digits18940[64, 68, 79, 10]</t>
  </si>
  <si>
    <t>Digits18940[64, 68, 84, 10]</t>
  </si>
  <si>
    <t>Digits18940[64, 68, 89, 10]</t>
  </si>
  <si>
    <t>Digits18940[64, 68, 94, 10]</t>
  </si>
  <si>
    <t>Digits18940[64, 68, 99, 10]</t>
  </si>
  <si>
    <t>Digits18940[64, 70, 104, 10]</t>
  </si>
  <si>
    <t>Digits18940[64, 70, 109, 10]</t>
  </si>
  <si>
    <t>Digits18940[64, 70, 114, 10]</t>
  </si>
  <si>
    <t>Digits18940[64, 70, 119, 10]</t>
  </si>
  <si>
    <t>Digits18940[64, 70, 124, 10]</t>
  </si>
  <si>
    <t>Digits18940[64, 70, 129, 10]</t>
  </si>
  <si>
    <t>Digits18940[64, 70, 64, 10]</t>
  </si>
  <si>
    <t>Digits18940[64, 70, 69, 10]</t>
  </si>
  <si>
    <t>Digits18940[64, 70, 74, 10]</t>
  </si>
  <si>
    <t>Digits18940[64, 70, 79, 10]</t>
  </si>
  <si>
    <t>Digits18940[64, 70, 84, 10]</t>
  </si>
  <si>
    <t>Digits18940[64, 70, 89, 10]</t>
  </si>
  <si>
    <t>Digits18940[64, 70, 94, 10]</t>
  </si>
  <si>
    <t>Digits18940[64, 70, 99, 10]</t>
  </si>
  <si>
    <t>Digits18940[64, 72, 104, 10]</t>
  </si>
  <si>
    <t>Digits18940[64, 72, 109, 10]</t>
  </si>
  <si>
    <t>Digits18940[64, 72, 114, 10]</t>
  </si>
  <si>
    <t>Digits18940[64, 72, 119, 10]</t>
  </si>
  <si>
    <t>Digits18940[64, 72, 124, 10]</t>
  </si>
  <si>
    <t>Digits18940[64, 72, 129, 10]</t>
  </si>
  <si>
    <t>Digits18940[64, 72, 64, 10]</t>
  </si>
  <si>
    <t>Digits18940[64, 72, 69, 10]</t>
  </si>
  <si>
    <t>Digits18940[64, 72, 74, 10]</t>
  </si>
  <si>
    <t>Digits18940[64, 72, 79, 10]</t>
  </si>
  <si>
    <t>Digits18940[64, 72, 84, 10]</t>
  </si>
  <si>
    <t>Digits18940[64, 72, 89, 10]</t>
  </si>
  <si>
    <t>Digits18940[64, 72, 94, 10]</t>
  </si>
  <si>
    <t>Digits18940[64, 72, 99, 10]</t>
  </si>
  <si>
    <t>Digits18940[64, 73, 10]</t>
  </si>
  <si>
    <t>Digits18940[64, 78, 10]</t>
  </si>
  <si>
    <t>Digits18940[64, 83, 10]</t>
  </si>
  <si>
    <t>Digits18940[64, 88, 10]</t>
  </si>
  <si>
    <t>Digits18940[64, 93, 10]</t>
  </si>
  <si>
    <t>Digits18940[64, 98, 10]</t>
  </si>
  <si>
    <t>[64, 100, 10]</t>
  </si>
  <si>
    <t>Digits8320[64, 100, 10]</t>
  </si>
  <si>
    <t>[64, 102, 10]</t>
  </si>
  <si>
    <t>Digits8320[64, 102, 10]</t>
  </si>
  <si>
    <t>[64, 104, 10]</t>
  </si>
  <si>
    <t>Digits8320[64, 104, 10]</t>
  </si>
  <si>
    <t>[64, 106, 10]</t>
  </si>
  <si>
    <t>Digits8320[64, 106, 10]</t>
  </si>
  <si>
    <t>Digits8320[64, 108, 10]</t>
  </si>
  <si>
    <t>[64, 110, 10]</t>
  </si>
  <si>
    <t>Digits8320[64, 110, 10]</t>
  </si>
  <si>
    <t>[64, 112, 10]</t>
  </si>
  <si>
    <t>Digits8320[64, 112, 10]</t>
  </si>
  <si>
    <t>[64, 114, 10]</t>
  </si>
  <si>
    <t>Digits8320[64, 114, 10]</t>
  </si>
  <si>
    <t>[64, 116, 10]</t>
  </si>
  <si>
    <t>Digits8320[64, 116, 10]</t>
  </si>
  <si>
    <t>Digits8320[64, 118, 10]</t>
  </si>
  <si>
    <t>[64, 120, 10]</t>
  </si>
  <si>
    <t>Digits8320[64, 120, 10]</t>
  </si>
  <si>
    <t>[64, 122, 10]</t>
  </si>
  <si>
    <t>Digits8320[64, 122, 10]</t>
  </si>
  <si>
    <t>[64, 124, 10]</t>
  </si>
  <si>
    <t>Digits8320[64, 124, 10]</t>
  </si>
  <si>
    <t>[64, 126, 10]</t>
  </si>
  <si>
    <t>Digits8320[64, 126, 10]</t>
  </si>
  <si>
    <t>Digits8320[64, 128, 10]</t>
  </si>
  <si>
    <t>[64, 130, 10]</t>
  </si>
  <si>
    <t>Digits8320[64, 130, 10]</t>
  </si>
  <si>
    <t>Digits8320[64, 48, 10]</t>
  </si>
  <si>
    <t>[64, 50, 10]</t>
  </si>
  <si>
    <t>Digits8320[64, 50, 10]</t>
  </si>
  <si>
    <t>[64, 52, 10]</t>
  </si>
  <si>
    <t>Digits8320[64, 52, 10]</t>
  </si>
  <si>
    <t>Digits8320[64, 53, 10]</t>
  </si>
  <si>
    <t>[64, 54, 10]</t>
  </si>
  <si>
    <t>Digits8320[64, 54, 10]</t>
  </si>
  <si>
    <t>[64, 56, 10]</t>
  </si>
  <si>
    <t>Digits8320[64, 56, 10]</t>
  </si>
  <si>
    <t>Digits8320[64, 58, 10]</t>
  </si>
  <si>
    <t>[64, 60, 10]</t>
  </si>
  <si>
    <t>Digits8320[64, 60, 10]</t>
  </si>
  <si>
    <t>[64, 62, 10]</t>
  </si>
  <si>
    <t>Digits8320[64, 62, 10]</t>
  </si>
  <si>
    <t>[64, 64, 10]</t>
  </si>
  <si>
    <t>Digits8320[64, 64, 10]</t>
  </si>
  <si>
    <t>Digits8320[64, 64, 64, 10]</t>
  </si>
  <si>
    <t>[64, 64, 66, 10]</t>
  </si>
  <si>
    <t>Digits8320[64, 64, 66, 10]</t>
  </si>
  <si>
    <t>[64, 64, 68, 10]</t>
  </si>
  <si>
    <t>Digits8320[64, 64, 68, 10]</t>
  </si>
  <si>
    <t>[64, 64, 70, 10]</t>
  </si>
  <si>
    <t>Digits8320[64, 64, 70, 10]</t>
  </si>
  <si>
    <t>[64, 64, 72, 10]</t>
  </si>
  <si>
    <t>Digits8320[64, 64, 72, 10]</t>
  </si>
  <si>
    <t>[64, 66, 10]</t>
  </si>
  <si>
    <t>Digits8320[64, 66, 10]</t>
  </si>
  <si>
    <t>Digits8320[64, 68, 10]</t>
  </si>
  <si>
    <t>Digits8320[64, 68, 104, 10]</t>
  </si>
  <si>
    <t>Digits8320[64, 68, 109, 10]</t>
  </si>
  <si>
    <t>Digits8320[64, 68, 114, 10]</t>
  </si>
  <si>
    <t>Digits8320[64, 68, 119, 10]</t>
  </si>
  <si>
    <t>Digits8320[64, 68, 124, 10]</t>
  </si>
  <si>
    <t>Digits8320[64, 68, 129, 10]</t>
  </si>
  <si>
    <t>Digits8320[64, 68, 64, 10]</t>
  </si>
  <si>
    <t>Digits8320[64, 68, 69, 10]</t>
  </si>
  <si>
    <t>Digits8320[64, 68, 74, 10]</t>
  </si>
  <si>
    <t>Digits8320[64, 68, 79, 10]</t>
  </si>
  <si>
    <t>Digits8320[64, 68, 84, 10]</t>
  </si>
  <si>
    <t>Digits8320[64, 68, 89, 10]</t>
  </si>
  <si>
    <t>Digits8320[64, 68, 94, 10]</t>
  </si>
  <si>
    <t>Digits8320[64, 68, 99, 10]</t>
  </si>
  <si>
    <t>[64, 70, 10]</t>
  </si>
  <si>
    <t>Digits8320[64, 70, 10]</t>
  </si>
  <si>
    <t>Digits8320[64, 70, 104, 10]</t>
  </si>
  <si>
    <t>Digits8320[64, 70, 109, 10]</t>
  </si>
  <si>
    <t>Digits8320[64, 70, 114, 10]</t>
  </si>
  <si>
    <t>Digits8320[64, 70, 119, 10]</t>
  </si>
  <si>
    <t>Digits8320[64, 70, 124, 10]</t>
  </si>
  <si>
    <t>Digits8320[64, 70, 129, 10]</t>
  </si>
  <si>
    <t>Digits8320[64, 70, 64, 10]</t>
  </si>
  <si>
    <t>Digits8320[64, 70, 69, 10]</t>
  </si>
  <si>
    <t>Digits8320[64, 70, 74, 10]</t>
  </si>
  <si>
    <t>Digits8320[64, 70, 79, 10]</t>
  </si>
  <si>
    <t>Digits8320[64, 70, 84, 10]</t>
  </si>
  <si>
    <t>Digits8320[64, 70, 89, 10]</t>
  </si>
  <si>
    <t>Digits8320[64, 70, 94, 10]</t>
  </si>
  <si>
    <t>Digits8320[64, 70, 99, 10]</t>
  </si>
  <si>
    <t>[64, 72, 10]</t>
  </si>
  <si>
    <t>Digits8320[64, 72, 10]</t>
  </si>
  <si>
    <t>Digits8320[64, 72, 104, 10]</t>
  </si>
  <si>
    <t>Digits8320[64, 72, 109, 10]</t>
  </si>
  <si>
    <t>Digits8320[64, 72, 114, 10]</t>
  </si>
  <si>
    <t>Digits8320[64, 72, 119, 10]</t>
  </si>
  <si>
    <t>Digits8320[64, 72, 124, 10]</t>
  </si>
  <si>
    <t>Digits8320[64, 72, 129, 10]</t>
  </si>
  <si>
    <t>Digits8320[64, 72, 64, 10]</t>
  </si>
  <si>
    <t>Digits8320[64, 72, 69, 10]</t>
  </si>
  <si>
    <t>Digits8320[64, 72, 74, 10]</t>
  </si>
  <si>
    <t>Digits8320[64, 72, 79, 10]</t>
  </si>
  <si>
    <t>Digits8320[64, 72, 84, 10]</t>
  </si>
  <si>
    <t>Digits8320[64, 72, 89, 10]</t>
  </si>
  <si>
    <t>Digits8320[64, 72, 94, 10]</t>
  </si>
  <si>
    <t>Digits8320[64, 72, 99, 10]</t>
  </si>
  <si>
    <t>[64, 74, 10]</t>
  </si>
  <si>
    <t>Digits8320[64, 74, 10]</t>
  </si>
  <si>
    <t>[64, 76, 10]</t>
  </si>
  <si>
    <t>Digits8320[64, 76, 10]</t>
  </si>
  <si>
    <t>Digits8320[64, 78, 10]</t>
  </si>
  <si>
    <t>[64, 80, 10]</t>
  </si>
  <si>
    <t>Digits8320[64, 80, 10]</t>
  </si>
  <si>
    <t>[64, 82, 10]</t>
  </si>
  <si>
    <t>Digits8320[64, 82, 10]</t>
  </si>
  <si>
    <t>[64, 84, 10]</t>
  </si>
  <si>
    <t>Digits8320[64, 84, 10]</t>
  </si>
  <si>
    <t>[64, 86, 10]</t>
  </si>
  <si>
    <t>Digits8320[64, 86, 10]</t>
  </si>
  <si>
    <t>Digits8320[64, 88, 10]</t>
  </si>
  <si>
    <t>[64, 90, 10]</t>
  </si>
  <si>
    <t>Digits8320[64, 90, 10]</t>
  </si>
  <si>
    <t>[64, 92, 10]</t>
  </si>
  <si>
    <t>Digits8320[64, 92, 10]</t>
  </si>
  <si>
    <t>[64, 94, 10]</t>
  </si>
  <si>
    <t>Digits8320[64, 94, 10]</t>
  </si>
  <si>
    <t>[64, 96, 10]</t>
  </si>
  <si>
    <t>Digits8320[64, 96, 10]</t>
  </si>
  <si>
    <t>Digits8320[64, 98, 10]</t>
  </si>
  <si>
    <t>Iris</t>
  </si>
  <si>
    <t>[4, 10, 4, 3]</t>
  </si>
  <si>
    <t>Iris10330[4, 10, 4, 3]</t>
  </si>
  <si>
    <t>[4, 10, 6, 3]</t>
  </si>
  <si>
    <t>Iris10330[4, 10, 6, 3]</t>
  </si>
  <si>
    <t>[4, 10, 8, 3]</t>
  </si>
  <si>
    <t>Iris10330[4, 10, 8, 3]</t>
  </si>
  <si>
    <t>[4, 12, 4, 3]</t>
  </si>
  <si>
    <t>Iris10330[4, 12, 4, 3]</t>
  </si>
  <si>
    <t>[4, 12, 6, 3]</t>
  </si>
  <si>
    <t>Iris10330[4, 12, 6, 3]</t>
  </si>
  <si>
    <t>[4, 12, 8, 3]</t>
  </si>
  <si>
    <t>Iris10330[4, 12, 8, 3]</t>
  </si>
  <si>
    <t>[4, 3, 3]</t>
  </si>
  <si>
    <t>Iris10330[4, 3, 3]</t>
  </si>
  <si>
    <t>[4, 4, 4, 3]</t>
  </si>
  <si>
    <t>Iris10330[4, 4, 4, 3]</t>
  </si>
  <si>
    <t>[4, 4, 6, 3]</t>
  </si>
  <si>
    <t>Iris10330[4, 4, 6, 3]</t>
  </si>
  <si>
    <t>[4, 4, 8, 3]</t>
  </si>
  <si>
    <t>Iris10330[4, 4, 8, 3]</t>
  </si>
  <si>
    <t>[4, 5, 3]</t>
  </si>
  <si>
    <t>Iris10330[4, 5, 3]</t>
  </si>
  <si>
    <t>[4, 6, 4, 3]</t>
  </si>
  <si>
    <t>Iris10330[4, 6, 4, 3]</t>
  </si>
  <si>
    <t>[4, 6, 6, 3]</t>
  </si>
  <si>
    <t>Iris10330[4, 6, 6, 3]</t>
  </si>
  <si>
    <t>[4, 6, 8, 3]</t>
  </si>
  <si>
    <t>Iris10330[4, 6, 8, 3]</t>
  </si>
  <si>
    <t>[4, 7, 3]</t>
  </si>
  <si>
    <t>Iris10330[4, 7, 3]</t>
  </si>
  <si>
    <t>[4, 8, 4, 3]</t>
  </si>
  <si>
    <t>Iris10330[4, 8, 4, 3]</t>
  </si>
  <si>
    <t>[4, 8, 6, 3]</t>
  </si>
  <si>
    <t>Iris10330[4, 8, 6, 3]</t>
  </si>
  <si>
    <t>[4, 8, 8, 3]</t>
  </si>
  <si>
    <t>Iris10330[4, 8, 8, 3]</t>
  </si>
  <si>
    <t>[4, 9, 3]</t>
  </si>
  <si>
    <t>Iris10330[4, 9, 3]</t>
  </si>
  <si>
    <t>Iris10520[4, 10, 4, 3]</t>
  </si>
  <si>
    <t>Iris10520[4, 10, 6, 3]</t>
  </si>
  <si>
    <t>Iris10520[4, 10, 8, 3]</t>
  </si>
  <si>
    <t>Iris10520[4, 12, 4, 3]</t>
  </si>
  <si>
    <t>Iris10520[4, 12, 6, 3]</t>
  </si>
  <si>
    <t>Iris10520[4, 12, 8, 3]</t>
  </si>
  <si>
    <t>Iris10520[4, 3, 3]</t>
  </si>
  <si>
    <t>Iris10520[4, 4, 4, 3]</t>
  </si>
  <si>
    <t>Iris10520[4, 4, 6, 3]</t>
  </si>
  <si>
    <t>Iris10520[4, 4, 8, 3]</t>
  </si>
  <si>
    <t>Iris10520[4, 5, 3]</t>
  </si>
  <si>
    <t>Iris10520[4, 6, 4, 3]</t>
  </si>
  <si>
    <t>Iris10520[4, 6, 6, 3]</t>
  </si>
  <si>
    <t>Iris10520[4, 6, 8, 3]</t>
  </si>
  <si>
    <t>Iris10520[4, 7, 3]</t>
  </si>
  <si>
    <t>Iris10520[4, 8, 4, 3]</t>
  </si>
  <si>
    <t>Iris10520[4, 8, 6, 3]</t>
  </si>
  <si>
    <t>Iris10520[4, 8, 8, 3]</t>
  </si>
  <si>
    <t>Iris10520[4, 9, 3]</t>
  </si>
  <si>
    <t>Iris12340[4, 10, 4, 3]</t>
  </si>
  <si>
    <t>Iris12340[4, 10, 6, 3]</t>
  </si>
  <si>
    <t>Iris12340[4, 10, 8, 3]</t>
  </si>
  <si>
    <t>Iris12340[4, 12, 4, 3]</t>
  </si>
  <si>
    <t>Iris12340[4, 12, 6, 3]</t>
  </si>
  <si>
    <t>Iris12340[4, 12, 8, 3]</t>
  </si>
  <si>
    <t>Iris12340[4, 3, 3]</t>
  </si>
  <si>
    <t>Iris12340[4, 4, 4, 3]</t>
  </si>
  <si>
    <t>Iris12340[4, 4, 6, 3]</t>
  </si>
  <si>
    <t>Iris12340[4, 4, 8, 3]</t>
  </si>
  <si>
    <t>Iris12340[4, 5, 3]</t>
  </si>
  <si>
    <t>Iris12340[4, 6, 4, 3]</t>
  </si>
  <si>
    <t>Iris12340[4, 6, 6, 3]</t>
  </si>
  <si>
    <t>Iris12340[4, 6, 8, 3]</t>
  </si>
  <si>
    <t>Iris12340[4, 7, 3]</t>
  </si>
  <si>
    <t>Iris12340[4, 8, 4, 3]</t>
  </si>
  <si>
    <t>Iris12340[4, 8, 6, 3]</t>
  </si>
  <si>
    <t>Iris12340[4, 8, 8, 3]</t>
  </si>
  <si>
    <t>Iris12340[4, 9, 3]</t>
  </si>
  <si>
    <t>Iris12530[4, 10, 4, 3]</t>
  </si>
  <si>
    <t>Iris12530[4, 10, 6, 3]</t>
  </si>
  <si>
    <t>Iris12530[4, 10, 8, 3]</t>
  </si>
  <si>
    <t>Iris12530[4, 12, 4, 3]</t>
  </si>
  <si>
    <t>Iris12530[4, 12, 6, 3]</t>
  </si>
  <si>
    <t>Iris12530[4, 12, 8, 3]</t>
  </si>
  <si>
    <t>Iris12530[4, 3, 3]</t>
  </si>
  <si>
    <t>Iris12530[4, 4, 4, 3]</t>
  </si>
  <si>
    <t>Iris12530[4, 4, 6, 3]</t>
  </si>
  <si>
    <t>Iris12530[4, 4, 8, 3]</t>
  </si>
  <si>
    <t>Iris12530[4, 5, 3]</t>
  </si>
  <si>
    <t>Iris12530[4, 6, 4, 3]</t>
  </si>
  <si>
    <t>Iris12530[4, 6, 6, 3]</t>
  </si>
  <si>
    <t>Iris12530[4, 6, 8, 3]</t>
  </si>
  <si>
    <t>Iris12530[4, 7, 3]</t>
  </si>
  <si>
    <t>Iris12530[4, 8, 4, 3]</t>
  </si>
  <si>
    <t>Iris12530[4, 8, 6, 3]</t>
  </si>
  <si>
    <t>Iris12530[4, 8, 8, 3]</t>
  </si>
  <si>
    <t>Iris12530[4, 9, 3]</t>
  </si>
  <si>
    <t>Iris14350[4, 10, 4, 3]</t>
  </si>
  <si>
    <t>Iris14350[4, 10, 6, 3]</t>
  </si>
  <si>
    <t>Iris14350[4, 10, 8, 3]</t>
  </si>
  <si>
    <t>Iris14350[4, 12, 4, 3]</t>
  </si>
  <si>
    <t>Iris14350[4, 12, 6, 3]</t>
  </si>
  <si>
    <t>Iris14350[4, 12, 8, 3]</t>
  </si>
  <si>
    <t>Iris14350[4, 3, 3]</t>
  </si>
  <si>
    <t>Iris14350[4, 4, 4, 3]</t>
  </si>
  <si>
    <t>Iris14350[4, 4, 6, 3]</t>
  </si>
  <si>
    <t>Iris14350[4, 4, 8, 3]</t>
  </si>
  <si>
    <t>Iris14350[4, 5, 3]</t>
  </si>
  <si>
    <t>Iris14350[4, 6, 4, 3]</t>
  </si>
  <si>
    <t>Iris14350[4, 6, 6, 3]</t>
  </si>
  <si>
    <t>Iris14350[4, 6, 8, 3]</t>
  </si>
  <si>
    <t>Iris14350[4, 7, 3]</t>
  </si>
  <si>
    <t>Iris14350[4, 8, 4, 3]</t>
  </si>
  <si>
    <t>Iris14350[4, 8, 6, 3]</t>
  </si>
  <si>
    <t>Iris14350[4, 8, 8, 3]</t>
  </si>
  <si>
    <t>Iris14350[4, 9, 3]</t>
  </si>
  <si>
    <t>Iris14540[4, 10, 4, 3]</t>
  </si>
  <si>
    <t>Iris14540[4, 10, 6, 3]</t>
  </si>
  <si>
    <t>Iris14540[4, 10, 8, 3]</t>
  </si>
  <si>
    <t>Iris14540[4, 12, 4, 3]</t>
  </si>
  <si>
    <t>Iris14540[4, 12, 6, 3]</t>
  </si>
  <si>
    <t>Iris14540[4, 12, 8, 3]</t>
  </si>
  <si>
    <t>Iris14540[4, 3, 3]</t>
  </si>
  <si>
    <t>Iris14540[4, 4, 4, 3]</t>
  </si>
  <si>
    <t>Iris14540[4, 4, 6, 3]</t>
  </si>
  <si>
    <t>Iris14540[4, 4, 8, 3]</t>
  </si>
  <si>
    <t>Iris14540[4, 5, 3]</t>
  </si>
  <si>
    <t>Iris14540[4, 6, 4, 3]</t>
  </si>
  <si>
    <t>Iris14540[4, 6, 6, 3]</t>
  </si>
  <si>
    <t>Iris14540[4, 6, 8, 3]</t>
  </si>
  <si>
    <t>Iris14540[4, 7, 3]</t>
  </si>
  <si>
    <t>Iris14540[4, 8, 4, 3]</t>
  </si>
  <si>
    <t>Iris14540[4, 8, 6, 3]</t>
  </si>
  <si>
    <t>Iris14540[4, 8, 8, 3]</t>
  </si>
  <si>
    <t>Iris14540[4, 9, 3]</t>
  </si>
  <si>
    <t>Iris14920[4, 10, 4, 3]</t>
  </si>
  <si>
    <t>Iris14920[4, 10, 6, 3]</t>
  </si>
  <si>
    <t>Iris14920[4, 10, 8, 3]</t>
  </si>
  <si>
    <t>Iris14920[4, 12, 4, 3]</t>
  </si>
  <si>
    <t>Iris14920[4, 12, 6, 3]</t>
  </si>
  <si>
    <t>Iris14920[4, 12, 8, 3]</t>
  </si>
  <si>
    <t>Iris14920[4, 3, 3]</t>
  </si>
  <si>
    <t>Iris14920[4, 4, 4, 3]</t>
  </si>
  <si>
    <t>Iris14920[4, 4, 6, 3]</t>
  </si>
  <si>
    <t>Iris14920[4, 4, 8, 3]</t>
  </si>
  <si>
    <t>Iris14920[4, 5, 3]</t>
  </si>
  <si>
    <t>Iris14920[4, 6, 4, 3]</t>
  </si>
  <si>
    <t>Iris14920[4, 6, 6, 3]</t>
  </si>
  <si>
    <t>Iris14920[4, 6, 8, 3]</t>
  </si>
  <si>
    <t>Iris14920[4, 7, 3]</t>
  </si>
  <si>
    <t>Iris14920[4, 8, 4, 3]</t>
  </si>
  <si>
    <t>Iris14920[4, 8, 6, 3]</t>
  </si>
  <si>
    <t>Iris14920[4, 8, 8, 3]</t>
  </si>
  <si>
    <t>Iris14920[4, 9, 3]</t>
  </si>
  <si>
    <t>Iris16550[4, 10, 4, 3]</t>
  </si>
  <si>
    <t>Iris16550[4, 10, 6, 3]</t>
  </si>
  <si>
    <t>Iris16550[4, 10, 8, 3]</t>
  </si>
  <si>
    <t>Iris16550[4, 12, 4, 3]</t>
  </si>
  <si>
    <t>Iris16550[4, 12, 6, 3]</t>
  </si>
  <si>
    <t>Iris16550[4, 12, 8, 3]</t>
  </si>
  <si>
    <t>Iris16550[4, 3, 3]</t>
  </si>
  <si>
    <t>Iris16550[4, 4, 4, 3]</t>
  </si>
  <si>
    <t>Iris16550[4, 4, 6, 3]</t>
  </si>
  <si>
    <t>Iris16550[4, 4, 8, 3]</t>
  </si>
  <si>
    <t>Iris16550[4, 5, 3]</t>
  </si>
  <si>
    <t>Iris16550[4, 6, 4, 3]</t>
  </si>
  <si>
    <t>Iris16550[4, 6, 6, 3]</t>
  </si>
  <si>
    <t>Iris16550[4, 6, 8, 3]</t>
  </si>
  <si>
    <t>Iris16550[4, 7, 3]</t>
  </si>
  <si>
    <t>Iris16550[4, 8, 4, 3]</t>
  </si>
  <si>
    <t>Iris16550[4, 8, 6, 3]</t>
  </si>
  <si>
    <t>Iris16550[4, 8, 8, 3]</t>
  </si>
  <si>
    <t>Iris16550[4, 9, 3]</t>
  </si>
  <si>
    <t>Iris16930[4, 10, 4, 3]</t>
  </si>
  <si>
    <t>Iris16930[4, 10, 6, 3]</t>
  </si>
  <si>
    <t>Iris16930[4, 10, 8, 3]</t>
  </si>
  <si>
    <t>Iris16930[4, 12, 4, 3]</t>
  </si>
  <si>
    <t>Iris16930[4, 12, 6, 3]</t>
  </si>
  <si>
    <t>Iris16930[4, 12, 8, 3]</t>
  </si>
  <si>
    <t>Iris16930[4, 3, 3]</t>
  </si>
  <si>
    <t>Iris16930[4, 4, 4, 3]</t>
  </si>
  <si>
    <t>Iris16930[4, 4, 6, 3]</t>
  </si>
  <si>
    <t>Iris16930[4, 4, 8, 3]</t>
  </si>
  <si>
    <t>Iris16930[4, 5, 3]</t>
  </si>
  <si>
    <t>Iris16930[4, 6, 4, 3]</t>
  </si>
  <si>
    <t>Iris16930[4, 6, 6, 3]</t>
  </si>
  <si>
    <t>Iris16930[4, 6, 8, 3]</t>
  </si>
  <si>
    <t>Iris16930[4, 7, 3]</t>
  </si>
  <si>
    <t>Iris16930[4, 8, 4, 3]</t>
  </si>
  <si>
    <t>Iris16930[4, 8, 6, 3]</t>
  </si>
  <si>
    <t>Iris16930[4, 8, 8, 3]</t>
  </si>
  <si>
    <t>Iris16930[4, 9, 3]</t>
  </si>
  <si>
    <t>Iris18940[4, 10, 4, 3]</t>
  </si>
  <si>
    <t>Iris18940[4, 10, 6, 3]</t>
  </si>
  <si>
    <t>Iris18940[4, 10, 8, 3]</t>
  </si>
  <si>
    <t>Iris18940[4, 12, 4, 3]</t>
  </si>
  <si>
    <t>Iris18940[4, 12, 6, 3]</t>
  </si>
  <si>
    <t>Iris18940[4, 12, 8, 3]</t>
  </si>
  <si>
    <t>Iris18940[4, 3, 3]</t>
  </si>
  <si>
    <t>Iris18940[4, 4, 4, 3]</t>
  </si>
  <si>
    <t>Iris18940[4, 4, 6, 3]</t>
  </si>
  <si>
    <t>Iris18940[4, 4, 8, 3]</t>
  </si>
  <si>
    <t>Iris18940[4, 5, 3]</t>
  </si>
  <si>
    <t>Iris18940[4, 6, 4, 3]</t>
  </si>
  <si>
    <t>Iris18940[4, 6, 6, 3]</t>
  </si>
  <si>
    <t>Iris18940[4, 6, 8, 3]</t>
  </si>
  <si>
    <t>Iris18940[4, 7, 3]</t>
  </si>
  <si>
    <t>Iris18940[4, 8, 4, 3]</t>
  </si>
  <si>
    <t>Iris18940[4, 8, 6, 3]</t>
  </si>
  <si>
    <t>Iris18940[4, 8, 8, 3]</t>
  </si>
  <si>
    <t>Iris18940[4, 9, 3]</t>
  </si>
  <si>
    <t>Iris20950[4, 10, 4, 3]</t>
  </si>
  <si>
    <t>Iris20950[4, 10, 6, 3]</t>
  </si>
  <si>
    <t>Iris20950[4, 10, 8, 3]</t>
  </si>
  <si>
    <t>Iris20950[4, 12, 4, 3]</t>
  </si>
  <si>
    <t>Iris20950[4, 12, 6, 3]</t>
  </si>
  <si>
    <t>Iris20950[4, 12, 8, 3]</t>
  </si>
  <si>
    <t>Iris20950[4, 3, 3]</t>
  </si>
  <si>
    <t>Iris20950[4, 4, 4, 3]</t>
  </si>
  <si>
    <t>Iris20950[4, 4, 6, 3]</t>
  </si>
  <si>
    <t>Iris20950[4, 4, 8, 3]</t>
  </si>
  <si>
    <t>Iris20950[4, 5, 3]</t>
  </si>
  <si>
    <t>Iris20950[4, 6, 4, 3]</t>
  </si>
  <si>
    <t>Iris20950[4, 6, 6, 3]</t>
  </si>
  <si>
    <t>Iris20950[4, 6, 8, 3]</t>
  </si>
  <si>
    <t>Iris20950[4, 7, 3]</t>
  </si>
  <si>
    <t>Iris20950[4, 8, 4, 3]</t>
  </si>
  <si>
    <t>Iris20950[4, 8, 6, 3]</t>
  </si>
  <si>
    <t>Iris20950[4, 8, 8, 3]</t>
  </si>
  <si>
    <t>Iris20950[4, 9, 3]</t>
  </si>
  <si>
    <t>Iris8320[4, 10, 4, 3]</t>
  </si>
  <si>
    <t>Iris8320[4, 10, 6, 3]</t>
  </si>
  <si>
    <t>Iris8320[4, 10, 8, 3]</t>
  </si>
  <si>
    <t>Iris8320[4, 12, 4, 3]</t>
  </si>
  <si>
    <t>Iris8320[4, 12, 6, 3]</t>
  </si>
  <si>
    <t>Iris8320[4, 12, 8, 3]</t>
  </si>
  <si>
    <t>Iris8320[4, 3, 3]</t>
  </si>
  <si>
    <t>Iris8320[4, 4, 4, 3]</t>
  </si>
  <si>
    <t>Iris8320[4, 4, 6, 3]</t>
  </si>
  <si>
    <t>Iris8320[4, 4, 8, 3]</t>
  </si>
  <si>
    <t>Iris8320[4, 5, 3]</t>
  </si>
  <si>
    <t>Iris8320[4, 6, 4, 3]</t>
  </si>
  <si>
    <t>Iris8320[4, 6, 6, 3]</t>
  </si>
  <si>
    <t>Iris8320[4, 6, 8, 3]</t>
  </si>
  <si>
    <t>Iris8320[4, 7, 3]</t>
  </si>
  <si>
    <t>Iris8320[4, 8, 4, 3]</t>
  </si>
  <si>
    <t>Iris8320[4, 8, 6, 3]</t>
  </si>
  <si>
    <t>Iris8320[4, 8, 8, 3]</t>
  </si>
  <si>
    <t>Iris8320[4, 9, 3]</t>
  </si>
  <si>
    <t>Wine</t>
  </si>
  <si>
    <t>[13, 11, 3]</t>
  </si>
  <si>
    <t>Wine10330[13, 11, 3]</t>
  </si>
  <si>
    <t>[13, 13, 13, 3]</t>
  </si>
  <si>
    <t>Wine10330[13, 13, 13, 3]</t>
  </si>
  <si>
    <t>[13, 13, 15, 3]</t>
  </si>
  <si>
    <t>Wine10330[13, 13, 15, 3]</t>
  </si>
  <si>
    <t>[13, 13, 17, 3]</t>
  </si>
  <si>
    <t>Wine10330[13, 13, 17, 3]</t>
  </si>
  <si>
    <t>[13, 13, 19, 3]</t>
  </si>
  <si>
    <t>Wine10330[13, 13, 19, 3]</t>
  </si>
  <si>
    <t>[13, 13, 21, 3]</t>
  </si>
  <si>
    <t>Wine10330[13, 13, 21, 3]</t>
  </si>
  <si>
    <t>[13, 13, 23, 3]</t>
  </si>
  <si>
    <t>Wine10330[13, 13, 23, 3]</t>
  </si>
  <si>
    <t>[13, 13, 25, 3]</t>
  </si>
  <si>
    <t>Wine10330[13, 13, 25, 3]</t>
  </si>
  <si>
    <t>[13, 13, 27, 3]</t>
  </si>
  <si>
    <t>Wine10330[13, 13, 27, 3]</t>
  </si>
  <si>
    <t>[13, 13, 3]</t>
  </si>
  <si>
    <t>Wine10330[13, 13, 3]</t>
  </si>
  <si>
    <t>[13, 15, 13, 3]</t>
  </si>
  <si>
    <t>Wine10330[13, 15, 13, 3]</t>
  </si>
  <si>
    <t>[13, 15, 15, 3]</t>
  </si>
  <si>
    <t>Wine10330[13, 15, 15, 3]</t>
  </si>
  <si>
    <t>[13, 15, 17, 3]</t>
  </si>
  <si>
    <t>Wine10330[13, 15, 17, 3]</t>
  </si>
  <si>
    <t>[13, 15, 19, 3]</t>
  </si>
  <si>
    <t>Wine10330[13, 15, 19, 3]</t>
  </si>
  <si>
    <t>[13, 15, 21, 3]</t>
  </si>
  <si>
    <t>Wine10330[13, 15, 21, 3]</t>
  </si>
  <si>
    <t>[13, 15, 23, 3]</t>
  </si>
  <si>
    <t>Wine10330[13, 15, 23, 3]</t>
  </si>
  <si>
    <t>[13, 15, 25, 3]</t>
  </si>
  <si>
    <t>Wine10330[13, 15, 25, 3]</t>
  </si>
  <si>
    <t>[13, 15, 27, 3]</t>
  </si>
  <si>
    <t>Wine10330[13, 15, 27, 3]</t>
  </si>
  <si>
    <t>[13, 15, 3]</t>
  </si>
  <si>
    <t>Wine10330[13, 15, 3]</t>
  </si>
  <si>
    <t>[13, 17, 13, 3]</t>
  </si>
  <si>
    <t>Wine10330[13, 17, 13, 3]</t>
  </si>
  <si>
    <t>[13, 17, 15, 3]</t>
  </si>
  <si>
    <t>Wine10330[13, 17, 15, 3]</t>
  </si>
  <si>
    <t>[13, 17, 17, 3]</t>
  </si>
  <si>
    <t>Wine10330[13, 17, 17, 3]</t>
  </si>
  <si>
    <t>[13, 17, 19, 3]</t>
  </si>
  <si>
    <t>Wine10330[13, 17, 19, 3]</t>
  </si>
  <si>
    <t>[13, 17, 21, 3]</t>
  </si>
  <si>
    <t>Wine10330[13, 17, 21, 3]</t>
  </si>
  <si>
    <t>[13, 17, 23, 3]</t>
  </si>
  <si>
    <t>Wine10330[13, 17, 23, 3]</t>
  </si>
  <si>
    <t>[13, 17, 25, 3]</t>
  </si>
  <si>
    <t>Wine10330[13, 17, 25, 3]</t>
  </si>
  <si>
    <t>[13, 17, 27, 3]</t>
  </si>
  <si>
    <t>Wine10330[13, 17, 27, 3]</t>
  </si>
  <si>
    <t>[13, 17, 3]</t>
  </si>
  <si>
    <t>Wine10330[13, 17, 3]</t>
  </si>
  <si>
    <t>[13, 19, 13, 3]</t>
  </si>
  <si>
    <t>Wine10330[13, 19, 13, 3]</t>
  </si>
  <si>
    <t>[13, 19, 15, 3]</t>
  </si>
  <si>
    <t>Wine10330[13, 19, 15, 3]</t>
  </si>
  <si>
    <t>[13, 19, 17, 3]</t>
  </si>
  <si>
    <t>Wine10330[13, 19, 17, 3]</t>
  </si>
  <si>
    <t>[13, 19, 19, 3]</t>
  </si>
  <si>
    <t>Wine10330[13, 19, 19, 3]</t>
  </si>
  <si>
    <t>[13, 19, 21, 3]</t>
  </si>
  <si>
    <t>Wine10330[13, 19, 21, 3]</t>
  </si>
  <si>
    <t>[13, 19, 23, 3]</t>
  </si>
  <si>
    <t>Wine10330[13, 19, 23, 3]</t>
  </si>
  <si>
    <t>[13, 19, 25, 3]</t>
  </si>
  <si>
    <t>Wine10330[13, 19, 25, 3]</t>
  </si>
  <si>
    <t>[13, 19, 27, 3]</t>
  </si>
  <si>
    <t>Wine10330[13, 19, 27, 3]</t>
  </si>
  <si>
    <t>[13, 19, 3]</t>
  </si>
  <si>
    <t>Wine10330[13, 19, 3]</t>
  </si>
  <si>
    <t>[13, 21, 13, 3]</t>
  </si>
  <si>
    <t>Wine10330[13, 21, 13, 3]</t>
  </si>
  <si>
    <t>[13, 21, 15, 3]</t>
  </si>
  <si>
    <t>Wine10330[13, 21, 15, 3]</t>
  </si>
  <si>
    <t>[13, 21, 17, 3]</t>
  </si>
  <si>
    <t>Wine10330[13, 21, 17, 3]</t>
  </si>
  <si>
    <t>[13, 21, 19, 3]</t>
  </si>
  <si>
    <t>Wine10330[13, 21, 19, 3]</t>
  </si>
  <si>
    <t>[13, 21, 21, 3]</t>
  </si>
  <si>
    <t>Wine10330[13, 21, 21, 3]</t>
  </si>
  <si>
    <t>[13, 21, 23, 3]</t>
  </si>
  <si>
    <t>Wine10330[13, 21, 23, 3]</t>
  </si>
  <si>
    <t>[13, 21, 25, 3]</t>
  </si>
  <si>
    <t>Wine10330[13, 21, 25, 3]</t>
  </si>
  <si>
    <t>[13, 21, 27, 3]</t>
  </si>
  <si>
    <t>Wine10330[13, 21, 27, 3]</t>
  </si>
  <si>
    <t>[13, 21, 3]</t>
  </si>
  <si>
    <t>Wine10330[13, 21, 3]</t>
  </si>
  <si>
    <t>[13, 23, 3]</t>
  </si>
  <si>
    <t>Wine10330[13, 23, 3]</t>
  </si>
  <si>
    <t>[13, 25, 3]</t>
  </si>
  <si>
    <t>Wine10330[13, 25, 3]</t>
  </si>
  <si>
    <t>[13, 27, 3]</t>
  </si>
  <si>
    <t>Wine10330[13, 27, 3]</t>
  </si>
  <si>
    <t>[13, 9, 3]</t>
  </si>
  <si>
    <t>Wine10330[13, 9, 3]</t>
  </si>
  <si>
    <t>Wine10520[13, 11, 3]</t>
  </si>
  <si>
    <t>Wine10520[13, 13, 13, 3]</t>
  </si>
  <si>
    <t>Wine10520[13, 13, 15, 3]</t>
  </si>
  <si>
    <t>Wine10520[13, 13, 17, 3]</t>
  </si>
  <si>
    <t>Wine10520[13, 13, 19, 3]</t>
  </si>
  <si>
    <t>Wine10520[13, 13, 21, 3]</t>
  </si>
  <si>
    <t>Wine10520[13, 13, 23, 3]</t>
  </si>
  <si>
    <t>Wine10520[13, 13, 25, 3]</t>
  </si>
  <si>
    <t>Wine10520[13, 13, 27, 3]</t>
  </si>
  <si>
    <t>Wine10520[13, 13, 3]</t>
  </si>
  <si>
    <t>Wine10520[13, 15, 13, 3]</t>
  </si>
  <si>
    <t>Wine10520[13, 15, 15, 3]</t>
  </si>
  <si>
    <t>Wine10520[13, 15, 17, 3]</t>
  </si>
  <si>
    <t>Wine10520[13, 15, 19, 3]</t>
  </si>
  <si>
    <t>Wine10520[13, 15, 21, 3]</t>
  </si>
  <si>
    <t>Wine10520[13, 15, 23, 3]</t>
  </si>
  <si>
    <t>Wine10520[13, 15, 25, 3]</t>
  </si>
  <si>
    <t>Wine10520[13, 15, 27, 3]</t>
  </si>
  <si>
    <t>Wine10520[13, 15, 3]</t>
  </si>
  <si>
    <t>Wine10520[13, 17, 13, 3]</t>
  </si>
  <si>
    <t>Wine10520[13, 17, 15, 3]</t>
  </si>
  <si>
    <t>Wine10520[13, 17, 17, 3]</t>
  </si>
  <si>
    <t>Wine10520[13, 17, 19, 3]</t>
  </si>
  <si>
    <t>Wine10520[13, 17, 21, 3]</t>
  </si>
  <si>
    <t>Wine10520[13, 17, 23, 3]</t>
  </si>
  <si>
    <t>Wine10520[13, 17, 25, 3]</t>
  </si>
  <si>
    <t>Wine10520[13, 17, 27, 3]</t>
  </si>
  <si>
    <t>Wine10520[13, 17, 3]</t>
  </si>
  <si>
    <t>Wine10520[13, 19, 13, 3]</t>
  </si>
  <si>
    <t>Wine10520[13, 19, 15, 3]</t>
  </si>
  <si>
    <t>Wine10520[13, 19, 17, 3]</t>
  </si>
  <si>
    <t>Wine10520[13, 19, 19, 3]</t>
  </si>
  <si>
    <t>Wine10520[13, 19, 21, 3]</t>
  </si>
  <si>
    <t>Wine10520[13, 19, 23, 3]</t>
  </si>
  <si>
    <t>Wine10520[13, 19, 25, 3]</t>
  </si>
  <si>
    <t>Wine10520[13, 19, 27, 3]</t>
  </si>
  <si>
    <t>Wine10520[13, 19, 3]</t>
  </si>
  <si>
    <t>Wine10520[13, 21, 13, 3]</t>
  </si>
  <si>
    <t>Wine10520[13, 21, 15, 3]</t>
  </si>
  <si>
    <t>Wine10520[13, 21, 17, 3]</t>
  </si>
  <si>
    <t>Wine10520[13, 21, 19, 3]</t>
  </si>
  <si>
    <t>Wine10520[13, 21, 21, 3]</t>
  </si>
  <si>
    <t>Wine10520[13, 21, 23, 3]</t>
  </si>
  <si>
    <t>Wine10520[13, 21, 25, 3]</t>
  </si>
  <si>
    <t>Wine10520[13, 21, 27, 3]</t>
  </si>
  <si>
    <t>Wine10520[13, 21, 3]</t>
  </si>
  <si>
    <t>Wine10520[13, 23, 3]</t>
  </si>
  <si>
    <t>Wine10520[13, 25, 3]</t>
  </si>
  <si>
    <t>Wine10520[13, 27, 3]</t>
  </si>
  <si>
    <t>Wine10520[13, 9, 3]</t>
  </si>
  <si>
    <t>Wine12340[13, 11, 3]</t>
  </si>
  <si>
    <t>Wine12340[13, 13, 13, 3]</t>
  </si>
  <si>
    <t>Wine12340[13, 13, 15, 3]</t>
  </si>
  <si>
    <t>Wine12340[13, 13, 17, 3]</t>
  </si>
  <si>
    <t>Wine12340[13, 13, 19, 3]</t>
  </si>
  <si>
    <t>Wine12340[13, 13, 21, 3]</t>
  </si>
  <si>
    <t>Wine12340[13, 13, 23, 3]</t>
  </si>
  <si>
    <t>Wine12340[13, 13, 25, 3]</t>
  </si>
  <si>
    <t>Wine12340[13, 13, 27, 3]</t>
  </si>
  <si>
    <t>Wine12340[13, 13, 3]</t>
  </si>
  <si>
    <t>Wine12340[13, 15, 13, 3]</t>
  </si>
  <si>
    <t>Wine12340[13, 15, 15, 3]</t>
  </si>
  <si>
    <t>Wine12340[13, 15, 17, 3]</t>
  </si>
  <si>
    <t>Wine12340[13, 15, 19, 3]</t>
  </si>
  <si>
    <t>Wine12340[13, 15, 21, 3]</t>
  </si>
  <si>
    <t>Wine12340[13, 15, 23, 3]</t>
  </si>
  <si>
    <t>Wine12340[13, 15, 25, 3]</t>
  </si>
  <si>
    <t>Wine12340[13, 15, 27, 3]</t>
  </si>
  <si>
    <t>Wine12340[13, 15, 3]</t>
  </si>
  <si>
    <t>Wine12340[13, 17, 13, 3]</t>
  </si>
  <si>
    <t>Wine12340[13, 17, 15, 3]</t>
  </si>
  <si>
    <t>Wine12340[13, 17, 17, 3]</t>
  </si>
  <si>
    <t>Wine12340[13, 17, 19, 3]</t>
  </si>
  <si>
    <t>Wine12340[13, 17, 21, 3]</t>
  </si>
  <si>
    <t>Wine12340[13, 17, 23, 3]</t>
  </si>
  <si>
    <t>Wine12340[13, 17, 25, 3]</t>
  </si>
  <si>
    <t>Wine12340[13, 17, 27, 3]</t>
  </si>
  <si>
    <t>Wine12340[13, 17, 3]</t>
  </si>
  <si>
    <t>Wine12340[13, 19, 13, 3]</t>
  </si>
  <si>
    <t>Wine12340[13, 19, 15, 3]</t>
  </si>
  <si>
    <t>Wine12340[13, 19, 17, 3]</t>
  </si>
  <si>
    <t>Wine12340[13, 19, 19, 3]</t>
  </si>
  <si>
    <t>Wine12340[13, 19, 21, 3]</t>
  </si>
  <si>
    <t>Wine12340[13, 19, 23, 3]</t>
  </si>
  <si>
    <t>Wine12340[13, 19, 25, 3]</t>
  </si>
  <si>
    <t>Wine12340[13, 19, 27, 3]</t>
  </si>
  <si>
    <t>Wine12340[13, 19, 3]</t>
  </si>
  <si>
    <t>Wine12340[13, 21, 13, 3]</t>
  </si>
  <si>
    <t>Wine12340[13, 21, 15, 3]</t>
  </si>
  <si>
    <t>Wine12340[13, 21, 17, 3]</t>
  </si>
  <si>
    <t>Wine12340[13, 21, 19, 3]</t>
  </si>
  <si>
    <t>Wine12340[13, 21, 21, 3]</t>
  </si>
  <si>
    <t>Wine12340[13, 21, 23, 3]</t>
  </si>
  <si>
    <t>Wine12340[13, 21, 25, 3]</t>
  </si>
  <si>
    <t>Wine12340[13, 21, 27, 3]</t>
  </si>
  <si>
    <t>Wine12340[13, 21, 3]</t>
  </si>
  <si>
    <t>Wine12340[13, 23, 3]</t>
  </si>
  <si>
    <t>Wine12340[13, 25, 3]</t>
  </si>
  <si>
    <t>Wine12340[13, 27, 3]</t>
  </si>
  <si>
    <t>Wine12340[13, 9, 3]</t>
  </si>
  <si>
    <t>Wine12530[13, 11, 3]</t>
  </si>
  <si>
    <t>Wine12530[13, 13, 13, 3]</t>
  </si>
  <si>
    <t>Wine12530[13, 13, 15, 3]</t>
  </si>
  <si>
    <t>Wine12530[13, 13, 17, 3]</t>
  </si>
  <si>
    <t>Wine12530[13, 13, 19, 3]</t>
  </si>
  <si>
    <t>Wine12530[13, 13, 21, 3]</t>
  </si>
  <si>
    <t>Wine12530[13, 13, 23, 3]</t>
  </si>
  <si>
    <t>Wine12530[13, 13, 25, 3]</t>
  </si>
  <si>
    <t>Wine12530[13, 13, 27, 3]</t>
  </si>
  <si>
    <t>Wine12530[13, 13, 3]</t>
  </si>
  <si>
    <t>Wine12530[13, 15, 13, 3]</t>
  </si>
  <si>
    <t>Wine12530[13, 15, 15, 3]</t>
  </si>
  <si>
    <t>Wine12530[13, 15, 17, 3]</t>
  </si>
  <si>
    <t>Wine12530[13, 15, 19, 3]</t>
  </si>
  <si>
    <t>Wine12530[13, 15, 21, 3]</t>
  </si>
  <si>
    <t>Wine12530[13, 15, 23, 3]</t>
  </si>
  <si>
    <t>Wine12530[13, 15, 25, 3]</t>
  </si>
  <si>
    <t>Wine12530[13, 15, 27, 3]</t>
  </si>
  <si>
    <t>Wine12530[13, 15, 3]</t>
  </si>
  <si>
    <t>Wine12530[13, 17, 13, 3]</t>
  </si>
  <si>
    <t>Wine12530[13, 17, 15, 3]</t>
  </si>
  <si>
    <t>Wine12530[13, 17, 17, 3]</t>
  </si>
  <si>
    <t>Wine12530[13, 17, 19, 3]</t>
  </si>
  <si>
    <t>Wine12530[13, 17, 21, 3]</t>
  </si>
  <si>
    <t>Wine12530[13, 17, 23, 3]</t>
  </si>
  <si>
    <t>Wine12530[13, 17, 25, 3]</t>
  </si>
  <si>
    <t>Wine12530[13, 17, 27, 3]</t>
  </si>
  <si>
    <t>Wine12530[13, 17, 3]</t>
  </si>
  <si>
    <t>Wine12530[13, 19, 13, 3]</t>
  </si>
  <si>
    <t>Wine12530[13, 19, 15, 3]</t>
  </si>
  <si>
    <t>Wine12530[13, 19, 17, 3]</t>
  </si>
  <si>
    <t>Wine12530[13, 19, 19, 3]</t>
  </si>
  <si>
    <t>Wine12530[13, 19, 21, 3]</t>
  </si>
  <si>
    <t>Wine12530[13, 19, 23, 3]</t>
  </si>
  <si>
    <t>Wine12530[13, 19, 25, 3]</t>
  </si>
  <si>
    <t>Wine12530[13, 19, 27, 3]</t>
  </si>
  <si>
    <t>Wine12530[13, 19, 3]</t>
  </si>
  <si>
    <t>Wine12530[13, 21, 13, 3]</t>
  </si>
  <si>
    <t>Wine12530[13, 21, 15, 3]</t>
  </si>
  <si>
    <t>Wine12530[13, 21, 17, 3]</t>
  </si>
  <si>
    <t>Wine12530[13, 21, 19, 3]</t>
  </si>
  <si>
    <t>Wine12530[13, 21, 21, 3]</t>
  </si>
  <si>
    <t>Wine12530[13, 21, 23, 3]</t>
  </si>
  <si>
    <t>Wine12530[13, 21, 25, 3]</t>
  </si>
  <si>
    <t>Wine12530[13, 21, 27, 3]</t>
  </si>
  <si>
    <t>Wine12530[13, 21, 3]</t>
  </si>
  <si>
    <t>Wine12530[13, 23, 3]</t>
  </si>
  <si>
    <t>Wine12530[13, 25, 3]</t>
  </si>
  <si>
    <t>Wine12530[13, 27, 3]</t>
  </si>
  <si>
    <t>Wine12530[13, 9, 3]</t>
  </si>
  <si>
    <t>Wine14350[13, 11, 3]</t>
  </si>
  <si>
    <t>Wine14350[13, 13, 13, 3]</t>
  </si>
  <si>
    <t>Wine14350[13, 13, 15, 3]</t>
  </si>
  <si>
    <t>Wine14350[13, 13, 17, 3]</t>
  </si>
  <si>
    <t>Wine14350[13, 13, 19, 3]</t>
  </si>
  <si>
    <t>Wine14350[13, 13, 21, 3]</t>
  </si>
  <si>
    <t>Wine14350[13, 13, 23, 3]</t>
  </si>
  <si>
    <t>Wine14350[13, 13, 25, 3]</t>
  </si>
  <si>
    <t>Wine14350[13, 13, 27, 3]</t>
  </si>
  <si>
    <t>Wine14350[13, 13, 3]</t>
  </si>
  <si>
    <t>Wine14350[13, 15, 13, 3]</t>
  </si>
  <si>
    <t>Wine14350[13, 15, 15, 3]</t>
  </si>
  <si>
    <t>Wine14350[13, 15, 17, 3]</t>
  </si>
  <si>
    <t>Wine14350[13, 15, 19, 3]</t>
  </si>
  <si>
    <t>Wine14350[13, 15, 21, 3]</t>
  </si>
  <si>
    <t>Wine14350[13, 15, 23, 3]</t>
  </si>
  <si>
    <t>Wine14350[13, 15, 25, 3]</t>
  </si>
  <si>
    <t>Wine14350[13, 15, 27, 3]</t>
  </si>
  <si>
    <t>Wine14350[13, 15, 3]</t>
  </si>
  <si>
    <t>Wine14350[13, 17, 13, 3]</t>
  </si>
  <si>
    <t>Wine14350[13, 17, 15, 3]</t>
  </si>
  <si>
    <t>Wine14350[13, 17, 17, 3]</t>
  </si>
  <si>
    <t>Wine14350[13, 17, 19, 3]</t>
  </si>
  <si>
    <t>Wine14350[13, 17, 21, 3]</t>
  </si>
  <si>
    <t>Wine14350[13, 17, 23, 3]</t>
  </si>
  <si>
    <t>Wine14350[13, 17, 25, 3]</t>
  </si>
  <si>
    <t>Wine14350[13, 17, 27, 3]</t>
  </si>
  <si>
    <t>Wine14350[13, 17, 3]</t>
  </si>
  <si>
    <t>Wine14350[13, 19, 13, 3]</t>
  </si>
  <si>
    <t>Wine14350[13, 19, 15, 3]</t>
  </si>
  <si>
    <t>Wine14350[13, 19, 17, 3]</t>
  </si>
  <si>
    <t>Wine14350[13, 19, 19, 3]</t>
  </si>
  <si>
    <t>Wine14350[13, 19, 21, 3]</t>
  </si>
  <si>
    <t>Wine14350[13, 19, 23, 3]</t>
  </si>
  <si>
    <t>Wine14350[13, 19, 25, 3]</t>
  </si>
  <si>
    <t>Wine14350[13, 19, 27, 3]</t>
  </si>
  <si>
    <t>Wine14350[13, 19, 3]</t>
  </si>
  <si>
    <t>Wine14350[13, 21, 13, 3]</t>
  </si>
  <si>
    <t>Wine14350[13, 21, 15, 3]</t>
  </si>
  <si>
    <t>Wine14350[13, 21, 17, 3]</t>
  </si>
  <si>
    <t>Wine14350[13, 21, 19, 3]</t>
  </si>
  <si>
    <t>Wine14350[13, 21, 21, 3]</t>
  </si>
  <si>
    <t>Wine14350[13, 21, 23, 3]</t>
  </si>
  <si>
    <t>Wine14350[13, 21, 25, 3]</t>
  </si>
  <si>
    <t>Wine14350[13, 21, 27, 3]</t>
  </si>
  <si>
    <t>Wine14350[13, 21, 3]</t>
  </si>
  <si>
    <t>Wine14350[13, 23, 3]</t>
  </si>
  <si>
    <t>Wine14350[13, 25, 3]</t>
  </si>
  <si>
    <t>Wine14350[13, 27, 3]</t>
  </si>
  <si>
    <t>Wine14350[13, 9, 3]</t>
  </si>
  <si>
    <t>Wine14540[13, 11, 3]</t>
  </si>
  <si>
    <t>Wine14540[13, 13, 13, 3]</t>
  </si>
  <si>
    <t>Wine14540[13, 13, 15, 3]</t>
  </si>
  <si>
    <t>Wine14540[13, 13, 17, 3]</t>
  </si>
  <si>
    <t>Wine14540[13, 13, 19, 3]</t>
  </si>
  <si>
    <t>Wine14540[13, 13, 21, 3]</t>
  </si>
  <si>
    <t>Wine14540[13, 13, 23, 3]</t>
  </si>
  <si>
    <t>Wine14540[13, 13, 25, 3]</t>
  </si>
  <si>
    <t>Wine14540[13, 13, 27, 3]</t>
  </si>
  <si>
    <t>Wine14540[13, 13, 3]</t>
  </si>
  <si>
    <t>Wine14540[13, 15, 13, 3]</t>
  </si>
  <si>
    <t>Wine14540[13, 15, 15, 3]</t>
  </si>
  <si>
    <t>Wine14540[13, 15, 17, 3]</t>
  </si>
  <si>
    <t>Wine14540[13, 15, 19, 3]</t>
  </si>
  <si>
    <t>Wine14540[13, 15, 21, 3]</t>
  </si>
  <si>
    <t>Wine14540[13, 15, 23, 3]</t>
  </si>
  <si>
    <t>Wine14540[13, 15, 25, 3]</t>
  </si>
  <si>
    <t>Wine14540[13, 15, 27, 3]</t>
  </si>
  <si>
    <t>Wine14540[13, 15, 3]</t>
  </si>
  <si>
    <t>Wine14540[13, 17, 13, 3]</t>
  </si>
  <si>
    <t>Wine14540[13, 17, 15, 3]</t>
  </si>
  <si>
    <t>Wine14540[13, 17, 17, 3]</t>
  </si>
  <si>
    <t>Wine14540[13, 17, 19, 3]</t>
  </si>
  <si>
    <t>Wine14540[13, 17, 21, 3]</t>
  </si>
  <si>
    <t>Wine14540[13, 17, 23, 3]</t>
  </si>
  <si>
    <t>Wine14540[13, 17, 25, 3]</t>
  </si>
  <si>
    <t>Wine14540[13, 17, 27, 3]</t>
  </si>
  <si>
    <t>Wine14540[13, 17, 3]</t>
  </si>
  <si>
    <t>Wine14540[13, 19, 13, 3]</t>
  </si>
  <si>
    <t>Wine14540[13, 19, 15, 3]</t>
  </si>
  <si>
    <t>Wine14540[13, 19, 17, 3]</t>
  </si>
  <si>
    <t>Wine14540[13, 19, 19, 3]</t>
  </si>
  <si>
    <t>Wine14540[13, 19, 21, 3]</t>
  </si>
  <si>
    <t>Wine14540[13, 19, 23, 3]</t>
  </si>
  <si>
    <t>Wine14540[13, 19, 25, 3]</t>
  </si>
  <si>
    <t>Wine14540[13, 19, 27, 3]</t>
  </si>
  <si>
    <t>Wine14540[13, 19, 3]</t>
  </si>
  <si>
    <t>Wine14540[13, 21, 13, 3]</t>
  </si>
  <si>
    <t>Wine14540[13, 21, 15, 3]</t>
  </si>
  <si>
    <t>Wine14540[13, 21, 17, 3]</t>
  </si>
  <si>
    <t>Wine14540[13, 21, 19, 3]</t>
  </si>
  <si>
    <t>Wine14540[13, 21, 21, 3]</t>
  </si>
  <si>
    <t>Wine14540[13, 21, 23, 3]</t>
  </si>
  <si>
    <t>Wine14540[13, 21, 25, 3]</t>
  </si>
  <si>
    <t>Wine14540[13, 21, 27, 3]</t>
  </si>
  <si>
    <t>Wine14540[13, 21, 3]</t>
  </si>
  <si>
    <t>Wine14540[13, 23, 3]</t>
  </si>
  <si>
    <t>Wine14540[13, 25, 3]</t>
  </si>
  <si>
    <t>Wine14540[13, 27, 3]</t>
  </si>
  <si>
    <t>Wine14540[13, 9, 3]</t>
  </si>
  <si>
    <t>Wine14920[13, 11, 3]</t>
  </si>
  <si>
    <t>Wine14920[13, 13, 13, 3]</t>
  </si>
  <si>
    <t>Wine14920[13, 13, 15, 3]</t>
  </si>
  <si>
    <t>Wine14920[13, 13, 17, 3]</t>
  </si>
  <si>
    <t>Wine14920[13, 13, 19, 3]</t>
  </si>
  <si>
    <t>Wine14920[13, 13, 21, 3]</t>
  </si>
  <si>
    <t>Wine14920[13, 13, 23, 3]</t>
  </si>
  <si>
    <t>Wine14920[13, 13, 25, 3]</t>
  </si>
  <si>
    <t>Wine14920[13, 13, 27, 3]</t>
  </si>
  <si>
    <t>Wine14920[13, 13, 3]</t>
  </si>
  <si>
    <t>Wine14920[13, 15, 13, 3]</t>
  </si>
  <si>
    <t>Wine14920[13, 15, 15, 3]</t>
  </si>
  <si>
    <t>Wine14920[13, 15, 17, 3]</t>
  </si>
  <si>
    <t>Wine14920[13, 15, 19, 3]</t>
  </si>
  <si>
    <t>Wine14920[13, 15, 21, 3]</t>
  </si>
  <si>
    <t>Wine14920[13, 15, 23, 3]</t>
  </si>
  <si>
    <t>Wine14920[13, 15, 25, 3]</t>
  </si>
  <si>
    <t>Wine14920[13, 15, 27, 3]</t>
  </si>
  <si>
    <t>Wine14920[13, 15, 3]</t>
  </si>
  <si>
    <t>Wine14920[13, 17, 13, 3]</t>
  </si>
  <si>
    <t>Wine14920[13, 17, 15, 3]</t>
  </si>
  <si>
    <t>Wine14920[13, 17, 17, 3]</t>
  </si>
  <si>
    <t>Wine14920[13, 17, 19, 3]</t>
  </si>
  <si>
    <t>Wine14920[13, 17, 21, 3]</t>
  </si>
  <si>
    <t>Wine14920[13, 17, 23, 3]</t>
  </si>
  <si>
    <t>Wine14920[13, 17, 25, 3]</t>
  </si>
  <si>
    <t>Wine14920[13, 17, 27, 3]</t>
  </si>
  <si>
    <t>Wine14920[13, 17, 3]</t>
  </si>
  <si>
    <t>Wine14920[13, 19, 13, 3]</t>
  </si>
  <si>
    <t>Wine14920[13, 19, 15, 3]</t>
  </si>
  <si>
    <t>Wine14920[13, 19, 17, 3]</t>
  </si>
  <si>
    <t>Wine14920[13, 19, 19, 3]</t>
  </si>
  <si>
    <t>Wine14920[13, 19, 21, 3]</t>
  </si>
  <si>
    <t>Wine14920[13, 19, 23, 3]</t>
  </si>
  <si>
    <t>Wine14920[13, 19, 25, 3]</t>
  </si>
  <si>
    <t>Wine14920[13, 19, 27, 3]</t>
  </si>
  <si>
    <t>Wine14920[13, 19, 3]</t>
  </si>
  <si>
    <t>Wine14920[13, 21, 13, 3]</t>
  </si>
  <si>
    <t>Wine14920[13, 21, 15, 3]</t>
  </si>
  <si>
    <t>Wine14920[13, 21, 17, 3]</t>
  </si>
  <si>
    <t>Wine14920[13, 21, 19, 3]</t>
  </si>
  <si>
    <t>Wine14920[13, 21, 21, 3]</t>
  </si>
  <si>
    <t>Wine14920[13, 21, 23, 3]</t>
  </si>
  <si>
    <t>Wine14920[13, 21, 25, 3]</t>
  </si>
  <si>
    <t>Wine14920[13, 21, 27, 3]</t>
  </si>
  <si>
    <t>Wine14920[13, 21, 3]</t>
  </si>
  <si>
    <t>Wine14920[13, 23, 3]</t>
  </si>
  <si>
    <t>Wine14920[13, 25, 3]</t>
  </si>
  <si>
    <t>Wine14920[13, 27, 3]</t>
  </si>
  <si>
    <t>Wine14920[13, 9, 3]</t>
  </si>
  <si>
    <t>Wine16550[13, 11, 3]</t>
  </si>
  <si>
    <t>Wine16550[13, 13, 13, 3]</t>
  </si>
  <si>
    <t>Wine16550[13, 13, 15, 3]</t>
  </si>
  <si>
    <t>Wine16550[13, 13, 17, 3]</t>
  </si>
  <si>
    <t>Wine16550[13, 13, 19, 3]</t>
  </si>
  <si>
    <t>Wine16550[13, 13, 21, 3]</t>
  </si>
  <si>
    <t>Wine16550[13, 13, 23, 3]</t>
  </si>
  <si>
    <t>Wine16550[13, 13, 25, 3]</t>
  </si>
  <si>
    <t>Wine16550[13, 13, 27, 3]</t>
  </si>
  <si>
    <t>Wine16550[13, 13, 3]</t>
  </si>
  <si>
    <t>Wine16550[13, 15, 13, 3]</t>
  </si>
  <si>
    <t>Wine16550[13, 15, 15, 3]</t>
  </si>
  <si>
    <t>Wine16550[13, 15, 17, 3]</t>
  </si>
  <si>
    <t>Wine16550[13, 15, 19, 3]</t>
  </si>
  <si>
    <t>Wine16550[13, 15, 21, 3]</t>
  </si>
  <si>
    <t>Wine16550[13, 15, 23, 3]</t>
  </si>
  <si>
    <t>Wine16550[13, 15, 25, 3]</t>
  </si>
  <si>
    <t>Wine16550[13, 15, 27, 3]</t>
  </si>
  <si>
    <t>Wine16550[13, 15, 3]</t>
  </si>
  <si>
    <t>Wine16550[13, 17, 13, 3]</t>
  </si>
  <si>
    <t>Wine16550[13, 17, 15, 3]</t>
  </si>
  <si>
    <t>Wine16550[13, 17, 17, 3]</t>
  </si>
  <si>
    <t>Wine16550[13, 17, 19, 3]</t>
  </si>
  <si>
    <t>Wine16550[13, 17, 21, 3]</t>
  </si>
  <si>
    <t>Wine16550[13, 17, 23, 3]</t>
  </si>
  <si>
    <t>Wine16550[13, 17, 25, 3]</t>
  </si>
  <si>
    <t>Wine16550[13, 17, 27, 3]</t>
  </si>
  <si>
    <t>Wine16550[13, 17, 3]</t>
  </si>
  <si>
    <t>Wine16550[13, 19, 13, 3]</t>
  </si>
  <si>
    <t>Wine16550[13, 19, 15, 3]</t>
  </si>
  <si>
    <t>Wine16550[13, 19, 17, 3]</t>
  </si>
  <si>
    <t>Wine16550[13, 19, 19, 3]</t>
  </si>
  <si>
    <t>Wine16550[13, 19, 21, 3]</t>
  </si>
  <si>
    <t>Wine16550[13, 19, 23, 3]</t>
  </si>
  <si>
    <t>Wine16550[13, 19, 25, 3]</t>
  </si>
  <si>
    <t>Wine16550[13, 19, 27, 3]</t>
  </si>
  <si>
    <t>Wine16550[13, 19, 3]</t>
  </si>
  <si>
    <t>Wine16550[13, 21, 13, 3]</t>
  </si>
  <si>
    <t>Wine16550[13, 21, 15, 3]</t>
  </si>
  <si>
    <t>Wine16550[13, 21, 17, 3]</t>
  </si>
  <si>
    <t>Wine16550[13, 21, 19, 3]</t>
  </si>
  <si>
    <t>Wine16550[13, 21, 21, 3]</t>
  </si>
  <si>
    <t>Wine16550[13, 21, 23, 3]</t>
  </si>
  <si>
    <t>Wine16550[13, 21, 25, 3]</t>
  </si>
  <si>
    <t>Wine16550[13, 21, 27, 3]</t>
  </si>
  <si>
    <t>Wine16550[13, 21, 3]</t>
  </si>
  <si>
    <t>Wine16550[13, 23, 3]</t>
  </si>
  <si>
    <t>Wine16550[13, 25, 3]</t>
  </si>
  <si>
    <t>Wine16550[13, 27, 3]</t>
  </si>
  <si>
    <t>Wine16550[13, 9, 3]</t>
  </si>
  <si>
    <t>Wine16930[13, 11, 3]</t>
  </si>
  <si>
    <t>Wine16930[13, 13, 13, 3]</t>
  </si>
  <si>
    <t>Wine16930[13, 13, 15, 3]</t>
  </si>
  <si>
    <t>Wine16930[13, 13, 17, 3]</t>
  </si>
  <si>
    <t>Wine16930[13, 13, 19, 3]</t>
  </si>
  <si>
    <t>Wine16930[13, 13, 21, 3]</t>
  </si>
  <si>
    <t>Wine16930[13, 13, 23, 3]</t>
  </si>
  <si>
    <t>Wine16930[13, 13, 25, 3]</t>
  </si>
  <si>
    <t>Wine16930[13, 13, 27, 3]</t>
  </si>
  <si>
    <t>Wine16930[13, 13, 3]</t>
  </si>
  <si>
    <t>Wine16930[13, 15, 13, 3]</t>
  </si>
  <si>
    <t>Wine16930[13, 15, 15, 3]</t>
  </si>
  <si>
    <t>Wine16930[13, 15, 17, 3]</t>
  </si>
  <si>
    <t>Wine16930[13, 15, 19, 3]</t>
  </si>
  <si>
    <t>Wine16930[13, 15, 21, 3]</t>
  </si>
  <si>
    <t>Wine16930[13, 15, 23, 3]</t>
  </si>
  <si>
    <t>Wine16930[13, 15, 25, 3]</t>
  </si>
  <si>
    <t>Wine16930[13, 15, 27, 3]</t>
  </si>
  <si>
    <t>Wine16930[13, 15, 3]</t>
  </si>
  <si>
    <t>Wine16930[13, 17, 13, 3]</t>
  </si>
  <si>
    <t>Wine16930[13, 17, 15, 3]</t>
  </si>
  <si>
    <t>Wine16930[13, 17, 17, 3]</t>
  </si>
  <si>
    <t>Wine16930[13, 17, 19, 3]</t>
  </si>
  <si>
    <t>Wine16930[13, 17, 21, 3]</t>
  </si>
  <si>
    <t>Wine16930[13, 17, 23, 3]</t>
  </si>
  <si>
    <t>Wine16930[13, 17, 25, 3]</t>
  </si>
  <si>
    <t>Wine16930[13, 17, 27, 3]</t>
  </si>
  <si>
    <t>Wine16930[13, 17, 3]</t>
  </si>
  <si>
    <t>Wine16930[13, 19, 13, 3]</t>
  </si>
  <si>
    <t>Wine16930[13, 19, 15, 3]</t>
  </si>
  <si>
    <t>Wine16930[13, 19, 17, 3]</t>
  </si>
  <si>
    <t>Wine16930[13, 19, 19, 3]</t>
  </si>
  <si>
    <t>Wine16930[13, 19, 21, 3]</t>
  </si>
  <si>
    <t>Wine16930[13, 19, 23, 3]</t>
  </si>
  <si>
    <t>Wine16930[13, 19, 25, 3]</t>
  </si>
  <si>
    <t>Wine16930[13, 19, 27, 3]</t>
  </si>
  <si>
    <t>Wine16930[13, 19, 3]</t>
  </si>
  <si>
    <t>Wine16930[13, 21, 13, 3]</t>
  </si>
  <si>
    <t>Wine16930[13, 21, 15, 3]</t>
  </si>
  <si>
    <t>Wine16930[13, 21, 17, 3]</t>
  </si>
  <si>
    <t>Wine16930[13, 21, 19, 3]</t>
  </si>
  <si>
    <t>Wine16930[13, 21, 21, 3]</t>
  </si>
  <si>
    <t>Wine16930[13, 21, 23, 3]</t>
  </si>
  <si>
    <t>Wine16930[13, 21, 25, 3]</t>
  </si>
  <si>
    <t>Wine16930[13, 21, 27, 3]</t>
  </si>
  <si>
    <t>Wine16930[13, 21, 3]</t>
  </si>
  <si>
    <t>Wine16930[13, 23, 3]</t>
  </si>
  <si>
    <t>Wine16930[13, 25, 3]</t>
  </si>
  <si>
    <t>Wine16930[13, 27, 3]</t>
  </si>
  <si>
    <t>Wine16930[13, 9, 3]</t>
  </si>
  <si>
    <t>Wine18940[13, 11, 3]</t>
  </si>
  <si>
    <t>Wine18940[13, 13, 13, 3]</t>
  </si>
  <si>
    <t>Wine18940[13, 13, 15, 3]</t>
  </si>
  <si>
    <t>Wine18940[13, 13, 17, 3]</t>
  </si>
  <si>
    <t>Wine18940[13, 13, 19, 3]</t>
  </si>
  <si>
    <t>Wine18940[13, 13, 21, 3]</t>
  </si>
  <si>
    <t>Wine18940[13, 13, 23, 3]</t>
  </si>
  <si>
    <t>Wine18940[13, 13, 25, 3]</t>
  </si>
  <si>
    <t>Wine18940[13, 13, 27, 3]</t>
  </si>
  <si>
    <t>Wine18940[13, 13, 3]</t>
  </si>
  <si>
    <t>Wine18940[13, 15, 13, 3]</t>
  </si>
  <si>
    <t>Wine18940[13, 15, 15, 3]</t>
  </si>
  <si>
    <t>Wine18940[13, 15, 17, 3]</t>
  </si>
  <si>
    <t>Wine18940[13, 15, 19, 3]</t>
  </si>
  <si>
    <t>Wine18940[13, 15, 21, 3]</t>
  </si>
  <si>
    <t>Wine18940[13, 15, 23, 3]</t>
  </si>
  <si>
    <t>Wine18940[13, 15, 25, 3]</t>
  </si>
  <si>
    <t>Wine18940[13, 15, 27, 3]</t>
  </si>
  <si>
    <t>Wine18940[13, 15, 3]</t>
  </si>
  <si>
    <t>Wine18940[13, 17, 13, 3]</t>
  </si>
  <si>
    <t>Wine18940[13, 17, 15, 3]</t>
  </si>
  <si>
    <t>Wine18940[13, 17, 17, 3]</t>
  </si>
  <si>
    <t>Wine18940[13, 17, 19, 3]</t>
  </si>
  <si>
    <t>Wine18940[13, 17, 21, 3]</t>
  </si>
  <si>
    <t>Wine18940[13, 17, 23, 3]</t>
  </si>
  <si>
    <t>Wine18940[13, 17, 25, 3]</t>
  </si>
  <si>
    <t>Wine18940[13, 17, 27, 3]</t>
  </si>
  <si>
    <t>Wine18940[13, 17, 3]</t>
  </si>
  <si>
    <t>Wine18940[13, 19, 13, 3]</t>
  </si>
  <si>
    <t>Wine18940[13, 19, 15, 3]</t>
  </si>
  <si>
    <t>Wine18940[13, 19, 17, 3]</t>
  </si>
  <si>
    <t>Wine18940[13, 19, 19, 3]</t>
  </si>
  <si>
    <t>Wine18940[13, 19, 21, 3]</t>
  </si>
  <si>
    <t>Wine18940[13, 19, 23, 3]</t>
  </si>
  <si>
    <t>Wine18940[13, 19, 25, 3]</t>
  </si>
  <si>
    <t>Wine18940[13, 19, 27, 3]</t>
  </si>
  <si>
    <t>Wine18940[13, 19, 3]</t>
  </si>
  <si>
    <t>Wine18940[13, 21, 13, 3]</t>
  </si>
  <si>
    <t>Wine18940[13, 21, 15, 3]</t>
  </si>
  <si>
    <t>Wine18940[13, 21, 17, 3]</t>
  </si>
  <si>
    <t>Wine18940[13, 21, 19, 3]</t>
  </si>
  <si>
    <t>Wine18940[13, 21, 21, 3]</t>
  </si>
  <si>
    <t>Wine18940[13, 21, 23, 3]</t>
  </si>
  <si>
    <t>Wine18940[13, 21, 25, 3]</t>
  </si>
  <si>
    <t>Wine18940[13, 21, 27, 3]</t>
  </si>
  <si>
    <t>Wine18940[13, 21, 3]</t>
  </si>
  <si>
    <t>Wine18940[13, 23, 3]</t>
  </si>
  <si>
    <t>Wine18940[13, 25, 3]</t>
  </si>
  <si>
    <t>Wine18940[13, 27, 3]</t>
  </si>
  <si>
    <t>Wine18940[13, 9, 3]</t>
  </si>
  <si>
    <t>Wine20950[13, 11, 3]</t>
  </si>
  <si>
    <t>Wine20950[13, 13, 13, 3]</t>
  </si>
  <si>
    <t>Wine20950[13, 13, 15, 3]</t>
  </si>
  <si>
    <t>Wine20950[13, 13, 17, 3]</t>
  </si>
  <si>
    <t>Wine20950[13, 13, 19, 3]</t>
  </si>
  <si>
    <t>Wine20950[13, 13, 21, 3]</t>
  </si>
  <si>
    <t>Wine20950[13, 13, 23, 3]</t>
  </si>
  <si>
    <t>Wine20950[13, 13, 25, 3]</t>
  </si>
  <si>
    <t>Wine20950[13, 13, 27, 3]</t>
  </si>
  <si>
    <t>Wine20950[13, 13, 3]</t>
  </si>
  <si>
    <t>Wine20950[13, 15, 13, 3]</t>
  </si>
  <si>
    <t>Wine20950[13, 15, 15, 3]</t>
  </si>
  <si>
    <t>Wine20950[13, 15, 17, 3]</t>
  </si>
  <si>
    <t>Wine20950[13, 15, 19, 3]</t>
  </si>
  <si>
    <t>Wine20950[13, 15, 21, 3]</t>
  </si>
  <si>
    <t>Wine20950[13, 15, 23, 3]</t>
  </si>
  <si>
    <t>Wine20950[13, 15, 25, 3]</t>
  </si>
  <si>
    <t>Wine20950[13, 15, 27, 3]</t>
  </si>
  <si>
    <t>Wine20950[13, 15, 3]</t>
  </si>
  <si>
    <t>Wine20950[13, 17, 13, 3]</t>
  </si>
  <si>
    <t>Wine20950[13, 17, 15, 3]</t>
  </si>
  <si>
    <t>Wine20950[13, 17, 17, 3]</t>
  </si>
  <si>
    <t>Wine20950[13, 17, 19, 3]</t>
  </si>
  <si>
    <t>Wine20950[13, 17, 21, 3]</t>
  </si>
  <si>
    <t>Wine20950[13, 17, 23, 3]</t>
  </si>
  <si>
    <t>Wine20950[13, 17, 25, 3]</t>
  </si>
  <si>
    <t>Wine20950[13, 17, 27, 3]</t>
  </si>
  <si>
    <t>Wine20950[13, 17, 3]</t>
  </si>
  <si>
    <t>Wine20950[13, 19, 13, 3]</t>
  </si>
  <si>
    <t>Wine20950[13, 19, 15, 3]</t>
  </si>
  <si>
    <t>Wine20950[13, 19, 17, 3]</t>
  </si>
  <si>
    <t>Wine20950[13, 19, 19, 3]</t>
  </si>
  <si>
    <t>Wine20950[13, 19, 21, 3]</t>
  </si>
  <si>
    <t>Wine20950[13, 19, 23, 3]</t>
  </si>
  <si>
    <t>Wine20950[13, 19, 25, 3]</t>
  </si>
  <si>
    <t>Wine20950[13, 19, 27, 3]</t>
  </si>
  <si>
    <t>Wine20950[13, 19, 3]</t>
  </si>
  <si>
    <t>Wine20950[13, 21, 13, 3]</t>
  </si>
  <si>
    <t>Wine20950[13, 21, 15, 3]</t>
  </si>
  <si>
    <t>Wine20950[13, 21, 17, 3]</t>
  </si>
  <si>
    <t>Wine20950[13, 21, 19, 3]</t>
  </si>
  <si>
    <t>Wine20950[13, 21, 21, 3]</t>
  </si>
  <si>
    <t>Wine20950[13, 21, 23, 3]</t>
  </si>
  <si>
    <t>Wine20950[13, 21, 25, 3]</t>
  </si>
  <si>
    <t>Wine20950[13, 21, 27, 3]</t>
  </si>
  <si>
    <t>Wine20950[13, 21, 3]</t>
  </si>
  <si>
    <t>Wine20950[13, 23, 3]</t>
  </si>
  <si>
    <t>Wine20950[13, 25, 3]</t>
  </si>
  <si>
    <t>Wine20950[13, 27, 3]</t>
  </si>
  <si>
    <t>Wine20950[13, 9, 3]</t>
  </si>
  <si>
    <t>Wine8320[13, 11, 3]</t>
  </si>
  <si>
    <t>Wine8320[13, 13, 13, 3]</t>
  </si>
  <si>
    <t>Wine8320[13, 13, 15, 3]</t>
  </si>
  <si>
    <t>Wine8320[13, 13, 17, 3]</t>
  </si>
  <si>
    <t>Wine8320[13, 13, 19, 3]</t>
  </si>
  <si>
    <t>Wine8320[13, 13, 21, 3]</t>
  </si>
  <si>
    <t>Wine8320[13, 13, 23, 3]</t>
  </si>
  <si>
    <t>Wine8320[13, 13, 25, 3]</t>
  </si>
  <si>
    <t>Wine8320[13, 13, 27, 3]</t>
  </si>
  <si>
    <t>Wine8320[13, 13, 3]</t>
  </si>
  <si>
    <t>Wine8320[13, 15, 13, 3]</t>
  </si>
  <si>
    <t>Wine8320[13, 15, 15, 3]</t>
  </si>
  <si>
    <t>Wine8320[13, 15, 17, 3]</t>
  </si>
  <si>
    <t>Wine8320[13, 15, 19, 3]</t>
  </si>
  <si>
    <t>Wine8320[13, 15, 21, 3]</t>
  </si>
  <si>
    <t>Wine8320[13, 15, 23, 3]</t>
  </si>
  <si>
    <t>Wine8320[13, 15, 25, 3]</t>
  </si>
  <si>
    <t>Wine8320[13, 15, 27, 3]</t>
  </si>
  <si>
    <t>Wine8320[13, 15, 3]</t>
  </si>
  <si>
    <t>Wine8320[13, 17, 13, 3]</t>
  </si>
  <si>
    <t>Wine8320[13, 17, 15, 3]</t>
  </si>
  <si>
    <t>Wine8320[13, 17, 17, 3]</t>
  </si>
  <si>
    <t>Wine8320[13, 17, 19, 3]</t>
  </si>
  <si>
    <t>Wine8320[13, 17, 21, 3]</t>
  </si>
  <si>
    <t>Wine8320[13, 17, 23, 3]</t>
  </si>
  <si>
    <t>Wine8320[13, 17, 25, 3]</t>
  </si>
  <si>
    <t>Wine8320[13, 17, 27, 3]</t>
  </si>
  <si>
    <t>Wine8320[13, 17, 3]</t>
  </si>
  <si>
    <t>Wine8320[13, 19, 13, 3]</t>
  </si>
  <si>
    <t>Wine8320[13, 19, 15, 3]</t>
  </si>
  <si>
    <t>Wine8320[13, 19, 17, 3]</t>
  </si>
  <si>
    <t>Wine8320[13, 19, 19, 3]</t>
  </si>
  <si>
    <t>Wine8320[13, 19, 21, 3]</t>
  </si>
  <si>
    <t>Wine8320[13, 19, 23, 3]</t>
  </si>
  <si>
    <t>Wine8320[13, 19, 25, 3]</t>
  </si>
  <si>
    <t>Wine8320[13, 19, 27, 3]</t>
  </si>
  <si>
    <t>Wine8320[13, 19, 3]</t>
  </si>
  <si>
    <t>Wine8320[13, 21, 13, 3]</t>
  </si>
  <si>
    <t>Wine8320[13, 21, 15, 3]</t>
  </si>
  <si>
    <t>Wine8320[13, 21, 17, 3]</t>
  </si>
  <si>
    <t>Wine8320[13, 21, 19, 3]</t>
  </si>
  <si>
    <t>Wine8320[13, 21, 21, 3]</t>
  </si>
  <si>
    <t>Wine8320[13, 21, 23, 3]</t>
  </si>
  <si>
    <t>Wine8320[13, 21, 25, 3]</t>
  </si>
  <si>
    <t>Wine8320[13, 21, 27, 3]</t>
  </si>
  <si>
    <t>Wine8320[13, 21, 3]</t>
  </si>
  <si>
    <t>Wine8320[13, 23, 3]</t>
  </si>
  <si>
    <t>Wine8320[13, 25, 3]</t>
  </si>
  <si>
    <t>Wine8320[13, 27, 3]</t>
  </si>
  <si>
    <t>Wine8320[13, 9, 3]</t>
  </si>
  <si>
    <t>[4, 10, 9, 3]</t>
  </si>
  <si>
    <t>Iris10330[4, 10, 9, 3]</t>
  </si>
  <si>
    <t>[4, 12, 9, 3]</t>
  </si>
  <si>
    <t>Iris10330[4, 12, 9, 3]</t>
  </si>
  <si>
    <t>[4, 4, 9, 3]</t>
  </si>
  <si>
    <t>Iris10330[4, 4, 9, 3]</t>
  </si>
  <si>
    <t>[4, 6, 9, 3]</t>
  </si>
  <si>
    <t>Iris10330[4, 6, 9, 3]</t>
  </si>
  <si>
    <t>[4, 8, 3]</t>
  </si>
  <si>
    <t>Iris10330[4, 8, 3]</t>
  </si>
  <si>
    <t>[4, 8, 9, 3]</t>
  </si>
  <si>
    <t>Iris10330[4, 8, 9, 3]</t>
  </si>
  <si>
    <t>Iris10520[4, 8, 3]</t>
  </si>
  <si>
    <t>Iris12340[4, 10, 9, 3]</t>
  </si>
  <si>
    <t>Iris12340[4, 12, 9, 3]</t>
  </si>
  <si>
    <t>Iris12340[4, 4, 9, 3]</t>
  </si>
  <si>
    <t>Iris12340[4, 6, 9, 3]</t>
  </si>
  <si>
    <t>Iris12340[4, 8, 3]</t>
  </si>
  <si>
    <t>Iris12340[4, 8, 9, 3]</t>
  </si>
  <si>
    <t>Iris14350[4, 10, 9, 3]</t>
  </si>
  <si>
    <t>Iris14350[4, 12, 9, 3]</t>
  </si>
  <si>
    <t>Iris14350[4, 4, 9, 3]</t>
  </si>
  <si>
    <t>Iris14350[4, 6, 9, 3]</t>
  </si>
  <si>
    <t>Iris14350[4, 8, 3]</t>
  </si>
  <si>
    <t>Iris14350[4, 8, 9, 3]</t>
  </si>
  <si>
    <t>Iris8320[4, 10, 9, 3]</t>
  </si>
  <si>
    <t>Iris8320[4, 12, 9, 3]</t>
  </si>
  <si>
    <t>Iris8320[4, 4, 9, 3]</t>
  </si>
  <si>
    <t>Iris8320[4, 6, 9, 3]</t>
  </si>
  <si>
    <t>Iris8320[4, 8, 3]</t>
  </si>
  <si>
    <t>Iris8320[4, 8, 9, 3]</t>
  </si>
  <si>
    <t>Iris1033[4, 10, 4, 3]</t>
  </si>
  <si>
    <t>Iris1033[4, 10, 9, 3]</t>
  </si>
  <si>
    <t>Iris1033[4, 12, 4, 3]</t>
  </si>
  <si>
    <t>Iris1033[4, 12, 9, 3]</t>
  </si>
  <si>
    <t>Iris1033[4, 3, 3]</t>
  </si>
  <si>
    <t>Iris1033[4, 4, 4, 3]</t>
  </si>
  <si>
    <t>Iris1033[4, 4, 9, 3]</t>
  </si>
  <si>
    <t>Iris1033[4, 6, 4, 3]</t>
  </si>
  <si>
    <t>Iris1033[4, 6, 9, 3]</t>
  </si>
  <si>
    <t>Iris1033[4, 8, 3]</t>
  </si>
  <si>
    <t>Iris1033[4, 8, 4, 3]</t>
  </si>
  <si>
    <t>Iris1033[4, 8, 9, 3]</t>
  </si>
  <si>
    <t>Iris1052[4, 10, 4, 3]</t>
  </si>
  <si>
    <t>Iris1052[4, 10, 9, 3]</t>
  </si>
  <si>
    <t>Iris1052[4, 12, 4, 3]</t>
  </si>
  <si>
    <t>Iris1052[4, 12, 9, 3]</t>
  </si>
  <si>
    <t>Iris1052[4, 3, 3]</t>
  </si>
  <si>
    <t>Iris1052[4, 4, 4, 3]</t>
  </si>
  <si>
    <t>Iris1052[4, 4, 9, 3]</t>
  </si>
  <si>
    <t>Iris1052[4, 6, 4, 3]</t>
  </si>
  <si>
    <t>Iris1052[4, 6, 9, 3]</t>
  </si>
  <si>
    <t>Iris1052[4, 8, 3]</t>
  </si>
  <si>
    <t>Iris1052[4, 8, 4, 3]</t>
  </si>
  <si>
    <t>Iris1052[4, 8, 9, 3]</t>
  </si>
  <si>
    <t>Iris1234[4, 10, 4, 3]</t>
  </si>
  <si>
    <t>Iris1234[4, 10, 9, 3]</t>
  </si>
  <si>
    <t>Iris1234[4, 12, 4, 3]</t>
  </si>
  <si>
    <t>Iris1234[4, 12, 9, 3]</t>
  </si>
  <si>
    <t>Iris1234[4, 3, 3]</t>
  </si>
  <si>
    <t>Iris1234[4, 4, 4, 3]</t>
  </si>
  <si>
    <t>Iris1234[4, 4, 9, 3]</t>
  </si>
  <si>
    <t>Iris1234[4, 6, 4, 3]</t>
  </si>
  <si>
    <t>Iris1234[4, 6, 9, 3]</t>
  </si>
  <si>
    <t>Iris1234[4, 8, 3]</t>
  </si>
  <si>
    <t>Iris1234[4, 8, 4, 3]</t>
  </si>
  <si>
    <t>Iris1234[4, 8, 9, 3]</t>
  </si>
  <si>
    <t>Iris1253[4, 10, 4, 3]</t>
  </si>
  <si>
    <t>Iris1253[4, 10, 9, 3]</t>
  </si>
  <si>
    <t>Iris1253[4, 12, 4, 3]</t>
  </si>
  <si>
    <t>Iris1253[4, 12, 9, 3]</t>
  </si>
  <si>
    <t>Iris1253[4, 3, 3]</t>
  </si>
  <si>
    <t>Iris1253[4, 4, 4, 3]</t>
  </si>
  <si>
    <t>Iris1253[4, 4, 9, 3]</t>
  </si>
  <si>
    <t>Iris1253[4, 6, 4, 3]</t>
  </si>
  <si>
    <t>Iris1253[4, 6, 9, 3]</t>
  </si>
  <si>
    <t>Iris1253[4, 8, 3]</t>
  </si>
  <si>
    <t>Iris1253[4, 8, 4, 3]</t>
  </si>
  <si>
    <t>Iris1253[4, 8, 9, 3]</t>
  </si>
  <si>
    <t>Iris1435[4, 10, 4, 3]</t>
  </si>
  <si>
    <t>Iris1435[4, 10, 9, 3]</t>
  </si>
  <si>
    <t>Iris1435[4, 12, 4, 3]</t>
  </si>
  <si>
    <t>Iris1435[4, 12, 9, 3]</t>
  </si>
  <si>
    <t>Iris1435[4, 3, 3]</t>
  </si>
  <si>
    <t>Iris1435[4, 4, 4, 3]</t>
  </si>
  <si>
    <t>Iris1435[4, 4, 9, 3]</t>
  </si>
  <si>
    <t>Iris1435[4, 6, 4, 3]</t>
  </si>
  <si>
    <t>Iris1435[4, 6, 9, 3]</t>
  </si>
  <si>
    <t>Iris1435[4, 8, 3]</t>
  </si>
  <si>
    <t>Iris1435[4, 8, 4, 3]</t>
  </si>
  <si>
    <t>Iris1435[4, 8, 9, 3]</t>
  </si>
  <si>
    <t>Iris1454[4, 10, 4, 3]</t>
  </si>
  <si>
    <t>Iris1454[4, 10, 9, 3]</t>
  </si>
  <si>
    <t>Iris1454[4, 12, 4, 3]</t>
  </si>
  <si>
    <t>Iris1454[4, 12, 9, 3]</t>
  </si>
  <si>
    <t>Iris1454[4, 3, 3]</t>
  </si>
  <si>
    <t>Iris1454[4, 4, 4, 3]</t>
  </si>
  <si>
    <t>Iris1454[4, 4, 9, 3]</t>
  </si>
  <si>
    <t>Iris1454[4, 6, 4, 3]</t>
  </si>
  <si>
    <t>Iris1454[4, 6, 9, 3]</t>
  </si>
  <si>
    <t>Iris1454[4, 8, 3]</t>
  </si>
  <si>
    <t>Iris1454[4, 8, 4, 3]</t>
  </si>
  <si>
    <t>Iris1454[4, 8, 9, 3]</t>
  </si>
  <si>
    <t>Iris1492[4, 10, 4, 3]</t>
  </si>
  <si>
    <t>Iris1492[4, 10, 9, 3]</t>
  </si>
  <si>
    <t>Iris1492[4, 12, 4, 3]</t>
  </si>
  <si>
    <t>Iris1492[4, 12, 9, 3]</t>
  </si>
  <si>
    <t>Iris1492[4, 3, 3]</t>
  </si>
  <si>
    <t>Iris1492[4, 4, 4, 3]</t>
  </si>
  <si>
    <t>Iris1492[4, 4, 9, 3]</t>
  </si>
  <si>
    <t>Iris1492[4, 6, 4, 3]</t>
  </si>
  <si>
    <t>Iris1492[4, 6, 9, 3]</t>
  </si>
  <si>
    <t>Iris1492[4, 8, 3]</t>
  </si>
  <si>
    <t>Iris1492[4, 8, 4, 3]</t>
  </si>
  <si>
    <t>Iris1492[4, 8, 9, 3]</t>
  </si>
  <si>
    <t>Iris1655[4, 10, 4, 3]</t>
  </si>
  <si>
    <t>Iris1655[4, 10, 9, 3]</t>
  </si>
  <si>
    <t>Iris1655[4, 12, 4, 3]</t>
  </si>
  <si>
    <t>Iris1655[4, 12, 9, 3]</t>
  </si>
  <si>
    <t>Iris1655[4, 3, 3]</t>
  </si>
  <si>
    <t>Iris1655[4, 4, 4, 3]</t>
  </si>
  <si>
    <t>Iris1655[4, 4, 9, 3]</t>
  </si>
  <si>
    <t>Iris1655[4, 6, 4, 3]</t>
  </si>
  <si>
    <t>Iris1655[4, 6, 9, 3]</t>
  </si>
  <si>
    <t>Iris1655[4, 8, 3]</t>
  </si>
  <si>
    <t>Iris1655[4, 8, 4, 3]</t>
  </si>
  <si>
    <t>Iris1655[4, 8, 9, 3]</t>
  </si>
  <si>
    <t>Iris1693[4, 10, 4, 3]</t>
  </si>
  <si>
    <t>Iris1693[4, 10, 9, 3]</t>
  </si>
  <si>
    <t>Iris1693[4, 12, 4, 3]</t>
  </si>
  <si>
    <t>Iris1693[4, 12, 9, 3]</t>
  </si>
  <si>
    <t>Iris1693[4, 3, 3]</t>
  </si>
  <si>
    <t>Iris1693[4, 4, 4, 3]</t>
  </si>
  <si>
    <t>Iris1693[4, 4, 9, 3]</t>
  </si>
  <si>
    <t>Iris1693[4, 6, 4, 3]</t>
  </si>
  <si>
    <t>Iris1693[4, 6, 9, 3]</t>
  </si>
  <si>
    <t>Iris1693[4, 8, 3]</t>
  </si>
  <si>
    <t>Iris1693[4, 8, 4, 3]</t>
  </si>
  <si>
    <t>Iris1693[4, 8, 9, 3]</t>
  </si>
  <si>
    <t>Iris1894[4, 10, 4, 3]</t>
  </si>
  <si>
    <t>Iris1894[4, 10, 9, 3]</t>
  </si>
  <si>
    <t>Iris1894[4, 12, 4, 3]</t>
  </si>
  <si>
    <t>Iris1894[4, 12, 9, 3]</t>
  </si>
  <si>
    <t>Iris1894[4, 3, 3]</t>
  </si>
  <si>
    <t>Iris1894[4, 4, 4, 3]</t>
  </si>
  <si>
    <t>Iris1894[4, 4, 9, 3]</t>
  </si>
  <si>
    <t>Iris1894[4, 6, 4, 3]</t>
  </si>
  <si>
    <t>Iris1894[4, 6, 9, 3]</t>
  </si>
  <si>
    <t>Iris1894[4, 8, 3]</t>
  </si>
  <si>
    <t>Iris1894[4, 8, 4, 3]</t>
  </si>
  <si>
    <t>Iris1894[4, 8, 9, 3]</t>
  </si>
  <si>
    <t>Iris2095[4, 10, 4, 3]</t>
  </si>
  <si>
    <t>Iris2095[4, 10, 9, 3]</t>
  </si>
  <si>
    <t>Iris2095[4, 12, 4, 3]</t>
  </si>
  <si>
    <t>Iris2095[4, 12, 9, 3]</t>
  </si>
  <si>
    <t>Iris2095[4, 3, 3]</t>
  </si>
  <si>
    <t>Iris2095[4, 4, 4, 3]</t>
  </si>
  <si>
    <t>Iris2095[4, 4, 9, 3]</t>
  </si>
  <si>
    <t>Iris2095[4, 6, 4, 3]</t>
  </si>
  <si>
    <t>Iris2095[4, 6, 9, 3]</t>
  </si>
  <si>
    <t>Iris2095[4, 8, 3]</t>
  </si>
  <si>
    <t>Iris2095[4, 8, 4, 3]</t>
  </si>
  <si>
    <t>Iris2095[4, 8, 9, 3]</t>
  </si>
  <si>
    <t>Iris832[4, 10, 4, 3]</t>
  </si>
  <si>
    <t>Iris832[4, 10, 9, 3]</t>
  </si>
  <si>
    <t>Iris832[4, 12, 4, 3]</t>
  </si>
  <si>
    <t>Iris832[4, 12, 9, 3]</t>
  </si>
  <si>
    <t>Iris832[4, 3, 3]</t>
  </si>
  <si>
    <t>Iris832[4, 4, 4, 3]</t>
  </si>
  <si>
    <t>Iris832[4, 4, 9, 3]</t>
  </si>
  <si>
    <t>Iris832[4, 6, 4, 3]</t>
  </si>
  <si>
    <t>Iris832[4, 6, 9, 3]</t>
  </si>
  <si>
    <t>Iris832[4, 8, 3]</t>
  </si>
  <si>
    <t>Iris832[4, 8, 4, 3]</t>
  </si>
  <si>
    <t>Iris832[4, 8, 9, 3]</t>
  </si>
  <si>
    <t>parameters</t>
  </si>
  <si>
    <t>kan test acc</t>
  </si>
  <si>
    <t>mlp test acc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</si>
</sst>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charset val="238"/>
      <scheme val="minor"/>
    </font>
    <font>
      <sz val="11"/>
      <color theme="1"/>
      <name val="Aptos Narrow"/>
      <family val="2"/>
      <charset val="238"/>
      <scheme val="minor"/>
    </font>
    <font>
      <sz val="18"/>
      <color theme="3"/>
      <name val="Aptos Display"/>
      <family val="2"/>
      <charset val="238"/>
      <scheme val="major"/>
    </font>
    <font>
      <b/>
      <sz val="15"/>
      <color theme="3"/>
      <name val="Aptos Narrow"/>
      <family val="2"/>
      <charset val="238"/>
      <scheme val="minor"/>
    </font>
    <font>
      <b/>
      <sz val="13"/>
      <color theme="3"/>
      <name val="Aptos Narrow"/>
      <family val="2"/>
      <charset val="238"/>
      <scheme val="minor"/>
    </font>
    <font>
      <b/>
      <sz val="11"/>
      <color theme="3"/>
      <name val="Aptos Narrow"/>
      <family val="2"/>
      <charset val="238"/>
      <scheme val="minor"/>
    </font>
    <font>
      <sz val="11"/>
      <color rgb="FF006100"/>
      <name val="Aptos Narrow"/>
      <family val="2"/>
      <charset val="238"/>
      <scheme val="minor"/>
    </font>
    <font>
      <sz val="11"/>
      <color rgb="FF9C0006"/>
      <name val="Aptos Narrow"/>
      <family val="2"/>
      <charset val="238"/>
      <scheme val="minor"/>
    </font>
    <font>
      <sz val="11"/>
      <color rgb="FF9C5700"/>
      <name val="Aptos Narrow"/>
      <family val="2"/>
      <charset val="238"/>
      <scheme val="minor"/>
    </font>
    <font>
      <sz val="11"/>
      <color rgb="FF3F3F76"/>
      <name val="Aptos Narrow"/>
      <family val="2"/>
      <charset val="238"/>
      <scheme val="minor"/>
    </font>
    <font>
      <b/>
      <sz val="11"/>
      <color rgb="FF3F3F3F"/>
      <name val="Aptos Narrow"/>
      <family val="2"/>
      <charset val="238"/>
      <scheme val="minor"/>
    </font>
    <font>
      <b/>
      <sz val="11"/>
      <color rgb="FFFA7D00"/>
      <name val="Aptos Narrow"/>
      <family val="2"/>
      <charset val="238"/>
      <scheme val="minor"/>
    </font>
    <font>
      <sz val="11"/>
      <color rgb="FFFA7D00"/>
      <name val="Aptos Narrow"/>
      <family val="2"/>
      <charset val="238"/>
      <scheme val="minor"/>
    </font>
    <font>
      <b/>
      <sz val="11"/>
      <color theme="0"/>
      <name val="Aptos Narrow"/>
      <family val="2"/>
      <charset val="238"/>
      <scheme val="minor"/>
    </font>
    <font>
      <sz val="11"/>
      <color rgb="FFFF0000"/>
      <name val="Aptos Narrow"/>
      <family val="2"/>
      <charset val="238"/>
      <scheme val="minor"/>
    </font>
    <font>
      <i/>
      <sz val="11"/>
      <color rgb="FF7F7F7F"/>
      <name val="Aptos Narrow"/>
      <family val="2"/>
      <charset val="238"/>
      <scheme val="minor"/>
    </font>
    <font>
      <b/>
      <sz val="11"/>
      <color theme="1"/>
      <name val="Aptos Narrow"/>
      <family val="2"/>
      <charset val="238"/>
      <scheme val="minor"/>
    </font>
    <font>
      <sz val="11"/>
      <color theme="0"/>
      <name val="Aptos Narrow"/>
      <family val="2"/>
      <charset val="23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NumberFormat="1"/>
  </cellXfs>
  <cellStyles count="42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Digits!$AG$1</c:f>
              <c:strCache>
                <c:ptCount val="1"/>
                <c:pt idx="0">
                  <c:v>kan_train_acc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Digits!$AE$2:$AE$915</c:f>
              <c:numCache>
                <c:formatCode>General</c:formatCode>
                <c:ptCount val="914"/>
                <c:pt idx="0">
                  <c:v>122065</c:v>
                </c:pt>
                <c:pt idx="1">
                  <c:v>127990</c:v>
                </c:pt>
                <c:pt idx="2">
                  <c:v>133915</c:v>
                </c:pt>
                <c:pt idx="3">
                  <c:v>139840</c:v>
                </c:pt>
                <c:pt idx="4">
                  <c:v>145765</c:v>
                </c:pt>
                <c:pt idx="5">
                  <c:v>151690</c:v>
                </c:pt>
                <c:pt idx="6">
                  <c:v>56890</c:v>
                </c:pt>
                <c:pt idx="7">
                  <c:v>62815</c:v>
                </c:pt>
                <c:pt idx="8">
                  <c:v>68740</c:v>
                </c:pt>
                <c:pt idx="9">
                  <c:v>74665</c:v>
                </c:pt>
                <c:pt idx="10">
                  <c:v>188850</c:v>
                </c:pt>
                <c:pt idx="11">
                  <c:v>194775</c:v>
                </c:pt>
                <c:pt idx="12">
                  <c:v>200700</c:v>
                </c:pt>
                <c:pt idx="13">
                  <c:v>206625</c:v>
                </c:pt>
                <c:pt idx="14">
                  <c:v>212550</c:v>
                </c:pt>
                <c:pt idx="15">
                  <c:v>218475</c:v>
                </c:pt>
                <c:pt idx="16">
                  <c:v>141450</c:v>
                </c:pt>
                <c:pt idx="17">
                  <c:v>147375</c:v>
                </c:pt>
                <c:pt idx="18">
                  <c:v>153300</c:v>
                </c:pt>
                <c:pt idx="19">
                  <c:v>159225</c:v>
                </c:pt>
                <c:pt idx="20">
                  <c:v>165150</c:v>
                </c:pt>
                <c:pt idx="21">
                  <c:v>171075</c:v>
                </c:pt>
                <c:pt idx="22">
                  <c:v>177000</c:v>
                </c:pt>
                <c:pt idx="23">
                  <c:v>182925</c:v>
                </c:pt>
                <c:pt idx="24">
                  <c:v>194228</c:v>
                </c:pt>
                <c:pt idx="25">
                  <c:v>200313</c:v>
                </c:pt>
                <c:pt idx="26">
                  <c:v>206398</c:v>
                </c:pt>
                <c:pt idx="27">
                  <c:v>212483</c:v>
                </c:pt>
                <c:pt idx="28">
                  <c:v>218568</c:v>
                </c:pt>
                <c:pt idx="29">
                  <c:v>224653</c:v>
                </c:pt>
                <c:pt idx="30">
                  <c:v>145548</c:v>
                </c:pt>
                <c:pt idx="31">
                  <c:v>151633</c:v>
                </c:pt>
                <c:pt idx="32">
                  <c:v>157718</c:v>
                </c:pt>
                <c:pt idx="33">
                  <c:v>163803</c:v>
                </c:pt>
                <c:pt idx="34">
                  <c:v>169888</c:v>
                </c:pt>
                <c:pt idx="35">
                  <c:v>175973</c:v>
                </c:pt>
                <c:pt idx="36">
                  <c:v>182058</c:v>
                </c:pt>
                <c:pt idx="37">
                  <c:v>188143</c:v>
                </c:pt>
                <c:pt idx="38">
                  <c:v>80590</c:v>
                </c:pt>
                <c:pt idx="39">
                  <c:v>199606</c:v>
                </c:pt>
                <c:pt idx="40">
                  <c:v>205851</c:v>
                </c:pt>
                <c:pt idx="41">
                  <c:v>212096</c:v>
                </c:pt>
                <c:pt idx="42">
                  <c:v>218341</c:v>
                </c:pt>
                <c:pt idx="43">
                  <c:v>224586</c:v>
                </c:pt>
                <c:pt idx="44">
                  <c:v>230831</c:v>
                </c:pt>
                <c:pt idx="45">
                  <c:v>149646</c:v>
                </c:pt>
                <c:pt idx="46">
                  <c:v>155891</c:v>
                </c:pt>
                <c:pt idx="47">
                  <c:v>162136</c:v>
                </c:pt>
                <c:pt idx="48">
                  <c:v>168381</c:v>
                </c:pt>
                <c:pt idx="49">
                  <c:v>174626</c:v>
                </c:pt>
                <c:pt idx="50">
                  <c:v>180871</c:v>
                </c:pt>
                <c:pt idx="51">
                  <c:v>187116</c:v>
                </c:pt>
                <c:pt idx="52">
                  <c:v>193361</c:v>
                </c:pt>
                <c:pt idx="53">
                  <c:v>204984</c:v>
                </c:pt>
                <c:pt idx="54">
                  <c:v>211389</c:v>
                </c:pt>
                <c:pt idx="55">
                  <c:v>217794</c:v>
                </c:pt>
                <c:pt idx="56">
                  <c:v>224199</c:v>
                </c:pt>
                <c:pt idx="57">
                  <c:v>230604</c:v>
                </c:pt>
                <c:pt idx="58">
                  <c:v>237009</c:v>
                </c:pt>
                <c:pt idx="59">
                  <c:v>153744</c:v>
                </c:pt>
                <c:pt idx="60">
                  <c:v>160149</c:v>
                </c:pt>
                <c:pt idx="61">
                  <c:v>166554</c:v>
                </c:pt>
                <c:pt idx="62">
                  <c:v>172959</c:v>
                </c:pt>
                <c:pt idx="63">
                  <c:v>179364</c:v>
                </c:pt>
                <c:pt idx="64">
                  <c:v>185769</c:v>
                </c:pt>
                <c:pt idx="65">
                  <c:v>192174</c:v>
                </c:pt>
                <c:pt idx="66">
                  <c:v>198579</c:v>
                </c:pt>
                <c:pt idx="67">
                  <c:v>210362</c:v>
                </c:pt>
                <c:pt idx="68">
                  <c:v>216927</c:v>
                </c:pt>
                <c:pt idx="69">
                  <c:v>223492</c:v>
                </c:pt>
                <c:pt idx="70">
                  <c:v>230057</c:v>
                </c:pt>
                <c:pt idx="71">
                  <c:v>236622</c:v>
                </c:pt>
                <c:pt idx="72">
                  <c:v>243187</c:v>
                </c:pt>
                <c:pt idx="73">
                  <c:v>157842</c:v>
                </c:pt>
                <c:pt idx="74">
                  <c:v>164407</c:v>
                </c:pt>
                <c:pt idx="75">
                  <c:v>170972</c:v>
                </c:pt>
                <c:pt idx="76">
                  <c:v>177537</c:v>
                </c:pt>
                <c:pt idx="77">
                  <c:v>184102</c:v>
                </c:pt>
                <c:pt idx="78">
                  <c:v>190667</c:v>
                </c:pt>
                <c:pt idx="79">
                  <c:v>197232</c:v>
                </c:pt>
                <c:pt idx="80">
                  <c:v>203797</c:v>
                </c:pt>
                <c:pt idx="81">
                  <c:v>86515</c:v>
                </c:pt>
                <c:pt idx="82">
                  <c:v>92440</c:v>
                </c:pt>
                <c:pt idx="83">
                  <c:v>98365</c:v>
                </c:pt>
                <c:pt idx="84">
                  <c:v>104290</c:v>
                </c:pt>
                <c:pt idx="85">
                  <c:v>110215</c:v>
                </c:pt>
                <c:pt idx="86">
                  <c:v>116140</c:v>
                </c:pt>
                <c:pt idx="87">
                  <c:v>114443</c:v>
                </c:pt>
                <c:pt idx="88">
                  <c:v>119998</c:v>
                </c:pt>
                <c:pt idx="89">
                  <c:v>125553</c:v>
                </c:pt>
                <c:pt idx="90">
                  <c:v>131108</c:v>
                </c:pt>
                <c:pt idx="91">
                  <c:v>136663</c:v>
                </c:pt>
                <c:pt idx="92">
                  <c:v>142218</c:v>
                </c:pt>
                <c:pt idx="93">
                  <c:v>53338</c:v>
                </c:pt>
                <c:pt idx="94">
                  <c:v>58893</c:v>
                </c:pt>
                <c:pt idx="95">
                  <c:v>64448</c:v>
                </c:pt>
                <c:pt idx="96">
                  <c:v>70003</c:v>
                </c:pt>
                <c:pt idx="97">
                  <c:v>177058</c:v>
                </c:pt>
                <c:pt idx="98">
                  <c:v>182613</c:v>
                </c:pt>
                <c:pt idx="99">
                  <c:v>188168</c:v>
                </c:pt>
                <c:pt idx="100">
                  <c:v>193723</c:v>
                </c:pt>
                <c:pt idx="101">
                  <c:v>199278</c:v>
                </c:pt>
                <c:pt idx="102">
                  <c:v>204833</c:v>
                </c:pt>
                <c:pt idx="103">
                  <c:v>132618</c:v>
                </c:pt>
                <c:pt idx="104">
                  <c:v>138173</c:v>
                </c:pt>
                <c:pt idx="105">
                  <c:v>143728</c:v>
                </c:pt>
                <c:pt idx="106">
                  <c:v>149283</c:v>
                </c:pt>
                <c:pt idx="107">
                  <c:v>154838</c:v>
                </c:pt>
                <c:pt idx="108">
                  <c:v>160393</c:v>
                </c:pt>
                <c:pt idx="109">
                  <c:v>165948</c:v>
                </c:pt>
                <c:pt idx="110">
                  <c:v>171503</c:v>
                </c:pt>
                <c:pt idx="111">
                  <c:v>182100</c:v>
                </c:pt>
                <c:pt idx="112">
                  <c:v>187805</c:v>
                </c:pt>
                <c:pt idx="113">
                  <c:v>193510</c:v>
                </c:pt>
                <c:pt idx="114">
                  <c:v>199215</c:v>
                </c:pt>
                <c:pt idx="115">
                  <c:v>204920</c:v>
                </c:pt>
                <c:pt idx="116">
                  <c:v>210625</c:v>
                </c:pt>
                <c:pt idx="117">
                  <c:v>136460</c:v>
                </c:pt>
                <c:pt idx="118">
                  <c:v>142165</c:v>
                </c:pt>
                <c:pt idx="119">
                  <c:v>147870</c:v>
                </c:pt>
                <c:pt idx="120">
                  <c:v>153575</c:v>
                </c:pt>
                <c:pt idx="121">
                  <c:v>159280</c:v>
                </c:pt>
                <c:pt idx="122">
                  <c:v>164985</c:v>
                </c:pt>
                <c:pt idx="123">
                  <c:v>170690</c:v>
                </c:pt>
                <c:pt idx="124">
                  <c:v>176395</c:v>
                </c:pt>
                <c:pt idx="125">
                  <c:v>75558</c:v>
                </c:pt>
                <c:pt idx="126">
                  <c:v>187142</c:v>
                </c:pt>
                <c:pt idx="127">
                  <c:v>192997</c:v>
                </c:pt>
                <c:pt idx="128">
                  <c:v>198852</c:v>
                </c:pt>
                <c:pt idx="129">
                  <c:v>204707</c:v>
                </c:pt>
                <c:pt idx="130">
                  <c:v>210562</c:v>
                </c:pt>
                <c:pt idx="131">
                  <c:v>216417</c:v>
                </c:pt>
                <c:pt idx="132">
                  <c:v>140302</c:v>
                </c:pt>
                <c:pt idx="133">
                  <c:v>146157</c:v>
                </c:pt>
                <c:pt idx="134">
                  <c:v>152012</c:v>
                </c:pt>
                <c:pt idx="135">
                  <c:v>157867</c:v>
                </c:pt>
                <c:pt idx="136">
                  <c:v>163722</c:v>
                </c:pt>
                <c:pt idx="137">
                  <c:v>169577</c:v>
                </c:pt>
                <c:pt idx="138">
                  <c:v>175432</c:v>
                </c:pt>
                <c:pt idx="139">
                  <c:v>181287</c:v>
                </c:pt>
                <c:pt idx="140">
                  <c:v>192184</c:v>
                </c:pt>
                <c:pt idx="141">
                  <c:v>198189</c:v>
                </c:pt>
                <c:pt idx="142">
                  <c:v>204194</c:v>
                </c:pt>
                <c:pt idx="143">
                  <c:v>210199</c:v>
                </c:pt>
                <c:pt idx="144">
                  <c:v>216204</c:v>
                </c:pt>
                <c:pt idx="145">
                  <c:v>222209</c:v>
                </c:pt>
                <c:pt idx="146">
                  <c:v>144144</c:v>
                </c:pt>
                <c:pt idx="147">
                  <c:v>150149</c:v>
                </c:pt>
                <c:pt idx="148">
                  <c:v>156154</c:v>
                </c:pt>
                <c:pt idx="149">
                  <c:v>162159</c:v>
                </c:pt>
                <c:pt idx="150">
                  <c:v>168164</c:v>
                </c:pt>
                <c:pt idx="151">
                  <c:v>174169</c:v>
                </c:pt>
                <c:pt idx="152">
                  <c:v>180174</c:v>
                </c:pt>
                <c:pt idx="153">
                  <c:v>186179</c:v>
                </c:pt>
                <c:pt idx="154">
                  <c:v>197226</c:v>
                </c:pt>
                <c:pt idx="155">
                  <c:v>203381</c:v>
                </c:pt>
                <c:pt idx="156">
                  <c:v>209536</c:v>
                </c:pt>
                <c:pt idx="157">
                  <c:v>215691</c:v>
                </c:pt>
                <c:pt idx="158">
                  <c:v>221846</c:v>
                </c:pt>
                <c:pt idx="159">
                  <c:v>228001</c:v>
                </c:pt>
                <c:pt idx="160">
                  <c:v>147986</c:v>
                </c:pt>
                <c:pt idx="161">
                  <c:v>154141</c:v>
                </c:pt>
                <c:pt idx="162">
                  <c:v>160296</c:v>
                </c:pt>
                <c:pt idx="163">
                  <c:v>166451</c:v>
                </c:pt>
                <c:pt idx="164">
                  <c:v>172606</c:v>
                </c:pt>
                <c:pt idx="165">
                  <c:v>178761</c:v>
                </c:pt>
                <c:pt idx="166">
                  <c:v>184916</c:v>
                </c:pt>
                <c:pt idx="167">
                  <c:v>191071</c:v>
                </c:pt>
                <c:pt idx="168">
                  <c:v>81113</c:v>
                </c:pt>
                <c:pt idx="169">
                  <c:v>86668</c:v>
                </c:pt>
                <c:pt idx="170">
                  <c:v>92223</c:v>
                </c:pt>
                <c:pt idx="171">
                  <c:v>97778</c:v>
                </c:pt>
                <c:pt idx="172">
                  <c:v>103333</c:v>
                </c:pt>
                <c:pt idx="173">
                  <c:v>108888</c:v>
                </c:pt>
                <c:pt idx="174">
                  <c:v>144931</c:v>
                </c:pt>
                <c:pt idx="175">
                  <c:v>151966</c:v>
                </c:pt>
                <c:pt idx="176">
                  <c:v>159001</c:v>
                </c:pt>
                <c:pt idx="177">
                  <c:v>166036</c:v>
                </c:pt>
                <c:pt idx="178">
                  <c:v>173071</c:v>
                </c:pt>
                <c:pt idx="179">
                  <c:v>180106</c:v>
                </c:pt>
                <c:pt idx="180">
                  <c:v>67546</c:v>
                </c:pt>
                <c:pt idx="181">
                  <c:v>74581</c:v>
                </c:pt>
                <c:pt idx="182">
                  <c:v>81616</c:v>
                </c:pt>
                <c:pt idx="183">
                  <c:v>88651</c:v>
                </c:pt>
                <c:pt idx="184">
                  <c:v>224226</c:v>
                </c:pt>
                <c:pt idx="185">
                  <c:v>231261</c:v>
                </c:pt>
                <c:pt idx="186">
                  <c:v>238296</c:v>
                </c:pt>
                <c:pt idx="187">
                  <c:v>245331</c:v>
                </c:pt>
                <c:pt idx="188">
                  <c:v>252366</c:v>
                </c:pt>
                <c:pt idx="189">
                  <c:v>259401</c:v>
                </c:pt>
                <c:pt idx="190">
                  <c:v>167946</c:v>
                </c:pt>
                <c:pt idx="191">
                  <c:v>174981</c:v>
                </c:pt>
                <c:pt idx="192">
                  <c:v>182016</c:v>
                </c:pt>
                <c:pt idx="193">
                  <c:v>189051</c:v>
                </c:pt>
                <c:pt idx="194">
                  <c:v>196086</c:v>
                </c:pt>
                <c:pt idx="195">
                  <c:v>203121</c:v>
                </c:pt>
                <c:pt idx="196">
                  <c:v>210156</c:v>
                </c:pt>
                <c:pt idx="197">
                  <c:v>217191</c:v>
                </c:pt>
                <c:pt idx="198">
                  <c:v>230612</c:v>
                </c:pt>
                <c:pt idx="199">
                  <c:v>237837</c:v>
                </c:pt>
                <c:pt idx="200">
                  <c:v>245062</c:v>
                </c:pt>
                <c:pt idx="201">
                  <c:v>252287</c:v>
                </c:pt>
                <c:pt idx="202">
                  <c:v>259512</c:v>
                </c:pt>
                <c:pt idx="203">
                  <c:v>266737</c:v>
                </c:pt>
                <c:pt idx="204">
                  <c:v>172812</c:v>
                </c:pt>
                <c:pt idx="205">
                  <c:v>180037</c:v>
                </c:pt>
                <c:pt idx="206">
                  <c:v>187262</c:v>
                </c:pt>
                <c:pt idx="207">
                  <c:v>194487</c:v>
                </c:pt>
                <c:pt idx="208">
                  <c:v>201712</c:v>
                </c:pt>
                <c:pt idx="209">
                  <c:v>208937</c:v>
                </c:pt>
                <c:pt idx="210">
                  <c:v>216162</c:v>
                </c:pt>
                <c:pt idx="211">
                  <c:v>223387</c:v>
                </c:pt>
                <c:pt idx="212">
                  <c:v>95686</c:v>
                </c:pt>
                <c:pt idx="213">
                  <c:v>236998</c:v>
                </c:pt>
                <c:pt idx="214">
                  <c:v>244413</c:v>
                </c:pt>
                <c:pt idx="215">
                  <c:v>251828</c:v>
                </c:pt>
                <c:pt idx="216">
                  <c:v>259243</c:v>
                </c:pt>
                <c:pt idx="217">
                  <c:v>266658</c:v>
                </c:pt>
                <c:pt idx="218">
                  <c:v>274073</c:v>
                </c:pt>
                <c:pt idx="219">
                  <c:v>177678</c:v>
                </c:pt>
                <c:pt idx="220">
                  <c:v>185093</c:v>
                </c:pt>
                <c:pt idx="221">
                  <c:v>192508</c:v>
                </c:pt>
                <c:pt idx="222">
                  <c:v>199923</c:v>
                </c:pt>
                <c:pt idx="223">
                  <c:v>207338</c:v>
                </c:pt>
                <c:pt idx="224">
                  <c:v>214753</c:v>
                </c:pt>
                <c:pt idx="225">
                  <c:v>222168</c:v>
                </c:pt>
                <c:pt idx="226">
                  <c:v>229583</c:v>
                </c:pt>
                <c:pt idx="227">
                  <c:v>243384</c:v>
                </c:pt>
                <c:pt idx="228">
                  <c:v>250989</c:v>
                </c:pt>
                <c:pt idx="229">
                  <c:v>258594</c:v>
                </c:pt>
                <c:pt idx="230">
                  <c:v>266199</c:v>
                </c:pt>
                <c:pt idx="231">
                  <c:v>273804</c:v>
                </c:pt>
                <c:pt idx="232">
                  <c:v>281409</c:v>
                </c:pt>
                <c:pt idx="233">
                  <c:v>182544</c:v>
                </c:pt>
                <c:pt idx="234">
                  <c:v>190149</c:v>
                </c:pt>
                <c:pt idx="235">
                  <c:v>197754</c:v>
                </c:pt>
                <c:pt idx="236">
                  <c:v>205359</c:v>
                </c:pt>
                <c:pt idx="237">
                  <c:v>212964</c:v>
                </c:pt>
                <c:pt idx="238">
                  <c:v>220569</c:v>
                </c:pt>
                <c:pt idx="239">
                  <c:v>228174</c:v>
                </c:pt>
                <c:pt idx="240">
                  <c:v>235779</c:v>
                </c:pt>
                <c:pt idx="241">
                  <c:v>249770</c:v>
                </c:pt>
                <c:pt idx="242">
                  <c:v>257565</c:v>
                </c:pt>
                <c:pt idx="243">
                  <c:v>265360</c:v>
                </c:pt>
                <c:pt idx="244">
                  <c:v>273155</c:v>
                </c:pt>
                <c:pt idx="245">
                  <c:v>280950</c:v>
                </c:pt>
                <c:pt idx="246">
                  <c:v>288745</c:v>
                </c:pt>
                <c:pt idx="247">
                  <c:v>187410</c:v>
                </c:pt>
                <c:pt idx="248">
                  <c:v>195205</c:v>
                </c:pt>
                <c:pt idx="249">
                  <c:v>203000</c:v>
                </c:pt>
                <c:pt idx="250">
                  <c:v>210795</c:v>
                </c:pt>
                <c:pt idx="251">
                  <c:v>218590</c:v>
                </c:pt>
                <c:pt idx="252">
                  <c:v>226385</c:v>
                </c:pt>
                <c:pt idx="253">
                  <c:v>234180</c:v>
                </c:pt>
                <c:pt idx="254">
                  <c:v>241975</c:v>
                </c:pt>
                <c:pt idx="255">
                  <c:v>102721</c:v>
                </c:pt>
                <c:pt idx="256">
                  <c:v>109756</c:v>
                </c:pt>
                <c:pt idx="257">
                  <c:v>116791</c:v>
                </c:pt>
                <c:pt idx="258">
                  <c:v>123826</c:v>
                </c:pt>
                <c:pt idx="259">
                  <c:v>130861</c:v>
                </c:pt>
                <c:pt idx="260">
                  <c:v>137896</c:v>
                </c:pt>
                <c:pt idx="261">
                  <c:v>137309</c:v>
                </c:pt>
                <c:pt idx="262">
                  <c:v>143974</c:v>
                </c:pt>
                <c:pt idx="263">
                  <c:v>150639</c:v>
                </c:pt>
                <c:pt idx="264">
                  <c:v>157304</c:v>
                </c:pt>
                <c:pt idx="265">
                  <c:v>163969</c:v>
                </c:pt>
                <c:pt idx="266">
                  <c:v>170634</c:v>
                </c:pt>
                <c:pt idx="267">
                  <c:v>63994</c:v>
                </c:pt>
                <c:pt idx="268">
                  <c:v>70659</c:v>
                </c:pt>
                <c:pt idx="269">
                  <c:v>77324</c:v>
                </c:pt>
                <c:pt idx="270">
                  <c:v>83989</c:v>
                </c:pt>
                <c:pt idx="271">
                  <c:v>212434</c:v>
                </c:pt>
                <c:pt idx="272">
                  <c:v>219099</c:v>
                </c:pt>
                <c:pt idx="273">
                  <c:v>225764</c:v>
                </c:pt>
                <c:pt idx="274">
                  <c:v>232429</c:v>
                </c:pt>
                <c:pt idx="275">
                  <c:v>239094</c:v>
                </c:pt>
                <c:pt idx="276">
                  <c:v>245759</c:v>
                </c:pt>
                <c:pt idx="277">
                  <c:v>159114</c:v>
                </c:pt>
                <c:pt idx="278">
                  <c:v>165779</c:v>
                </c:pt>
                <c:pt idx="279">
                  <c:v>172444</c:v>
                </c:pt>
                <c:pt idx="280">
                  <c:v>179109</c:v>
                </c:pt>
                <c:pt idx="281">
                  <c:v>185774</c:v>
                </c:pt>
                <c:pt idx="282">
                  <c:v>192439</c:v>
                </c:pt>
                <c:pt idx="283">
                  <c:v>199104</c:v>
                </c:pt>
                <c:pt idx="284">
                  <c:v>205769</c:v>
                </c:pt>
                <c:pt idx="285">
                  <c:v>218484</c:v>
                </c:pt>
                <c:pt idx="286">
                  <c:v>225329</c:v>
                </c:pt>
                <c:pt idx="287">
                  <c:v>232174</c:v>
                </c:pt>
                <c:pt idx="288">
                  <c:v>239019</c:v>
                </c:pt>
                <c:pt idx="289">
                  <c:v>245864</c:v>
                </c:pt>
                <c:pt idx="290">
                  <c:v>252709</c:v>
                </c:pt>
                <c:pt idx="291">
                  <c:v>163724</c:v>
                </c:pt>
                <c:pt idx="292">
                  <c:v>170569</c:v>
                </c:pt>
                <c:pt idx="293">
                  <c:v>177414</c:v>
                </c:pt>
                <c:pt idx="294">
                  <c:v>184259</c:v>
                </c:pt>
                <c:pt idx="295">
                  <c:v>191104</c:v>
                </c:pt>
                <c:pt idx="296">
                  <c:v>197949</c:v>
                </c:pt>
                <c:pt idx="297">
                  <c:v>204794</c:v>
                </c:pt>
                <c:pt idx="298">
                  <c:v>211639</c:v>
                </c:pt>
                <c:pt idx="299">
                  <c:v>90654</c:v>
                </c:pt>
                <c:pt idx="300">
                  <c:v>224534</c:v>
                </c:pt>
                <c:pt idx="301">
                  <c:v>231559</c:v>
                </c:pt>
                <c:pt idx="302">
                  <c:v>238584</c:v>
                </c:pt>
                <c:pt idx="303">
                  <c:v>245609</c:v>
                </c:pt>
                <c:pt idx="304">
                  <c:v>252634</c:v>
                </c:pt>
                <c:pt idx="305">
                  <c:v>259659</c:v>
                </c:pt>
                <c:pt idx="306">
                  <c:v>168334</c:v>
                </c:pt>
                <c:pt idx="307">
                  <c:v>175359</c:v>
                </c:pt>
                <c:pt idx="308">
                  <c:v>182384</c:v>
                </c:pt>
                <c:pt idx="309">
                  <c:v>189409</c:v>
                </c:pt>
                <c:pt idx="310">
                  <c:v>196434</c:v>
                </c:pt>
                <c:pt idx="311">
                  <c:v>203459</c:v>
                </c:pt>
                <c:pt idx="312">
                  <c:v>210484</c:v>
                </c:pt>
                <c:pt idx="313">
                  <c:v>217509</c:v>
                </c:pt>
                <c:pt idx="314">
                  <c:v>230584</c:v>
                </c:pt>
                <c:pt idx="315">
                  <c:v>237789</c:v>
                </c:pt>
                <c:pt idx="316">
                  <c:v>244994</c:v>
                </c:pt>
                <c:pt idx="317">
                  <c:v>252199</c:v>
                </c:pt>
                <c:pt idx="318">
                  <c:v>259404</c:v>
                </c:pt>
                <c:pt idx="319">
                  <c:v>266609</c:v>
                </c:pt>
                <c:pt idx="320">
                  <c:v>172944</c:v>
                </c:pt>
                <c:pt idx="321">
                  <c:v>180149</c:v>
                </c:pt>
                <c:pt idx="322">
                  <c:v>187354</c:v>
                </c:pt>
                <c:pt idx="323">
                  <c:v>194559</c:v>
                </c:pt>
                <c:pt idx="324">
                  <c:v>201764</c:v>
                </c:pt>
                <c:pt idx="325">
                  <c:v>208969</c:v>
                </c:pt>
                <c:pt idx="326">
                  <c:v>216174</c:v>
                </c:pt>
                <c:pt idx="327">
                  <c:v>223379</c:v>
                </c:pt>
                <c:pt idx="328">
                  <c:v>236634</c:v>
                </c:pt>
                <c:pt idx="329">
                  <c:v>244019</c:v>
                </c:pt>
                <c:pt idx="330">
                  <c:v>251404</c:v>
                </c:pt>
                <c:pt idx="331">
                  <c:v>258789</c:v>
                </c:pt>
                <c:pt idx="332">
                  <c:v>266174</c:v>
                </c:pt>
                <c:pt idx="333">
                  <c:v>273559</c:v>
                </c:pt>
                <c:pt idx="334">
                  <c:v>177554</c:v>
                </c:pt>
                <c:pt idx="335">
                  <c:v>184939</c:v>
                </c:pt>
                <c:pt idx="336">
                  <c:v>192324</c:v>
                </c:pt>
                <c:pt idx="337">
                  <c:v>199709</c:v>
                </c:pt>
                <c:pt idx="338">
                  <c:v>207094</c:v>
                </c:pt>
                <c:pt idx="339">
                  <c:v>214479</c:v>
                </c:pt>
                <c:pt idx="340">
                  <c:v>221864</c:v>
                </c:pt>
                <c:pt idx="341">
                  <c:v>229249</c:v>
                </c:pt>
                <c:pt idx="342">
                  <c:v>97319</c:v>
                </c:pt>
                <c:pt idx="343">
                  <c:v>103984</c:v>
                </c:pt>
                <c:pt idx="344">
                  <c:v>110649</c:v>
                </c:pt>
                <c:pt idx="345">
                  <c:v>117314</c:v>
                </c:pt>
                <c:pt idx="346">
                  <c:v>123979</c:v>
                </c:pt>
                <c:pt idx="347">
                  <c:v>130644</c:v>
                </c:pt>
                <c:pt idx="348">
                  <c:v>167797</c:v>
                </c:pt>
                <c:pt idx="349">
                  <c:v>175942</c:v>
                </c:pt>
                <c:pt idx="350">
                  <c:v>184087</c:v>
                </c:pt>
                <c:pt idx="351">
                  <c:v>192232</c:v>
                </c:pt>
                <c:pt idx="352">
                  <c:v>200377</c:v>
                </c:pt>
                <c:pt idx="353">
                  <c:v>208522</c:v>
                </c:pt>
                <c:pt idx="354">
                  <c:v>78202</c:v>
                </c:pt>
                <c:pt idx="355">
                  <c:v>86347</c:v>
                </c:pt>
                <c:pt idx="356">
                  <c:v>94492</c:v>
                </c:pt>
                <c:pt idx="357">
                  <c:v>102637</c:v>
                </c:pt>
                <c:pt idx="358">
                  <c:v>259602</c:v>
                </c:pt>
                <c:pt idx="359">
                  <c:v>267747</c:v>
                </c:pt>
                <c:pt idx="360">
                  <c:v>275892</c:v>
                </c:pt>
                <c:pt idx="361">
                  <c:v>284037</c:v>
                </c:pt>
                <c:pt idx="362">
                  <c:v>292182</c:v>
                </c:pt>
                <c:pt idx="363">
                  <c:v>300327</c:v>
                </c:pt>
                <c:pt idx="364">
                  <c:v>194442</c:v>
                </c:pt>
                <c:pt idx="365">
                  <c:v>202587</c:v>
                </c:pt>
                <c:pt idx="366">
                  <c:v>210732</c:v>
                </c:pt>
                <c:pt idx="367">
                  <c:v>218877</c:v>
                </c:pt>
                <c:pt idx="368">
                  <c:v>227022</c:v>
                </c:pt>
                <c:pt idx="369">
                  <c:v>235167</c:v>
                </c:pt>
                <c:pt idx="370">
                  <c:v>243312</c:v>
                </c:pt>
                <c:pt idx="371">
                  <c:v>251457</c:v>
                </c:pt>
                <c:pt idx="372">
                  <c:v>266996</c:v>
                </c:pt>
                <c:pt idx="373">
                  <c:v>275361</c:v>
                </c:pt>
                <c:pt idx="374">
                  <c:v>283726</c:v>
                </c:pt>
                <c:pt idx="375">
                  <c:v>292091</c:v>
                </c:pt>
                <c:pt idx="376">
                  <c:v>300456</c:v>
                </c:pt>
                <c:pt idx="377">
                  <c:v>308821</c:v>
                </c:pt>
                <c:pt idx="378">
                  <c:v>200076</c:v>
                </c:pt>
                <c:pt idx="379">
                  <c:v>208441</c:v>
                </c:pt>
                <c:pt idx="380">
                  <c:v>216806</c:v>
                </c:pt>
                <c:pt idx="381">
                  <c:v>225171</c:v>
                </c:pt>
                <c:pt idx="382">
                  <c:v>233536</c:v>
                </c:pt>
                <c:pt idx="383">
                  <c:v>241901</c:v>
                </c:pt>
                <c:pt idx="384">
                  <c:v>250266</c:v>
                </c:pt>
                <c:pt idx="385">
                  <c:v>258631</c:v>
                </c:pt>
                <c:pt idx="386">
                  <c:v>110782</c:v>
                </c:pt>
                <c:pt idx="387">
                  <c:v>274390</c:v>
                </c:pt>
                <c:pt idx="388">
                  <c:v>282975</c:v>
                </c:pt>
                <c:pt idx="389">
                  <c:v>291560</c:v>
                </c:pt>
                <c:pt idx="390">
                  <c:v>300145</c:v>
                </c:pt>
                <c:pt idx="391">
                  <c:v>308730</c:v>
                </c:pt>
                <c:pt idx="392">
                  <c:v>317315</c:v>
                </c:pt>
                <c:pt idx="393">
                  <c:v>205710</c:v>
                </c:pt>
                <c:pt idx="394">
                  <c:v>214295</c:v>
                </c:pt>
                <c:pt idx="395">
                  <c:v>222880</c:v>
                </c:pt>
                <c:pt idx="396">
                  <c:v>231465</c:v>
                </c:pt>
                <c:pt idx="397">
                  <c:v>240050</c:v>
                </c:pt>
                <c:pt idx="398">
                  <c:v>248635</c:v>
                </c:pt>
                <c:pt idx="399">
                  <c:v>257220</c:v>
                </c:pt>
                <c:pt idx="400">
                  <c:v>265805</c:v>
                </c:pt>
                <c:pt idx="401">
                  <c:v>281784</c:v>
                </c:pt>
                <c:pt idx="402">
                  <c:v>290589</c:v>
                </c:pt>
                <c:pt idx="403">
                  <c:v>299394</c:v>
                </c:pt>
                <c:pt idx="404">
                  <c:v>308199</c:v>
                </c:pt>
                <c:pt idx="405">
                  <c:v>317004</c:v>
                </c:pt>
                <c:pt idx="406">
                  <c:v>325809</c:v>
                </c:pt>
                <c:pt idx="407">
                  <c:v>211344</c:v>
                </c:pt>
                <c:pt idx="408">
                  <c:v>220149</c:v>
                </c:pt>
                <c:pt idx="409">
                  <c:v>228954</c:v>
                </c:pt>
                <c:pt idx="410">
                  <c:v>237759</c:v>
                </c:pt>
                <c:pt idx="411">
                  <c:v>246564</c:v>
                </c:pt>
                <c:pt idx="412">
                  <c:v>255369</c:v>
                </c:pt>
                <c:pt idx="413">
                  <c:v>264174</c:v>
                </c:pt>
                <c:pt idx="414">
                  <c:v>272979</c:v>
                </c:pt>
                <c:pt idx="415">
                  <c:v>289178</c:v>
                </c:pt>
                <c:pt idx="416">
                  <c:v>298203</c:v>
                </c:pt>
                <c:pt idx="417">
                  <c:v>307228</c:v>
                </c:pt>
                <c:pt idx="418">
                  <c:v>316253</c:v>
                </c:pt>
                <c:pt idx="419">
                  <c:v>325278</c:v>
                </c:pt>
                <c:pt idx="420">
                  <c:v>334303</c:v>
                </c:pt>
                <c:pt idx="421">
                  <c:v>216978</c:v>
                </c:pt>
                <c:pt idx="422">
                  <c:v>226003</c:v>
                </c:pt>
                <c:pt idx="423">
                  <c:v>235028</c:v>
                </c:pt>
                <c:pt idx="424">
                  <c:v>244053</c:v>
                </c:pt>
                <c:pt idx="425">
                  <c:v>253078</c:v>
                </c:pt>
                <c:pt idx="426">
                  <c:v>262103</c:v>
                </c:pt>
                <c:pt idx="427">
                  <c:v>271128</c:v>
                </c:pt>
                <c:pt idx="428">
                  <c:v>280153</c:v>
                </c:pt>
                <c:pt idx="429">
                  <c:v>118927</c:v>
                </c:pt>
                <c:pt idx="430">
                  <c:v>127072</c:v>
                </c:pt>
                <c:pt idx="431">
                  <c:v>135217</c:v>
                </c:pt>
                <c:pt idx="432">
                  <c:v>143362</c:v>
                </c:pt>
                <c:pt idx="433">
                  <c:v>151507</c:v>
                </c:pt>
                <c:pt idx="434">
                  <c:v>159652</c:v>
                </c:pt>
                <c:pt idx="435">
                  <c:v>160175</c:v>
                </c:pt>
                <c:pt idx="436">
                  <c:v>167950</c:v>
                </c:pt>
                <c:pt idx="437">
                  <c:v>175725</c:v>
                </c:pt>
                <c:pt idx="438">
                  <c:v>183500</c:v>
                </c:pt>
                <c:pt idx="439">
                  <c:v>191275</c:v>
                </c:pt>
                <c:pt idx="440">
                  <c:v>199050</c:v>
                </c:pt>
                <c:pt idx="441">
                  <c:v>74650</c:v>
                </c:pt>
                <c:pt idx="442">
                  <c:v>82425</c:v>
                </c:pt>
                <c:pt idx="443">
                  <c:v>90200</c:v>
                </c:pt>
                <c:pt idx="444">
                  <c:v>97975</c:v>
                </c:pt>
                <c:pt idx="445">
                  <c:v>247810</c:v>
                </c:pt>
                <c:pt idx="446">
                  <c:v>255585</c:v>
                </c:pt>
                <c:pt idx="447">
                  <c:v>263360</c:v>
                </c:pt>
                <c:pt idx="448">
                  <c:v>271135</c:v>
                </c:pt>
                <c:pt idx="449">
                  <c:v>278910</c:v>
                </c:pt>
                <c:pt idx="450">
                  <c:v>286685</c:v>
                </c:pt>
                <c:pt idx="451">
                  <c:v>185610</c:v>
                </c:pt>
                <c:pt idx="452">
                  <c:v>193385</c:v>
                </c:pt>
                <c:pt idx="453">
                  <c:v>201160</c:v>
                </c:pt>
                <c:pt idx="454">
                  <c:v>208935</c:v>
                </c:pt>
                <c:pt idx="455">
                  <c:v>216710</c:v>
                </c:pt>
                <c:pt idx="456">
                  <c:v>224485</c:v>
                </c:pt>
                <c:pt idx="457">
                  <c:v>232260</c:v>
                </c:pt>
                <c:pt idx="458">
                  <c:v>240035</c:v>
                </c:pt>
                <c:pt idx="459">
                  <c:v>254868</c:v>
                </c:pt>
                <c:pt idx="460">
                  <c:v>262853</c:v>
                </c:pt>
                <c:pt idx="461">
                  <c:v>270838</c:v>
                </c:pt>
                <c:pt idx="462">
                  <c:v>278823</c:v>
                </c:pt>
                <c:pt idx="463">
                  <c:v>286808</c:v>
                </c:pt>
                <c:pt idx="464">
                  <c:v>294793</c:v>
                </c:pt>
                <c:pt idx="465">
                  <c:v>190988</c:v>
                </c:pt>
                <c:pt idx="466">
                  <c:v>198973</c:v>
                </c:pt>
                <c:pt idx="467">
                  <c:v>206958</c:v>
                </c:pt>
                <c:pt idx="468">
                  <c:v>214943</c:v>
                </c:pt>
                <c:pt idx="469">
                  <c:v>222928</c:v>
                </c:pt>
                <c:pt idx="470">
                  <c:v>230913</c:v>
                </c:pt>
                <c:pt idx="471">
                  <c:v>238898</c:v>
                </c:pt>
                <c:pt idx="472">
                  <c:v>246883</c:v>
                </c:pt>
                <c:pt idx="473">
                  <c:v>105750</c:v>
                </c:pt>
                <c:pt idx="474">
                  <c:v>261926</c:v>
                </c:pt>
                <c:pt idx="475">
                  <c:v>270121</c:v>
                </c:pt>
                <c:pt idx="476">
                  <c:v>278316</c:v>
                </c:pt>
                <c:pt idx="477">
                  <c:v>286511</c:v>
                </c:pt>
                <c:pt idx="478">
                  <c:v>294706</c:v>
                </c:pt>
                <c:pt idx="479">
                  <c:v>302901</c:v>
                </c:pt>
                <c:pt idx="480">
                  <c:v>196366</c:v>
                </c:pt>
                <c:pt idx="481">
                  <c:v>204561</c:v>
                </c:pt>
                <c:pt idx="482">
                  <c:v>212756</c:v>
                </c:pt>
                <c:pt idx="483">
                  <c:v>220951</c:v>
                </c:pt>
                <c:pt idx="484">
                  <c:v>229146</c:v>
                </c:pt>
                <c:pt idx="485">
                  <c:v>237341</c:v>
                </c:pt>
                <c:pt idx="486">
                  <c:v>245536</c:v>
                </c:pt>
                <c:pt idx="487">
                  <c:v>253731</c:v>
                </c:pt>
                <c:pt idx="488">
                  <c:v>268984</c:v>
                </c:pt>
                <c:pt idx="489">
                  <c:v>277389</c:v>
                </c:pt>
                <c:pt idx="490">
                  <c:v>285794</c:v>
                </c:pt>
                <c:pt idx="491">
                  <c:v>294199</c:v>
                </c:pt>
                <c:pt idx="492">
                  <c:v>302604</c:v>
                </c:pt>
                <c:pt idx="493">
                  <c:v>311009</c:v>
                </c:pt>
                <c:pt idx="494">
                  <c:v>201744</c:v>
                </c:pt>
                <c:pt idx="495">
                  <c:v>210149</c:v>
                </c:pt>
                <c:pt idx="496">
                  <c:v>218554</c:v>
                </c:pt>
                <c:pt idx="497">
                  <c:v>226959</c:v>
                </c:pt>
                <c:pt idx="498">
                  <c:v>235364</c:v>
                </c:pt>
                <c:pt idx="499">
                  <c:v>243769</c:v>
                </c:pt>
                <c:pt idx="500">
                  <c:v>252174</c:v>
                </c:pt>
                <c:pt idx="501">
                  <c:v>260579</c:v>
                </c:pt>
                <c:pt idx="502">
                  <c:v>276042</c:v>
                </c:pt>
                <c:pt idx="503">
                  <c:v>284657</c:v>
                </c:pt>
                <c:pt idx="504">
                  <c:v>293272</c:v>
                </c:pt>
                <c:pt idx="505">
                  <c:v>301887</c:v>
                </c:pt>
                <c:pt idx="506">
                  <c:v>310502</c:v>
                </c:pt>
                <c:pt idx="507">
                  <c:v>319117</c:v>
                </c:pt>
                <c:pt idx="508">
                  <c:v>207122</c:v>
                </c:pt>
                <c:pt idx="509">
                  <c:v>215737</c:v>
                </c:pt>
                <c:pt idx="510">
                  <c:v>224352</c:v>
                </c:pt>
                <c:pt idx="511">
                  <c:v>232967</c:v>
                </c:pt>
                <c:pt idx="512">
                  <c:v>241582</c:v>
                </c:pt>
                <c:pt idx="513">
                  <c:v>250197</c:v>
                </c:pt>
                <c:pt idx="514">
                  <c:v>258812</c:v>
                </c:pt>
                <c:pt idx="515">
                  <c:v>267427</c:v>
                </c:pt>
                <c:pt idx="516">
                  <c:v>113525</c:v>
                </c:pt>
                <c:pt idx="517">
                  <c:v>121300</c:v>
                </c:pt>
                <c:pt idx="518">
                  <c:v>129075</c:v>
                </c:pt>
                <c:pt idx="519">
                  <c:v>136850</c:v>
                </c:pt>
                <c:pt idx="520">
                  <c:v>144625</c:v>
                </c:pt>
                <c:pt idx="521">
                  <c:v>152400</c:v>
                </c:pt>
                <c:pt idx="522">
                  <c:v>144931</c:v>
                </c:pt>
                <c:pt idx="523">
                  <c:v>151966</c:v>
                </c:pt>
                <c:pt idx="524">
                  <c:v>159001</c:v>
                </c:pt>
                <c:pt idx="525">
                  <c:v>166036</c:v>
                </c:pt>
                <c:pt idx="526">
                  <c:v>173071</c:v>
                </c:pt>
                <c:pt idx="527">
                  <c:v>180106</c:v>
                </c:pt>
                <c:pt idx="528">
                  <c:v>67546</c:v>
                </c:pt>
                <c:pt idx="529">
                  <c:v>74581</c:v>
                </c:pt>
                <c:pt idx="530">
                  <c:v>81616</c:v>
                </c:pt>
                <c:pt idx="531">
                  <c:v>88651</c:v>
                </c:pt>
                <c:pt idx="532">
                  <c:v>224226</c:v>
                </c:pt>
                <c:pt idx="533">
                  <c:v>231261</c:v>
                </c:pt>
                <c:pt idx="534">
                  <c:v>238296</c:v>
                </c:pt>
                <c:pt idx="535">
                  <c:v>245331</c:v>
                </c:pt>
                <c:pt idx="536">
                  <c:v>252366</c:v>
                </c:pt>
                <c:pt idx="537">
                  <c:v>259401</c:v>
                </c:pt>
                <c:pt idx="538">
                  <c:v>167946</c:v>
                </c:pt>
                <c:pt idx="539">
                  <c:v>174981</c:v>
                </c:pt>
                <c:pt idx="540">
                  <c:v>182016</c:v>
                </c:pt>
                <c:pt idx="541">
                  <c:v>189051</c:v>
                </c:pt>
                <c:pt idx="542">
                  <c:v>196086</c:v>
                </c:pt>
                <c:pt idx="543">
                  <c:v>203121</c:v>
                </c:pt>
                <c:pt idx="544">
                  <c:v>210156</c:v>
                </c:pt>
                <c:pt idx="545">
                  <c:v>217191</c:v>
                </c:pt>
                <c:pt idx="546">
                  <c:v>230612</c:v>
                </c:pt>
                <c:pt idx="547">
                  <c:v>237837</c:v>
                </c:pt>
                <c:pt idx="548">
                  <c:v>245062</c:v>
                </c:pt>
                <c:pt idx="549">
                  <c:v>252287</c:v>
                </c:pt>
                <c:pt idx="550">
                  <c:v>259512</c:v>
                </c:pt>
                <c:pt idx="551">
                  <c:v>266737</c:v>
                </c:pt>
                <c:pt idx="552">
                  <c:v>172812</c:v>
                </c:pt>
                <c:pt idx="553">
                  <c:v>180037</c:v>
                </c:pt>
                <c:pt idx="554">
                  <c:v>187262</c:v>
                </c:pt>
                <c:pt idx="555">
                  <c:v>194487</c:v>
                </c:pt>
                <c:pt idx="556">
                  <c:v>201712</c:v>
                </c:pt>
                <c:pt idx="557">
                  <c:v>208937</c:v>
                </c:pt>
                <c:pt idx="558">
                  <c:v>216162</c:v>
                </c:pt>
                <c:pt idx="559">
                  <c:v>223387</c:v>
                </c:pt>
                <c:pt idx="560">
                  <c:v>95686</c:v>
                </c:pt>
                <c:pt idx="561">
                  <c:v>236998</c:v>
                </c:pt>
                <c:pt idx="562">
                  <c:v>244413</c:v>
                </c:pt>
                <c:pt idx="563">
                  <c:v>251828</c:v>
                </c:pt>
                <c:pt idx="564">
                  <c:v>259243</c:v>
                </c:pt>
                <c:pt idx="565">
                  <c:v>266658</c:v>
                </c:pt>
                <c:pt idx="566">
                  <c:v>274073</c:v>
                </c:pt>
                <c:pt idx="567">
                  <c:v>177678</c:v>
                </c:pt>
                <c:pt idx="568">
                  <c:v>185093</c:v>
                </c:pt>
                <c:pt idx="569">
                  <c:v>192508</c:v>
                </c:pt>
                <c:pt idx="570">
                  <c:v>199923</c:v>
                </c:pt>
                <c:pt idx="571">
                  <c:v>207338</c:v>
                </c:pt>
                <c:pt idx="572">
                  <c:v>214753</c:v>
                </c:pt>
                <c:pt idx="573">
                  <c:v>222168</c:v>
                </c:pt>
                <c:pt idx="574">
                  <c:v>229583</c:v>
                </c:pt>
                <c:pt idx="575">
                  <c:v>243384</c:v>
                </c:pt>
                <c:pt idx="576">
                  <c:v>250989</c:v>
                </c:pt>
                <c:pt idx="577">
                  <c:v>258594</c:v>
                </c:pt>
                <c:pt idx="578">
                  <c:v>266199</c:v>
                </c:pt>
                <c:pt idx="579">
                  <c:v>273804</c:v>
                </c:pt>
                <c:pt idx="580">
                  <c:v>281409</c:v>
                </c:pt>
                <c:pt idx="581">
                  <c:v>182544</c:v>
                </c:pt>
                <c:pt idx="582">
                  <c:v>190149</c:v>
                </c:pt>
                <c:pt idx="583">
                  <c:v>197754</c:v>
                </c:pt>
                <c:pt idx="584">
                  <c:v>205359</c:v>
                </c:pt>
                <c:pt idx="585">
                  <c:v>212964</c:v>
                </c:pt>
                <c:pt idx="586">
                  <c:v>220569</c:v>
                </c:pt>
                <c:pt idx="587">
                  <c:v>228174</c:v>
                </c:pt>
                <c:pt idx="588">
                  <c:v>235779</c:v>
                </c:pt>
                <c:pt idx="589">
                  <c:v>187410</c:v>
                </c:pt>
                <c:pt idx="590">
                  <c:v>102721</c:v>
                </c:pt>
                <c:pt idx="591">
                  <c:v>109756</c:v>
                </c:pt>
                <c:pt idx="592">
                  <c:v>116791</c:v>
                </c:pt>
                <c:pt idx="593">
                  <c:v>123826</c:v>
                </c:pt>
                <c:pt idx="594">
                  <c:v>130861</c:v>
                </c:pt>
                <c:pt idx="595">
                  <c:v>137896</c:v>
                </c:pt>
                <c:pt idx="596">
                  <c:v>183041</c:v>
                </c:pt>
                <c:pt idx="597">
                  <c:v>191926</c:v>
                </c:pt>
                <c:pt idx="598">
                  <c:v>200811</c:v>
                </c:pt>
                <c:pt idx="599">
                  <c:v>209696</c:v>
                </c:pt>
                <c:pt idx="600">
                  <c:v>218581</c:v>
                </c:pt>
                <c:pt idx="601">
                  <c:v>227466</c:v>
                </c:pt>
                <c:pt idx="602">
                  <c:v>85306</c:v>
                </c:pt>
                <c:pt idx="603">
                  <c:v>94191</c:v>
                </c:pt>
                <c:pt idx="604">
                  <c:v>103076</c:v>
                </c:pt>
                <c:pt idx="605">
                  <c:v>111961</c:v>
                </c:pt>
                <c:pt idx="606">
                  <c:v>283186</c:v>
                </c:pt>
                <c:pt idx="607">
                  <c:v>292071</c:v>
                </c:pt>
                <c:pt idx="608">
                  <c:v>300956</c:v>
                </c:pt>
                <c:pt idx="609">
                  <c:v>309841</c:v>
                </c:pt>
                <c:pt idx="610">
                  <c:v>318726</c:v>
                </c:pt>
                <c:pt idx="611">
                  <c:v>327611</c:v>
                </c:pt>
                <c:pt idx="612">
                  <c:v>212106</c:v>
                </c:pt>
                <c:pt idx="613">
                  <c:v>220991</c:v>
                </c:pt>
                <c:pt idx="614">
                  <c:v>229876</c:v>
                </c:pt>
                <c:pt idx="615">
                  <c:v>238761</c:v>
                </c:pt>
                <c:pt idx="616">
                  <c:v>247646</c:v>
                </c:pt>
                <c:pt idx="617">
                  <c:v>256531</c:v>
                </c:pt>
                <c:pt idx="618">
                  <c:v>265416</c:v>
                </c:pt>
                <c:pt idx="619">
                  <c:v>274301</c:v>
                </c:pt>
                <c:pt idx="620">
                  <c:v>291252</c:v>
                </c:pt>
                <c:pt idx="621">
                  <c:v>300377</c:v>
                </c:pt>
                <c:pt idx="622">
                  <c:v>309502</c:v>
                </c:pt>
                <c:pt idx="623">
                  <c:v>318627</c:v>
                </c:pt>
                <c:pt idx="624">
                  <c:v>327752</c:v>
                </c:pt>
                <c:pt idx="625">
                  <c:v>336877</c:v>
                </c:pt>
                <c:pt idx="626">
                  <c:v>218252</c:v>
                </c:pt>
                <c:pt idx="627">
                  <c:v>227377</c:v>
                </c:pt>
                <c:pt idx="628">
                  <c:v>236502</c:v>
                </c:pt>
                <c:pt idx="629">
                  <c:v>245627</c:v>
                </c:pt>
                <c:pt idx="630">
                  <c:v>254752</c:v>
                </c:pt>
                <c:pt idx="631">
                  <c:v>263877</c:v>
                </c:pt>
                <c:pt idx="632">
                  <c:v>273002</c:v>
                </c:pt>
                <c:pt idx="633">
                  <c:v>282127</c:v>
                </c:pt>
                <c:pt idx="634">
                  <c:v>120846</c:v>
                </c:pt>
                <c:pt idx="635">
                  <c:v>299318</c:v>
                </c:pt>
                <c:pt idx="636">
                  <c:v>308683</c:v>
                </c:pt>
                <c:pt idx="637">
                  <c:v>318048</c:v>
                </c:pt>
                <c:pt idx="638">
                  <c:v>327413</c:v>
                </c:pt>
                <c:pt idx="639">
                  <c:v>336778</c:v>
                </c:pt>
                <c:pt idx="640">
                  <c:v>346143</c:v>
                </c:pt>
                <c:pt idx="641">
                  <c:v>224398</c:v>
                </c:pt>
                <c:pt idx="642">
                  <c:v>233763</c:v>
                </c:pt>
                <c:pt idx="643">
                  <c:v>243128</c:v>
                </c:pt>
                <c:pt idx="644">
                  <c:v>252493</c:v>
                </c:pt>
                <c:pt idx="645">
                  <c:v>261858</c:v>
                </c:pt>
                <c:pt idx="646">
                  <c:v>271223</c:v>
                </c:pt>
                <c:pt idx="647">
                  <c:v>280588</c:v>
                </c:pt>
                <c:pt idx="648">
                  <c:v>289953</c:v>
                </c:pt>
                <c:pt idx="649">
                  <c:v>307384</c:v>
                </c:pt>
                <c:pt idx="650">
                  <c:v>316989</c:v>
                </c:pt>
                <c:pt idx="651">
                  <c:v>326594</c:v>
                </c:pt>
                <c:pt idx="652">
                  <c:v>336199</c:v>
                </c:pt>
                <c:pt idx="653">
                  <c:v>345804</c:v>
                </c:pt>
                <c:pt idx="654">
                  <c:v>355409</c:v>
                </c:pt>
                <c:pt idx="655">
                  <c:v>230544</c:v>
                </c:pt>
                <c:pt idx="656">
                  <c:v>240149</c:v>
                </c:pt>
                <c:pt idx="657">
                  <c:v>249754</c:v>
                </c:pt>
                <c:pt idx="658">
                  <c:v>259359</c:v>
                </c:pt>
                <c:pt idx="659">
                  <c:v>268964</c:v>
                </c:pt>
                <c:pt idx="660">
                  <c:v>278569</c:v>
                </c:pt>
                <c:pt idx="661">
                  <c:v>288174</c:v>
                </c:pt>
                <c:pt idx="662">
                  <c:v>297779</c:v>
                </c:pt>
                <c:pt idx="663">
                  <c:v>315450</c:v>
                </c:pt>
                <c:pt idx="664">
                  <c:v>325295</c:v>
                </c:pt>
                <c:pt idx="665">
                  <c:v>335140</c:v>
                </c:pt>
                <c:pt idx="666">
                  <c:v>344985</c:v>
                </c:pt>
                <c:pt idx="667">
                  <c:v>354830</c:v>
                </c:pt>
                <c:pt idx="668">
                  <c:v>364675</c:v>
                </c:pt>
                <c:pt idx="669">
                  <c:v>236690</c:v>
                </c:pt>
                <c:pt idx="670">
                  <c:v>246535</c:v>
                </c:pt>
                <c:pt idx="671">
                  <c:v>256380</c:v>
                </c:pt>
                <c:pt idx="672">
                  <c:v>266225</c:v>
                </c:pt>
                <c:pt idx="673">
                  <c:v>276070</c:v>
                </c:pt>
                <c:pt idx="674">
                  <c:v>285915</c:v>
                </c:pt>
                <c:pt idx="675">
                  <c:v>295760</c:v>
                </c:pt>
                <c:pt idx="676">
                  <c:v>305605</c:v>
                </c:pt>
                <c:pt idx="677">
                  <c:v>129731</c:v>
                </c:pt>
                <c:pt idx="678">
                  <c:v>138616</c:v>
                </c:pt>
                <c:pt idx="679">
                  <c:v>147501</c:v>
                </c:pt>
                <c:pt idx="680">
                  <c:v>156386</c:v>
                </c:pt>
                <c:pt idx="681">
                  <c:v>165271</c:v>
                </c:pt>
                <c:pt idx="682">
                  <c:v>174156</c:v>
                </c:pt>
                <c:pt idx="683">
                  <c:v>259602</c:v>
                </c:pt>
                <c:pt idx="684">
                  <c:v>267747</c:v>
                </c:pt>
                <c:pt idx="685">
                  <c:v>275892</c:v>
                </c:pt>
                <c:pt idx="686">
                  <c:v>284037</c:v>
                </c:pt>
                <c:pt idx="687">
                  <c:v>292182</c:v>
                </c:pt>
                <c:pt idx="688">
                  <c:v>300327</c:v>
                </c:pt>
                <c:pt idx="689">
                  <c:v>194442</c:v>
                </c:pt>
                <c:pt idx="690">
                  <c:v>202587</c:v>
                </c:pt>
                <c:pt idx="691">
                  <c:v>210732</c:v>
                </c:pt>
                <c:pt idx="692">
                  <c:v>218877</c:v>
                </c:pt>
                <c:pt idx="693">
                  <c:v>227022</c:v>
                </c:pt>
                <c:pt idx="694">
                  <c:v>235167</c:v>
                </c:pt>
                <c:pt idx="695">
                  <c:v>243312</c:v>
                </c:pt>
                <c:pt idx="696">
                  <c:v>251457</c:v>
                </c:pt>
                <c:pt idx="697">
                  <c:v>266996</c:v>
                </c:pt>
                <c:pt idx="698">
                  <c:v>275361</c:v>
                </c:pt>
                <c:pt idx="699">
                  <c:v>283726</c:v>
                </c:pt>
                <c:pt idx="700">
                  <c:v>292091</c:v>
                </c:pt>
                <c:pt idx="701">
                  <c:v>300456</c:v>
                </c:pt>
                <c:pt idx="702">
                  <c:v>308821</c:v>
                </c:pt>
                <c:pt idx="703">
                  <c:v>200076</c:v>
                </c:pt>
                <c:pt idx="704">
                  <c:v>208441</c:v>
                </c:pt>
                <c:pt idx="705">
                  <c:v>216806</c:v>
                </c:pt>
                <c:pt idx="706">
                  <c:v>225171</c:v>
                </c:pt>
                <c:pt idx="707">
                  <c:v>233536</c:v>
                </c:pt>
                <c:pt idx="708">
                  <c:v>241901</c:v>
                </c:pt>
                <c:pt idx="709">
                  <c:v>250266</c:v>
                </c:pt>
                <c:pt idx="710">
                  <c:v>258631</c:v>
                </c:pt>
                <c:pt idx="711">
                  <c:v>274390</c:v>
                </c:pt>
                <c:pt idx="712">
                  <c:v>282975</c:v>
                </c:pt>
                <c:pt idx="713">
                  <c:v>291560</c:v>
                </c:pt>
                <c:pt idx="714">
                  <c:v>300145</c:v>
                </c:pt>
                <c:pt idx="715">
                  <c:v>308730</c:v>
                </c:pt>
                <c:pt idx="716">
                  <c:v>317315</c:v>
                </c:pt>
                <c:pt idx="717">
                  <c:v>205710</c:v>
                </c:pt>
                <c:pt idx="718">
                  <c:v>214295</c:v>
                </c:pt>
                <c:pt idx="719">
                  <c:v>222880</c:v>
                </c:pt>
                <c:pt idx="720">
                  <c:v>231465</c:v>
                </c:pt>
                <c:pt idx="721">
                  <c:v>240050</c:v>
                </c:pt>
                <c:pt idx="722">
                  <c:v>248635</c:v>
                </c:pt>
                <c:pt idx="723">
                  <c:v>257220</c:v>
                </c:pt>
                <c:pt idx="724">
                  <c:v>265805</c:v>
                </c:pt>
                <c:pt idx="725">
                  <c:v>281784</c:v>
                </c:pt>
                <c:pt idx="726">
                  <c:v>290589</c:v>
                </c:pt>
                <c:pt idx="727">
                  <c:v>299394</c:v>
                </c:pt>
                <c:pt idx="728">
                  <c:v>308199</c:v>
                </c:pt>
                <c:pt idx="729">
                  <c:v>317004</c:v>
                </c:pt>
                <c:pt idx="730">
                  <c:v>325809</c:v>
                </c:pt>
                <c:pt idx="731">
                  <c:v>211344</c:v>
                </c:pt>
                <c:pt idx="732">
                  <c:v>220149</c:v>
                </c:pt>
                <c:pt idx="733">
                  <c:v>228954</c:v>
                </c:pt>
                <c:pt idx="734">
                  <c:v>237759</c:v>
                </c:pt>
                <c:pt idx="735">
                  <c:v>246564</c:v>
                </c:pt>
                <c:pt idx="736">
                  <c:v>255369</c:v>
                </c:pt>
                <c:pt idx="737">
                  <c:v>264174</c:v>
                </c:pt>
                <c:pt idx="738">
                  <c:v>272979</c:v>
                </c:pt>
                <c:pt idx="739">
                  <c:v>289178</c:v>
                </c:pt>
                <c:pt idx="740">
                  <c:v>298203</c:v>
                </c:pt>
                <c:pt idx="741">
                  <c:v>307228</c:v>
                </c:pt>
                <c:pt idx="742">
                  <c:v>316253</c:v>
                </c:pt>
                <c:pt idx="743">
                  <c:v>325278</c:v>
                </c:pt>
                <c:pt idx="744">
                  <c:v>334303</c:v>
                </c:pt>
                <c:pt idx="745">
                  <c:v>216978</c:v>
                </c:pt>
                <c:pt idx="746">
                  <c:v>226003</c:v>
                </c:pt>
                <c:pt idx="747">
                  <c:v>235028</c:v>
                </c:pt>
                <c:pt idx="748">
                  <c:v>244053</c:v>
                </c:pt>
                <c:pt idx="749">
                  <c:v>253078</c:v>
                </c:pt>
                <c:pt idx="750">
                  <c:v>262103</c:v>
                </c:pt>
                <c:pt idx="751">
                  <c:v>271128</c:v>
                </c:pt>
                <c:pt idx="752">
                  <c:v>280153</c:v>
                </c:pt>
                <c:pt idx="753">
                  <c:v>190663</c:v>
                </c:pt>
                <c:pt idx="754">
                  <c:v>199918</c:v>
                </c:pt>
                <c:pt idx="755">
                  <c:v>209173</c:v>
                </c:pt>
                <c:pt idx="756">
                  <c:v>88858</c:v>
                </c:pt>
                <c:pt idx="757">
                  <c:v>98113</c:v>
                </c:pt>
                <c:pt idx="758">
                  <c:v>107368</c:v>
                </c:pt>
                <c:pt idx="759">
                  <c:v>116623</c:v>
                </c:pt>
                <c:pt idx="760">
                  <c:v>341253</c:v>
                </c:pt>
                <c:pt idx="761">
                  <c:v>303380</c:v>
                </c:pt>
                <c:pt idx="762">
                  <c:v>312885</c:v>
                </c:pt>
                <c:pt idx="763">
                  <c:v>322390</c:v>
                </c:pt>
                <c:pt idx="764">
                  <c:v>331895</c:v>
                </c:pt>
                <c:pt idx="765">
                  <c:v>341400</c:v>
                </c:pt>
                <c:pt idx="766">
                  <c:v>350905</c:v>
                </c:pt>
                <c:pt idx="767">
                  <c:v>227340</c:v>
                </c:pt>
                <c:pt idx="768">
                  <c:v>236845</c:v>
                </c:pt>
                <c:pt idx="769">
                  <c:v>246350</c:v>
                </c:pt>
                <c:pt idx="770">
                  <c:v>255855</c:v>
                </c:pt>
                <c:pt idx="771">
                  <c:v>265360</c:v>
                </c:pt>
                <c:pt idx="772">
                  <c:v>274865</c:v>
                </c:pt>
                <c:pt idx="773">
                  <c:v>284370</c:v>
                </c:pt>
                <c:pt idx="774">
                  <c:v>293875</c:v>
                </c:pt>
                <c:pt idx="775">
                  <c:v>125878</c:v>
                </c:pt>
                <c:pt idx="776">
                  <c:v>311782</c:v>
                </c:pt>
                <c:pt idx="777">
                  <c:v>321537</c:v>
                </c:pt>
                <c:pt idx="778">
                  <c:v>331292</c:v>
                </c:pt>
                <c:pt idx="779">
                  <c:v>341047</c:v>
                </c:pt>
                <c:pt idx="780">
                  <c:v>350802</c:v>
                </c:pt>
                <c:pt idx="781">
                  <c:v>360557</c:v>
                </c:pt>
                <c:pt idx="782">
                  <c:v>233742</c:v>
                </c:pt>
                <c:pt idx="783">
                  <c:v>243497</c:v>
                </c:pt>
                <c:pt idx="784">
                  <c:v>253252</c:v>
                </c:pt>
                <c:pt idx="785">
                  <c:v>263007</c:v>
                </c:pt>
                <c:pt idx="786">
                  <c:v>272762</c:v>
                </c:pt>
                <c:pt idx="787">
                  <c:v>282517</c:v>
                </c:pt>
                <c:pt idx="788">
                  <c:v>292272</c:v>
                </c:pt>
                <c:pt idx="789">
                  <c:v>302027</c:v>
                </c:pt>
                <c:pt idx="790">
                  <c:v>320184</c:v>
                </c:pt>
                <c:pt idx="791">
                  <c:v>330189</c:v>
                </c:pt>
                <c:pt idx="792">
                  <c:v>340194</c:v>
                </c:pt>
                <c:pt idx="793">
                  <c:v>350199</c:v>
                </c:pt>
                <c:pt idx="794">
                  <c:v>360204</c:v>
                </c:pt>
                <c:pt idx="795">
                  <c:v>370209</c:v>
                </c:pt>
                <c:pt idx="796">
                  <c:v>240144</c:v>
                </c:pt>
                <c:pt idx="797">
                  <c:v>250149</c:v>
                </c:pt>
                <c:pt idx="798">
                  <c:v>260154</c:v>
                </c:pt>
                <c:pt idx="799">
                  <c:v>270159</c:v>
                </c:pt>
                <c:pt idx="800">
                  <c:v>280164</c:v>
                </c:pt>
                <c:pt idx="801">
                  <c:v>290169</c:v>
                </c:pt>
                <c:pt idx="802">
                  <c:v>300174</c:v>
                </c:pt>
                <c:pt idx="803">
                  <c:v>310179</c:v>
                </c:pt>
                <c:pt idx="804">
                  <c:v>328586</c:v>
                </c:pt>
                <c:pt idx="805">
                  <c:v>338841</c:v>
                </c:pt>
                <c:pt idx="806">
                  <c:v>349096</c:v>
                </c:pt>
                <c:pt idx="807">
                  <c:v>359351</c:v>
                </c:pt>
                <c:pt idx="808">
                  <c:v>369606</c:v>
                </c:pt>
                <c:pt idx="809">
                  <c:v>379861</c:v>
                </c:pt>
                <c:pt idx="810">
                  <c:v>246546</c:v>
                </c:pt>
                <c:pt idx="811">
                  <c:v>256801</c:v>
                </c:pt>
                <c:pt idx="812">
                  <c:v>267056</c:v>
                </c:pt>
                <c:pt idx="813">
                  <c:v>277311</c:v>
                </c:pt>
                <c:pt idx="814">
                  <c:v>287566</c:v>
                </c:pt>
                <c:pt idx="815">
                  <c:v>297821</c:v>
                </c:pt>
                <c:pt idx="816">
                  <c:v>308076</c:v>
                </c:pt>
                <c:pt idx="817">
                  <c:v>318331</c:v>
                </c:pt>
                <c:pt idx="818">
                  <c:v>135133</c:v>
                </c:pt>
                <c:pt idx="819">
                  <c:v>144388</c:v>
                </c:pt>
                <c:pt idx="820">
                  <c:v>153643</c:v>
                </c:pt>
                <c:pt idx="821">
                  <c:v>162898</c:v>
                </c:pt>
                <c:pt idx="822">
                  <c:v>172153</c:v>
                </c:pt>
                <c:pt idx="823">
                  <c:v>181408</c:v>
                </c:pt>
                <c:pt idx="824">
                  <c:v>96310</c:v>
                </c:pt>
                <c:pt idx="825">
                  <c:v>98236</c:v>
                </c:pt>
                <c:pt idx="826">
                  <c:v>100162</c:v>
                </c:pt>
                <c:pt idx="827">
                  <c:v>102088</c:v>
                </c:pt>
                <c:pt idx="828">
                  <c:v>104014</c:v>
                </c:pt>
                <c:pt idx="829">
                  <c:v>105940</c:v>
                </c:pt>
                <c:pt idx="830">
                  <c:v>107866</c:v>
                </c:pt>
                <c:pt idx="831">
                  <c:v>109792</c:v>
                </c:pt>
                <c:pt idx="832">
                  <c:v>111718</c:v>
                </c:pt>
                <c:pt idx="833">
                  <c:v>113644</c:v>
                </c:pt>
                <c:pt idx="834">
                  <c:v>115570</c:v>
                </c:pt>
                <c:pt idx="835">
                  <c:v>117496</c:v>
                </c:pt>
                <c:pt idx="836">
                  <c:v>119422</c:v>
                </c:pt>
                <c:pt idx="837">
                  <c:v>121348</c:v>
                </c:pt>
                <c:pt idx="838">
                  <c:v>123274</c:v>
                </c:pt>
                <c:pt idx="839">
                  <c:v>125200</c:v>
                </c:pt>
                <c:pt idx="840">
                  <c:v>46234</c:v>
                </c:pt>
                <c:pt idx="841">
                  <c:v>48160</c:v>
                </c:pt>
                <c:pt idx="842">
                  <c:v>50086</c:v>
                </c:pt>
                <c:pt idx="843">
                  <c:v>51049</c:v>
                </c:pt>
                <c:pt idx="844">
                  <c:v>52012</c:v>
                </c:pt>
                <c:pt idx="845">
                  <c:v>53938</c:v>
                </c:pt>
                <c:pt idx="846">
                  <c:v>55864</c:v>
                </c:pt>
                <c:pt idx="847">
                  <c:v>57790</c:v>
                </c:pt>
                <c:pt idx="848">
                  <c:v>59716</c:v>
                </c:pt>
                <c:pt idx="849">
                  <c:v>61642</c:v>
                </c:pt>
                <c:pt idx="850">
                  <c:v>114954</c:v>
                </c:pt>
                <c:pt idx="851">
                  <c:v>116880</c:v>
                </c:pt>
                <c:pt idx="852">
                  <c:v>118806</c:v>
                </c:pt>
                <c:pt idx="853">
                  <c:v>120732</c:v>
                </c:pt>
                <c:pt idx="854">
                  <c:v>122658</c:v>
                </c:pt>
                <c:pt idx="855">
                  <c:v>63568</c:v>
                </c:pt>
                <c:pt idx="856">
                  <c:v>65494</c:v>
                </c:pt>
                <c:pt idx="857">
                  <c:v>162214</c:v>
                </c:pt>
                <c:pt idx="858">
                  <c:v>167289</c:v>
                </c:pt>
                <c:pt idx="859">
                  <c:v>172364</c:v>
                </c:pt>
                <c:pt idx="860">
                  <c:v>177439</c:v>
                </c:pt>
                <c:pt idx="861">
                  <c:v>182514</c:v>
                </c:pt>
                <c:pt idx="862">
                  <c:v>187589</c:v>
                </c:pt>
                <c:pt idx="863">
                  <c:v>121614</c:v>
                </c:pt>
                <c:pt idx="864">
                  <c:v>126689</c:v>
                </c:pt>
                <c:pt idx="865">
                  <c:v>131764</c:v>
                </c:pt>
                <c:pt idx="866">
                  <c:v>136839</c:v>
                </c:pt>
                <c:pt idx="867">
                  <c:v>141914</c:v>
                </c:pt>
                <c:pt idx="868">
                  <c:v>146989</c:v>
                </c:pt>
                <c:pt idx="869">
                  <c:v>152064</c:v>
                </c:pt>
                <c:pt idx="870">
                  <c:v>157139</c:v>
                </c:pt>
                <c:pt idx="871">
                  <c:v>67420</c:v>
                </c:pt>
                <c:pt idx="872">
                  <c:v>166584</c:v>
                </c:pt>
                <c:pt idx="873">
                  <c:v>171789</c:v>
                </c:pt>
                <c:pt idx="874">
                  <c:v>176994</c:v>
                </c:pt>
                <c:pt idx="875">
                  <c:v>182199</c:v>
                </c:pt>
                <c:pt idx="876">
                  <c:v>187404</c:v>
                </c:pt>
                <c:pt idx="877">
                  <c:v>192609</c:v>
                </c:pt>
                <c:pt idx="878">
                  <c:v>124944</c:v>
                </c:pt>
                <c:pt idx="879">
                  <c:v>130149</c:v>
                </c:pt>
                <c:pt idx="880">
                  <c:v>135354</c:v>
                </c:pt>
                <c:pt idx="881">
                  <c:v>140559</c:v>
                </c:pt>
                <c:pt idx="882">
                  <c:v>145764</c:v>
                </c:pt>
                <c:pt idx="883">
                  <c:v>150969</c:v>
                </c:pt>
                <c:pt idx="884">
                  <c:v>156174</c:v>
                </c:pt>
                <c:pt idx="885">
                  <c:v>161379</c:v>
                </c:pt>
                <c:pt idx="886">
                  <c:v>69346</c:v>
                </c:pt>
                <c:pt idx="887">
                  <c:v>170954</c:v>
                </c:pt>
                <c:pt idx="888">
                  <c:v>176289</c:v>
                </c:pt>
                <c:pt idx="889">
                  <c:v>181624</c:v>
                </c:pt>
                <c:pt idx="890">
                  <c:v>186959</c:v>
                </c:pt>
                <c:pt idx="891">
                  <c:v>192294</c:v>
                </c:pt>
                <c:pt idx="892">
                  <c:v>197629</c:v>
                </c:pt>
                <c:pt idx="893">
                  <c:v>128274</c:v>
                </c:pt>
                <c:pt idx="894">
                  <c:v>133609</c:v>
                </c:pt>
                <c:pt idx="895">
                  <c:v>138944</c:v>
                </c:pt>
                <c:pt idx="896">
                  <c:v>144279</c:v>
                </c:pt>
                <c:pt idx="897">
                  <c:v>149614</c:v>
                </c:pt>
                <c:pt idx="898">
                  <c:v>154949</c:v>
                </c:pt>
                <c:pt idx="899">
                  <c:v>160284</c:v>
                </c:pt>
                <c:pt idx="900">
                  <c:v>165619</c:v>
                </c:pt>
                <c:pt idx="901">
                  <c:v>71272</c:v>
                </c:pt>
                <c:pt idx="902">
                  <c:v>73198</c:v>
                </c:pt>
                <c:pt idx="903">
                  <c:v>75124</c:v>
                </c:pt>
                <c:pt idx="904">
                  <c:v>77050</c:v>
                </c:pt>
                <c:pt idx="905">
                  <c:v>78976</c:v>
                </c:pt>
                <c:pt idx="906">
                  <c:v>80902</c:v>
                </c:pt>
                <c:pt idx="907">
                  <c:v>82828</c:v>
                </c:pt>
                <c:pt idx="908">
                  <c:v>84754</c:v>
                </c:pt>
                <c:pt idx="909">
                  <c:v>86680</c:v>
                </c:pt>
                <c:pt idx="910">
                  <c:v>88606</c:v>
                </c:pt>
                <c:pt idx="911">
                  <c:v>90532</c:v>
                </c:pt>
                <c:pt idx="912">
                  <c:v>92458</c:v>
                </c:pt>
                <c:pt idx="913">
                  <c:v>94384</c:v>
                </c:pt>
              </c:numCache>
            </c:numRef>
          </c:xVal>
          <c:yVal>
            <c:numRef>
              <c:f>Digits!$AG$2:$AG$915</c:f>
              <c:numCache>
                <c:formatCode>General</c:formatCode>
                <c:ptCount val="914"/>
                <c:pt idx="0">
                  <c:v>0.206128135323524</c:v>
                </c:pt>
                <c:pt idx="1">
                  <c:v>0.23119777739048</c:v>
                </c:pt>
                <c:pt idx="2">
                  <c:v>0.317920146882534</c:v>
                </c:pt>
                <c:pt idx="3">
                  <c:v>0.26462396085262202</c:v>
                </c:pt>
                <c:pt idx="4">
                  <c:v>0.23862581551074899</c:v>
                </c:pt>
                <c:pt idx="5">
                  <c:v>0.28802229017019199</c:v>
                </c:pt>
                <c:pt idx="6">
                  <c:v>0.238811513781547</c:v>
                </c:pt>
                <c:pt idx="7">
                  <c:v>0.18644382655620501</c:v>
                </c:pt>
                <c:pt idx="8">
                  <c:v>0.20631383955478599</c:v>
                </c:pt>
                <c:pt idx="9">
                  <c:v>0.30139275491237599</c:v>
                </c:pt>
                <c:pt idx="10">
                  <c:v>0.138532963395118</c:v>
                </c:pt>
                <c:pt idx="11">
                  <c:v>9.3964718282222706E-2</c:v>
                </c:pt>
                <c:pt idx="12">
                  <c:v>0.104549674689769</c:v>
                </c:pt>
                <c:pt idx="13">
                  <c:v>0.117177344858646</c:v>
                </c:pt>
                <c:pt idx="14">
                  <c:v>0.114948932826519</c:v>
                </c:pt>
                <c:pt idx="15">
                  <c:v>0.119591457396745</c:v>
                </c:pt>
                <c:pt idx="16">
                  <c:v>0.120334260910749</c:v>
                </c:pt>
                <c:pt idx="17">
                  <c:v>0.116434542834758</c:v>
                </c:pt>
                <c:pt idx="18">
                  <c:v>0.112720520794391</c:v>
                </c:pt>
                <c:pt idx="19">
                  <c:v>9.1550602763891195E-2</c:v>
                </c:pt>
                <c:pt idx="20">
                  <c:v>0.114206127077341</c:v>
                </c:pt>
                <c:pt idx="21">
                  <c:v>8.3936861902475304E-2</c:v>
                </c:pt>
                <c:pt idx="22">
                  <c:v>0.12033426314592301</c:v>
                </c:pt>
                <c:pt idx="23">
                  <c:v>9.4707519933581299E-2</c:v>
                </c:pt>
                <c:pt idx="24">
                  <c:v>0.103249768912792</c:v>
                </c:pt>
                <c:pt idx="25">
                  <c:v>0.12776230126619301</c:v>
                </c:pt>
                <c:pt idx="26">
                  <c:v>0.101578457653522</c:v>
                </c:pt>
                <c:pt idx="27">
                  <c:v>8.2079851627349806E-2</c:v>
                </c:pt>
                <c:pt idx="28">
                  <c:v>8.1894151121377906E-2</c:v>
                </c:pt>
                <c:pt idx="29">
                  <c:v>0.108820800483226</c:v>
                </c:pt>
                <c:pt idx="30">
                  <c:v>0.12646239548921501</c:v>
                </c:pt>
                <c:pt idx="31">
                  <c:v>0.107335189357399</c:v>
                </c:pt>
                <c:pt idx="32">
                  <c:v>8.3751160651445306E-2</c:v>
                </c:pt>
                <c:pt idx="33">
                  <c:v>9.97214496135711E-2</c:v>
                </c:pt>
                <c:pt idx="34">
                  <c:v>0.177530178427696</c:v>
                </c:pt>
                <c:pt idx="35">
                  <c:v>0.10083565413951801</c:v>
                </c:pt>
                <c:pt idx="36">
                  <c:v>0.111792016029357</c:v>
                </c:pt>
                <c:pt idx="37">
                  <c:v>0.11272051967680401</c:v>
                </c:pt>
                <c:pt idx="38">
                  <c:v>0.127205200493335</c:v>
                </c:pt>
                <c:pt idx="39">
                  <c:v>0.113091921806335</c:v>
                </c:pt>
                <c:pt idx="40">
                  <c:v>0.13686165809631301</c:v>
                </c:pt>
                <c:pt idx="41">
                  <c:v>0.11662024110555599</c:v>
                </c:pt>
                <c:pt idx="42">
                  <c:v>0.122562673687934</c:v>
                </c:pt>
                <c:pt idx="43">
                  <c:v>8.8950788974761899E-2</c:v>
                </c:pt>
                <c:pt idx="44">
                  <c:v>0.13649025261402101</c:v>
                </c:pt>
                <c:pt idx="45">
                  <c:v>0.13407613784074701</c:v>
                </c:pt>
                <c:pt idx="46">
                  <c:v>9.5636025816202105E-2</c:v>
                </c:pt>
                <c:pt idx="47">
                  <c:v>0.16174558848142601</c:v>
                </c:pt>
                <c:pt idx="48">
                  <c:v>0.115134637057781</c:v>
                </c:pt>
                <c:pt idx="49">
                  <c:v>0.111420615017414</c:v>
                </c:pt>
                <c:pt idx="50">
                  <c:v>0.124233984947204</c:v>
                </c:pt>
                <c:pt idx="51">
                  <c:v>0.120334260165691</c:v>
                </c:pt>
                <c:pt idx="52">
                  <c:v>8.83936867117881E-2</c:v>
                </c:pt>
                <c:pt idx="53">
                  <c:v>0.14168987870216301</c:v>
                </c:pt>
                <c:pt idx="54">
                  <c:v>0.116434539854526</c:v>
                </c:pt>
                <c:pt idx="55">
                  <c:v>0.10677808672189699</c:v>
                </c:pt>
                <c:pt idx="56">
                  <c:v>0.10399257317185399</c:v>
                </c:pt>
                <c:pt idx="57">
                  <c:v>0.13277623206377001</c:v>
                </c:pt>
                <c:pt idx="58">
                  <c:v>9.7864438593387601E-2</c:v>
                </c:pt>
                <c:pt idx="59">
                  <c:v>0.103992573916912</c:v>
                </c:pt>
                <c:pt idx="60">
                  <c:v>9.0436399728059697E-2</c:v>
                </c:pt>
                <c:pt idx="61">
                  <c:v>9.0807799994945496E-2</c:v>
                </c:pt>
                <c:pt idx="62">
                  <c:v>0.13704735487699499</c:v>
                </c:pt>
                <c:pt idx="63">
                  <c:v>0.117301144947608</c:v>
                </c:pt>
                <c:pt idx="64">
                  <c:v>9.3221914023160907E-2</c:v>
                </c:pt>
                <c:pt idx="65">
                  <c:v>0.10733519047498701</c:v>
                </c:pt>
                <c:pt idx="66">
                  <c:v>9.95357491075992E-2</c:v>
                </c:pt>
                <c:pt idx="67">
                  <c:v>9.2479109019040995E-2</c:v>
                </c:pt>
                <c:pt idx="68">
                  <c:v>0.118477250635623</c:v>
                </c:pt>
                <c:pt idx="69">
                  <c:v>0.10603528469800901</c:v>
                </c:pt>
                <c:pt idx="70">
                  <c:v>0.109935005009174</c:v>
                </c:pt>
                <c:pt idx="71">
                  <c:v>0.12739089876413301</c:v>
                </c:pt>
                <c:pt idx="72">
                  <c:v>0.116063138097524</c:v>
                </c:pt>
                <c:pt idx="73">
                  <c:v>0.13147632330656001</c:v>
                </c:pt>
                <c:pt idx="74">
                  <c:v>0.10510677695274299</c:v>
                </c:pt>
                <c:pt idx="75">
                  <c:v>0.11977715790271699</c:v>
                </c:pt>
                <c:pt idx="76">
                  <c:v>0.109749303758144</c:v>
                </c:pt>
                <c:pt idx="77">
                  <c:v>0.104549676179885</c:v>
                </c:pt>
                <c:pt idx="78">
                  <c:v>0.106592388451099</c:v>
                </c:pt>
                <c:pt idx="79">
                  <c:v>0.113091923296451</c:v>
                </c:pt>
                <c:pt idx="80">
                  <c:v>0.13667595088481899</c:v>
                </c:pt>
                <c:pt idx="81">
                  <c:v>0.26666667163371999</c:v>
                </c:pt>
                <c:pt idx="82">
                  <c:v>0.20371402353048301</c:v>
                </c:pt>
                <c:pt idx="83">
                  <c:v>0.231754872202873</c:v>
                </c:pt>
                <c:pt idx="84">
                  <c:v>0.26610955893993299</c:v>
                </c:pt>
                <c:pt idx="85">
                  <c:v>0.17418755292892399</c:v>
                </c:pt>
                <c:pt idx="86">
                  <c:v>0.119777160882949</c:v>
                </c:pt>
                <c:pt idx="87">
                  <c:v>0.77418756484985296</c:v>
                </c:pt>
                <c:pt idx="88">
                  <c:v>0.51940574645996096</c:v>
                </c:pt>
                <c:pt idx="89">
                  <c:v>0.75561746358871396</c:v>
                </c:pt>
                <c:pt idx="90">
                  <c:v>0.712349104881286</c:v>
                </c:pt>
                <c:pt idx="91">
                  <c:v>0.75394613742828298</c:v>
                </c:pt>
                <c:pt idx="92">
                  <c:v>0.50844939351081797</c:v>
                </c:pt>
                <c:pt idx="93">
                  <c:v>0.50677809119224504</c:v>
                </c:pt>
                <c:pt idx="94">
                  <c:v>0.82339831590652401</c:v>
                </c:pt>
                <c:pt idx="95">
                  <c:v>0.69935004711151105</c:v>
                </c:pt>
                <c:pt idx="96">
                  <c:v>0.41021355688571898</c:v>
                </c:pt>
                <c:pt idx="97">
                  <c:v>0.10064995288848801</c:v>
                </c:pt>
                <c:pt idx="98">
                  <c:v>0.27075208723545002</c:v>
                </c:pt>
                <c:pt idx="99">
                  <c:v>0.34837512373924201</c:v>
                </c:pt>
                <c:pt idx="100">
                  <c:v>0.18105849623680101</c:v>
                </c:pt>
                <c:pt idx="101">
                  <c:v>0.26369545459747301</c:v>
                </c:pt>
                <c:pt idx="102">
                  <c:v>0.19925719797611199</c:v>
                </c:pt>
                <c:pt idx="103">
                  <c:v>0.43918291926383901</c:v>
                </c:pt>
                <c:pt idx="104">
                  <c:v>0.23788300752639699</c:v>
                </c:pt>
                <c:pt idx="105">
                  <c:v>0.14670380651950801</c:v>
                </c:pt>
                <c:pt idx="106">
                  <c:v>0.26053853332996302</c:v>
                </c:pt>
                <c:pt idx="107">
                  <c:v>0.14670380651950801</c:v>
                </c:pt>
                <c:pt idx="108">
                  <c:v>0.17140204459428701</c:v>
                </c:pt>
                <c:pt idx="109">
                  <c:v>0.13946146965026801</c:v>
                </c:pt>
                <c:pt idx="110">
                  <c:v>0.27688021957874298</c:v>
                </c:pt>
                <c:pt idx="111">
                  <c:v>0.21727019250392901</c:v>
                </c:pt>
                <c:pt idx="112">
                  <c:v>0.220984221994876</c:v>
                </c:pt>
                <c:pt idx="113">
                  <c:v>0.34261838048696502</c:v>
                </c:pt>
                <c:pt idx="114">
                  <c:v>0.29340761005878402</c:v>
                </c:pt>
                <c:pt idx="115">
                  <c:v>0.21169916540384201</c:v>
                </c:pt>
                <c:pt idx="116">
                  <c:v>0.23249767571687699</c:v>
                </c:pt>
                <c:pt idx="117">
                  <c:v>0.251996281743049</c:v>
                </c:pt>
                <c:pt idx="118">
                  <c:v>0.12609099298715501</c:v>
                </c:pt>
                <c:pt idx="119">
                  <c:v>0.160817083716392</c:v>
                </c:pt>
                <c:pt idx="120">
                  <c:v>0.17511606514453801</c:v>
                </c:pt>
                <c:pt idx="121">
                  <c:v>0.17864438444375899</c:v>
                </c:pt>
                <c:pt idx="122">
                  <c:v>0.205942437052726</c:v>
                </c:pt>
                <c:pt idx="123">
                  <c:v>0.31290621757507298</c:v>
                </c:pt>
                <c:pt idx="124">
                  <c:v>0.46035283505916502</c:v>
                </c:pt>
                <c:pt idx="125">
                  <c:v>0.75840297937393097</c:v>
                </c:pt>
                <c:pt idx="126">
                  <c:v>0.27985143363475801</c:v>
                </c:pt>
                <c:pt idx="127">
                  <c:v>0.25756731554865803</c:v>
                </c:pt>
                <c:pt idx="128">
                  <c:v>0.218848655372858</c:v>
                </c:pt>
                <c:pt idx="129">
                  <c:v>0.27121634259819899</c:v>
                </c:pt>
                <c:pt idx="130">
                  <c:v>0.31077065914869301</c:v>
                </c:pt>
                <c:pt idx="131">
                  <c:v>0.32163416892290098</c:v>
                </c:pt>
                <c:pt idx="132">
                  <c:v>0.12961931377649299</c:v>
                </c:pt>
                <c:pt idx="133">
                  <c:v>0.239740017056465</c:v>
                </c:pt>
                <c:pt idx="134">
                  <c:v>0.13463323861360499</c:v>
                </c:pt>
                <c:pt idx="135">
                  <c:v>0.33129062652587798</c:v>
                </c:pt>
                <c:pt idx="136">
                  <c:v>0.20427112430333999</c:v>
                </c:pt>
                <c:pt idx="137">
                  <c:v>0.27205200046300798</c:v>
                </c:pt>
                <c:pt idx="138">
                  <c:v>0.36007428616285297</c:v>
                </c:pt>
                <c:pt idx="139">
                  <c:v>0.21309192404150901</c:v>
                </c:pt>
                <c:pt idx="140">
                  <c:v>0.14447539448738</c:v>
                </c:pt>
                <c:pt idx="141">
                  <c:v>0.244011139869689</c:v>
                </c:pt>
                <c:pt idx="142">
                  <c:v>0.112906222045421</c:v>
                </c:pt>
                <c:pt idx="143">
                  <c:v>0.32776229977607702</c:v>
                </c:pt>
                <c:pt idx="144">
                  <c:v>0.232497680187225</c:v>
                </c:pt>
                <c:pt idx="145">
                  <c:v>0.28876508772373199</c:v>
                </c:pt>
                <c:pt idx="146">
                  <c:v>0.14512534886598499</c:v>
                </c:pt>
                <c:pt idx="147">
                  <c:v>0.192386261373758</c:v>
                </c:pt>
                <c:pt idx="148">
                  <c:v>0.168337976932525</c:v>
                </c:pt>
                <c:pt idx="149">
                  <c:v>0.23231197595596301</c:v>
                </c:pt>
                <c:pt idx="150">
                  <c:v>0.19238626062870001</c:v>
                </c:pt>
                <c:pt idx="151">
                  <c:v>0.32544103711843397</c:v>
                </c:pt>
                <c:pt idx="152">
                  <c:v>0.30013928096741399</c:v>
                </c:pt>
                <c:pt idx="153">
                  <c:v>0.16100278794765399</c:v>
                </c:pt>
                <c:pt idx="154">
                  <c:v>0.187558034062385</c:v>
                </c:pt>
                <c:pt idx="155">
                  <c:v>0.20389972329139699</c:v>
                </c:pt>
                <c:pt idx="156">
                  <c:v>0.21169916242361</c:v>
                </c:pt>
                <c:pt idx="157">
                  <c:v>0.13277622908353801</c:v>
                </c:pt>
                <c:pt idx="158">
                  <c:v>0.31717734634876199</c:v>
                </c:pt>
                <c:pt idx="159">
                  <c:v>0.34726091921329499</c:v>
                </c:pt>
                <c:pt idx="160">
                  <c:v>0.19331476539373399</c:v>
                </c:pt>
                <c:pt idx="161">
                  <c:v>0.16527390927076299</c:v>
                </c:pt>
                <c:pt idx="162">
                  <c:v>0.29340761601924897</c:v>
                </c:pt>
                <c:pt idx="163">
                  <c:v>0.36620241701602901</c:v>
                </c:pt>
                <c:pt idx="164">
                  <c:v>0.153946150839328</c:v>
                </c:pt>
                <c:pt idx="165">
                  <c:v>0.12943361401557901</c:v>
                </c:pt>
                <c:pt idx="166">
                  <c:v>0.21838440299034101</c:v>
                </c:pt>
                <c:pt idx="167">
                  <c:v>0.184215414524078</c:v>
                </c:pt>
                <c:pt idx="168">
                  <c:v>0.78012999296188301</c:v>
                </c:pt>
                <c:pt idx="169">
                  <c:v>0.85998142957687296</c:v>
                </c:pt>
                <c:pt idx="170">
                  <c:v>0.80519962310791005</c:v>
                </c:pt>
                <c:pt idx="171">
                  <c:v>0.75803155899047803</c:v>
                </c:pt>
                <c:pt idx="172">
                  <c:v>0.74744662642478898</c:v>
                </c:pt>
                <c:pt idx="173">
                  <c:v>0.70473537445068302</c:v>
                </c:pt>
                <c:pt idx="174">
                  <c:v>0.100278551876544</c:v>
                </c:pt>
                <c:pt idx="175">
                  <c:v>0.10232126340269999</c:v>
                </c:pt>
                <c:pt idx="176">
                  <c:v>8.8579390197992297E-2</c:v>
                </c:pt>
                <c:pt idx="177">
                  <c:v>0.10232126340269999</c:v>
                </c:pt>
                <c:pt idx="178">
                  <c:v>0.103621171414852</c:v>
                </c:pt>
                <c:pt idx="179">
                  <c:v>0.110120706260204</c:v>
                </c:pt>
                <c:pt idx="180">
                  <c:v>8.83936867117881E-2</c:v>
                </c:pt>
                <c:pt idx="181">
                  <c:v>0.111049212142825</c:v>
                </c:pt>
                <c:pt idx="182">
                  <c:v>0.111420614272356</c:v>
                </c:pt>
                <c:pt idx="183">
                  <c:v>0.12219127416610701</c:v>
                </c:pt>
                <c:pt idx="184">
                  <c:v>0.10547817945480301</c:v>
                </c:pt>
                <c:pt idx="185">
                  <c:v>9.7957287356257403E-2</c:v>
                </c:pt>
                <c:pt idx="186">
                  <c:v>0.11875580437481401</c:v>
                </c:pt>
                <c:pt idx="187">
                  <c:v>8.3658310398459404E-2</c:v>
                </c:pt>
                <c:pt idx="188">
                  <c:v>9.6657381206750798E-2</c:v>
                </c:pt>
                <c:pt idx="189">
                  <c:v>9.5636026933789198E-2</c:v>
                </c:pt>
                <c:pt idx="190">
                  <c:v>0.11364902555942499</c:v>
                </c:pt>
                <c:pt idx="191">
                  <c:v>0.119962858408689</c:v>
                </c:pt>
                <c:pt idx="192">
                  <c:v>0.124233981966972</c:v>
                </c:pt>
                <c:pt idx="193">
                  <c:v>0.23026926964521399</c:v>
                </c:pt>
                <c:pt idx="194">
                  <c:v>0.114948932826519</c:v>
                </c:pt>
                <c:pt idx="195">
                  <c:v>6.9823582470417006E-2</c:v>
                </c:pt>
                <c:pt idx="196">
                  <c:v>9.4893223047256406E-2</c:v>
                </c:pt>
                <c:pt idx="197">
                  <c:v>0.119962857663631</c:v>
                </c:pt>
                <c:pt idx="198">
                  <c:v>9.6100278571248005E-2</c:v>
                </c:pt>
                <c:pt idx="199">
                  <c:v>8.7093779072165395E-2</c:v>
                </c:pt>
                <c:pt idx="200">
                  <c:v>9.9969051778316498E-2</c:v>
                </c:pt>
                <c:pt idx="201">
                  <c:v>9.4521820545196505E-2</c:v>
                </c:pt>
                <c:pt idx="202">
                  <c:v>0.100649955868721</c:v>
                </c:pt>
                <c:pt idx="203">
                  <c:v>7.1494893729686704E-2</c:v>
                </c:pt>
                <c:pt idx="204">
                  <c:v>0.10417827367782501</c:v>
                </c:pt>
                <c:pt idx="205">
                  <c:v>7.9944289848208394E-2</c:v>
                </c:pt>
                <c:pt idx="206">
                  <c:v>0.104363973438739</c:v>
                </c:pt>
                <c:pt idx="207">
                  <c:v>9.0622099116444504E-2</c:v>
                </c:pt>
                <c:pt idx="208">
                  <c:v>0.104363974183797</c:v>
                </c:pt>
                <c:pt idx="209">
                  <c:v>9.5914578437805098E-2</c:v>
                </c:pt>
                <c:pt idx="210">
                  <c:v>0.11532033383846201</c:v>
                </c:pt>
                <c:pt idx="211">
                  <c:v>9.36861641705036E-2</c:v>
                </c:pt>
                <c:pt idx="212">
                  <c:v>6.2766946107149099E-2</c:v>
                </c:pt>
                <c:pt idx="213">
                  <c:v>0.112349118292331</c:v>
                </c:pt>
                <c:pt idx="214">
                  <c:v>9.7307335585355703E-2</c:v>
                </c:pt>
                <c:pt idx="215">
                  <c:v>0.112906222045421</c:v>
                </c:pt>
                <c:pt idx="216">
                  <c:v>9.4707521796226504E-2</c:v>
                </c:pt>
                <c:pt idx="217">
                  <c:v>9.7864438593387601E-2</c:v>
                </c:pt>
                <c:pt idx="218">
                  <c:v>0.11216341853141699</c:v>
                </c:pt>
                <c:pt idx="219">
                  <c:v>0.107892291247844</c:v>
                </c:pt>
                <c:pt idx="220">
                  <c:v>9.41504191607236E-2</c:v>
                </c:pt>
                <c:pt idx="221">
                  <c:v>9.3593313544988593E-2</c:v>
                </c:pt>
                <c:pt idx="222">
                  <c:v>9.7307336330413802E-2</c:v>
                </c:pt>
                <c:pt idx="223">
                  <c:v>0.11030640527606</c:v>
                </c:pt>
                <c:pt idx="224">
                  <c:v>0.120891363918781</c:v>
                </c:pt>
                <c:pt idx="225">
                  <c:v>0.102692663669586</c:v>
                </c:pt>
                <c:pt idx="226">
                  <c:v>9.3779015541076594E-2</c:v>
                </c:pt>
                <c:pt idx="227">
                  <c:v>9.0064994990825598E-2</c:v>
                </c:pt>
                <c:pt idx="228">
                  <c:v>0.12869080603122701</c:v>
                </c:pt>
                <c:pt idx="229">
                  <c:v>9.0993502736091594E-2</c:v>
                </c:pt>
                <c:pt idx="230">
                  <c:v>8.5236769914627003E-2</c:v>
                </c:pt>
                <c:pt idx="231">
                  <c:v>9.7864438593387601E-2</c:v>
                </c:pt>
                <c:pt idx="232">
                  <c:v>0.102692665159702</c:v>
                </c:pt>
                <c:pt idx="233">
                  <c:v>0.11197771653532899</c:v>
                </c:pt>
                <c:pt idx="234">
                  <c:v>9.6193130314350103E-2</c:v>
                </c:pt>
                <c:pt idx="235">
                  <c:v>9.7121635079383803E-2</c:v>
                </c:pt>
                <c:pt idx="236">
                  <c:v>0.102878366410732</c:v>
                </c:pt>
                <c:pt idx="237">
                  <c:v>8.74651789665222E-2</c:v>
                </c:pt>
                <c:pt idx="238">
                  <c:v>9.8607243597507402E-2</c:v>
                </c:pt>
                <c:pt idx="239">
                  <c:v>0.109563602507114</c:v>
                </c:pt>
                <c:pt idx="240">
                  <c:v>8.8950790464877999E-2</c:v>
                </c:pt>
                <c:pt idx="241">
                  <c:v>0.10287836790084801</c:v>
                </c:pt>
                <c:pt idx="242">
                  <c:v>0.127576602995395</c:v>
                </c:pt>
                <c:pt idx="243">
                  <c:v>0.10919220224022801</c:v>
                </c:pt>
                <c:pt idx="244">
                  <c:v>9.6193128824234003E-2</c:v>
                </c:pt>
                <c:pt idx="245">
                  <c:v>8.5422470420598903E-2</c:v>
                </c:pt>
                <c:pt idx="246">
                  <c:v>9.7864437103271404E-2</c:v>
                </c:pt>
                <c:pt idx="247">
                  <c:v>9.1922006011009194E-2</c:v>
                </c:pt>
                <c:pt idx="248">
                  <c:v>0.12367688119411401</c:v>
                </c:pt>
                <c:pt idx="249">
                  <c:v>7.9851439595222395E-2</c:v>
                </c:pt>
                <c:pt idx="250">
                  <c:v>0.100649954378604</c:v>
                </c:pt>
                <c:pt idx="251">
                  <c:v>8.2079851627349806E-2</c:v>
                </c:pt>
                <c:pt idx="252">
                  <c:v>0.10064995288848801</c:v>
                </c:pt>
                <c:pt idx="253">
                  <c:v>9.0250696241855596E-2</c:v>
                </c:pt>
                <c:pt idx="254">
                  <c:v>7.7808727324008897E-2</c:v>
                </c:pt>
                <c:pt idx="255">
                  <c:v>0.101949861645698</c:v>
                </c:pt>
                <c:pt idx="256">
                  <c:v>0.104363974556326</c:v>
                </c:pt>
                <c:pt idx="257">
                  <c:v>0.12999071180820401</c:v>
                </c:pt>
                <c:pt idx="258">
                  <c:v>8.8393689692020397E-2</c:v>
                </c:pt>
                <c:pt idx="259">
                  <c:v>0.12999071627855299</c:v>
                </c:pt>
                <c:pt idx="260">
                  <c:v>9.0622100420296198E-2</c:v>
                </c:pt>
                <c:pt idx="261">
                  <c:v>0.43918290734290999</c:v>
                </c:pt>
                <c:pt idx="262">
                  <c:v>0.48300835490226701</c:v>
                </c:pt>
                <c:pt idx="263">
                  <c:v>0.39275766015052699</c:v>
                </c:pt>
                <c:pt idx="264">
                  <c:v>0.43881151676177899</c:v>
                </c:pt>
                <c:pt idx="265">
                  <c:v>0.41689879596233298</c:v>
                </c:pt>
                <c:pt idx="266">
                  <c:v>0.31754875183105402</c:v>
                </c:pt>
                <c:pt idx="267">
                  <c:v>0.51494894027709903</c:v>
                </c:pt>
                <c:pt idx="268">
                  <c:v>0.36453111171722402</c:v>
                </c:pt>
                <c:pt idx="269">
                  <c:v>0.44011142253875701</c:v>
                </c:pt>
                <c:pt idx="270">
                  <c:v>0.56917363703250801</c:v>
                </c:pt>
                <c:pt idx="271">
                  <c:v>0.177530178427696</c:v>
                </c:pt>
                <c:pt idx="272">
                  <c:v>0.16861652880906999</c:v>
                </c:pt>
                <c:pt idx="273">
                  <c:v>0.18328690826892799</c:v>
                </c:pt>
                <c:pt idx="274">
                  <c:v>0.16267409473657601</c:v>
                </c:pt>
                <c:pt idx="275">
                  <c:v>0.158402968943119</c:v>
                </c:pt>
                <c:pt idx="276">
                  <c:v>0.12200557291507701</c:v>
                </c:pt>
                <c:pt idx="277">
                  <c:v>0.143546891212463</c:v>
                </c:pt>
                <c:pt idx="278">
                  <c:v>0.15468895286321599</c:v>
                </c:pt>
                <c:pt idx="279">
                  <c:v>0.21987001001834799</c:v>
                </c:pt>
                <c:pt idx="280">
                  <c:v>0.13036211729049599</c:v>
                </c:pt>
                <c:pt idx="281">
                  <c:v>0.143546891212463</c:v>
                </c:pt>
                <c:pt idx="282">
                  <c:v>0.14874652028083801</c:v>
                </c:pt>
                <c:pt idx="283">
                  <c:v>0.15598886162042599</c:v>
                </c:pt>
                <c:pt idx="284">
                  <c:v>0.129990717768669</c:v>
                </c:pt>
                <c:pt idx="285">
                  <c:v>0.133519035577774</c:v>
                </c:pt>
                <c:pt idx="286">
                  <c:v>0.22952646613121</c:v>
                </c:pt>
                <c:pt idx="287">
                  <c:v>0.184772516787052</c:v>
                </c:pt>
                <c:pt idx="288">
                  <c:v>0.17734447717666599</c:v>
                </c:pt>
                <c:pt idx="289">
                  <c:v>0.20204271227121301</c:v>
                </c:pt>
                <c:pt idx="290">
                  <c:v>0.10993500649929</c:v>
                </c:pt>
                <c:pt idx="291">
                  <c:v>0.137233054637908</c:v>
                </c:pt>
                <c:pt idx="292">
                  <c:v>0.137233056128025</c:v>
                </c:pt>
                <c:pt idx="293">
                  <c:v>0.13463324010372099</c:v>
                </c:pt>
                <c:pt idx="294">
                  <c:v>0.126833797991275</c:v>
                </c:pt>
                <c:pt idx="295">
                  <c:v>0.149860723316669</c:v>
                </c:pt>
                <c:pt idx="296">
                  <c:v>0.16843082606792401</c:v>
                </c:pt>
                <c:pt idx="297">
                  <c:v>0.12516249120235401</c:v>
                </c:pt>
                <c:pt idx="298">
                  <c:v>0.116248838603496</c:v>
                </c:pt>
                <c:pt idx="299">
                  <c:v>0.47725163102149898</c:v>
                </c:pt>
                <c:pt idx="300">
                  <c:v>0.202228416502475</c:v>
                </c:pt>
                <c:pt idx="301">
                  <c:v>0.16193129122257199</c:v>
                </c:pt>
                <c:pt idx="302">
                  <c:v>0.16657381504773999</c:v>
                </c:pt>
                <c:pt idx="303">
                  <c:v>0.150232128798961</c:v>
                </c:pt>
                <c:pt idx="304">
                  <c:v>0.110677808523178</c:v>
                </c:pt>
                <c:pt idx="305">
                  <c:v>0.19591457545757199</c:v>
                </c:pt>
                <c:pt idx="306">
                  <c:v>0.16694521754979999</c:v>
                </c:pt>
                <c:pt idx="307">
                  <c:v>0.116063137352466</c:v>
                </c:pt>
                <c:pt idx="308">
                  <c:v>0.143918293714523</c:v>
                </c:pt>
                <c:pt idx="309">
                  <c:v>0.15673166215419701</c:v>
                </c:pt>
                <c:pt idx="310">
                  <c:v>0.147818014025688</c:v>
                </c:pt>
                <c:pt idx="311">
                  <c:v>0.19331476539373399</c:v>
                </c:pt>
                <c:pt idx="312">
                  <c:v>0.16564531177282299</c:v>
                </c:pt>
                <c:pt idx="313">
                  <c:v>0.174187558889389</c:v>
                </c:pt>
                <c:pt idx="314">
                  <c:v>0.24289693832397399</c:v>
                </c:pt>
                <c:pt idx="315">
                  <c:v>0.19145775437355</c:v>
                </c:pt>
                <c:pt idx="316">
                  <c:v>0.17474466413259501</c:v>
                </c:pt>
                <c:pt idx="317">
                  <c:v>0.169545032083988</c:v>
                </c:pt>
                <c:pt idx="318">
                  <c:v>0.13463324010372099</c:v>
                </c:pt>
                <c:pt idx="319">
                  <c:v>0.215413182973861</c:v>
                </c:pt>
                <c:pt idx="320">
                  <c:v>0.21188486516475599</c:v>
                </c:pt>
                <c:pt idx="321">
                  <c:v>0.12571958899497901</c:v>
                </c:pt>
                <c:pt idx="322">
                  <c:v>0.15357474386691999</c:v>
                </c:pt>
                <c:pt idx="323">
                  <c:v>0.18421541303396199</c:v>
                </c:pt>
                <c:pt idx="324">
                  <c:v>0.1452181994915</c:v>
                </c:pt>
                <c:pt idx="325">
                  <c:v>0.15803156644105901</c:v>
                </c:pt>
                <c:pt idx="326">
                  <c:v>0.17530176341533599</c:v>
                </c:pt>
                <c:pt idx="327">
                  <c:v>0.121077065914869</c:v>
                </c:pt>
                <c:pt idx="328">
                  <c:v>0.143546888232231</c:v>
                </c:pt>
                <c:pt idx="329">
                  <c:v>0.20092850625514899</c:v>
                </c:pt>
                <c:pt idx="330">
                  <c:v>0.17790157496929099</c:v>
                </c:pt>
                <c:pt idx="331">
                  <c:v>0.22692665159702299</c:v>
                </c:pt>
                <c:pt idx="332">
                  <c:v>0.16323119699954899</c:v>
                </c:pt>
                <c:pt idx="333">
                  <c:v>0.243082636594772</c:v>
                </c:pt>
                <c:pt idx="334">
                  <c:v>0.18310120254755</c:v>
                </c:pt>
                <c:pt idx="335">
                  <c:v>0.19498607218265501</c:v>
                </c:pt>
                <c:pt idx="336">
                  <c:v>0.26165274232625901</c:v>
                </c:pt>
                <c:pt idx="337">
                  <c:v>0.14410399645566899</c:v>
                </c:pt>
                <c:pt idx="338">
                  <c:v>0.14410399198532101</c:v>
                </c:pt>
                <c:pt idx="339">
                  <c:v>0.19832869023084601</c:v>
                </c:pt>
                <c:pt idx="340">
                  <c:v>0.247168062627315</c:v>
                </c:pt>
                <c:pt idx="341">
                  <c:v>0.17325905263423899</c:v>
                </c:pt>
                <c:pt idx="342">
                  <c:v>0.47056638002395601</c:v>
                </c:pt>
                <c:pt idx="343">
                  <c:v>0.32720519602298698</c:v>
                </c:pt>
                <c:pt idx="344">
                  <c:v>0.45496750921010898</c:v>
                </c:pt>
                <c:pt idx="345">
                  <c:v>0.47019499540328902</c:v>
                </c:pt>
                <c:pt idx="346">
                  <c:v>0.404642528295516</c:v>
                </c:pt>
                <c:pt idx="347">
                  <c:v>0.25719591081142401</c:v>
                </c:pt>
                <c:pt idx="348">
                  <c:v>8.9136488735675798E-2</c:v>
                </c:pt>
                <c:pt idx="349">
                  <c:v>0.12089136242866499</c:v>
                </c:pt>
                <c:pt idx="350">
                  <c:v>7.6694521680474206E-2</c:v>
                </c:pt>
                <c:pt idx="351">
                  <c:v>0.14354688897728901</c:v>
                </c:pt>
                <c:pt idx="352">
                  <c:v>0.12534819245338399</c:v>
                </c:pt>
                <c:pt idx="353">
                  <c:v>0.117920151352882</c:v>
                </c:pt>
                <c:pt idx="354">
                  <c:v>7.4466109462082306E-2</c:v>
                </c:pt>
                <c:pt idx="355">
                  <c:v>6.2024139612913101E-2</c:v>
                </c:pt>
                <c:pt idx="356">
                  <c:v>0.113091921806335</c:v>
                </c:pt>
                <c:pt idx="357">
                  <c:v>8.4493964910507202E-2</c:v>
                </c:pt>
                <c:pt idx="358">
                  <c:v>9.0064997971057895E-2</c:v>
                </c:pt>
                <c:pt idx="359">
                  <c:v>8.6165274307131695E-2</c:v>
                </c:pt>
                <c:pt idx="360">
                  <c:v>0.109377899765968</c:v>
                </c:pt>
                <c:pt idx="361">
                  <c:v>9.6193130314350103E-2</c:v>
                </c:pt>
                <c:pt idx="362">
                  <c:v>0.11643453836441001</c:v>
                </c:pt>
                <c:pt idx="363">
                  <c:v>0.115320332348346</c:v>
                </c:pt>
                <c:pt idx="364">
                  <c:v>9.0064996480941698E-2</c:v>
                </c:pt>
                <c:pt idx="365">
                  <c:v>9.2850510776042894E-2</c:v>
                </c:pt>
                <c:pt idx="366">
                  <c:v>7.1309193223714804E-2</c:v>
                </c:pt>
                <c:pt idx="367">
                  <c:v>9.3221912533044807E-2</c:v>
                </c:pt>
                <c:pt idx="368">
                  <c:v>0.104735375940799</c:v>
                </c:pt>
                <c:pt idx="369">
                  <c:v>0.106592386960983</c:v>
                </c:pt>
                <c:pt idx="370">
                  <c:v>0.100464253127574</c:v>
                </c:pt>
                <c:pt idx="371">
                  <c:v>0.101392756402492</c:v>
                </c:pt>
                <c:pt idx="372">
                  <c:v>9.3779015541076594E-2</c:v>
                </c:pt>
                <c:pt idx="373">
                  <c:v>0.11810584813356299</c:v>
                </c:pt>
                <c:pt idx="374">
                  <c:v>0.116248838603496</c:v>
                </c:pt>
                <c:pt idx="375">
                  <c:v>9.8607243597507402E-2</c:v>
                </c:pt>
                <c:pt idx="376">
                  <c:v>9.4336119294166507E-2</c:v>
                </c:pt>
                <c:pt idx="377">
                  <c:v>0.10807799398899</c:v>
                </c:pt>
                <c:pt idx="378">
                  <c:v>0.11067781001329401</c:v>
                </c:pt>
                <c:pt idx="379">
                  <c:v>0.105849581956863</c:v>
                </c:pt>
                <c:pt idx="380">
                  <c:v>0.105849581956863</c:v>
                </c:pt>
                <c:pt idx="381">
                  <c:v>0.114020426571369</c:v>
                </c:pt>
                <c:pt idx="382">
                  <c:v>9.2850510776042894E-2</c:v>
                </c:pt>
                <c:pt idx="383">
                  <c:v>8.3194055967032901E-2</c:v>
                </c:pt>
                <c:pt idx="384">
                  <c:v>7.0566388964653004E-2</c:v>
                </c:pt>
                <c:pt idx="385">
                  <c:v>0.10844939500093401</c:v>
                </c:pt>
                <c:pt idx="386">
                  <c:v>0.108635094761848</c:v>
                </c:pt>
                <c:pt idx="387">
                  <c:v>0.112906222045421</c:v>
                </c:pt>
                <c:pt idx="388">
                  <c:v>9.4336119294166507E-2</c:v>
                </c:pt>
                <c:pt idx="389">
                  <c:v>8.4122562408447205E-2</c:v>
                </c:pt>
                <c:pt idx="390">
                  <c:v>9.3964719772338806E-2</c:v>
                </c:pt>
                <c:pt idx="391">
                  <c:v>7.7808728069066996E-2</c:v>
                </c:pt>
                <c:pt idx="392">
                  <c:v>7.7623025327920897E-2</c:v>
                </c:pt>
                <c:pt idx="393">
                  <c:v>7.9851437732577302E-2</c:v>
                </c:pt>
                <c:pt idx="394">
                  <c:v>9.6935932338237704E-2</c:v>
                </c:pt>
                <c:pt idx="395">
                  <c:v>0.104735375940799</c:v>
                </c:pt>
                <c:pt idx="396">
                  <c:v>0.109935005009174</c:v>
                </c:pt>
                <c:pt idx="397">
                  <c:v>0.108263696730136</c:v>
                </c:pt>
                <c:pt idx="398">
                  <c:v>0.105663879215717</c:v>
                </c:pt>
                <c:pt idx="399">
                  <c:v>0.106778087466955</c:v>
                </c:pt>
                <c:pt idx="400">
                  <c:v>9.6007428318262103E-2</c:v>
                </c:pt>
                <c:pt idx="401">
                  <c:v>7.85515332594513E-2</c:v>
                </c:pt>
                <c:pt idx="402">
                  <c:v>0.102692663669586</c:v>
                </c:pt>
                <c:pt idx="403">
                  <c:v>8.8950790464877999E-2</c:v>
                </c:pt>
                <c:pt idx="404">
                  <c:v>0.121448470652103</c:v>
                </c:pt>
                <c:pt idx="405">
                  <c:v>9.3593315035104693E-2</c:v>
                </c:pt>
                <c:pt idx="406">
                  <c:v>9.1922006011009194E-2</c:v>
                </c:pt>
                <c:pt idx="407">
                  <c:v>9.91643451154232E-2</c:v>
                </c:pt>
                <c:pt idx="408">
                  <c:v>9.4521819055080405E-2</c:v>
                </c:pt>
                <c:pt idx="409">
                  <c:v>7.8365831077098796E-2</c:v>
                </c:pt>
                <c:pt idx="410">
                  <c:v>9.9535748362541199E-2</c:v>
                </c:pt>
                <c:pt idx="411">
                  <c:v>0.100278551876544</c:v>
                </c:pt>
                <c:pt idx="412">
                  <c:v>8.9322191476821897E-2</c:v>
                </c:pt>
                <c:pt idx="413">
                  <c:v>7.8365831077098796E-2</c:v>
                </c:pt>
                <c:pt idx="414">
                  <c:v>0.10807799398899</c:v>
                </c:pt>
                <c:pt idx="415">
                  <c:v>8.7650885432958597E-2</c:v>
                </c:pt>
                <c:pt idx="416">
                  <c:v>0.10733518898487</c:v>
                </c:pt>
                <c:pt idx="417">
                  <c:v>9.8607242107391302E-2</c:v>
                </c:pt>
                <c:pt idx="418">
                  <c:v>9.8792944848537401E-2</c:v>
                </c:pt>
                <c:pt idx="419">
                  <c:v>8.9136490225791898E-2</c:v>
                </c:pt>
                <c:pt idx="420">
                  <c:v>8.6165272444486601E-2</c:v>
                </c:pt>
                <c:pt idx="421">
                  <c:v>6.9080779887735796E-2</c:v>
                </c:pt>
                <c:pt idx="422">
                  <c:v>0.123676879703998</c:v>
                </c:pt>
                <c:pt idx="423">
                  <c:v>9.6007429063320104E-2</c:v>
                </c:pt>
                <c:pt idx="424">
                  <c:v>6.7595172673463794E-2</c:v>
                </c:pt>
                <c:pt idx="425">
                  <c:v>9.0993499755859297E-2</c:v>
                </c:pt>
                <c:pt idx="426">
                  <c:v>9.8050139844417503E-2</c:v>
                </c:pt>
                <c:pt idx="427">
                  <c:v>0.111234912276268</c:v>
                </c:pt>
                <c:pt idx="428">
                  <c:v>0.104921080172061</c:v>
                </c:pt>
                <c:pt idx="429">
                  <c:v>0.101578457653522</c:v>
                </c:pt>
                <c:pt idx="430">
                  <c:v>0.117548744380474</c:v>
                </c:pt>
                <c:pt idx="431">
                  <c:v>0.114577531814575</c:v>
                </c:pt>
                <c:pt idx="432">
                  <c:v>4.1968430578708603E-2</c:v>
                </c:pt>
                <c:pt idx="433">
                  <c:v>8.4308265149593303E-2</c:v>
                </c:pt>
                <c:pt idx="434">
                  <c:v>9.5636026561260204E-2</c:v>
                </c:pt>
                <c:pt idx="435">
                  <c:v>0.103064067661762</c:v>
                </c:pt>
                <c:pt idx="436">
                  <c:v>7.3909005522727902E-2</c:v>
                </c:pt>
                <c:pt idx="437">
                  <c:v>0.114020426571369</c:v>
                </c:pt>
                <c:pt idx="438">
                  <c:v>0.12683379873633299</c:v>
                </c:pt>
                <c:pt idx="439">
                  <c:v>7.6137419044971399E-2</c:v>
                </c:pt>
                <c:pt idx="440">
                  <c:v>7.3909006267786001E-2</c:v>
                </c:pt>
                <c:pt idx="441">
                  <c:v>0.142618383839726</c:v>
                </c:pt>
                <c:pt idx="442">
                  <c:v>0.13240482807159401</c:v>
                </c:pt>
                <c:pt idx="443">
                  <c:v>0.13110492229461601</c:v>
                </c:pt>
                <c:pt idx="444">
                  <c:v>0.10566388219594899</c:v>
                </c:pt>
                <c:pt idx="445">
                  <c:v>8.1894150376319794E-2</c:v>
                </c:pt>
                <c:pt idx="446">
                  <c:v>7.8365832567214896E-2</c:v>
                </c:pt>
                <c:pt idx="447">
                  <c:v>0.11903435736894601</c:v>
                </c:pt>
                <c:pt idx="448">
                  <c:v>8.8579389452934199E-2</c:v>
                </c:pt>
                <c:pt idx="449">
                  <c:v>0.10083565562963399</c:v>
                </c:pt>
                <c:pt idx="450">
                  <c:v>9.9535748362541199E-2</c:v>
                </c:pt>
                <c:pt idx="451">
                  <c:v>7.53946147859096E-2</c:v>
                </c:pt>
                <c:pt idx="452">
                  <c:v>0.10863509625196401</c:v>
                </c:pt>
                <c:pt idx="453">
                  <c:v>8.7279480695724401E-2</c:v>
                </c:pt>
                <c:pt idx="454">
                  <c:v>0.11197771579027101</c:v>
                </c:pt>
                <c:pt idx="455">
                  <c:v>9.4707521796226504E-2</c:v>
                </c:pt>
                <c:pt idx="456">
                  <c:v>8.0594241619110094E-2</c:v>
                </c:pt>
                <c:pt idx="457">
                  <c:v>9.3964716792106606E-2</c:v>
                </c:pt>
                <c:pt idx="458">
                  <c:v>0.116063140332698</c:v>
                </c:pt>
                <c:pt idx="459">
                  <c:v>9.6935935318470001E-2</c:v>
                </c:pt>
                <c:pt idx="460">
                  <c:v>0.101392756402492</c:v>
                </c:pt>
                <c:pt idx="461">
                  <c:v>0.100278551876544</c:v>
                </c:pt>
                <c:pt idx="462">
                  <c:v>8.5793873667716902E-2</c:v>
                </c:pt>
                <c:pt idx="463">
                  <c:v>0.10287836715579</c:v>
                </c:pt>
                <c:pt idx="464">
                  <c:v>9.8607242107391302E-2</c:v>
                </c:pt>
                <c:pt idx="465">
                  <c:v>0.100092849880456</c:v>
                </c:pt>
                <c:pt idx="466">
                  <c:v>9.4150418043136494E-2</c:v>
                </c:pt>
                <c:pt idx="467">
                  <c:v>9.6007424592971805E-2</c:v>
                </c:pt>
                <c:pt idx="468">
                  <c:v>9.2664811015128995E-2</c:v>
                </c:pt>
                <c:pt idx="469">
                  <c:v>9.4336120784282607E-2</c:v>
                </c:pt>
                <c:pt idx="470">
                  <c:v>0.104549674689769</c:v>
                </c:pt>
                <c:pt idx="471">
                  <c:v>0.103064066171646</c:v>
                </c:pt>
                <c:pt idx="472">
                  <c:v>9.3593315780162806E-2</c:v>
                </c:pt>
                <c:pt idx="473">
                  <c:v>0.10250696390867201</c:v>
                </c:pt>
                <c:pt idx="474">
                  <c:v>0.10584958344697901</c:v>
                </c:pt>
                <c:pt idx="475">
                  <c:v>0.105292481184005</c:v>
                </c:pt>
                <c:pt idx="476">
                  <c:v>0.103621169924736</c:v>
                </c:pt>
                <c:pt idx="477">
                  <c:v>0.104178272187709</c:v>
                </c:pt>
                <c:pt idx="478">
                  <c:v>0.110863508284091</c:v>
                </c:pt>
                <c:pt idx="479">
                  <c:v>0.101949861645698</c:v>
                </c:pt>
                <c:pt idx="480">
                  <c:v>7.6508821547031397E-2</c:v>
                </c:pt>
                <c:pt idx="481">
                  <c:v>0.10733519196510299</c:v>
                </c:pt>
                <c:pt idx="482">
                  <c:v>8.1522747874259893E-2</c:v>
                </c:pt>
                <c:pt idx="483">
                  <c:v>0.102135562896728</c:v>
                </c:pt>
                <c:pt idx="484">
                  <c:v>0.106963784992694</c:v>
                </c:pt>
                <c:pt idx="485">
                  <c:v>0.101392759382724</c:v>
                </c:pt>
                <c:pt idx="486">
                  <c:v>9.7678738832473702E-2</c:v>
                </c:pt>
                <c:pt idx="487">
                  <c:v>0.107520891726017</c:v>
                </c:pt>
                <c:pt idx="488">
                  <c:v>7.1680594980716703E-2</c:v>
                </c:pt>
                <c:pt idx="489">
                  <c:v>0.12051996439695301</c:v>
                </c:pt>
                <c:pt idx="490">
                  <c:v>0.113649024069309</c:v>
                </c:pt>
                <c:pt idx="491">
                  <c:v>8.5157181535448295E-2</c:v>
                </c:pt>
                <c:pt idx="492">
                  <c:v>0.100278551131486</c:v>
                </c:pt>
                <c:pt idx="493">
                  <c:v>8.6629527062177594E-2</c:v>
                </c:pt>
                <c:pt idx="494">
                  <c:v>0.10250696390867201</c:v>
                </c:pt>
                <c:pt idx="495">
                  <c:v>9.0064994990825598E-2</c:v>
                </c:pt>
                <c:pt idx="496">
                  <c:v>0.102135559916496</c:v>
                </c:pt>
                <c:pt idx="497">
                  <c:v>9.4893224537372506E-2</c:v>
                </c:pt>
                <c:pt idx="498">
                  <c:v>9.4893221557140306E-2</c:v>
                </c:pt>
                <c:pt idx="499">
                  <c:v>8.3008357882499606E-2</c:v>
                </c:pt>
                <c:pt idx="500">
                  <c:v>8.9879292249679499E-2</c:v>
                </c:pt>
                <c:pt idx="501">
                  <c:v>9.4893221557140306E-2</c:v>
                </c:pt>
                <c:pt idx="502">
                  <c:v>9.6255029986302004E-2</c:v>
                </c:pt>
                <c:pt idx="503">
                  <c:v>9.7926338016986803E-2</c:v>
                </c:pt>
                <c:pt idx="504">
                  <c:v>8.70937779545784E-2</c:v>
                </c:pt>
                <c:pt idx="505">
                  <c:v>9.3964716792106606E-2</c:v>
                </c:pt>
                <c:pt idx="506">
                  <c:v>9.4831322630246406E-2</c:v>
                </c:pt>
                <c:pt idx="507">
                  <c:v>9.7369236250718402E-2</c:v>
                </c:pt>
                <c:pt idx="508">
                  <c:v>0.10083565488457601</c:v>
                </c:pt>
                <c:pt idx="509">
                  <c:v>9.1457754001021296E-2</c:v>
                </c:pt>
                <c:pt idx="510">
                  <c:v>0.13574744649231399</c:v>
                </c:pt>
                <c:pt idx="511">
                  <c:v>9.9350046366453101E-2</c:v>
                </c:pt>
                <c:pt idx="512">
                  <c:v>0.105756732821464</c:v>
                </c:pt>
                <c:pt idx="513">
                  <c:v>9.2479110136628101E-2</c:v>
                </c:pt>
                <c:pt idx="514">
                  <c:v>9.5017021894454906E-2</c:v>
                </c:pt>
                <c:pt idx="515">
                  <c:v>0.101578459143638</c:v>
                </c:pt>
                <c:pt idx="516">
                  <c:v>0.103621171414852</c:v>
                </c:pt>
                <c:pt idx="517">
                  <c:v>0.11829155087470999</c:v>
                </c:pt>
                <c:pt idx="518">
                  <c:v>0.107892294228076</c:v>
                </c:pt>
                <c:pt idx="519">
                  <c:v>0.113649027049541</c:v>
                </c:pt>
                <c:pt idx="520">
                  <c:v>7.5580316036939599E-2</c:v>
                </c:pt>
                <c:pt idx="521">
                  <c:v>0.10380686968564901</c:v>
                </c:pt>
                <c:pt idx="522">
                  <c:v>0.61021355688571899</c:v>
                </c:pt>
                <c:pt idx="523">
                  <c:v>0.59080779552459695</c:v>
                </c:pt>
                <c:pt idx="524">
                  <c:v>0.53574744760990101</c:v>
                </c:pt>
                <c:pt idx="525">
                  <c:v>0.63704736232757497</c:v>
                </c:pt>
                <c:pt idx="526">
                  <c:v>0.62051996290683697</c:v>
                </c:pt>
                <c:pt idx="527">
                  <c:v>0.56870937943458499</c:v>
                </c:pt>
                <c:pt idx="528">
                  <c:v>0.58774372935295105</c:v>
                </c:pt>
                <c:pt idx="529">
                  <c:v>0.61467039585113503</c:v>
                </c:pt>
                <c:pt idx="530">
                  <c:v>0.61652739048004102</c:v>
                </c:pt>
                <c:pt idx="531">
                  <c:v>0.68040852546691899</c:v>
                </c:pt>
                <c:pt idx="532">
                  <c:v>0.207799445092678</c:v>
                </c:pt>
                <c:pt idx="533">
                  <c:v>0.15580315887928001</c:v>
                </c:pt>
                <c:pt idx="534">
                  <c:v>0.283194063603878</c:v>
                </c:pt>
                <c:pt idx="535">
                  <c:v>0.27260909825563401</c:v>
                </c:pt>
                <c:pt idx="536">
                  <c:v>0.231754875183105</c:v>
                </c:pt>
                <c:pt idx="537">
                  <c:v>0.26518106162548</c:v>
                </c:pt>
                <c:pt idx="538">
                  <c:v>0.25366759374737702</c:v>
                </c:pt>
                <c:pt idx="539">
                  <c:v>0.14948932267725401</c:v>
                </c:pt>
                <c:pt idx="540">
                  <c:v>0.21104921326041201</c:v>
                </c:pt>
                <c:pt idx="541">
                  <c:v>0.28115134462714197</c:v>
                </c:pt>
                <c:pt idx="542">
                  <c:v>0.14809656441211699</c:v>
                </c:pt>
                <c:pt idx="543">
                  <c:v>0.19832869172096201</c:v>
                </c:pt>
                <c:pt idx="544">
                  <c:v>0.310027853399515</c:v>
                </c:pt>
                <c:pt idx="545">
                  <c:v>0.21407201141119001</c:v>
                </c:pt>
                <c:pt idx="546">
                  <c:v>0.21021355688571899</c:v>
                </c:pt>
                <c:pt idx="547">
                  <c:v>0.27558031529188098</c:v>
                </c:pt>
                <c:pt idx="548">
                  <c:v>0.22748374938964799</c:v>
                </c:pt>
                <c:pt idx="549">
                  <c:v>0.15506035387516001</c:v>
                </c:pt>
                <c:pt idx="550">
                  <c:v>0.25756731629371599</c:v>
                </c:pt>
                <c:pt idx="551">
                  <c:v>0.22766945064067801</c:v>
                </c:pt>
                <c:pt idx="552">
                  <c:v>0.44753946661949101</c:v>
                </c:pt>
                <c:pt idx="553">
                  <c:v>0.25199629068374602</c:v>
                </c:pt>
                <c:pt idx="554">
                  <c:v>0.12943360954523001</c:v>
                </c:pt>
                <c:pt idx="555">
                  <c:v>0.19888579249381999</c:v>
                </c:pt>
                <c:pt idx="556">
                  <c:v>0.28746519088745098</c:v>
                </c:pt>
                <c:pt idx="557">
                  <c:v>0.17511606365442201</c:v>
                </c:pt>
                <c:pt idx="558">
                  <c:v>0.17233054786920499</c:v>
                </c:pt>
                <c:pt idx="559">
                  <c:v>0.25311048924922902</c:v>
                </c:pt>
                <c:pt idx="560">
                  <c:v>0.60000000298023204</c:v>
                </c:pt>
                <c:pt idx="561">
                  <c:v>0.18867223560810001</c:v>
                </c:pt>
                <c:pt idx="562">
                  <c:v>0.240111422538757</c:v>
                </c:pt>
                <c:pt idx="563">
                  <c:v>0.24512534588575299</c:v>
                </c:pt>
                <c:pt idx="564">
                  <c:v>0.35264624357223501</c:v>
                </c:pt>
                <c:pt idx="565">
                  <c:v>0.323305475711822</c:v>
                </c:pt>
                <c:pt idx="566">
                  <c:v>0.18662952482700301</c:v>
                </c:pt>
                <c:pt idx="567">
                  <c:v>0.13760445713996799</c:v>
                </c:pt>
                <c:pt idx="568">
                  <c:v>0.124233981966972</c:v>
                </c:pt>
                <c:pt idx="569">
                  <c:v>0.15200954782111301</c:v>
                </c:pt>
                <c:pt idx="570">
                  <c:v>0.32089136913418698</c:v>
                </c:pt>
                <c:pt idx="571">
                  <c:v>0.22934076096862499</c:v>
                </c:pt>
                <c:pt idx="572">
                  <c:v>0.23695449978113101</c:v>
                </c:pt>
                <c:pt idx="573">
                  <c:v>0.31847724914550701</c:v>
                </c:pt>
                <c:pt idx="574">
                  <c:v>0.25273909568786601</c:v>
                </c:pt>
                <c:pt idx="575">
                  <c:v>0.27075209319591498</c:v>
                </c:pt>
                <c:pt idx="576">
                  <c:v>0.24493964910507199</c:v>
                </c:pt>
                <c:pt idx="577">
                  <c:v>0.18662952333688701</c:v>
                </c:pt>
                <c:pt idx="578">
                  <c:v>0.361931291222572</c:v>
                </c:pt>
                <c:pt idx="579">
                  <c:v>0.293593309819698</c:v>
                </c:pt>
                <c:pt idx="580">
                  <c:v>0.23602600395679399</c:v>
                </c:pt>
                <c:pt idx="581">
                  <c:v>0.22116991579532599</c:v>
                </c:pt>
                <c:pt idx="582">
                  <c:v>0.18235840648412699</c:v>
                </c:pt>
                <c:pt idx="583">
                  <c:v>0.144475392997264</c:v>
                </c:pt>
                <c:pt idx="584">
                  <c:v>0.15450325459241801</c:v>
                </c:pt>
                <c:pt idx="585">
                  <c:v>0.19220055490732099</c:v>
                </c:pt>
                <c:pt idx="586">
                  <c:v>0.25756731927394799</c:v>
                </c:pt>
                <c:pt idx="587">
                  <c:v>0.17808728218078601</c:v>
                </c:pt>
                <c:pt idx="588">
                  <c:v>0.30733519792556702</c:v>
                </c:pt>
                <c:pt idx="589">
                  <c:v>0.10770659148693</c:v>
                </c:pt>
                <c:pt idx="590">
                  <c:v>0.61624885201454105</c:v>
                </c:pt>
                <c:pt idx="591">
                  <c:v>0.52896936535835204</c:v>
                </c:pt>
                <c:pt idx="592">
                  <c:v>0.59907150268554599</c:v>
                </c:pt>
                <c:pt idx="593">
                  <c:v>0.59090064465999603</c:v>
                </c:pt>
                <c:pt idx="594">
                  <c:v>0.60742803514003696</c:v>
                </c:pt>
                <c:pt idx="595">
                  <c:v>0.64800371825695002</c:v>
                </c:pt>
                <c:pt idx="596">
                  <c:v>9.4336118735372995E-2</c:v>
                </c:pt>
                <c:pt idx="597">
                  <c:v>9.6378830075263905E-2</c:v>
                </c:pt>
                <c:pt idx="598">
                  <c:v>0.11792014837265</c:v>
                </c:pt>
                <c:pt idx="599">
                  <c:v>0.123676879703998</c:v>
                </c:pt>
                <c:pt idx="600">
                  <c:v>8.3844012487679698E-2</c:v>
                </c:pt>
                <c:pt idx="601">
                  <c:v>9.8978643305599606E-2</c:v>
                </c:pt>
                <c:pt idx="602">
                  <c:v>0.13686165312925899</c:v>
                </c:pt>
                <c:pt idx="603">
                  <c:v>8.1894150127967205E-2</c:v>
                </c:pt>
                <c:pt idx="604">
                  <c:v>9.5202723890542906E-2</c:v>
                </c:pt>
                <c:pt idx="605">
                  <c:v>0.11106349613803999</c:v>
                </c:pt>
                <c:pt idx="606">
                  <c:v>0.10259981565177401</c:v>
                </c:pt>
                <c:pt idx="607">
                  <c:v>9.3407614529132793E-2</c:v>
                </c:pt>
                <c:pt idx="608">
                  <c:v>8.8022283092141093E-2</c:v>
                </c:pt>
                <c:pt idx="609">
                  <c:v>9.7957288101315501E-2</c:v>
                </c:pt>
                <c:pt idx="610">
                  <c:v>9.6564532443880996E-2</c:v>
                </c:pt>
                <c:pt idx="611">
                  <c:v>9.0993499942123801E-2</c:v>
                </c:pt>
                <c:pt idx="612">
                  <c:v>9.9628598242998107E-2</c:v>
                </c:pt>
                <c:pt idx="613">
                  <c:v>0.122191271185874</c:v>
                </c:pt>
                <c:pt idx="614">
                  <c:v>0.10389972217380999</c:v>
                </c:pt>
                <c:pt idx="615">
                  <c:v>9.3593315780162806E-2</c:v>
                </c:pt>
                <c:pt idx="616">
                  <c:v>0.101485609263181</c:v>
                </c:pt>
                <c:pt idx="617">
                  <c:v>0.104085423797369</c:v>
                </c:pt>
                <c:pt idx="618">
                  <c:v>0.10389972142875099</c:v>
                </c:pt>
                <c:pt idx="619">
                  <c:v>8.6908077821135493E-2</c:v>
                </c:pt>
                <c:pt idx="620">
                  <c:v>8.6629526317119496E-2</c:v>
                </c:pt>
                <c:pt idx="621">
                  <c:v>9.8885793238878195E-2</c:v>
                </c:pt>
                <c:pt idx="622">
                  <c:v>9.39647171646356E-2</c:v>
                </c:pt>
                <c:pt idx="623">
                  <c:v>0.105756731331348</c:v>
                </c:pt>
                <c:pt idx="624">
                  <c:v>0.108356545120477</c:v>
                </c:pt>
                <c:pt idx="625">
                  <c:v>0.105106778442859</c:v>
                </c:pt>
                <c:pt idx="626">
                  <c:v>8.8300836831331206E-2</c:v>
                </c:pt>
                <c:pt idx="627">
                  <c:v>0.10194986090064</c:v>
                </c:pt>
                <c:pt idx="628">
                  <c:v>0.10696378797292699</c:v>
                </c:pt>
                <c:pt idx="629">
                  <c:v>8.6443826928734702E-2</c:v>
                </c:pt>
                <c:pt idx="630">
                  <c:v>8.9879295229911796E-2</c:v>
                </c:pt>
                <c:pt idx="631">
                  <c:v>9.4428969547152505E-2</c:v>
                </c:pt>
                <c:pt idx="632">
                  <c:v>8.5236769542097995E-2</c:v>
                </c:pt>
                <c:pt idx="633">
                  <c:v>9.9907148629426901E-2</c:v>
                </c:pt>
                <c:pt idx="634">
                  <c:v>8.3008355647325505E-2</c:v>
                </c:pt>
                <c:pt idx="635">
                  <c:v>0.111420612037181</c:v>
                </c:pt>
                <c:pt idx="636">
                  <c:v>9.3593316525220793E-2</c:v>
                </c:pt>
                <c:pt idx="637">
                  <c:v>7.8180129826068798E-2</c:v>
                </c:pt>
                <c:pt idx="638">
                  <c:v>0.10714948922395701</c:v>
                </c:pt>
                <c:pt idx="639">
                  <c:v>9.8607242107391302E-2</c:v>
                </c:pt>
                <c:pt idx="640">
                  <c:v>9.93500456213951E-2</c:v>
                </c:pt>
                <c:pt idx="641">
                  <c:v>9.9865881933106304E-2</c:v>
                </c:pt>
                <c:pt idx="642">
                  <c:v>0.10789229273796</c:v>
                </c:pt>
                <c:pt idx="643">
                  <c:v>9.0250697731971696E-2</c:v>
                </c:pt>
                <c:pt idx="644">
                  <c:v>0.10380687117576599</c:v>
                </c:pt>
                <c:pt idx="645">
                  <c:v>0.114948935806751</c:v>
                </c:pt>
                <c:pt idx="646">
                  <c:v>9.6750232577323902E-2</c:v>
                </c:pt>
                <c:pt idx="647">
                  <c:v>0.10993500649929</c:v>
                </c:pt>
                <c:pt idx="648">
                  <c:v>8.5979573428630801E-2</c:v>
                </c:pt>
                <c:pt idx="649">
                  <c:v>0.14057567492127401</c:v>
                </c:pt>
                <c:pt idx="650">
                  <c:v>0.116063140332698</c:v>
                </c:pt>
                <c:pt idx="651">
                  <c:v>8.9322191476821897E-2</c:v>
                </c:pt>
                <c:pt idx="652">
                  <c:v>0.102321264147758</c:v>
                </c:pt>
                <c:pt idx="653">
                  <c:v>9.4150418043136494E-2</c:v>
                </c:pt>
                <c:pt idx="654">
                  <c:v>0.117920149862766</c:v>
                </c:pt>
                <c:pt idx="655">
                  <c:v>7.3166202753782203E-2</c:v>
                </c:pt>
                <c:pt idx="656">
                  <c:v>6.8895078450441294E-2</c:v>
                </c:pt>
                <c:pt idx="657">
                  <c:v>9.4893223792314504E-2</c:v>
                </c:pt>
                <c:pt idx="658">
                  <c:v>0.110863509774208</c:v>
                </c:pt>
                <c:pt idx="659">
                  <c:v>0.10213556215167</c:v>
                </c:pt>
                <c:pt idx="660">
                  <c:v>0.103435470163822</c:v>
                </c:pt>
                <c:pt idx="661">
                  <c:v>7.7251626178622204E-2</c:v>
                </c:pt>
                <c:pt idx="662">
                  <c:v>9.2479108273982993E-2</c:v>
                </c:pt>
                <c:pt idx="663">
                  <c:v>0.110677808523178</c:v>
                </c:pt>
                <c:pt idx="664">
                  <c:v>8.6722378432750699E-2</c:v>
                </c:pt>
                <c:pt idx="665">
                  <c:v>0.10102135688066401</c:v>
                </c:pt>
                <c:pt idx="666">
                  <c:v>9.4521819055080405E-2</c:v>
                </c:pt>
                <c:pt idx="667">
                  <c:v>0.106963790953159</c:v>
                </c:pt>
                <c:pt idx="668">
                  <c:v>9.7307336330413802E-2</c:v>
                </c:pt>
                <c:pt idx="669">
                  <c:v>8.1337047368288007E-2</c:v>
                </c:pt>
                <c:pt idx="670">
                  <c:v>8.4308264404535205E-2</c:v>
                </c:pt>
                <c:pt idx="671">
                  <c:v>8.9879296720027896E-2</c:v>
                </c:pt>
                <c:pt idx="672">
                  <c:v>9.3964717537164594E-2</c:v>
                </c:pt>
                <c:pt idx="673">
                  <c:v>0.112906222045421</c:v>
                </c:pt>
                <c:pt idx="674">
                  <c:v>0.115506033599376</c:v>
                </c:pt>
                <c:pt idx="675">
                  <c:v>8.5236767679452902E-2</c:v>
                </c:pt>
                <c:pt idx="676">
                  <c:v>0.10547817945480301</c:v>
                </c:pt>
                <c:pt idx="677">
                  <c:v>0.10000000074505799</c:v>
                </c:pt>
                <c:pt idx="678">
                  <c:v>7.8830083087086597E-2</c:v>
                </c:pt>
                <c:pt idx="679">
                  <c:v>9.6193129569292005E-2</c:v>
                </c:pt>
                <c:pt idx="680">
                  <c:v>0.102785516157746</c:v>
                </c:pt>
                <c:pt idx="681">
                  <c:v>9.8421540856361303E-2</c:v>
                </c:pt>
                <c:pt idx="682">
                  <c:v>8.8115134788677094E-2</c:v>
                </c:pt>
                <c:pt idx="683">
                  <c:v>0.15078922957181901</c:v>
                </c:pt>
                <c:pt idx="684">
                  <c:v>0.28820798397064201</c:v>
                </c:pt>
                <c:pt idx="685">
                  <c:v>0.17641597241163201</c:v>
                </c:pt>
                <c:pt idx="686">
                  <c:v>0.26685237288475</c:v>
                </c:pt>
                <c:pt idx="687">
                  <c:v>0.25199628770351401</c:v>
                </c:pt>
                <c:pt idx="688">
                  <c:v>0.27075209021568297</c:v>
                </c:pt>
                <c:pt idx="689">
                  <c:v>0.12739090025424901</c:v>
                </c:pt>
                <c:pt idx="690">
                  <c:v>0.121262769401073</c:v>
                </c:pt>
                <c:pt idx="691">
                  <c:v>0.12906221151351899</c:v>
                </c:pt>
                <c:pt idx="692">
                  <c:v>0.21039925813674901</c:v>
                </c:pt>
                <c:pt idx="693">
                  <c:v>0.150232128798961</c:v>
                </c:pt>
                <c:pt idx="694">
                  <c:v>0.286165279150009</c:v>
                </c:pt>
                <c:pt idx="695">
                  <c:v>0.21504178643226601</c:v>
                </c:pt>
                <c:pt idx="696">
                  <c:v>0.142618386447429</c:v>
                </c:pt>
                <c:pt idx="697">
                  <c:v>0.14893221855163499</c:v>
                </c:pt>
                <c:pt idx="698">
                  <c:v>0.197214485704898</c:v>
                </c:pt>
                <c:pt idx="699">
                  <c:v>0.34911792278289699</c:v>
                </c:pt>
                <c:pt idx="700">
                  <c:v>0.19888579398393599</c:v>
                </c:pt>
                <c:pt idx="701">
                  <c:v>0.198142991960048</c:v>
                </c:pt>
                <c:pt idx="702">
                  <c:v>0.17400185912847499</c:v>
                </c:pt>
                <c:pt idx="703">
                  <c:v>0.118291552364826</c:v>
                </c:pt>
                <c:pt idx="704">
                  <c:v>0.156731659173965</c:v>
                </c:pt>
                <c:pt idx="705">
                  <c:v>0.16583100855350399</c:v>
                </c:pt>
                <c:pt idx="706">
                  <c:v>0.20241411626338901</c:v>
                </c:pt>
                <c:pt idx="707">
                  <c:v>0.23491179049015001</c:v>
                </c:pt>
                <c:pt idx="708">
                  <c:v>0.27539461702108298</c:v>
                </c:pt>
                <c:pt idx="709">
                  <c:v>0.22766945213079401</c:v>
                </c:pt>
                <c:pt idx="710">
                  <c:v>0.214484679698944</c:v>
                </c:pt>
                <c:pt idx="711">
                  <c:v>0.21467038094997401</c:v>
                </c:pt>
                <c:pt idx="712">
                  <c:v>0.30343546867370602</c:v>
                </c:pt>
                <c:pt idx="713">
                  <c:v>0.25032497793435998</c:v>
                </c:pt>
                <c:pt idx="714">
                  <c:v>0.18607242554426101</c:v>
                </c:pt>
                <c:pt idx="715">
                  <c:v>0.19665738046169201</c:v>
                </c:pt>
                <c:pt idx="716">
                  <c:v>0.137790159136056</c:v>
                </c:pt>
                <c:pt idx="717">
                  <c:v>0.21949860453605599</c:v>
                </c:pt>
                <c:pt idx="718">
                  <c:v>0.133519034087657</c:v>
                </c:pt>
                <c:pt idx="719">
                  <c:v>0.28152274936437599</c:v>
                </c:pt>
                <c:pt idx="720">
                  <c:v>0.19294336140155699</c:v>
                </c:pt>
                <c:pt idx="721">
                  <c:v>0.18031569123268101</c:v>
                </c:pt>
                <c:pt idx="722">
                  <c:v>0.33630454540252602</c:v>
                </c:pt>
                <c:pt idx="723">
                  <c:v>0.16044568270444801</c:v>
                </c:pt>
                <c:pt idx="724">
                  <c:v>0.276323115825653</c:v>
                </c:pt>
                <c:pt idx="725">
                  <c:v>0.26926648318767499</c:v>
                </c:pt>
                <c:pt idx="726">
                  <c:v>0.169173629581928</c:v>
                </c:pt>
                <c:pt idx="727">
                  <c:v>0.17734447270631701</c:v>
                </c:pt>
                <c:pt idx="728">
                  <c:v>0.179201488196849</c:v>
                </c:pt>
                <c:pt idx="729">
                  <c:v>0.18365830928087201</c:v>
                </c:pt>
                <c:pt idx="730">
                  <c:v>0.22841225862503001</c:v>
                </c:pt>
                <c:pt idx="731">
                  <c:v>0.196100276708602</c:v>
                </c:pt>
                <c:pt idx="732">
                  <c:v>0.118477253615856</c:v>
                </c:pt>
                <c:pt idx="733">
                  <c:v>0.15803157091140699</c:v>
                </c:pt>
                <c:pt idx="734">
                  <c:v>0.16137418597936601</c:v>
                </c:pt>
                <c:pt idx="735">
                  <c:v>0.21894150674343099</c:v>
                </c:pt>
                <c:pt idx="736">
                  <c:v>0.18644382655620501</c:v>
                </c:pt>
                <c:pt idx="737">
                  <c:v>0.15896007418632499</c:v>
                </c:pt>
                <c:pt idx="738">
                  <c:v>0.228783658146858</c:v>
                </c:pt>
                <c:pt idx="739">
                  <c:v>0.224326831102371</c:v>
                </c:pt>
                <c:pt idx="740">
                  <c:v>0.23676880598068201</c:v>
                </c:pt>
                <c:pt idx="741">
                  <c:v>0.111049212515354</c:v>
                </c:pt>
                <c:pt idx="742">
                  <c:v>0.25236769020557398</c:v>
                </c:pt>
                <c:pt idx="743">
                  <c:v>0.218755802512168</c:v>
                </c:pt>
                <c:pt idx="744">
                  <c:v>0.24103992581367401</c:v>
                </c:pt>
                <c:pt idx="745">
                  <c:v>0.1405756726861</c:v>
                </c:pt>
                <c:pt idx="746">
                  <c:v>0.10584958344697901</c:v>
                </c:pt>
                <c:pt idx="747">
                  <c:v>0.222841230034828</c:v>
                </c:pt>
                <c:pt idx="748">
                  <c:v>0.18774373382329901</c:v>
                </c:pt>
                <c:pt idx="749">
                  <c:v>0.23714020997285801</c:v>
                </c:pt>
                <c:pt idx="750">
                  <c:v>0.231197772920131</c:v>
                </c:pt>
                <c:pt idx="751">
                  <c:v>0.14298978447914101</c:v>
                </c:pt>
                <c:pt idx="752">
                  <c:v>0.28263694941997503</c:v>
                </c:pt>
                <c:pt idx="753">
                  <c:v>0.142804083228111</c:v>
                </c:pt>
                <c:pt idx="754">
                  <c:v>0.18458681106567301</c:v>
                </c:pt>
                <c:pt idx="755">
                  <c:v>9.3779017527898106E-2</c:v>
                </c:pt>
                <c:pt idx="756">
                  <c:v>0.18607242554426101</c:v>
                </c:pt>
                <c:pt idx="757">
                  <c:v>0.16768802404403599</c:v>
                </c:pt>
                <c:pt idx="758">
                  <c:v>0.17567316591739601</c:v>
                </c:pt>
                <c:pt idx="759">
                  <c:v>0.21039926111698101</c:v>
                </c:pt>
                <c:pt idx="760">
                  <c:v>0.124048283696174</c:v>
                </c:pt>
                <c:pt idx="761">
                  <c:v>0.100464253127574</c:v>
                </c:pt>
                <c:pt idx="762">
                  <c:v>9.8235839605331401E-2</c:v>
                </c:pt>
                <c:pt idx="763">
                  <c:v>8.3008357882499606E-2</c:v>
                </c:pt>
                <c:pt idx="764">
                  <c:v>0.123862580955028</c:v>
                </c:pt>
                <c:pt idx="765">
                  <c:v>0.102692665159702</c:v>
                </c:pt>
                <c:pt idx="766">
                  <c:v>8.9507889747619598E-2</c:v>
                </c:pt>
                <c:pt idx="767">
                  <c:v>0.117177344858646</c:v>
                </c:pt>
                <c:pt idx="768">
                  <c:v>0.113091921806335</c:v>
                </c:pt>
                <c:pt idx="769">
                  <c:v>9.93500471115112E-2</c:v>
                </c:pt>
                <c:pt idx="770">
                  <c:v>0.10956360399723</c:v>
                </c:pt>
                <c:pt idx="771">
                  <c:v>0.114206127822399</c:v>
                </c:pt>
                <c:pt idx="772">
                  <c:v>0.107149488478899</c:v>
                </c:pt>
                <c:pt idx="773">
                  <c:v>0.113649024069309</c:v>
                </c:pt>
                <c:pt idx="774">
                  <c:v>0.104178272187709</c:v>
                </c:pt>
                <c:pt idx="775">
                  <c:v>0.15246053934097201</c:v>
                </c:pt>
                <c:pt idx="776">
                  <c:v>0.11012070477008799</c:v>
                </c:pt>
                <c:pt idx="777">
                  <c:v>0.122191272675991</c:v>
                </c:pt>
                <c:pt idx="778">
                  <c:v>9.4521819055080405E-2</c:v>
                </c:pt>
                <c:pt idx="779">
                  <c:v>9.2107705026864994E-2</c:v>
                </c:pt>
                <c:pt idx="780">
                  <c:v>9.2479111254215193E-2</c:v>
                </c:pt>
                <c:pt idx="781">
                  <c:v>0.12051996439695301</c:v>
                </c:pt>
                <c:pt idx="782">
                  <c:v>0.11216341853141699</c:v>
                </c:pt>
                <c:pt idx="783">
                  <c:v>0.111049208790063</c:v>
                </c:pt>
                <c:pt idx="784">
                  <c:v>0.106220984458923</c:v>
                </c:pt>
                <c:pt idx="785">
                  <c:v>0.11216341853141699</c:v>
                </c:pt>
                <c:pt idx="786">
                  <c:v>0.11067781150341</c:v>
                </c:pt>
                <c:pt idx="787">
                  <c:v>0.10232126265764201</c:v>
                </c:pt>
                <c:pt idx="788">
                  <c:v>0.115506035089492</c:v>
                </c:pt>
                <c:pt idx="789">
                  <c:v>0.115877437591552</c:v>
                </c:pt>
                <c:pt idx="790">
                  <c:v>8.3751159906387304E-2</c:v>
                </c:pt>
                <c:pt idx="791">
                  <c:v>9.0807798504829396E-2</c:v>
                </c:pt>
                <c:pt idx="792">
                  <c:v>0.119220054149627</c:v>
                </c:pt>
                <c:pt idx="793">
                  <c:v>0.109377901256084</c:v>
                </c:pt>
                <c:pt idx="794">
                  <c:v>0.12664809525012899</c:v>
                </c:pt>
                <c:pt idx="795">
                  <c:v>0.11717734336853</c:v>
                </c:pt>
                <c:pt idx="796">
                  <c:v>0.10826369524002</c:v>
                </c:pt>
                <c:pt idx="797">
                  <c:v>0.116805943846702</c:v>
                </c:pt>
                <c:pt idx="798">
                  <c:v>0.116620242595672</c:v>
                </c:pt>
                <c:pt idx="799">
                  <c:v>9.6935933828353804E-2</c:v>
                </c:pt>
                <c:pt idx="800">
                  <c:v>9.93500456213951E-2</c:v>
                </c:pt>
                <c:pt idx="801">
                  <c:v>9.5078922808170305E-2</c:v>
                </c:pt>
                <c:pt idx="802">
                  <c:v>0.11383472681045501</c:v>
                </c:pt>
                <c:pt idx="803">
                  <c:v>9.4521819055080405E-2</c:v>
                </c:pt>
                <c:pt idx="804">
                  <c:v>0.12219127416610701</c:v>
                </c:pt>
                <c:pt idx="805">
                  <c:v>9.5264624059200206E-2</c:v>
                </c:pt>
                <c:pt idx="806">
                  <c:v>9.7678738832473702E-2</c:v>
                </c:pt>
                <c:pt idx="807">
                  <c:v>0.122934076189994</c:v>
                </c:pt>
                <c:pt idx="808">
                  <c:v>9.0622100234031597E-2</c:v>
                </c:pt>
                <c:pt idx="809">
                  <c:v>0.11142061464488499</c:v>
                </c:pt>
                <c:pt idx="810">
                  <c:v>0.109935005009174</c:v>
                </c:pt>
                <c:pt idx="811">
                  <c:v>9.7493036091327603E-2</c:v>
                </c:pt>
                <c:pt idx="812">
                  <c:v>0.10566388219594899</c:v>
                </c:pt>
                <c:pt idx="813">
                  <c:v>0.12980501353740601</c:v>
                </c:pt>
                <c:pt idx="814">
                  <c:v>0.125162488222122</c:v>
                </c:pt>
                <c:pt idx="815">
                  <c:v>0.11067781001329401</c:v>
                </c:pt>
                <c:pt idx="816">
                  <c:v>0.105849580466747</c:v>
                </c:pt>
                <c:pt idx="817">
                  <c:v>0.105849581956863</c:v>
                </c:pt>
                <c:pt idx="818">
                  <c:v>0.164531105756759</c:v>
                </c:pt>
                <c:pt idx="819">
                  <c:v>0.14336118996143299</c:v>
                </c:pt>
                <c:pt idx="820">
                  <c:v>0.111234913766384</c:v>
                </c:pt>
                <c:pt idx="821">
                  <c:v>0.15227483808994199</c:v>
                </c:pt>
                <c:pt idx="822">
                  <c:v>0.18402971029281601</c:v>
                </c:pt>
                <c:pt idx="823">
                  <c:v>0.18885793685912999</c:v>
                </c:pt>
                <c:pt idx="824">
                  <c:v>0.77474467754363996</c:v>
                </c:pt>
                <c:pt idx="825">
                  <c:v>0.74317549467086796</c:v>
                </c:pt>
                <c:pt idx="826">
                  <c:v>0.72869081497192301</c:v>
                </c:pt>
                <c:pt idx="827">
                  <c:v>0.73184772729873604</c:v>
                </c:pt>
                <c:pt idx="828">
                  <c:v>0.71420613527297905</c:v>
                </c:pt>
                <c:pt idx="829">
                  <c:v>0.65571030378341599</c:v>
                </c:pt>
                <c:pt idx="830">
                  <c:v>0.79108636379241903</c:v>
                </c:pt>
                <c:pt idx="831">
                  <c:v>0.63175488114356904</c:v>
                </c:pt>
                <c:pt idx="832">
                  <c:v>0.79034353494644105</c:v>
                </c:pt>
                <c:pt idx="833">
                  <c:v>0.63881150484085003</c:v>
                </c:pt>
                <c:pt idx="834">
                  <c:v>0.63528318405151296</c:v>
                </c:pt>
                <c:pt idx="835">
                  <c:v>0.66183843612670901</c:v>
                </c:pt>
                <c:pt idx="836">
                  <c:v>0.75097492933273302</c:v>
                </c:pt>
                <c:pt idx="837">
                  <c:v>0.81374187469482395</c:v>
                </c:pt>
                <c:pt idx="838">
                  <c:v>0.47892293930053698</c:v>
                </c:pt>
                <c:pt idx="839">
                  <c:v>0.69897863864898602</c:v>
                </c:pt>
                <c:pt idx="840">
                  <c:v>0.72794801245133001</c:v>
                </c:pt>
                <c:pt idx="841">
                  <c:v>0.67353761196136397</c:v>
                </c:pt>
                <c:pt idx="842">
                  <c:v>0.66053853034973098</c:v>
                </c:pt>
                <c:pt idx="843">
                  <c:v>0.470380681753158</c:v>
                </c:pt>
                <c:pt idx="844">
                  <c:v>0.54428969621658296</c:v>
                </c:pt>
                <c:pt idx="845">
                  <c:v>0.62488393783569296</c:v>
                </c:pt>
                <c:pt idx="846">
                  <c:v>0.62302692532539306</c:v>
                </c:pt>
                <c:pt idx="847">
                  <c:v>0.79034354686736996</c:v>
                </c:pt>
                <c:pt idx="848">
                  <c:v>0.64735375642776405</c:v>
                </c:pt>
                <c:pt idx="849">
                  <c:v>0.80705664157867396</c:v>
                </c:pt>
                <c:pt idx="850">
                  <c:v>0.18922933936118999</c:v>
                </c:pt>
                <c:pt idx="851">
                  <c:v>0.159517177939414</c:v>
                </c:pt>
                <c:pt idx="852">
                  <c:v>0.12609099298715501</c:v>
                </c:pt>
                <c:pt idx="853">
                  <c:v>0.14410399347543701</c:v>
                </c:pt>
                <c:pt idx="854">
                  <c:v>9.5636025071144104E-2</c:v>
                </c:pt>
                <c:pt idx="855">
                  <c:v>0.67223769426345803</c:v>
                </c:pt>
                <c:pt idx="856">
                  <c:v>0.855338883399963</c:v>
                </c:pt>
                <c:pt idx="857">
                  <c:v>0.28189414441585497</c:v>
                </c:pt>
                <c:pt idx="858">
                  <c:v>0.14707520902156801</c:v>
                </c:pt>
                <c:pt idx="859">
                  <c:v>0.191829153895378</c:v>
                </c:pt>
                <c:pt idx="860">
                  <c:v>0.26648096591234199</c:v>
                </c:pt>
                <c:pt idx="861">
                  <c:v>0.32274838238954501</c:v>
                </c:pt>
                <c:pt idx="862">
                  <c:v>0.19071495234966199</c:v>
                </c:pt>
                <c:pt idx="863">
                  <c:v>0.131847724318504</c:v>
                </c:pt>
                <c:pt idx="864">
                  <c:v>0.23491179049015001</c:v>
                </c:pt>
                <c:pt idx="865">
                  <c:v>0.14763230979442499</c:v>
                </c:pt>
                <c:pt idx="866">
                  <c:v>0.10863509774207999</c:v>
                </c:pt>
                <c:pt idx="867">
                  <c:v>0.15208913534879601</c:v>
                </c:pt>
                <c:pt idx="868">
                  <c:v>0.174558961391448</c:v>
                </c:pt>
                <c:pt idx="869">
                  <c:v>0.20891364365816101</c:v>
                </c:pt>
                <c:pt idx="870">
                  <c:v>0.146889509260654</c:v>
                </c:pt>
                <c:pt idx="871">
                  <c:v>0.72516249418258605</c:v>
                </c:pt>
                <c:pt idx="872">
                  <c:v>0.36508821099996502</c:v>
                </c:pt>
                <c:pt idx="873">
                  <c:v>0.24531105011701501</c:v>
                </c:pt>
                <c:pt idx="874">
                  <c:v>0.21819870024919499</c:v>
                </c:pt>
                <c:pt idx="875">
                  <c:v>0.26555246412754002</c:v>
                </c:pt>
                <c:pt idx="876">
                  <c:v>0.31847724914550701</c:v>
                </c:pt>
                <c:pt idx="877">
                  <c:v>0.18867223858833301</c:v>
                </c:pt>
                <c:pt idx="878">
                  <c:v>0.21337047517299601</c:v>
                </c:pt>
                <c:pt idx="879">
                  <c:v>0.16898792982101399</c:v>
                </c:pt>
                <c:pt idx="880">
                  <c:v>0.127205200493335</c:v>
                </c:pt>
                <c:pt idx="881">
                  <c:v>0.112720520794391</c:v>
                </c:pt>
                <c:pt idx="882">
                  <c:v>0.40315692126750902</c:v>
                </c:pt>
                <c:pt idx="883">
                  <c:v>0.188115131855011</c:v>
                </c:pt>
                <c:pt idx="884">
                  <c:v>0.31624884605407699</c:v>
                </c:pt>
                <c:pt idx="885">
                  <c:v>0.18124419748783099</c:v>
                </c:pt>
                <c:pt idx="886">
                  <c:v>0.70139276981353704</c:v>
                </c:pt>
                <c:pt idx="887">
                  <c:v>0.24048282206058499</c:v>
                </c:pt>
                <c:pt idx="888">
                  <c:v>0.18440111875533999</c:v>
                </c:pt>
                <c:pt idx="889">
                  <c:v>0.14466109871864299</c:v>
                </c:pt>
                <c:pt idx="890">
                  <c:v>0.14670380800962399</c:v>
                </c:pt>
                <c:pt idx="891">
                  <c:v>0.31067781299352598</c:v>
                </c:pt>
                <c:pt idx="892">
                  <c:v>0.217084492743015</c:v>
                </c:pt>
                <c:pt idx="893">
                  <c:v>0.128876508772373</c:v>
                </c:pt>
                <c:pt idx="894">
                  <c:v>0.22636954933404899</c:v>
                </c:pt>
                <c:pt idx="895">
                  <c:v>0.14558959901332799</c:v>
                </c:pt>
                <c:pt idx="896">
                  <c:v>0.17585886418819399</c:v>
                </c:pt>
                <c:pt idx="897">
                  <c:v>0.187186628580093</c:v>
                </c:pt>
                <c:pt idx="898">
                  <c:v>0.26072423607110901</c:v>
                </c:pt>
                <c:pt idx="899">
                  <c:v>0.18440111577510801</c:v>
                </c:pt>
                <c:pt idx="900">
                  <c:v>0.136861653625965</c:v>
                </c:pt>
                <c:pt idx="901">
                  <c:v>0.64661094546317999</c:v>
                </c:pt>
                <c:pt idx="902">
                  <c:v>0.80724234580993603</c:v>
                </c:pt>
                <c:pt idx="903">
                  <c:v>0.71346331834792998</c:v>
                </c:pt>
                <c:pt idx="904">
                  <c:v>0.71216340065002404</c:v>
                </c:pt>
                <c:pt idx="905">
                  <c:v>0.64271123409271202</c:v>
                </c:pt>
                <c:pt idx="906">
                  <c:v>0.69322189688682501</c:v>
                </c:pt>
                <c:pt idx="907">
                  <c:v>0.75097494125366204</c:v>
                </c:pt>
                <c:pt idx="908">
                  <c:v>0.68430827856063803</c:v>
                </c:pt>
                <c:pt idx="909">
                  <c:v>0.67353761196136397</c:v>
                </c:pt>
                <c:pt idx="910">
                  <c:v>0.71197772026062001</c:v>
                </c:pt>
                <c:pt idx="911">
                  <c:v>0.46908078491687699</c:v>
                </c:pt>
                <c:pt idx="912">
                  <c:v>0.73184771537780702</c:v>
                </c:pt>
                <c:pt idx="913">
                  <c:v>0.70250695943832397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27-4DCC-B0AE-6FB1D8FDF382}"/>
            </c:ext>
          </c:extLst>
        </c:ser>
        <c:ser>
          <c:idx val="1"/>
          <c:order val="1"/>
          <c:tx>
            <c:strRef>
              <c:f>Digits!$AH$1</c:f>
              <c:strCache>
                <c:ptCount val="1"/>
                <c:pt idx="0">
                  <c:v>kan_val_acc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Digits!$AE$2:$AE$915</c:f>
              <c:numCache>
                <c:formatCode>General</c:formatCode>
                <c:ptCount val="914"/>
                <c:pt idx="0">
                  <c:v>122065</c:v>
                </c:pt>
                <c:pt idx="1">
                  <c:v>127990</c:v>
                </c:pt>
                <c:pt idx="2">
                  <c:v>133915</c:v>
                </c:pt>
                <c:pt idx="3">
                  <c:v>139840</c:v>
                </c:pt>
                <c:pt idx="4">
                  <c:v>145765</c:v>
                </c:pt>
                <c:pt idx="5">
                  <c:v>151690</c:v>
                </c:pt>
                <c:pt idx="6">
                  <c:v>56890</c:v>
                </c:pt>
                <c:pt idx="7">
                  <c:v>62815</c:v>
                </c:pt>
                <c:pt idx="8">
                  <c:v>68740</c:v>
                </c:pt>
                <c:pt idx="9">
                  <c:v>74665</c:v>
                </c:pt>
                <c:pt idx="10">
                  <c:v>188850</c:v>
                </c:pt>
                <c:pt idx="11">
                  <c:v>194775</c:v>
                </c:pt>
                <c:pt idx="12">
                  <c:v>200700</c:v>
                </c:pt>
                <c:pt idx="13">
                  <c:v>206625</c:v>
                </c:pt>
                <c:pt idx="14">
                  <c:v>212550</c:v>
                </c:pt>
                <c:pt idx="15">
                  <c:v>218475</c:v>
                </c:pt>
                <c:pt idx="16">
                  <c:v>141450</c:v>
                </c:pt>
                <c:pt idx="17">
                  <c:v>147375</c:v>
                </c:pt>
                <c:pt idx="18">
                  <c:v>153300</c:v>
                </c:pt>
                <c:pt idx="19">
                  <c:v>159225</c:v>
                </c:pt>
                <c:pt idx="20">
                  <c:v>165150</c:v>
                </c:pt>
                <c:pt idx="21">
                  <c:v>171075</c:v>
                </c:pt>
                <c:pt idx="22">
                  <c:v>177000</c:v>
                </c:pt>
                <c:pt idx="23">
                  <c:v>182925</c:v>
                </c:pt>
                <c:pt idx="24">
                  <c:v>194228</c:v>
                </c:pt>
                <c:pt idx="25">
                  <c:v>200313</c:v>
                </c:pt>
                <c:pt idx="26">
                  <c:v>206398</c:v>
                </c:pt>
                <c:pt idx="27">
                  <c:v>212483</c:v>
                </c:pt>
                <c:pt idx="28">
                  <c:v>218568</c:v>
                </c:pt>
                <c:pt idx="29">
                  <c:v>224653</c:v>
                </c:pt>
                <c:pt idx="30">
                  <c:v>145548</c:v>
                </c:pt>
                <c:pt idx="31">
                  <c:v>151633</c:v>
                </c:pt>
                <c:pt idx="32">
                  <c:v>157718</c:v>
                </c:pt>
                <c:pt idx="33">
                  <c:v>163803</c:v>
                </c:pt>
                <c:pt idx="34">
                  <c:v>169888</c:v>
                </c:pt>
                <c:pt idx="35">
                  <c:v>175973</c:v>
                </c:pt>
                <c:pt idx="36">
                  <c:v>182058</c:v>
                </c:pt>
                <c:pt idx="37">
                  <c:v>188143</c:v>
                </c:pt>
                <c:pt idx="38">
                  <c:v>80590</c:v>
                </c:pt>
                <c:pt idx="39">
                  <c:v>199606</c:v>
                </c:pt>
                <c:pt idx="40">
                  <c:v>205851</c:v>
                </c:pt>
                <c:pt idx="41">
                  <c:v>212096</c:v>
                </c:pt>
                <c:pt idx="42">
                  <c:v>218341</c:v>
                </c:pt>
                <c:pt idx="43">
                  <c:v>224586</c:v>
                </c:pt>
                <c:pt idx="44">
                  <c:v>230831</c:v>
                </c:pt>
                <c:pt idx="45">
                  <c:v>149646</c:v>
                </c:pt>
                <c:pt idx="46">
                  <c:v>155891</c:v>
                </c:pt>
                <c:pt idx="47">
                  <c:v>162136</c:v>
                </c:pt>
                <c:pt idx="48">
                  <c:v>168381</c:v>
                </c:pt>
                <c:pt idx="49">
                  <c:v>174626</c:v>
                </c:pt>
                <c:pt idx="50">
                  <c:v>180871</c:v>
                </c:pt>
                <c:pt idx="51">
                  <c:v>187116</c:v>
                </c:pt>
                <c:pt idx="52">
                  <c:v>193361</c:v>
                </c:pt>
                <c:pt idx="53">
                  <c:v>204984</c:v>
                </c:pt>
                <c:pt idx="54">
                  <c:v>211389</c:v>
                </c:pt>
                <c:pt idx="55">
                  <c:v>217794</c:v>
                </c:pt>
                <c:pt idx="56">
                  <c:v>224199</c:v>
                </c:pt>
                <c:pt idx="57">
                  <c:v>230604</c:v>
                </c:pt>
                <c:pt idx="58">
                  <c:v>237009</c:v>
                </c:pt>
                <c:pt idx="59">
                  <c:v>153744</c:v>
                </c:pt>
                <c:pt idx="60">
                  <c:v>160149</c:v>
                </c:pt>
                <c:pt idx="61">
                  <c:v>166554</c:v>
                </c:pt>
                <c:pt idx="62">
                  <c:v>172959</c:v>
                </c:pt>
                <c:pt idx="63">
                  <c:v>179364</c:v>
                </c:pt>
                <c:pt idx="64">
                  <c:v>185769</c:v>
                </c:pt>
                <c:pt idx="65">
                  <c:v>192174</c:v>
                </c:pt>
                <c:pt idx="66">
                  <c:v>198579</c:v>
                </c:pt>
                <c:pt idx="67">
                  <c:v>210362</c:v>
                </c:pt>
                <c:pt idx="68">
                  <c:v>216927</c:v>
                </c:pt>
                <c:pt idx="69">
                  <c:v>223492</c:v>
                </c:pt>
                <c:pt idx="70">
                  <c:v>230057</c:v>
                </c:pt>
                <c:pt idx="71">
                  <c:v>236622</c:v>
                </c:pt>
                <c:pt idx="72">
                  <c:v>243187</c:v>
                </c:pt>
                <c:pt idx="73">
                  <c:v>157842</c:v>
                </c:pt>
                <c:pt idx="74">
                  <c:v>164407</c:v>
                </c:pt>
                <c:pt idx="75">
                  <c:v>170972</c:v>
                </c:pt>
                <c:pt idx="76">
                  <c:v>177537</c:v>
                </c:pt>
                <c:pt idx="77">
                  <c:v>184102</c:v>
                </c:pt>
                <c:pt idx="78">
                  <c:v>190667</c:v>
                </c:pt>
                <c:pt idx="79">
                  <c:v>197232</c:v>
                </c:pt>
                <c:pt idx="80">
                  <c:v>203797</c:v>
                </c:pt>
                <c:pt idx="81">
                  <c:v>86515</c:v>
                </c:pt>
                <c:pt idx="82">
                  <c:v>92440</c:v>
                </c:pt>
                <c:pt idx="83">
                  <c:v>98365</c:v>
                </c:pt>
                <c:pt idx="84">
                  <c:v>104290</c:v>
                </c:pt>
                <c:pt idx="85">
                  <c:v>110215</c:v>
                </c:pt>
                <c:pt idx="86">
                  <c:v>116140</c:v>
                </c:pt>
                <c:pt idx="87">
                  <c:v>114443</c:v>
                </c:pt>
                <c:pt idx="88">
                  <c:v>119998</c:v>
                </c:pt>
                <c:pt idx="89">
                  <c:v>125553</c:v>
                </c:pt>
                <c:pt idx="90">
                  <c:v>131108</c:v>
                </c:pt>
                <c:pt idx="91">
                  <c:v>136663</c:v>
                </c:pt>
                <c:pt idx="92">
                  <c:v>142218</c:v>
                </c:pt>
                <c:pt idx="93">
                  <c:v>53338</c:v>
                </c:pt>
                <c:pt idx="94">
                  <c:v>58893</c:v>
                </c:pt>
                <c:pt idx="95">
                  <c:v>64448</c:v>
                </c:pt>
                <c:pt idx="96">
                  <c:v>70003</c:v>
                </c:pt>
                <c:pt idx="97">
                  <c:v>177058</c:v>
                </c:pt>
                <c:pt idx="98">
                  <c:v>182613</c:v>
                </c:pt>
                <c:pt idx="99">
                  <c:v>188168</c:v>
                </c:pt>
                <c:pt idx="100">
                  <c:v>193723</c:v>
                </c:pt>
                <c:pt idx="101">
                  <c:v>199278</c:v>
                </c:pt>
                <c:pt idx="102">
                  <c:v>204833</c:v>
                </c:pt>
                <c:pt idx="103">
                  <c:v>132618</c:v>
                </c:pt>
                <c:pt idx="104">
                  <c:v>138173</c:v>
                </c:pt>
                <c:pt idx="105">
                  <c:v>143728</c:v>
                </c:pt>
                <c:pt idx="106">
                  <c:v>149283</c:v>
                </c:pt>
                <c:pt idx="107">
                  <c:v>154838</c:v>
                </c:pt>
                <c:pt idx="108">
                  <c:v>160393</c:v>
                </c:pt>
                <c:pt idx="109">
                  <c:v>165948</c:v>
                </c:pt>
                <c:pt idx="110">
                  <c:v>171503</c:v>
                </c:pt>
                <c:pt idx="111">
                  <c:v>182100</c:v>
                </c:pt>
                <c:pt idx="112">
                  <c:v>187805</c:v>
                </c:pt>
                <c:pt idx="113">
                  <c:v>193510</c:v>
                </c:pt>
                <c:pt idx="114">
                  <c:v>199215</c:v>
                </c:pt>
                <c:pt idx="115">
                  <c:v>204920</c:v>
                </c:pt>
                <c:pt idx="116">
                  <c:v>210625</c:v>
                </c:pt>
                <c:pt idx="117">
                  <c:v>136460</c:v>
                </c:pt>
                <c:pt idx="118">
                  <c:v>142165</c:v>
                </c:pt>
                <c:pt idx="119">
                  <c:v>147870</c:v>
                </c:pt>
                <c:pt idx="120">
                  <c:v>153575</c:v>
                </c:pt>
                <c:pt idx="121">
                  <c:v>159280</c:v>
                </c:pt>
                <c:pt idx="122">
                  <c:v>164985</c:v>
                </c:pt>
                <c:pt idx="123">
                  <c:v>170690</c:v>
                </c:pt>
                <c:pt idx="124">
                  <c:v>176395</c:v>
                </c:pt>
                <c:pt idx="125">
                  <c:v>75558</c:v>
                </c:pt>
                <c:pt idx="126">
                  <c:v>187142</c:v>
                </c:pt>
                <c:pt idx="127">
                  <c:v>192997</c:v>
                </c:pt>
                <c:pt idx="128">
                  <c:v>198852</c:v>
                </c:pt>
                <c:pt idx="129">
                  <c:v>204707</c:v>
                </c:pt>
                <c:pt idx="130">
                  <c:v>210562</c:v>
                </c:pt>
                <c:pt idx="131">
                  <c:v>216417</c:v>
                </c:pt>
                <c:pt idx="132">
                  <c:v>140302</c:v>
                </c:pt>
                <c:pt idx="133">
                  <c:v>146157</c:v>
                </c:pt>
                <c:pt idx="134">
                  <c:v>152012</c:v>
                </c:pt>
                <c:pt idx="135">
                  <c:v>157867</c:v>
                </c:pt>
                <c:pt idx="136">
                  <c:v>163722</c:v>
                </c:pt>
                <c:pt idx="137">
                  <c:v>169577</c:v>
                </c:pt>
                <c:pt idx="138">
                  <c:v>175432</c:v>
                </c:pt>
                <c:pt idx="139">
                  <c:v>181287</c:v>
                </c:pt>
                <c:pt idx="140">
                  <c:v>192184</c:v>
                </c:pt>
                <c:pt idx="141">
                  <c:v>198189</c:v>
                </c:pt>
                <c:pt idx="142">
                  <c:v>204194</c:v>
                </c:pt>
                <c:pt idx="143">
                  <c:v>210199</c:v>
                </c:pt>
                <c:pt idx="144">
                  <c:v>216204</c:v>
                </c:pt>
                <c:pt idx="145">
                  <c:v>222209</c:v>
                </c:pt>
                <c:pt idx="146">
                  <c:v>144144</c:v>
                </c:pt>
                <c:pt idx="147">
                  <c:v>150149</c:v>
                </c:pt>
                <c:pt idx="148">
                  <c:v>156154</c:v>
                </c:pt>
                <c:pt idx="149">
                  <c:v>162159</c:v>
                </c:pt>
                <c:pt idx="150">
                  <c:v>168164</c:v>
                </c:pt>
                <c:pt idx="151">
                  <c:v>174169</c:v>
                </c:pt>
                <c:pt idx="152">
                  <c:v>180174</c:v>
                </c:pt>
                <c:pt idx="153">
                  <c:v>186179</c:v>
                </c:pt>
                <c:pt idx="154">
                  <c:v>197226</c:v>
                </c:pt>
                <c:pt idx="155">
                  <c:v>203381</c:v>
                </c:pt>
                <c:pt idx="156">
                  <c:v>209536</c:v>
                </c:pt>
                <c:pt idx="157">
                  <c:v>215691</c:v>
                </c:pt>
                <c:pt idx="158">
                  <c:v>221846</c:v>
                </c:pt>
                <c:pt idx="159">
                  <c:v>228001</c:v>
                </c:pt>
                <c:pt idx="160">
                  <c:v>147986</c:v>
                </c:pt>
                <c:pt idx="161">
                  <c:v>154141</c:v>
                </c:pt>
                <c:pt idx="162">
                  <c:v>160296</c:v>
                </c:pt>
                <c:pt idx="163">
                  <c:v>166451</c:v>
                </c:pt>
                <c:pt idx="164">
                  <c:v>172606</c:v>
                </c:pt>
                <c:pt idx="165">
                  <c:v>178761</c:v>
                </c:pt>
                <c:pt idx="166">
                  <c:v>184916</c:v>
                </c:pt>
                <c:pt idx="167">
                  <c:v>191071</c:v>
                </c:pt>
                <c:pt idx="168">
                  <c:v>81113</c:v>
                </c:pt>
                <c:pt idx="169">
                  <c:v>86668</c:v>
                </c:pt>
                <c:pt idx="170">
                  <c:v>92223</c:v>
                </c:pt>
                <c:pt idx="171">
                  <c:v>97778</c:v>
                </c:pt>
                <c:pt idx="172">
                  <c:v>103333</c:v>
                </c:pt>
                <c:pt idx="173">
                  <c:v>108888</c:v>
                </c:pt>
                <c:pt idx="174">
                  <c:v>144931</c:v>
                </c:pt>
                <c:pt idx="175">
                  <c:v>151966</c:v>
                </c:pt>
                <c:pt idx="176">
                  <c:v>159001</c:v>
                </c:pt>
                <c:pt idx="177">
                  <c:v>166036</c:v>
                </c:pt>
                <c:pt idx="178">
                  <c:v>173071</c:v>
                </c:pt>
                <c:pt idx="179">
                  <c:v>180106</c:v>
                </c:pt>
                <c:pt idx="180">
                  <c:v>67546</c:v>
                </c:pt>
                <c:pt idx="181">
                  <c:v>74581</c:v>
                </c:pt>
                <c:pt idx="182">
                  <c:v>81616</c:v>
                </c:pt>
                <c:pt idx="183">
                  <c:v>88651</c:v>
                </c:pt>
                <c:pt idx="184">
                  <c:v>224226</c:v>
                </c:pt>
                <c:pt idx="185">
                  <c:v>231261</c:v>
                </c:pt>
                <c:pt idx="186">
                  <c:v>238296</c:v>
                </c:pt>
                <c:pt idx="187">
                  <c:v>245331</c:v>
                </c:pt>
                <c:pt idx="188">
                  <c:v>252366</c:v>
                </c:pt>
                <c:pt idx="189">
                  <c:v>259401</c:v>
                </c:pt>
                <c:pt idx="190">
                  <c:v>167946</c:v>
                </c:pt>
                <c:pt idx="191">
                  <c:v>174981</c:v>
                </c:pt>
                <c:pt idx="192">
                  <c:v>182016</c:v>
                </c:pt>
                <c:pt idx="193">
                  <c:v>189051</c:v>
                </c:pt>
                <c:pt idx="194">
                  <c:v>196086</c:v>
                </c:pt>
                <c:pt idx="195">
                  <c:v>203121</c:v>
                </c:pt>
                <c:pt idx="196">
                  <c:v>210156</c:v>
                </c:pt>
                <c:pt idx="197">
                  <c:v>217191</c:v>
                </c:pt>
                <c:pt idx="198">
                  <c:v>230612</c:v>
                </c:pt>
                <c:pt idx="199">
                  <c:v>237837</c:v>
                </c:pt>
                <c:pt idx="200">
                  <c:v>245062</c:v>
                </c:pt>
                <c:pt idx="201">
                  <c:v>252287</c:v>
                </c:pt>
                <c:pt idx="202">
                  <c:v>259512</c:v>
                </c:pt>
                <c:pt idx="203">
                  <c:v>266737</c:v>
                </c:pt>
                <c:pt idx="204">
                  <c:v>172812</c:v>
                </c:pt>
                <c:pt idx="205">
                  <c:v>180037</c:v>
                </c:pt>
                <c:pt idx="206">
                  <c:v>187262</c:v>
                </c:pt>
                <c:pt idx="207">
                  <c:v>194487</c:v>
                </c:pt>
                <c:pt idx="208">
                  <c:v>201712</c:v>
                </c:pt>
                <c:pt idx="209">
                  <c:v>208937</c:v>
                </c:pt>
                <c:pt idx="210">
                  <c:v>216162</c:v>
                </c:pt>
                <c:pt idx="211">
                  <c:v>223387</c:v>
                </c:pt>
                <c:pt idx="212">
                  <c:v>95686</c:v>
                </c:pt>
                <c:pt idx="213">
                  <c:v>236998</c:v>
                </c:pt>
                <c:pt idx="214">
                  <c:v>244413</c:v>
                </c:pt>
                <c:pt idx="215">
                  <c:v>251828</c:v>
                </c:pt>
                <c:pt idx="216">
                  <c:v>259243</c:v>
                </c:pt>
                <c:pt idx="217">
                  <c:v>266658</c:v>
                </c:pt>
                <c:pt idx="218">
                  <c:v>274073</c:v>
                </c:pt>
                <c:pt idx="219">
                  <c:v>177678</c:v>
                </c:pt>
                <c:pt idx="220">
                  <c:v>185093</c:v>
                </c:pt>
                <c:pt idx="221">
                  <c:v>192508</c:v>
                </c:pt>
                <c:pt idx="222">
                  <c:v>199923</c:v>
                </c:pt>
                <c:pt idx="223">
                  <c:v>207338</c:v>
                </c:pt>
                <c:pt idx="224">
                  <c:v>214753</c:v>
                </c:pt>
                <c:pt idx="225">
                  <c:v>222168</c:v>
                </c:pt>
                <c:pt idx="226">
                  <c:v>229583</c:v>
                </c:pt>
                <c:pt idx="227">
                  <c:v>243384</c:v>
                </c:pt>
                <c:pt idx="228">
                  <c:v>250989</c:v>
                </c:pt>
                <c:pt idx="229">
                  <c:v>258594</c:v>
                </c:pt>
                <c:pt idx="230">
                  <c:v>266199</c:v>
                </c:pt>
                <c:pt idx="231">
                  <c:v>273804</c:v>
                </c:pt>
                <c:pt idx="232">
                  <c:v>281409</c:v>
                </c:pt>
                <c:pt idx="233">
                  <c:v>182544</c:v>
                </c:pt>
                <c:pt idx="234">
                  <c:v>190149</c:v>
                </c:pt>
                <c:pt idx="235">
                  <c:v>197754</c:v>
                </c:pt>
                <c:pt idx="236">
                  <c:v>205359</c:v>
                </c:pt>
                <c:pt idx="237">
                  <c:v>212964</c:v>
                </c:pt>
                <c:pt idx="238">
                  <c:v>220569</c:v>
                </c:pt>
                <c:pt idx="239">
                  <c:v>228174</c:v>
                </c:pt>
                <c:pt idx="240">
                  <c:v>235779</c:v>
                </c:pt>
                <c:pt idx="241">
                  <c:v>249770</c:v>
                </c:pt>
                <c:pt idx="242">
                  <c:v>257565</c:v>
                </c:pt>
                <c:pt idx="243">
                  <c:v>265360</c:v>
                </c:pt>
                <c:pt idx="244">
                  <c:v>273155</c:v>
                </c:pt>
                <c:pt idx="245">
                  <c:v>280950</c:v>
                </c:pt>
                <c:pt idx="246">
                  <c:v>288745</c:v>
                </c:pt>
                <c:pt idx="247">
                  <c:v>187410</c:v>
                </c:pt>
                <c:pt idx="248">
                  <c:v>195205</c:v>
                </c:pt>
                <c:pt idx="249">
                  <c:v>203000</c:v>
                </c:pt>
                <c:pt idx="250">
                  <c:v>210795</c:v>
                </c:pt>
                <c:pt idx="251">
                  <c:v>218590</c:v>
                </c:pt>
                <c:pt idx="252">
                  <c:v>226385</c:v>
                </c:pt>
                <c:pt idx="253">
                  <c:v>234180</c:v>
                </c:pt>
                <c:pt idx="254">
                  <c:v>241975</c:v>
                </c:pt>
                <c:pt idx="255">
                  <c:v>102721</c:v>
                </c:pt>
                <c:pt idx="256">
                  <c:v>109756</c:v>
                </c:pt>
                <c:pt idx="257">
                  <c:v>116791</c:v>
                </c:pt>
                <c:pt idx="258">
                  <c:v>123826</c:v>
                </c:pt>
                <c:pt idx="259">
                  <c:v>130861</c:v>
                </c:pt>
                <c:pt idx="260">
                  <c:v>137896</c:v>
                </c:pt>
                <c:pt idx="261">
                  <c:v>137309</c:v>
                </c:pt>
                <c:pt idx="262">
                  <c:v>143974</c:v>
                </c:pt>
                <c:pt idx="263">
                  <c:v>150639</c:v>
                </c:pt>
                <c:pt idx="264">
                  <c:v>157304</c:v>
                </c:pt>
                <c:pt idx="265">
                  <c:v>163969</c:v>
                </c:pt>
                <c:pt idx="266">
                  <c:v>170634</c:v>
                </c:pt>
                <c:pt idx="267">
                  <c:v>63994</c:v>
                </c:pt>
                <c:pt idx="268">
                  <c:v>70659</c:v>
                </c:pt>
                <c:pt idx="269">
                  <c:v>77324</c:v>
                </c:pt>
                <c:pt idx="270">
                  <c:v>83989</c:v>
                </c:pt>
                <c:pt idx="271">
                  <c:v>212434</c:v>
                </c:pt>
                <c:pt idx="272">
                  <c:v>219099</c:v>
                </c:pt>
                <c:pt idx="273">
                  <c:v>225764</c:v>
                </c:pt>
                <c:pt idx="274">
                  <c:v>232429</c:v>
                </c:pt>
                <c:pt idx="275">
                  <c:v>239094</c:v>
                </c:pt>
                <c:pt idx="276">
                  <c:v>245759</c:v>
                </c:pt>
                <c:pt idx="277">
                  <c:v>159114</c:v>
                </c:pt>
                <c:pt idx="278">
                  <c:v>165779</c:v>
                </c:pt>
                <c:pt idx="279">
                  <c:v>172444</c:v>
                </c:pt>
                <c:pt idx="280">
                  <c:v>179109</c:v>
                </c:pt>
                <c:pt idx="281">
                  <c:v>185774</c:v>
                </c:pt>
                <c:pt idx="282">
                  <c:v>192439</c:v>
                </c:pt>
                <c:pt idx="283">
                  <c:v>199104</c:v>
                </c:pt>
                <c:pt idx="284">
                  <c:v>205769</c:v>
                </c:pt>
                <c:pt idx="285">
                  <c:v>218484</c:v>
                </c:pt>
                <c:pt idx="286">
                  <c:v>225329</c:v>
                </c:pt>
                <c:pt idx="287">
                  <c:v>232174</c:v>
                </c:pt>
                <c:pt idx="288">
                  <c:v>239019</c:v>
                </c:pt>
                <c:pt idx="289">
                  <c:v>245864</c:v>
                </c:pt>
                <c:pt idx="290">
                  <c:v>252709</c:v>
                </c:pt>
                <c:pt idx="291">
                  <c:v>163724</c:v>
                </c:pt>
                <c:pt idx="292">
                  <c:v>170569</c:v>
                </c:pt>
                <c:pt idx="293">
                  <c:v>177414</c:v>
                </c:pt>
                <c:pt idx="294">
                  <c:v>184259</c:v>
                </c:pt>
                <c:pt idx="295">
                  <c:v>191104</c:v>
                </c:pt>
                <c:pt idx="296">
                  <c:v>197949</c:v>
                </c:pt>
                <c:pt idx="297">
                  <c:v>204794</c:v>
                </c:pt>
                <c:pt idx="298">
                  <c:v>211639</c:v>
                </c:pt>
                <c:pt idx="299">
                  <c:v>90654</c:v>
                </c:pt>
                <c:pt idx="300">
                  <c:v>224534</c:v>
                </c:pt>
                <c:pt idx="301">
                  <c:v>231559</c:v>
                </c:pt>
                <c:pt idx="302">
                  <c:v>238584</c:v>
                </c:pt>
                <c:pt idx="303">
                  <c:v>245609</c:v>
                </c:pt>
                <c:pt idx="304">
                  <c:v>252634</c:v>
                </c:pt>
                <c:pt idx="305">
                  <c:v>259659</c:v>
                </c:pt>
                <c:pt idx="306">
                  <c:v>168334</c:v>
                </c:pt>
                <c:pt idx="307">
                  <c:v>175359</c:v>
                </c:pt>
                <c:pt idx="308">
                  <c:v>182384</c:v>
                </c:pt>
                <c:pt idx="309">
                  <c:v>189409</c:v>
                </c:pt>
                <c:pt idx="310">
                  <c:v>196434</c:v>
                </c:pt>
                <c:pt idx="311">
                  <c:v>203459</c:v>
                </c:pt>
                <c:pt idx="312">
                  <c:v>210484</c:v>
                </c:pt>
                <c:pt idx="313">
                  <c:v>217509</c:v>
                </c:pt>
                <c:pt idx="314">
                  <c:v>230584</c:v>
                </c:pt>
                <c:pt idx="315">
                  <c:v>237789</c:v>
                </c:pt>
                <c:pt idx="316">
                  <c:v>244994</c:v>
                </c:pt>
                <c:pt idx="317">
                  <c:v>252199</c:v>
                </c:pt>
                <c:pt idx="318">
                  <c:v>259404</c:v>
                </c:pt>
                <c:pt idx="319">
                  <c:v>266609</c:v>
                </c:pt>
                <c:pt idx="320">
                  <c:v>172944</c:v>
                </c:pt>
                <c:pt idx="321">
                  <c:v>180149</c:v>
                </c:pt>
                <c:pt idx="322">
                  <c:v>187354</c:v>
                </c:pt>
                <c:pt idx="323">
                  <c:v>194559</c:v>
                </c:pt>
                <c:pt idx="324">
                  <c:v>201764</c:v>
                </c:pt>
                <c:pt idx="325">
                  <c:v>208969</c:v>
                </c:pt>
                <c:pt idx="326">
                  <c:v>216174</c:v>
                </c:pt>
                <c:pt idx="327">
                  <c:v>223379</c:v>
                </c:pt>
                <c:pt idx="328">
                  <c:v>236634</c:v>
                </c:pt>
                <c:pt idx="329">
                  <c:v>244019</c:v>
                </c:pt>
                <c:pt idx="330">
                  <c:v>251404</c:v>
                </c:pt>
                <c:pt idx="331">
                  <c:v>258789</c:v>
                </c:pt>
                <c:pt idx="332">
                  <c:v>266174</c:v>
                </c:pt>
                <c:pt idx="333">
                  <c:v>273559</c:v>
                </c:pt>
                <c:pt idx="334">
                  <c:v>177554</c:v>
                </c:pt>
                <c:pt idx="335">
                  <c:v>184939</c:v>
                </c:pt>
                <c:pt idx="336">
                  <c:v>192324</c:v>
                </c:pt>
                <c:pt idx="337">
                  <c:v>199709</c:v>
                </c:pt>
                <c:pt idx="338">
                  <c:v>207094</c:v>
                </c:pt>
                <c:pt idx="339">
                  <c:v>214479</c:v>
                </c:pt>
                <c:pt idx="340">
                  <c:v>221864</c:v>
                </c:pt>
                <c:pt idx="341">
                  <c:v>229249</c:v>
                </c:pt>
                <c:pt idx="342">
                  <c:v>97319</c:v>
                </c:pt>
                <c:pt idx="343">
                  <c:v>103984</c:v>
                </c:pt>
                <c:pt idx="344">
                  <c:v>110649</c:v>
                </c:pt>
                <c:pt idx="345">
                  <c:v>117314</c:v>
                </c:pt>
                <c:pt idx="346">
                  <c:v>123979</c:v>
                </c:pt>
                <c:pt idx="347">
                  <c:v>130644</c:v>
                </c:pt>
                <c:pt idx="348">
                  <c:v>167797</c:v>
                </c:pt>
                <c:pt idx="349">
                  <c:v>175942</c:v>
                </c:pt>
                <c:pt idx="350">
                  <c:v>184087</c:v>
                </c:pt>
                <c:pt idx="351">
                  <c:v>192232</c:v>
                </c:pt>
                <c:pt idx="352">
                  <c:v>200377</c:v>
                </c:pt>
                <c:pt idx="353">
                  <c:v>208522</c:v>
                </c:pt>
                <c:pt idx="354">
                  <c:v>78202</c:v>
                </c:pt>
                <c:pt idx="355">
                  <c:v>86347</c:v>
                </c:pt>
                <c:pt idx="356">
                  <c:v>94492</c:v>
                </c:pt>
                <c:pt idx="357">
                  <c:v>102637</c:v>
                </c:pt>
                <c:pt idx="358">
                  <c:v>259602</c:v>
                </c:pt>
                <c:pt idx="359">
                  <c:v>267747</c:v>
                </c:pt>
                <c:pt idx="360">
                  <c:v>275892</c:v>
                </c:pt>
                <c:pt idx="361">
                  <c:v>284037</c:v>
                </c:pt>
                <c:pt idx="362">
                  <c:v>292182</c:v>
                </c:pt>
                <c:pt idx="363">
                  <c:v>300327</c:v>
                </c:pt>
                <c:pt idx="364">
                  <c:v>194442</c:v>
                </c:pt>
                <c:pt idx="365">
                  <c:v>202587</c:v>
                </c:pt>
                <c:pt idx="366">
                  <c:v>210732</c:v>
                </c:pt>
                <c:pt idx="367">
                  <c:v>218877</c:v>
                </c:pt>
                <c:pt idx="368">
                  <c:v>227022</c:v>
                </c:pt>
                <c:pt idx="369">
                  <c:v>235167</c:v>
                </c:pt>
                <c:pt idx="370">
                  <c:v>243312</c:v>
                </c:pt>
                <c:pt idx="371">
                  <c:v>251457</c:v>
                </c:pt>
                <c:pt idx="372">
                  <c:v>266996</c:v>
                </c:pt>
                <c:pt idx="373">
                  <c:v>275361</c:v>
                </c:pt>
                <c:pt idx="374">
                  <c:v>283726</c:v>
                </c:pt>
                <c:pt idx="375">
                  <c:v>292091</c:v>
                </c:pt>
                <c:pt idx="376">
                  <c:v>300456</c:v>
                </c:pt>
                <c:pt idx="377">
                  <c:v>308821</c:v>
                </c:pt>
                <c:pt idx="378">
                  <c:v>200076</c:v>
                </c:pt>
                <c:pt idx="379">
                  <c:v>208441</c:v>
                </c:pt>
                <c:pt idx="380">
                  <c:v>216806</c:v>
                </c:pt>
                <c:pt idx="381">
                  <c:v>225171</c:v>
                </c:pt>
                <c:pt idx="382">
                  <c:v>233536</c:v>
                </c:pt>
                <c:pt idx="383">
                  <c:v>241901</c:v>
                </c:pt>
                <c:pt idx="384">
                  <c:v>250266</c:v>
                </c:pt>
                <c:pt idx="385">
                  <c:v>258631</c:v>
                </c:pt>
                <c:pt idx="386">
                  <c:v>110782</c:v>
                </c:pt>
                <c:pt idx="387">
                  <c:v>274390</c:v>
                </c:pt>
                <c:pt idx="388">
                  <c:v>282975</c:v>
                </c:pt>
                <c:pt idx="389">
                  <c:v>291560</c:v>
                </c:pt>
                <c:pt idx="390">
                  <c:v>300145</c:v>
                </c:pt>
                <c:pt idx="391">
                  <c:v>308730</c:v>
                </c:pt>
                <c:pt idx="392">
                  <c:v>317315</c:v>
                </c:pt>
                <c:pt idx="393">
                  <c:v>205710</c:v>
                </c:pt>
                <c:pt idx="394">
                  <c:v>214295</c:v>
                </c:pt>
                <c:pt idx="395">
                  <c:v>222880</c:v>
                </c:pt>
                <c:pt idx="396">
                  <c:v>231465</c:v>
                </c:pt>
                <c:pt idx="397">
                  <c:v>240050</c:v>
                </c:pt>
                <c:pt idx="398">
                  <c:v>248635</c:v>
                </c:pt>
                <c:pt idx="399">
                  <c:v>257220</c:v>
                </c:pt>
                <c:pt idx="400">
                  <c:v>265805</c:v>
                </c:pt>
                <c:pt idx="401">
                  <c:v>281784</c:v>
                </c:pt>
                <c:pt idx="402">
                  <c:v>290589</c:v>
                </c:pt>
                <c:pt idx="403">
                  <c:v>299394</c:v>
                </c:pt>
                <c:pt idx="404">
                  <c:v>308199</c:v>
                </c:pt>
                <c:pt idx="405">
                  <c:v>317004</c:v>
                </c:pt>
                <c:pt idx="406">
                  <c:v>325809</c:v>
                </c:pt>
                <c:pt idx="407">
                  <c:v>211344</c:v>
                </c:pt>
                <c:pt idx="408">
                  <c:v>220149</c:v>
                </c:pt>
                <c:pt idx="409">
                  <c:v>228954</c:v>
                </c:pt>
                <c:pt idx="410">
                  <c:v>237759</c:v>
                </c:pt>
                <c:pt idx="411">
                  <c:v>246564</c:v>
                </c:pt>
                <c:pt idx="412">
                  <c:v>255369</c:v>
                </c:pt>
                <c:pt idx="413">
                  <c:v>264174</c:v>
                </c:pt>
                <c:pt idx="414">
                  <c:v>272979</c:v>
                </c:pt>
                <c:pt idx="415">
                  <c:v>289178</c:v>
                </c:pt>
                <c:pt idx="416">
                  <c:v>298203</c:v>
                </c:pt>
                <c:pt idx="417">
                  <c:v>307228</c:v>
                </c:pt>
                <c:pt idx="418">
                  <c:v>316253</c:v>
                </c:pt>
                <c:pt idx="419">
                  <c:v>325278</c:v>
                </c:pt>
                <c:pt idx="420">
                  <c:v>334303</c:v>
                </c:pt>
                <c:pt idx="421">
                  <c:v>216978</c:v>
                </c:pt>
                <c:pt idx="422">
                  <c:v>226003</c:v>
                </c:pt>
                <c:pt idx="423">
                  <c:v>235028</c:v>
                </c:pt>
                <c:pt idx="424">
                  <c:v>244053</c:v>
                </c:pt>
                <c:pt idx="425">
                  <c:v>253078</c:v>
                </c:pt>
                <c:pt idx="426">
                  <c:v>262103</c:v>
                </c:pt>
                <c:pt idx="427">
                  <c:v>271128</c:v>
                </c:pt>
                <c:pt idx="428">
                  <c:v>280153</c:v>
                </c:pt>
                <c:pt idx="429">
                  <c:v>118927</c:v>
                </c:pt>
                <c:pt idx="430">
                  <c:v>127072</c:v>
                </c:pt>
                <c:pt idx="431">
                  <c:v>135217</c:v>
                </c:pt>
                <c:pt idx="432">
                  <c:v>143362</c:v>
                </c:pt>
                <c:pt idx="433">
                  <c:v>151507</c:v>
                </c:pt>
                <c:pt idx="434">
                  <c:v>159652</c:v>
                </c:pt>
                <c:pt idx="435">
                  <c:v>160175</c:v>
                </c:pt>
                <c:pt idx="436">
                  <c:v>167950</c:v>
                </c:pt>
                <c:pt idx="437">
                  <c:v>175725</c:v>
                </c:pt>
                <c:pt idx="438">
                  <c:v>183500</c:v>
                </c:pt>
                <c:pt idx="439">
                  <c:v>191275</c:v>
                </c:pt>
                <c:pt idx="440">
                  <c:v>199050</c:v>
                </c:pt>
                <c:pt idx="441">
                  <c:v>74650</c:v>
                </c:pt>
                <c:pt idx="442">
                  <c:v>82425</c:v>
                </c:pt>
                <c:pt idx="443">
                  <c:v>90200</c:v>
                </c:pt>
                <c:pt idx="444">
                  <c:v>97975</c:v>
                </c:pt>
                <c:pt idx="445">
                  <c:v>247810</c:v>
                </c:pt>
                <c:pt idx="446">
                  <c:v>255585</c:v>
                </c:pt>
                <c:pt idx="447">
                  <c:v>263360</c:v>
                </c:pt>
                <c:pt idx="448">
                  <c:v>271135</c:v>
                </c:pt>
                <c:pt idx="449">
                  <c:v>278910</c:v>
                </c:pt>
                <c:pt idx="450">
                  <c:v>286685</c:v>
                </c:pt>
                <c:pt idx="451">
                  <c:v>185610</c:v>
                </c:pt>
                <c:pt idx="452">
                  <c:v>193385</c:v>
                </c:pt>
                <c:pt idx="453">
                  <c:v>201160</c:v>
                </c:pt>
                <c:pt idx="454">
                  <c:v>208935</c:v>
                </c:pt>
                <c:pt idx="455">
                  <c:v>216710</c:v>
                </c:pt>
                <c:pt idx="456">
                  <c:v>224485</c:v>
                </c:pt>
                <c:pt idx="457">
                  <c:v>232260</c:v>
                </c:pt>
                <c:pt idx="458">
                  <c:v>240035</c:v>
                </c:pt>
                <c:pt idx="459">
                  <c:v>254868</c:v>
                </c:pt>
                <c:pt idx="460">
                  <c:v>262853</c:v>
                </c:pt>
                <c:pt idx="461">
                  <c:v>270838</c:v>
                </c:pt>
                <c:pt idx="462">
                  <c:v>278823</c:v>
                </c:pt>
                <c:pt idx="463">
                  <c:v>286808</c:v>
                </c:pt>
                <c:pt idx="464">
                  <c:v>294793</c:v>
                </c:pt>
                <c:pt idx="465">
                  <c:v>190988</c:v>
                </c:pt>
                <c:pt idx="466">
                  <c:v>198973</c:v>
                </c:pt>
                <c:pt idx="467">
                  <c:v>206958</c:v>
                </c:pt>
                <c:pt idx="468">
                  <c:v>214943</c:v>
                </c:pt>
                <c:pt idx="469">
                  <c:v>222928</c:v>
                </c:pt>
                <c:pt idx="470">
                  <c:v>230913</c:v>
                </c:pt>
                <c:pt idx="471">
                  <c:v>238898</c:v>
                </c:pt>
                <c:pt idx="472">
                  <c:v>246883</c:v>
                </c:pt>
                <c:pt idx="473">
                  <c:v>105750</c:v>
                </c:pt>
                <c:pt idx="474">
                  <c:v>261926</c:v>
                </c:pt>
                <c:pt idx="475">
                  <c:v>270121</c:v>
                </c:pt>
                <c:pt idx="476">
                  <c:v>278316</c:v>
                </c:pt>
                <c:pt idx="477">
                  <c:v>286511</c:v>
                </c:pt>
                <c:pt idx="478">
                  <c:v>294706</c:v>
                </c:pt>
                <c:pt idx="479">
                  <c:v>302901</c:v>
                </c:pt>
                <c:pt idx="480">
                  <c:v>196366</c:v>
                </c:pt>
                <c:pt idx="481">
                  <c:v>204561</c:v>
                </c:pt>
                <c:pt idx="482">
                  <c:v>212756</c:v>
                </c:pt>
                <c:pt idx="483">
                  <c:v>220951</c:v>
                </c:pt>
                <c:pt idx="484">
                  <c:v>229146</c:v>
                </c:pt>
                <c:pt idx="485">
                  <c:v>237341</c:v>
                </c:pt>
                <c:pt idx="486">
                  <c:v>245536</c:v>
                </c:pt>
                <c:pt idx="487">
                  <c:v>253731</c:v>
                </c:pt>
                <c:pt idx="488">
                  <c:v>268984</c:v>
                </c:pt>
                <c:pt idx="489">
                  <c:v>277389</c:v>
                </c:pt>
                <c:pt idx="490">
                  <c:v>285794</c:v>
                </c:pt>
                <c:pt idx="491">
                  <c:v>294199</c:v>
                </c:pt>
                <c:pt idx="492">
                  <c:v>302604</c:v>
                </c:pt>
                <c:pt idx="493">
                  <c:v>311009</c:v>
                </c:pt>
                <c:pt idx="494">
                  <c:v>201744</c:v>
                </c:pt>
                <c:pt idx="495">
                  <c:v>210149</c:v>
                </c:pt>
                <c:pt idx="496">
                  <c:v>218554</c:v>
                </c:pt>
                <c:pt idx="497">
                  <c:v>226959</c:v>
                </c:pt>
                <c:pt idx="498">
                  <c:v>235364</c:v>
                </c:pt>
                <c:pt idx="499">
                  <c:v>243769</c:v>
                </c:pt>
                <c:pt idx="500">
                  <c:v>252174</c:v>
                </c:pt>
                <c:pt idx="501">
                  <c:v>260579</c:v>
                </c:pt>
                <c:pt idx="502">
                  <c:v>276042</c:v>
                </c:pt>
                <c:pt idx="503">
                  <c:v>284657</c:v>
                </c:pt>
                <c:pt idx="504">
                  <c:v>293272</c:v>
                </c:pt>
                <c:pt idx="505">
                  <c:v>301887</c:v>
                </c:pt>
                <c:pt idx="506">
                  <c:v>310502</c:v>
                </c:pt>
                <c:pt idx="507">
                  <c:v>319117</c:v>
                </c:pt>
                <c:pt idx="508">
                  <c:v>207122</c:v>
                </c:pt>
                <c:pt idx="509">
                  <c:v>215737</c:v>
                </c:pt>
                <c:pt idx="510">
                  <c:v>224352</c:v>
                </c:pt>
                <c:pt idx="511">
                  <c:v>232967</c:v>
                </c:pt>
                <c:pt idx="512">
                  <c:v>241582</c:v>
                </c:pt>
                <c:pt idx="513">
                  <c:v>250197</c:v>
                </c:pt>
                <c:pt idx="514">
                  <c:v>258812</c:v>
                </c:pt>
                <c:pt idx="515">
                  <c:v>267427</c:v>
                </c:pt>
                <c:pt idx="516">
                  <c:v>113525</c:v>
                </c:pt>
                <c:pt idx="517">
                  <c:v>121300</c:v>
                </c:pt>
                <c:pt idx="518">
                  <c:v>129075</c:v>
                </c:pt>
                <c:pt idx="519">
                  <c:v>136850</c:v>
                </c:pt>
                <c:pt idx="520">
                  <c:v>144625</c:v>
                </c:pt>
                <c:pt idx="521">
                  <c:v>152400</c:v>
                </c:pt>
                <c:pt idx="522">
                  <c:v>144931</c:v>
                </c:pt>
                <c:pt idx="523">
                  <c:v>151966</c:v>
                </c:pt>
                <c:pt idx="524">
                  <c:v>159001</c:v>
                </c:pt>
                <c:pt idx="525">
                  <c:v>166036</c:v>
                </c:pt>
                <c:pt idx="526">
                  <c:v>173071</c:v>
                </c:pt>
                <c:pt idx="527">
                  <c:v>180106</c:v>
                </c:pt>
                <c:pt idx="528">
                  <c:v>67546</c:v>
                </c:pt>
                <c:pt idx="529">
                  <c:v>74581</c:v>
                </c:pt>
                <c:pt idx="530">
                  <c:v>81616</c:v>
                </c:pt>
                <c:pt idx="531">
                  <c:v>88651</c:v>
                </c:pt>
                <c:pt idx="532">
                  <c:v>224226</c:v>
                </c:pt>
                <c:pt idx="533">
                  <c:v>231261</c:v>
                </c:pt>
                <c:pt idx="534">
                  <c:v>238296</c:v>
                </c:pt>
                <c:pt idx="535">
                  <c:v>245331</c:v>
                </c:pt>
                <c:pt idx="536">
                  <c:v>252366</c:v>
                </c:pt>
                <c:pt idx="537">
                  <c:v>259401</c:v>
                </c:pt>
                <c:pt idx="538">
                  <c:v>167946</c:v>
                </c:pt>
                <c:pt idx="539">
                  <c:v>174981</c:v>
                </c:pt>
                <c:pt idx="540">
                  <c:v>182016</c:v>
                </c:pt>
                <c:pt idx="541">
                  <c:v>189051</c:v>
                </c:pt>
                <c:pt idx="542">
                  <c:v>196086</c:v>
                </c:pt>
                <c:pt idx="543">
                  <c:v>203121</c:v>
                </c:pt>
                <c:pt idx="544">
                  <c:v>210156</c:v>
                </c:pt>
                <c:pt idx="545">
                  <c:v>217191</c:v>
                </c:pt>
                <c:pt idx="546">
                  <c:v>230612</c:v>
                </c:pt>
                <c:pt idx="547">
                  <c:v>237837</c:v>
                </c:pt>
                <c:pt idx="548">
                  <c:v>245062</c:v>
                </c:pt>
                <c:pt idx="549">
                  <c:v>252287</c:v>
                </c:pt>
                <c:pt idx="550">
                  <c:v>259512</c:v>
                </c:pt>
                <c:pt idx="551">
                  <c:v>266737</c:v>
                </c:pt>
                <c:pt idx="552">
                  <c:v>172812</c:v>
                </c:pt>
                <c:pt idx="553">
                  <c:v>180037</c:v>
                </c:pt>
                <c:pt idx="554">
                  <c:v>187262</c:v>
                </c:pt>
                <c:pt idx="555">
                  <c:v>194487</c:v>
                </c:pt>
                <c:pt idx="556">
                  <c:v>201712</c:v>
                </c:pt>
                <c:pt idx="557">
                  <c:v>208937</c:v>
                </c:pt>
                <c:pt idx="558">
                  <c:v>216162</c:v>
                </c:pt>
                <c:pt idx="559">
                  <c:v>223387</c:v>
                </c:pt>
                <c:pt idx="560">
                  <c:v>95686</c:v>
                </c:pt>
                <c:pt idx="561">
                  <c:v>236998</c:v>
                </c:pt>
                <c:pt idx="562">
                  <c:v>244413</c:v>
                </c:pt>
                <c:pt idx="563">
                  <c:v>251828</c:v>
                </c:pt>
                <c:pt idx="564">
                  <c:v>259243</c:v>
                </c:pt>
                <c:pt idx="565">
                  <c:v>266658</c:v>
                </c:pt>
                <c:pt idx="566">
                  <c:v>274073</c:v>
                </c:pt>
                <c:pt idx="567">
                  <c:v>177678</c:v>
                </c:pt>
                <c:pt idx="568">
                  <c:v>185093</c:v>
                </c:pt>
                <c:pt idx="569">
                  <c:v>192508</c:v>
                </c:pt>
                <c:pt idx="570">
                  <c:v>199923</c:v>
                </c:pt>
                <c:pt idx="571">
                  <c:v>207338</c:v>
                </c:pt>
                <c:pt idx="572">
                  <c:v>214753</c:v>
                </c:pt>
                <c:pt idx="573">
                  <c:v>222168</c:v>
                </c:pt>
                <c:pt idx="574">
                  <c:v>229583</c:v>
                </c:pt>
                <c:pt idx="575">
                  <c:v>243384</c:v>
                </c:pt>
                <c:pt idx="576">
                  <c:v>250989</c:v>
                </c:pt>
                <c:pt idx="577">
                  <c:v>258594</c:v>
                </c:pt>
                <c:pt idx="578">
                  <c:v>266199</c:v>
                </c:pt>
                <c:pt idx="579">
                  <c:v>273804</c:v>
                </c:pt>
                <c:pt idx="580">
                  <c:v>281409</c:v>
                </c:pt>
                <c:pt idx="581">
                  <c:v>182544</c:v>
                </c:pt>
                <c:pt idx="582">
                  <c:v>190149</c:v>
                </c:pt>
                <c:pt idx="583">
                  <c:v>197754</c:v>
                </c:pt>
                <c:pt idx="584">
                  <c:v>205359</c:v>
                </c:pt>
                <c:pt idx="585">
                  <c:v>212964</c:v>
                </c:pt>
                <c:pt idx="586">
                  <c:v>220569</c:v>
                </c:pt>
                <c:pt idx="587">
                  <c:v>228174</c:v>
                </c:pt>
                <c:pt idx="588">
                  <c:v>235779</c:v>
                </c:pt>
                <c:pt idx="589">
                  <c:v>187410</c:v>
                </c:pt>
                <c:pt idx="590">
                  <c:v>102721</c:v>
                </c:pt>
                <c:pt idx="591">
                  <c:v>109756</c:v>
                </c:pt>
                <c:pt idx="592">
                  <c:v>116791</c:v>
                </c:pt>
                <c:pt idx="593">
                  <c:v>123826</c:v>
                </c:pt>
                <c:pt idx="594">
                  <c:v>130861</c:v>
                </c:pt>
                <c:pt idx="595">
                  <c:v>137896</c:v>
                </c:pt>
                <c:pt idx="596">
                  <c:v>183041</c:v>
                </c:pt>
                <c:pt idx="597">
                  <c:v>191926</c:v>
                </c:pt>
                <c:pt idx="598">
                  <c:v>200811</c:v>
                </c:pt>
                <c:pt idx="599">
                  <c:v>209696</c:v>
                </c:pt>
                <c:pt idx="600">
                  <c:v>218581</c:v>
                </c:pt>
                <c:pt idx="601">
                  <c:v>227466</c:v>
                </c:pt>
                <c:pt idx="602">
                  <c:v>85306</c:v>
                </c:pt>
                <c:pt idx="603">
                  <c:v>94191</c:v>
                </c:pt>
                <c:pt idx="604">
                  <c:v>103076</c:v>
                </c:pt>
                <c:pt idx="605">
                  <c:v>111961</c:v>
                </c:pt>
                <c:pt idx="606">
                  <c:v>283186</c:v>
                </c:pt>
                <c:pt idx="607">
                  <c:v>292071</c:v>
                </c:pt>
                <c:pt idx="608">
                  <c:v>300956</c:v>
                </c:pt>
                <c:pt idx="609">
                  <c:v>309841</c:v>
                </c:pt>
                <c:pt idx="610">
                  <c:v>318726</c:v>
                </c:pt>
                <c:pt idx="611">
                  <c:v>327611</c:v>
                </c:pt>
                <c:pt idx="612">
                  <c:v>212106</c:v>
                </c:pt>
                <c:pt idx="613">
                  <c:v>220991</c:v>
                </c:pt>
                <c:pt idx="614">
                  <c:v>229876</c:v>
                </c:pt>
                <c:pt idx="615">
                  <c:v>238761</c:v>
                </c:pt>
                <c:pt idx="616">
                  <c:v>247646</c:v>
                </c:pt>
                <c:pt idx="617">
                  <c:v>256531</c:v>
                </c:pt>
                <c:pt idx="618">
                  <c:v>265416</c:v>
                </c:pt>
                <c:pt idx="619">
                  <c:v>274301</c:v>
                </c:pt>
                <c:pt idx="620">
                  <c:v>291252</c:v>
                </c:pt>
                <c:pt idx="621">
                  <c:v>300377</c:v>
                </c:pt>
                <c:pt idx="622">
                  <c:v>309502</c:v>
                </c:pt>
                <c:pt idx="623">
                  <c:v>318627</c:v>
                </c:pt>
                <c:pt idx="624">
                  <c:v>327752</c:v>
                </c:pt>
                <c:pt idx="625">
                  <c:v>336877</c:v>
                </c:pt>
                <c:pt idx="626">
                  <c:v>218252</c:v>
                </c:pt>
                <c:pt idx="627">
                  <c:v>227377</c:v>
                </c:pt>
                <c:pt idx="628">
                  <c:v>236502</c:v>
                </c:pt>
                <c:pt idx="629">
                  <c:v>245627</c:v>
                </c:pt>
                <c:pt idx="630">
                  <c:v>254752</c:v>
                </c:pt>
                <c:pt idx="631">
                  <c:v>263877</c:v>
                </c:pt>
                <c:pt idx="632">
                  <c:v>273002</c:v>
                </c:pt>
                <c:pt idx="633">
                  <c:v>282127</c:v>
                </c:pt>
                <c:pt idx="634">
                  <c:v>120846</c:v>
                </c:pt>
                <c:pt idx="635">
                  <c:v>299318</c:v>
                </c:pt>
                <c:pt idx="636">
                  <c:v>308683</c:v>
                </c:pt>
                <c:pt idx="637">
                  <c:v>318048</c:v>
                </c:pt>
                <c:pt idx="638">
                  <c:v>327413</c:v>
                </c:pt>
                <c:pt idx="639">
                  <c:v>336778</c:v>
                </c:pt>
                <c:pt idx="640">
                  <c:v>346143</c:v>
                </c:pt>
                <c:pt idx="641">
                  <c:v>224398</c:v>
                </c:pt>
                <c:pt idx="642">
                  <c:v>233763</c:v>
                </c:pt>
                <c:pt idx="643">
                  <c:v>243128</c:v>
                </c:pt>
                <c:pt idx="644">
                  <c:v>252493</c:v>
                </c:pt>
                <c:pt idx="645">
                  <c:v>261858</c:v>
                </c:pt>
                <c:pt idx="646">
                  <c:v>271223</c:v>
                </c:pt>
                <c:pt idx="647">
                  <c:v>280588</c:v>
                </c:pt>
                <c:pt idx="648">
                  <c:v>289953</c:v>
                </c:pt>
                <c:pt idx="649">
                  <c:v>307384</c:v>
                </c:pt>
                <c:pt idx="650">
                  <c:v>316989</c:v>
                </c:pt>
                <c:pt idx="651">
                  <c:v>326594</c:v>
                </c:pt>
                <c:pt idx="652">
                  <c:v>336199</c:v>
                </c:pt>
                <c:pt idx="653">
                  <c:v>345804</c:v>
                </c:pt>
                <c:pt idx="654">
                  <c:v>355409</c:v>
                </c:pt>
                <c:pt idx="655">
                  <c:v>230544</c:v>
                </c:pt>
                <c:pt idx="656">
                  <c:v>240149</c:v>
                </c:pt>
                <c:pt idx="657">
                  <c:v>249754</c:v>
                </c:pt>
                <c:pt idx="658">
                  <c:v>259359</c:v>
                </c:pt>
                <c:pt idx="659">
                  <c:v>268964</c:v>
                </c:pt>
                <c:pt idx="660">
                  <c:v>278569</c:v>
                </c:pt>
                <c:pt idx="661">
                  <c:v>288174</c:v>
                </c:pt>
                <c:pt idx="662">
                  <c:v>297779</c:v>
                </c:pt>
                <c:pt idx="663">
                  <c:v>315450</c:v>
                </c:pt>
                <c:pt idx="664">
                  <c:v>325295</c:v>
                </c:pt>
                <c:pt idx="665">
                  <c:v>335140</c:v>
                </c:pt>
                <c:pt idx="666">
                  <c:v>344985</c:v>
                </c:pt>
                <c:pt idx="667">
                  <c:v>354830</c:v>
                </c:pt>
                <c:pt idx="668">
                  <c:v>364675</c:v>
                </c:pt>
                <c:pt idx="669">
                  <c:v>236690</c:v>
                </c:pt>
                <c:pt idx="670">
                  <c:v>246535</c:v>
                </c:pt>
                <c:pt idx="671">
                  <c:v>256380</c:v>
                </c:pt>
                <c:pt idx="672">
                  <c:v>266225</c:v>
                </c:pt>
                <c:pt idx="673">
                  <c:v>276070</c:v>
                </c:pt>
                <c:pt idx="674">
                  <c:v>285915</c:v>
                </c:pt>
                <c:pt idx="675">
                  <c:v>295760</c:v>
                </c:pt>
                <c:pt idx="676">
                  <c:v>305605</c:v>
                </c:pt>
                <c:pt idx="677">
                  <c:v>129731</c:v>
                </c:pt>
                <c:pt idx="678">
                  <c:v>138616</c:v>
                </c:pt>
                <c:pt idx="679">
                  <c:v>147501</c:v>
                </c:pt>
                <c:pt idx="680">
                  <c:v>156386</c:v>
                </c:pt>
                <c:pt idx="681">
                  <c:v>165271</c:v>
                </c:pt>
                <c:pt idx="682">
                  <c:v>174156</c:v>
                </c:pt>
                <c:pt idx="683">
                  <c:v>259602</c:v>
                </c:pt>
                <c:pt idx="684">
                  <c:v>267747</c:v>
                </c:pt>
                <c:pt idx="685">
                  <c:v>275892</c:v>
                </c:pt>
                <c:pt idx="686">
                  <c:v>284037</c:v>
                </c:pt>
                <c:pt idx="687">
                  <c:v>292182</c:v>
                </c:pt>
                <c:pt idx="688">
                  <c:v>300327</c:v>
                </c:pt>
                <c:pt idx="689">
                  <c:v>194442</c:v>
                </c:pt>
                <c:pt idx="690">
                  <c:v>202587</c:v>
                </c:pt>
                <c:pt idx="691">
                  <c:v>210732</c:v>
                </c:pt>
                <c:pt idx="692">
                  <c:v>218877</c:v>
                </c:pt>
                <c:pt idx="693">
                  <c:v>227022</c:v>
                </c:pt>
                <c:pt idx="694">
                  <c:v>235167</c:v>
                </c:pt>
                <c:pt idx="695">
                  <c:v>243312</c:v>
                </c:pt>
                <c:pt idx="696">
                  <c:v>251457</c:v>
                </c:pt>
                <c:pt idx="697">
                  <c:v>266996</c:v>
                </c:pt>
                <c:pt idx="698">
                  <c:v>275361</c:v>
                </c:pt>
                <c:pt idx="699">
                  <c:v>283726</c:v>
                </c:pt>
                <c:pt idx="700">
                  <c:v>292091</c:v>
                </c:pt>
                <c:pt idx="701">
                  <c:v>300456</c:v>
                </c:pt>
                <c:pt idx="702">
                  <c:v>308821</c:v>
                </c:pt>
                <c:pt idx="703">
                  <c:v>200076</c:v>
                </c:pt>
                <c:pt idx="704">
                  <c:v>208441</c:v>
                </c:pt>
                <c:pt idx="705">
                  <c:v>216806</c:v>
                </c:pt>
                <c:pt idx="706">
                  <c:v>225171</c:v>
                </c:pt>
                <c:pt idx="707">
                  <c:v>233536</c:v>
                </c:pt>
                <c:pt idx="708">
                  <c:v>241901</c:v>
                </c:pt>
                <c:pt idx="709">
                  <c:v>250266</c:v>
                </c:pt>
                <c:pt idx="710">
                  <c:v>258631</c:v>
                </c:pt>
                <c:pt idx="711">
                  <c:v>274390</c:v>
                </c:pt>
                <c:pt idx="712">
                  <c:v>282975</c:v>
                </c:pt>
                <c:pt idx="713">
                  <c:v>291560</c:v>
                </c:pt>
                <c:pt idx="714">
                  <c:v>300145</c:v>
                </c:pt>
                <c:pt idx="715">
                  <c:v>308730</c:v>
                </c:pt>
                <c:pt idx="716">
                  <c:v>317315</c:v>
                </c:pt>
                <c:pt idx="717">
                  <c:v>205710</c:v>
                </c:pt>
                <c:pt idx="718">
                  <c:v>214295</c:v>
                </c:pt>
                <c:pt idx="719">
                  <c:v>222880</c:v>
                </c:pt>
                <c:pt idx="720">
                  <c:v>231465</c:v>
                </c:pt>
                <c:pt idx="721">
                  <c:v>240050</c:v>
                </c:pt>
                <c:pt idx="722">
                  <c:v>248635</c:v>
                </c:pt>
                <c:pt idx="723">
                  <c:v>257220</c:v>
                </c:pt>
                <c:pt idx="724">
                  <c:v>265805</c:v>
                </c:pt>
                <c:pt idx="725">
                  <c:v>281784</c:v>
                </c:pt>
                <c:pt idx="726">
                  <c:v>290589</c:v>
                </c:pt>
                <c:pt idx="727">
                  <c:v>299394</c:v>
                </c:pt>
                <c:pt idx="728">
                  <c:v>308199</c:v>
                </c:pt>
                <c:pt idx="729">
                  <c:v>317004</c:v>
                </c:pt>
                <c:pt idx="730">
                  <c:v>325809</c:v>
                </c:pt>
                <c:pt idx="731">
                  <c:v>211344</c:v>
                </c:pt>
                <c:pt idx="732">
                  <c:v>220149</c:v>
                </c:pt>
                <c:pt idx="733">
                  <c:v>228954</c:v>
                </c:pt>
                <c:pt idx="734">
                  <c:v>237759</c:v>
                </c:pt>
                <c:pt idx="735">
                  <c:v>246564</c:v>
                </c:pt>
                <c:pt idx="736">
                  <c:v>255369</c:v>
                </c:pt>
                <c:pt idx="737">
                  <c:v>264174</c:v>
                </c:pt>
                <c:pt idx="738">
                  <c:v>272979</c:v>
                </c:pt>
                <c:pt idx="739">
                  <c:v>289178</c:v>
                </c:pt>
                <c:pt idx="740">
                  <c:v>298203</c:v>
                </c:pt>
                <c:pt idx="741">
                  <c:v>307228</c:v>
                </c:pt>
                <c:pt idx="742">
                  <c:v>316253</c:v>
                </c:pt>
                <c:pt idx="743">
                  <c:v>325278</c:v>
                </c:pt>
                <c:pt idx="744">
                  <c:v>334303</c:v>
                </c:pt>
                <c:pt idx="745">
                  <c:v>216978</c:v>
                </c:pt>
                <c:pt idx="746">
                  <c:v>226003</c:v>
                </c:pt>
                <c:pt idx="747">
                  <c:v>235028</c:v>
                </c:pt>
                <c:pt idx="748">
                  <c:v>244053</c:v>
                </c:pt>
                <c:pt idx="749">
                  <c:v>253078</c:v>
                </c:pt>
                <c:pt idx="750">
                  <c:v>262103</c:v>
                </c:pt>
                <c:pt idx="751">
                  <c:v>271128</c:v>
                </c:pt>
                <c:pt idx="752">
                  <c:v>280153</c:v>
                </c:pt>
                <c:pt idx="753">
                  <c:v>190663</c:v>
                </c:pt>
                <c:pt idx="754">
                  <c:v>199918</c:v>
                </c:pt>
                <c:pt idx="755">
                  <c:v>209173</c:v>
                </c:pt>
                <c:pt idx="756">
                  <c:v>88858</c:v>
                </c:pt>
                <c:pt idx="757">
                  <c:v>98113</c:v>
                </c:pt>
                <c:pt idx="758">
                  <c:v>107368</c:v>
                </c:pt>
                <c:pt idx="759">
                  <c:v>116623</c:v>
                </c:pt>
                <c:pt idx="760">
                  <c:v>341253</c:v>
                </c:pt>
                <c:pt idx="761">
                  <c:v>303380</c:v>
                </c:pt>
                <c:pt idx="762">
                  <c:v>312885</c:v>
                </c:pt>
                <c:pt idx="763">
                  <c:v>322390</c:v>
                </c:pt>
                <c:pt idx="764">
                  <c:v>331895</c:v>
                </c:pt>
                <c:pt idx="765">
                  <c:v>341400</c:v>
                </c:pt>
                <c:pt idx="766">
                  <c:v>350905</c:v>
                </c:pt>
                <c:pt idx="767">
                  <c:v>227340</c:v>
                </c:pt>
                <c:pt idx="768">
                  <c:v>236845</c:v>
                </c:pt>
                <c:pt idx="769">
                  <c:v>246350</c:v>
                </c:pt>
                <c:pt idx="770">
                  <c:v>255855</c:v>
                </c:pt>
                <c:pt idx="771">
                  <c:v>265360</c:v>
                </c:pt>
                <c:pt idx="772">
                  <c:v>274865</c:v>
                </c:pt>
                <c:pt idx="773">
                  <c:v>284370</c:v>
                </c:pt>
                <c:pt idx="774">
                  <c:v>293875</c:v>
                </c:pt>
                <c:pt idx="775">
                  <c:v>125878</c:v>
                </c:pt>
                <c:pt idx="776">
                  <c:v>311782</c:v>
                </c:pt>
                <c:pt idx="777">
                  <c:v>321537</c:v>
                </c:pt>
                <c:pt idx="778">
                  <c:v>331292</c:v>
                </c:pt>
                <c:pt idx="779">
                  <c:v>341047</c:v>
                </c:pt>
                <c:pt idx="780">
                  <c:v>350802</c:v>
                </c:pt>
                <c:pt idx="781">
                  <c:v>360557</c:v>
                </c:pt>
                <c:pt idx="782">
                  <c:v>233742</c:v>
                </c:pt>
                <c:pt idx="783">
                  <c:v>243497</c:v>
                </c:pt>
                <c:pt idx="784">
                  <c:v>253252</c:v>
                </c:pt>
                <c:pt idx="785">
                  <c:v>263007</c:v>
                </c:pt>
                <c:pt idx="786">
                  <c:v>272762</c:v>
                </c:pt>
                <c:pt idx="787">
                  <c:v>282517</c:v>
                </c:pt>
                <c:pt idx="788">
                  <c:v>292272</c:v>
                </c:pt>
                <c:pt idx="789">
                  <c:v>302027</c:v>
                </c:pt>
                <c:pt idx="790">
                  <c:v>320184</c:v>
                </c:pt>
                <c:pt idx="791">
                  <c:v>330189</c:v>
                </c:pt>
                <c:pt idx="792">
                  <c:v>340194</c:v>
                </c:pt>
                <c:pt idx="793">
                  <c:v>350199</c:v>
                </c:pt>
                <c:pt idx="794">
                  <c:v>360204</c:v>
                </c:pt>
                <c:pt idx="795">
                  <c:v>370209</c:v>
                </c:pt>
                <c:pt idx="796">
                  <c:v>240144</c:v>
                </c:pt>
                <c:pt idx="797">
                  <c:v>250149</c:v>
                </c:pt>
                <c:pt idx="798">
                  <c:v>260154</c:v>
                </c:pt>
                <c:pt idx="799">
                  <c:v>270159</c:v>
                </c:pt>
                <c:pt idx="800">
                  <c:v>280164</c:v>
                </c:pt>
                <c:pt idx="801">
                  <c:v>290169</c:v>
                </c:pt>
                <c:pt idx="802">
                  <c:v>300174</c:v>
                </c:pt>
                <c:pt idx="803">
                  <c:v>310179</c:v>
                </c:pt>
                <c:pt idx="804">
                  <c:v>328586</c:v>
                </c:pt>
                <c:pt idx="805">
                  <c:v>338841</c:v>
                </c:pt>
                <c:pt idx="806">
                  <c:v>349096</c:v>
                </c:pt>
                <c:pt idx="807">
                  <c:v>359351</c:v>
                </c:pt>
                <c:pt idx="808">
                  <c:v>369606</c:v>
                </c:pt>
                <c:pt idx="809">
                  <c:v>379861</c:v>
                </c:pt>
                <c:pt idx="810">
                  <c:v>246546</c:v>
                </c:pt>
                <c:pt idx="811">
                  <c:v>256801</c:v>
                </c:pt>
                <c:pt idx="812">
                  <c:v>267056</c:v>
                </c:pt>
                <c:pt idx="813">
                  <c:v>277311</c:v>
                </c:pt>
                <c:pt idx="814">
                  <c:v>287566</c:v>
                </c:pt>
                <c:pt idx="815">
                  <c:v>297821</c:v>
                </c:pt>
                <c:pt idx="816">
                  <c:v>308076</c:v>
                </c:pt>
                <c:pt idx="817">
                  <c:v>318331</c:v>
                </c:pt>
                <c:pt idx="818">
                  <c:v>135133</c:v>
                </c:pt>
                <c:pt idx="819">
                  <c:v>144388</c:v>
                </c:pt>
                <c:pt idx="820">
                  <c:v>153643</c:v>
                </c:pt>
                <c:pt idx="821">
                  <c:v>162898</c:v>
                </c:pt>
                <c:pt idx="822">
                  <c:v>172153</c:v>
                </c:pt>
                <c:pt idx="823">
                  <c:v>181408</c:v>
                </c:pt>
                <c:pt idx="824">
                  <c:v>96310</c:v>
                </c:pt>
                <c:pt idx="825">
                  <c:v>98236</c:v>
                </c:pt>
                <c:pt idx="826">
                  <c:v>100162</c:v>
                </c:pt>
                <c:pt idx="827">
                  <c:v>102088</c:v>
                </c:pt>
                <c:pt idx="828">
                  <c:v>104014</c:v>
                </c:pt>
                <c:pt idx="829">
                  <c:v>105940</c:v>
                </c:pt>
                <c:pt idx="830">
                  <c:v>107866</c:v>
                </c:pt>
                <c:pt idx="831">
                  <c:v>109792</c:v>
                </c:pt>
                <c:pt idx="832">
                  <c:v>111718</c:v>
                </c:pt>
                <c:pt idx="833">
                  <c:v>113644</c:v>
                </c:pt>
                <c:pt idx="834">
                  <c:v>115570</c:v>
                </c:pt>
                <c:pt idx="835">
                  <c:v>117496</c:v>
                </c:pt>
                <c:pt idx="836">
                  <c:v>119422</c:v>
                </c:pt>
                <c:pt idx="837">
                  <c:v>121348</c:v>
                </c:pt>
                <c:pt idx="838">
                  <c:v>123274</c:v>
                </c:pt>
                <c:pt idx="839">
                  <c:v>125200</c:v>
                </c:pt>
                <c:pt idx="840">
                  <c:v>46234</c:v>
                </c:pt>
                <c:pt idx="841">
                  <c:v>48160</c:v>
                </c:pt>
                <c:pt idx="842">
                  <c:v>50086</c:v>
                </c:pt>
                <c:pt idx="843">
                  <c:v>51049</c:v>
                </c:pt>
                <c:pt idx="844">
                  <c:v>52012</c:v>
                </c:pt>
                <c:pt idx="845">
                  <c:v>53938</c:v>
                </c:pt>
                <c:pt idx="846">
                  <c:v>55864</c:v>
                </c:pt>
                <c:pt idx="847">
                  <c:v>57790</c:v>
                </c:pt>
                <c:pt idx="848">
                  <c:v>59716</c:v>
                </c:pt>
                <c:pt idx="849">
                  <c:v>61642</c:v>
                </c:pt>
                <c:pt idx="850">
                  <c:v>114954</c:v>
                </c:pt>
                <c:pt idx="851">
                  <c:v>116880</c:v>
                </c:pt>
                <c:pt idx="852">
                  <c:v>118806</c:v>
                </c:pt>
                <c:pt idx="853">
                  <c:v>120732</c:v>
                </c:pt>
                <c:pt idx="854">
                  <c:v>122658</c:v>
                </c:pt>
                <c:pt idx="855">
                  <c:v>63568</c:v>
                </c:pt>
                <c:pt idx="856">
                  <c:v>65494</c:v>
                </c:pt>
                <c:pt idx="857">
                  <c:v>162214</c:v>
                </c:pt>
                <c:pt idx="858">
                  <c:v>167289</c:v>
                </c:pt>
                <c:pt idx="859">
                  <c:v>172364</c:v>
                </c:pt>
                <c:pt idx="860">
                  <c:v>177439</c:v>
                </c:pt>
                <c:pt idx="861">
                  <c:v>182514</c:v>
                </c:pt>
                <c:pt idx="862">
                  <c:v>187589</c:v>
                </c:pt>
                <c:pt idx="863">
                  <c:v>121614</c:v>
                </c:pt>
                <c:pt idx="864">
                  <c:v>126689</c:v>
                </c:pt>
                <c:pt idx="865">
                  <c:v>131764</c:v>
                </c:pt>
                <c:pt idx="866">
                  <c:v>136839</c:v>
                </c:pt>
                <c:pt idx="867">
                  <c:v>141914</c:v>
                </c:pt>
                <c:pt idx="868">
                  <c:v>146989</c:v>
                </c:pt>
                <c:pt idx="869">
                  <c:v>152064</c:v>
                </c:pt>
                <c:pt idx="870">
                  <c:v>157139</c:v>
                </c:pt>
                <c:pt idx="871">
                  <c:v>67420</c:v>
                </c:pt>
                <c:pt idx="872">
                  <c:v>166584</c:v>
                </c:pt>
                <c:pt idx="873">
                  <c:v>171789</c:v>
                </c:pt>
                <c:pt idx="874">
                  <c:v>176994</c:v>
                </c:pt>
                <c:pt idx="875">
                  <c:v>182199</c:v>
                </c:pt>
                <c:pt idx="876">
                  <c:v>187404</c:v>
                </c:pt>
                <c:pt idx="877">
                  <c:v>192609</c:v>
                </c:pt>
                <c:pt idx="878">
                  <c:v>124944</c:v>
                </c:pt>
                <c:pt idx="879">
                  <c:v>130149</c:v>
                </c:pt>
                <c:pt idx="880">
                  <c:v>135354</c:v>
                </c:pt>
                <c:pt idx="881">
                  <c:v>140559</c:v>
                </c:pt>
                <c:pt idx="882">
                  <c:v>145764</c:v>
                </c:pt>
                <c:pt idx="883">
                  <c:v>150969</c:v>
                </c:pt>
                <c:pt idx="884">
                  <c:v>156174</c:v>
                </c:pt>
                <c:pt idx="885">
                  <c:v>161379</c:v>
                </c:pt>
                <c:pt idx="886">
                  <c:v>69346</c:v>
                </c:pt>
                <c:pt idx="887">
                  <c:v>170954</c:v>
                </c:pt>
                <c:pt idx="888">
                  <c:v>176289</c:v>
                </c:pt>
                <c:pt idx="889">
                  <c:v>181624</c:v>
                </c:pt>
                <c:pt idx="890">
                  <c:v>186959</c:v>
                </c:pt>
                <c:pt idx="891">
                  <c:v>192294</c:v>
                </c:pt>
                <c:pt idx="892">
                  <c:v>197629</c:v>
                </c:pt>
                <c:pt idx="893">
                  <c:v>128274</c:v>
                </c:pt>
                <c:pt idx="894">
                  <c:v>133609</c:v>
                </c:pt>
                <c:pt idx="895">
                  <c:v>138944</c:v>
                </c:pt>
                <c:pt idx="896">
                  <c:v>144279</c:v>
                </c:pt>
                <c:pt idx="897">
                  <c:v>149614</c:v>
                </c:pt>
                <c:pt idx="898">
                  <c:v>154949</c:v>
                </c:pt>
                <c:pt idx="899">
                  <c:v>160284</c:v>
                </c:pt>
                <c:pt idx="900">
                  <c:v>165619</c:v>
                </c:pt>
                <c:pt idx="901">
                  <c:v>71272</c:v>
                </c:pt>
                <c:pt idx="902">
                  <c:v>73198</c:v>
                </c:pt>
                <c:pt idx="903">
                  <c:v>75124</c:v>
                </c:pt>
                <c:pt idx="904">
                  <c:v>77050</c:v>
                </c:pt>
                <c:pt idx="905">
                  <c:v>78976</c:v>
                </c:pt>
                <c:pt idx="906">
                  <c:v>80902</c:v>
                </c:pt>
                <c:pt idx="907">
                  <c:v>82828</c:v>
                </c:pt>
                <c:pt idx="908">
                  <c:v>84754</c:v>
                </c:pt>
                <c:pt idx="909">
                  <c:v>86680</c:v>
                </c:pt>
                <c:pt idx="910">
                  <c:v>88606</c:v>
                </c:pt>
                <c:pt idx="911">
                  <c:v>90532</c:v>
                </c:pt>
                <c:pt idx="912">
                  <c:v>92458</c:v>
                </c:pt>
                <c:pt idx="913">
                  <c:v>94384</c:v>
                </c:pt>
              </c:numCache>
            </c:numRef>
          </c:xVal>
          <c:yVal>
            <c:numRef>
              <c:f>Digits!$AH$2:$AH$915</c:f>
              <c:numCache>
                <c:formatCode>General</c:formatCode>
                <c:ptCount val="914"/>
                <c:pt idx="0">
                  <c:v>0.354074078798294</c:v>
                </c:pt>
                <c:pt idx="1">
                  <c:v>0.35925925970077499</c:v>
                </c:pt>
                <c:pt idx="2">
                  <c:v>0.49925926923751801</c:v>
                </c:pt>
                <c:pt idx="3">
                  <c:v>0.418518525362014</c:v>
                </c:pt>
                <c:pt idx="4">
                  <c:v>0.409629625082016</c:v>
                </c:pt>
                <c:pt idx="5">
                  <c:v>0.34074074625968898</c:v>
                </c:pt>
                <c:pt idx="6">
                  <c:v>0.338518518209457</c:v>
                </c:pt>
                <c:pt idx="7">
                  <c:v>0.31111110448837198</c:v>
                </c:pt>
                <c:pt idx="8">
                  <c:v>0.39555555582046498</c:v>
                </c:pt>
                <c:pt idx="9">
                  <c:v>0.50888888239860497</c:v>
                </c:pt>
                <c:pt idx="10">
                  <c:v>0.215555554628372</c:v>
                </c:pt>
                <c:pt idx="11">
                  <c:v>0.19851851761340999</c:v>
                </c:pt>
                <c:pt idx="12">
                  <c:v>0.190370371937751</c:v>
                </c:pt>
                <c:pt idx="13">
                  <c:v>0.219259265065193</c:v>
                </c:pt>
                <c:pt idx="14">
                  <c:v>0.16518518626689899</c:v>
                </c:pt>
                <c:pt idx="15">
                  <c:v>0.24592593014240199</c:v>
                </c:pt>
                <c:pt idx="16">
                  <c:v>0.209629628062248</c:v>
                </c:pt>
                <c:pt idx="17">
                  <c:v>0.21111111342906899</c:v>
                </c:pt>
                <c:pt idx="18">
                  <c:v>0.18962963223457299</c:v>
                </c:pt>
                <c:pt idx="19">
                  <c:v>0.20888888537883701</c:v>
                </c:pt>
                <c:pt idx="20">
                  <c:v>0.21037037074565801</c:v>
                </c:pt>
                <c:pt idx="21">
                  <c:v>0.22666666805744101</c:v>
                </c:pt>
                <c:pt idx="22">
                  <c:v>0.21925925910472799</c:v>
                </c:pt>
                <c:pt idx="23">
                  <c:v>0.215555554628372</c:v>
                </c:pt>
                <c:pt idx="24">
                  <c:v>0.18148148059844901</c:v>
                </c:pt>
                <c:pt idx="25">
                  <c:v>0.239259257912635</c:v>
                </c:pt>
                <c:pt idx="26">
                  <c:v>0.21703703701496099</c:v>
                </c:pt>
                <c:pt idx="27">
                  <c:v>0.17259259223937901</c:v>
                </c:pt>
                <c:pt idx="28">
                  <c:v>0.21481482088565801</c:v>
                </c:pt>
                <c:pt idx="29">
                  <c:v>0.19777777791023199</c:v>
                </c:pt>
                <c:pt idx="30">
                  <c:v>0.21333333253860401</c:v>
                </c:pt>
                <c:pt idx="31">
                  <c:v>0.19407407641410801</c:v>
                </c:pt>
                <c:pt idx="32">
                  <c:v>0.230370372533798</c:v>
                </c:pt>
                <c:pt idx="33">
                  <c:v>0.18740740716457299</c:v>
                </c:pt>
                <c:pt idx="34">
                  <c:v>0.225185188651084</c:v>
                </c:pt>
                <c:pt idx="35">
                  <c:v>0.19185185134410801</c:v>
                </c:pt>
                <c:pt idx="36">
                  <c:v>0.16222222447395299</c:v>
                </c:pt>
                <c:pt idx="37">
                  <c:v>0.21629629731178199</c:v>
                </c:pt>
                <c:pt idx="38">
                  <c:v>0.28592593669891297</c:v>
                </c:pt>
                <c:pt idx="39">
                  <c:v>0.21481481194496099</c:v>
                </c:pt>
                <c:pt idx="40">
                  <c:v>0.225925925374031</c:v>
                </c:pt>
                <c:pt idx="41">
                  <c:v>0.215555554628372</c:v>
                </c:pt>
                <c:pt idx="42">
                  <c:v>0.20888888835906899</c:v>
                </c:pt>
                <c:pt idx="43">
                  <c:v>0.20740740895271301</c:v>
                </c:pt>
                <c:pt idx="44">
                  <c:v>0.22444444298744201</c:v>
                </c:pt>
                <c:pt idx="45">
                  <c:v>0.18962962925434099</c:v>
                </c:pt>
                <c:pt idx="46">
                  <c:v>0.206666669249534</c:v>
                </c:pt>
                <c:pt idx="47">
                  <c:v>0.26222222149372099</c:v>
                </c:pt>
                <c:pt idx="48">
                  <c:v>0.179259264469146</c:v>
                </c:pt>
                <c:pt idx="49">
                  <c:v>0.22370370626449501</c:v>
                </c:pt>
                <c:pt idx="50">
                  <c:v>0.236296296119689</c:v>
                </c:pt>
                <c:pt idx="51">
                  <c:v>0.21111110746860501</c:v>
                </c:pt>
                <c:pt idx="52">
                  <c:v>0.23185185790061899</c:v>
                </c:pt>
                <c:pt idx="53">
                  <c:v>0.23259259164333301</c:v>
                </c:pt>
                <c:pt idx="54">
                  <c:v>0.198518520593643</c:v>
                </c:pt>
                <c:pt idx="55">
                  <c:v>0.23407407701015401</c:v>
                </c:pt>
                <c:pt idx="56">
                  <c:v>0.19777777791023199</c:v>
                </c:pt>
                <c:pt idx="57">
                  <c:v>0.25925925374031</c:v>
                </c:pt>
                <c:pt idx="58">
                  <c:v>0.19925926029682101</c:v>
                </c:pt>
                <c:pt idx="59">
                  <c:v>0.18740740567445699</c:v>
                </c:pt>
                <c:pt idx="60">
                  <c:v>0.209629628062248</c:v>
                </c:pt>
                <c:pt idx="61">
                  <c:v>0.19333333075046499</c:v>
                </c:pt>
                <c:pt idx="62">
                  <c:v>0.19037036597728699</c:v>
                </c:pt>
                <c:pt idx="63">
                  <c:v>0.20000000298023199</c:v>
                </c:pt>
                <c:pt idx="64">
                  <c:v>0.20074073970317799</c:v>
                </c:pt>
                <c:pt idx="65">
                  <c:v>0.225925925374031</c:v>
                </c:pt>
                <c:pt idx="66">
                  <c:v>0.215555554628372</c:v>
                </c:pt>
                <c:pt idx="67">
                  <c:v>0.164444443583488</c:v>
                </c:pt>
                <c:pt idx="68">
                  <c:v>0.212592592835426</c:v>
                </c:pt>
                <c:pt idx="69">
                  <c:v>0.220740738511085</c:v>
                </c:pt>
                <c:pt idx="70">
                  <c:v>0.227407410740852</c:v>
                </c:pt>
                <c:pt idx="71">
                  <c:v>0.24296296536922399</c:v>
                </c:pt>
                <c:pt idx="72">
                  <c:v>0.23185185492038701</c:v>
                </c:pt>
                <c:pt idx="73">
                  <c:v>0.19851851761340999</c:v>
                </c:pt>
                <c:pt idx="74">
                  <c:v>0.19259259253740299</c:v>
                </c:pt>
                <c:pt idx="75">
                  <c:v>0.19703703522682101</c:v>
                </c:pt>
                <c:pt idx="76">
                  <c:v>0.20814814865589101</c:v>
                </c:pt>
                <c:pt idx="77">
                  <c:v>0.18444444239139501</c:v>
                </c:pt>
                <c:pt idx="78">
                  <c:v>0.20074074268341</c:v>
                </c:pt>
                <c:pt idx="79">
                  <c:v>0.187407408654689</c:v>
                </c:pt>
                <c:pt idx="80">
                  <c:v>0.22296296060085199</c:v>
                </c:pt>
                <c:pt idx="81">
                  <c:v>0.39037036895751898</c:v>
                </c:pt>
                <c:pt idx="82">
                  <c:v>0.36814814805984403</c:v>
                </c:pt>
                <c:pt idx="83">
                  <c:v>0.36370369791984503</c:v>
                </c:pt>
                <c:pt idx="84">
                  <c:v>0.36444444656371999</c:v>
                </c:pt>
                <c:pt idx="85">
                  <c:v>0.28814814984798398</c:v>
                </c:pt>
                <c:pt idx="86">
                  <c:v>0.26592592597007703</c:v>
                </c:pt>
                <c:pt idx="87">
                  <c:v>0.79111109972000104</c:v>
                </c:pt>
                <c:pt idx="88">
                  <c:v>0.70592592954635602</c:v>
                </c:pt>
                <c:pt idx="89">
                  <c:v>0.81037036180496202</c:v>
                </c:pt>
                <c:pt idx="90">
                  <c:v>0.72296296358108503</c:v>
                </c:pt>
                <c:pt idx="91">
                  <c:v>0.77925925254821704</c:v>
                </c:pt>
                <c:pt idx="92">
                  <c:v>0.58740741014480502</c:v>
                </c:pt>
                <c:pt idx="93">
                  <c:v>0.55629630088806103</c:v>
                </c:pt>
                <c:pt idx="94">
                  <c:v>0.85185184478759701</c:v>
                </c:pt>
                <c:pt idx="95">
                  <c:v>0.75925925970077501</c:v>
                </c:pt>
                <c:pt idx="96">
                  <c:v>0.55851851701736399</c:v>
                </c:pt>
                <c:pt idx="97">
                  <c:v>0.225925922393798</c:v>
                </c:pt>
                <c:pt idx="98">
                  <c:v>0.39481481313705402</c:v>
                </c:pt>
                <c:pt idx="99">
                  <c:v>0.52666667103767395</c:v>
                </c:pt>
                <c:pt idx="100">
                  <c:v>0.24296296238899201</c:v>
                </c:pt>
                <c:pt idx="101">
                  <c:v>0.43777778148651098</c:v>
                </c:pt>
                <c:pt idx="102">
                  <c:v>0.33555555641651102</c:v>
                </c:pt>
                <c:pt idx="103">
                  <c:v>0.531111115217208</c:v>
                </c:pt>
                <c:pt idx="104">
                  <c:v>0.37185185551643302</c:v>
                </c:pt>
                <c:pt idx="105">
                  <c:v>0.31851852238178202</c:v>
                </c:pt>
                <c:pt idx="106">
                  <c:v>0.339259257912635</c:v>
                </c:pt>
                <c:pt idx="107">
                  <c:v>0.24888888895511599</c:v>
                </c:pt>
                <c:pt idx="108">
                  <c:v>0.295555555820465</c:v>
                </c:pt>
                <c:pt idx="109">
                  <c:v>0.30814814567565901</c:v>
                </c:pt>
                <c:pt idx="110">
                  <c:v>0.41703703701496098</c:v>
                </c:pt>
                <c:pt idx="111">
                  <c:v>0.37185185253620101</c:v>
                </c:pt>
                <c:pt idx="112">
                  <c:v>0.28740741014480498</c:v>
                </c:pt>
                <c:pt idx="113">
                  <c:v>0.42370370030403098</c:v>
                </c:pt>
                <c:pt idx="114">
                  <c:v>0.42592592239379801</c:v>
                </c:pt>
                <c:pt idx="115">
                  <c:v>0.29407407641410799</c:v>
                </c:pt>
                <c:pt idx="116">
                  <c:v>0.36074073314666699</c:v>
                </c:pt>
                <c:pt idx="117">
                  <c:v>0.31851851642131801</c:v>
                </c:pt>
                <c:pt idx="118">
                  <c:v>0.19555555582046499</c:v>
                </c:pt>
                <c:pt idx="119">
                  <c:v>0.35851851403713197</c:v>
                </c:pt>
                <c:pt idx="120">
                  <c:v>0.31851851642131801</c:v>
                </c:pt>
                <c:pt idx="121">
                  <c:v>0.31481481492519298</c:v>
                </c:pt>
                <c:pt idx="122">
                  <c:v>0.257777777314186</c:v>
                </c:pt>
                <c:pt idx="123">
                  <c:v>0.39407408237457198</c:v>
                </c:pt>
                <c:pt idx="124">
                  <c:v>0.50962963104248005</c:v>
                </c:pt>
                <c:pt idx="125">
                  <c:v>0.80518518686294505</c:v>
                </c:pt>
                <c:pt idx="126">
                  <c:v>0.34518518894910799</c:v>
                </c:pt>
                <c:pt idx="127">
                  <c:v>0.39888888746500001</c:v>
                </c:pt>
                <c:pt idx="128">
                  <c:v>0.31777777969837101</c:v>
                </c:pt>
                <c:pt idx="129">
                  <c:v>0.38555555343627901</c:v>
                </c:pt>
                <c:pt idx="130">
                  <c:v>0.41925926506519301</c:v>
                </c:pt>
                <c:pt idx="131">
                  <c:v>0.40629629343748003</c:v>
                </c:pt>
                <c:pt idx="132">
                  <c:v>0.25555555522441797</c:v>
                </c:pt>
                <c:pt idx="133">
                  <c:v>0.33777777850627899</c:v>
                </c:pt>
                <c:pt idx="134">
                  <c:v>0.33333334326744002</c:v>
                </c:pt>
                <c:pt idx="135">
                  <c:v>0.459259247779846</c:v>
                </c:pt>
                <c:pt idx="136">
                  <c:v>0.23851851522922499</c:v>
                </c:pt>
                <c:pt idx="137">
                  <c:v>0.38000000119209199</c:v>
                </c:pt>
                <c:pt idx="138">
                  <c:v>0.46518518328666603</c:v>
                </c:pt>
                <c:pt idx="139">
                  <c:v>0.33962963223457299</c:v>
                </c:pt>
                <c:pt idx="140">
                  <c:v>0.29111111164093001</c:v>
                </c:pt>
                <c:pt idx="141">
                  <c:v>0.37259259223937902</c:v>
                </c:pt>
                <c:pt idx="142">
                  <c:v>0.15037036836147299</c:v>
                </c:pt>
                <c:pt idx="143">
                  <c:v>0.38444445133209199</c:v>
                </c:pt>
                <c:pt idx="144">
                  <c:v>0.31407407820224698</c:v>
                </c:pt>
                <c:pt idx="145">
                  <c:v>0.40444444417953401</c:v>
                </c:pt>
                <c:pt idx="146">
                  <c:v>0.25407407432794499</c:v>
                </c:pt>
                <c:pt idx="147">
                  <c:v>0.311481483280658</c:v>
                </c:pt>
                <c:pt idx="148">
                  <c:v>0.308518522977829</c:v>
                </c:pt>
                <c:pt idx="149">
                  <c:v>0.37740740776061998</c:v>
                </c:pt>
                <c:pt idx="150">
                  <c:v>0.33592592179775199</c:v>
                </c:pt>
                <c:pt idx="151">
                  <c:v>0.42925925850868202</c:v>
                </c:pt>
                <c:pt idx="152">
                  <c:v>0.39629629440605602</c:v>
                </c:pt>
                <c:pt idx="153">
                  <c:v>0.25111111104488298</c:v>
                </c:pt>
                <c:pt idx="154">
                  <c:v>0.29407407641410799</c:v>
                </c:pt>
                <c:pt idx="155">
                  <c:v>0.33037036359310101</c:v>
                </c:pt>
                <c:pt idx="156">
                  <c:v>0.28444443941116299</c:v>
                </c:pt>
                <c:pt idx="157">
                  <c:v>0.22222222387790599</c:v>
                </c:pt>
                <c:pt idx="158">
                  <c:v>0.46814815402030902</c:v>
                </c:pt>
                <c:pt idx="159">
                  <c:v>0.40814814567565899</c:v>
                </c:pt>
                <c:pt idx="160">
                  <c:v>0.30444444417953398</c:v>
                </c:pt>
                <c:pt idx="161">
                  <c:v>0.21703703701496099</c:v>
                </c:pt>
                <c:pt idx="162">
                  <c:v>0.40592592954635598</c:v>
                </c:pt>
                <c:pt idx="163">
                  <c:v>0.47185185551643299</c:v>
                </c:pt>
                <c:pt idx="164">
                  <c:v>0.222962963581085</c:v>
                </c:pt>
                <c:pt idx="165">
                  <c:v>0.267407417297363</c:v>
                </c:pt>
                <c:pt idx="166">
                  <c:v>0.30666666328907</c:v>
                </c:pt>
                <c:pt idx="167">
                  <c:v>0.241481482982635</c:v>
                </c:pt>
                <c:pt idx="168">
                  <c:v>0.80962963104247998</c:v>
                </c:pt>
                <c:pt idx="169">
                  <c:v>0.85407408475875801</c:v>
                </c:pt>
                <c:pt idx="170">
                  <c:v>0.81407408714294405</c:v>
                </c:pt>
                <c:pt idx="171">
                  <c:v>0.80074074268341</c:v>
                </c:pt>
                <c:pt idx="172">
                  <c:v>0.74888888597488401</c:v>
                </c:pt>
                <c:pt idx="173">
                  <c:v>0.73629629611968905</c:v>
                </c:pt>
                <c:pt idx="174">
                  <c:v>0.20148148536682101</c:v>
                </c:pt>
                <c:pt idx="175">
                  <c:v>0.19111111462116201</c:v>
                </c:pt>
                <c:pt idx="176">
                  <c:v>0.19407407939433999</c:v>
                </c:pt>
                <c:pt idx="177">
                  <c:v>0.255555570125579</c:v>
                </c:pt>
                <c:pt idx="178">
                  <c:v>0.27555555403232501</c:v>
                </c:pt>
                <c:pt idx="179">
                  <c:v>0.19629628956317899</c:v>
                </c:pt>
                <c:pt idx="180">
                  <c:v>0.26222221851348798</c:v>
                </c:pt>
                <c:pt idx="181">
                  <c:v>0.21333333551883699</c:v>
                </c:pt>
                <c:pt idx="182">
                  <c:v>0.20888888537883701</c:v>
                </c:pt>
                <c:pt idx="183">
                  <c:v>0.234074074029922</c:v>
                </c:pt>
                <c:pt idx="184">
                  <c:v>0.22518518567085199</c:v>
                </c:pt>
                <c:pt idx="185">
                  <c:v>0.18481481522321699</c:v>
                </c:pt>
                <c:pt idx="186">
                  <c:v>0.18851852118968901</c:v>
                </c:pt>
                <c:pt idx="187">
                  <c:v>0.19666666984558101</c:v>
                </c:pt>
                <c:pt idx="188">
                  <c:v>0.18296296223997999</c:v>
                </c:pt>
                <c:pt idx="189">
                  <c:v>0.20296296179294501</c:v>
                </c:pt>
                <c:pt idx="190">
                  <c:v>0.16592592597007699</c:v>
                </c:pt>
                <c:pt idx="191">
                  <c:v>0.161481481790542</c:v>
                </c:pt>
                <c:pt idx="192">
                  <c:v>0.177037036418914</c:v>
                </c:pt>
                <c:pt idx="193">
                  <c:v>0.28296296149492201</c:v>
                </c:pt>
                <c:pt idx="194">
                  <c:v>0.177037036418914</c:v>
                </c:pt>
                <c:pt idx="195">
                  <c:v>0.16740740835666601</c:v>
                </c:pt>
                <c:pt idx="196">
                  <c:v>0.17259259521961201</c:v>
                </c:pt>
                <c:pt idx="197">
                  <c:v>0.17629629671573599</c:v>
                </c:pt>
                <c:pt idx="198">
                  <c:v>0.17000000029802301</c:v>
                </c:pt>
                <c:pt idx="199">
                  <c:v>0.19222222268581299</c:v>
                </c:pt>
                <c:pt idx="200">
                  <c:v>0.191358024875322</c:v>
                </c:pt>
                <c:pt idx="201">
                  <c:v>0.161481481790542</c:v>
                </c:pt>
                <c:pt idx="202">
                  <c:v>0.18370370268821701</c:v>
                </c:pt>
                <c:pt idx="203">
                  <c:v>0.15111111402511501</c:v>
                </c:pt>
                <c:pt idx="204">
                  <c:v>0.17111111208796501</c:v>
                </c:pt>
                <c:pt idx="205">
                  <c:v>0.17629629373550401</c:v>
                </c:pt>
                <c:pt idx="206">
                  <c:v>0.20222222208976701</c:v>
                </c:pt>
                <c:pt idx="207">
                  <c:v>0.18814815133810001</c:v>
                </c:pt>
                <c:pt idx="208">
                  <c:v>0.17888889163732499</c:v>
                </c:pt>
                <c:pt idx="209">
                  <c:v>0.17111111134290599</c:v>
                </c:pt>
                <c:pt idx="210">
                  <c:v>0.17629629373550401</c:v>
                </c:pt>
                <c:pt idx="211">
                  <c:v>0.17962962761521301</c:v>
                </c:pt>
                <c:pt idx="212">
                  <c:v>0.21111111342906899</c:v>
                </c:pt>
                <c:pt idx="213">
                  <c:v>0.193333336710929</c:v>
                </c:pt>
                <c:pt idx="214">
                  <c:v>0.16222222447395299</c:v>
                </c:pt>
                <c:pt idx="215">
                  <c:v>0.16740741133689799</c:v>
                </c:pt>
                <c:pt idx="216">
                  <c:v>0.16518518626689899</c:v>
                </c:pt>
                <c:pt idx="217">
                  <c:v>0.17037037014961201</c:v>
                </c:pt>
                <c:pt idx="218">
                  <c:v>0.19555555582046499</c:v>
                </c:pt>
                <c:pt idx="219">
                  <c:v>0.16222222149372101</c:v>
                </c:pt>
                <c:pt idx="220">
                  <c:v>0.19259259402751899</c:v>
                </c:pt>
                <c:pt idx="221">
                  <c:v>0.18888889551162699</c:v>
                </c:pt>
                <c:pt idx="222">
                  <c:v>0.19037036895751899</c:v>
                </c:pt>
                <c:pt idx="223">
                  <c:v>0.17851851880550301</c:v>
                </c:pt>
                <c:pt idx="224">
                  <c:v>0.20444444864988301</c:v>
                </c:pt>
                <c:pt idx="225">
                  <c:v>0.17629629373550401</c:v>
                </c:pt>
                <c:pt idx="226">
                  <c:v>0.19555555582046499</c:v>
                </c:pt>
                <c:pt idx="227">
                  <c:v>0.158518517017364</c:v>
                </c:pt>
                <c:pt idx="228">
                  <c:v>0.19629628956317899</c:v>
                </c:pt>
                <c:pt idx="229">
                  <c:v>0.16814814805984399</c:v>
                </c:pt>
                <c:pt idx="230">
                  <c:v>0.16296296119689899</c:v>
                </c:pt>
                <c:pt idx="231">
                  <c:v>0.18962963223457299</c:v>
                </c:pt>
                <c:pt idx="232">
                  <c:v>0.17555555403232501</c:v>
                </c:pt>
                <c:pt idx="233">
                  <c:v>0.180000001192092</c:v>
                </c:pt>
                <c:pt idx="234">
                  <c:v>0.16074073910713099</c:v>
                </c:pt>
                <c:pt idx="235">
                  <c:v>0.20518518984317699</c:v>
                </c:pt>
                <c:pt idx="236">
                  <c:v>0.21111111342906899</c:v>
                </c:pt>
                <c:pt idx="237">
                  <c:v>0.19481481313705401</c:v>
                </c:pt>
                <c:pt idx="238">
                  <c:v>0.16518518328666601</c:v>
                </c:pt>
                <c:pt idx="239">
                  <c:v>0.169629627466201</c:v>
                </c:pt>
                <c:pt idx="240">
                  <c:v>0.15777777880430199</c:v>
                </c:pt>
                <c:pt idx="241">
                  <c:v>0.17629629671573599</c:v>
                </c:pt>
                <c:pt idx="242">
                  <c:v>0.17851851880550301</c:v>
                </c:pt>
                <c:pt idx="243">
                  <c:v>0.161481481790542</c:v>
                </c:pt>
                <c:pt idx="244">
                  <c:v>0.27259259819984399</c:v>
                </c:pt>
                <c:pt idx="245">
                  <c:v>0.18222222328186</c:v>
                </c:pt>
                <c:pt idx="246">
                  <c:v>0.17777777910232501</c:v>
                </c:pt>
                <c:pt idx="247">
                  <c:v>0.17629629671573599</c:v>
                </c:pt>
                <c:pt idx="248">
                  <c:v>0.17481481134891499</c:v>
                </c:pt>
                <c:pt idx="249">
                  <c:v>0.20370370149612399</c:v>
                </c:pt>
                <c:pt idx="250">
                  <c:v>0.19703703820705401</c:v>
                </c:pt>
                <c:pt idx="251">
                  <c:v>0.18222222328186</c:v>
                </c:pt>
                <c:pt idx="252">
                  <c:v>0.20296295881271301</c:v>
                </c:pt>
                <c:pt idx="253">
                  <c:v>0.21851852536201399</c:v>
                </c:pt>
                <c:pt idx="254">
                  <c:v>0.175555551052093</c:v>
                </c:pt>
                <c:pt idx="255">
                  <c:v>0.253333330154418</c:v>
                </c:pt>
                <c:pt idx="256">
                  <c:v>0.28148148059844902</c:v>
                </c:pt>
                <c:pt idx="257">
                  <c:v>0.30370369553565901</c:v>
                </c:pt>
                <c:pt idx="258">
                  <c:v>0.23629629313945699</c:v>
                </c:pt>
                <c:pt idx="259">
                  <c:v>0.185185185074806</c:v>
                </c:pt>
                <c:pt idx="260">
                  <c:v>0.19185185432433999</c:v>
                </c:pt>
                <c:pt idx="261">
                  <c:v>0.59481481909751799</c:v>
                </c:pt>
                <c:pt idx="262">
                  <c:v>0.606666672229766</c:v>
                </c:pt>
                <c:pt idx="263">
                  <c:v>0.57185184955596902</c:v>
                </c:pt>
                <c:pt idx="264">
                  <c:v>0.56370370388030999</c:v>
                </c:pt>
                <c:pt idx="265">
                  <c:v>0.53111110925674399</c:v>
                </c:pt>
                <c:pt idx="266">
                  <c:v>0.45185185670852601</c:v>
                </c:pt>
                <c:pt idx="267">
                  <c:v>0.61777777671813905</c:v>
                </c:pt>
                <c:pt idx="268">
                  <c:v>0.48000000119209202</c:v>
                </c:pt>
                <c:pt idx="269">
                  <c:v>0.50592592358589095</c:v>
                </c:pt>
                <c:pt idx="270">
                  <c:v>0.65629630684852602</c:v>
                </c:pt>
                <c:pt idx="271">
                  <c:v>0.283703708648681</c:v>
                </c:pt>
                <c:pt idx="272">
                  <c:v>0.217777779698371</c:v>
                </c:pt>
                <c:pt idx="273">
                  <c:v>0.29703703522682101</c:v>
                </c:pt>
                <c:pt idx="274">
                  <c:v>0.22296296656131701</c:v>
                </c:pt>
                <c:pt idx="275">
                  <c:v>0.22962963283061899</c:v>
                </c:pt>
                <c:pt idx="276">
                  <c:v>0.24962962567806199</c:v>
                </c:pt>
                <c:pt idx="277">
                  <c:v>0.25629629790782898</c:v>
                </c:pt>
                <c:pt idx="278">
                  <c:v>0.24888888299465101</c:v>
                </c:pt>
                <c:pt idx="279">
                  <c:v>0.30814814865589102</c:v>
                </c:pt>
                <c:pt idx="280">
                  <c:v>0.20814814865589101</c:v>
                </c:pt>
                <c:pt idx="281">
                  <c:v>0.279999995231628</c:v>
                </c:pt>
                <c:pt idx="282">
                  <c:v>0.25259259939193701</c:v>
                </c:pt>
                <c:pt idx="283">
                  <c:v>0.26888889372348701</c:v>
                </c:pt>
                <c:pt idx="284">
                  <c:v>0.185925924777984</c:v>
                </c:pt>
                <c:pt idx="285">
                  <c:v>0.26148147881030998</c:v>
                </c:pt>
                <c:pt idx="286">
                  <c:v>0.37111110687255799</c:v>
                </c:pt>
                <c:pt idx="287">
                  <c:v>0.289629632234573</c:v>
                </c:pt>
                <c:pt idx="288">
                  <c:v>0.28518519103527001</c:v>
                </c:pt>
                <c:pt idx="289">
                  <c:v>0.305185189843177</c:v>
                </c:pt>
                <c:pt idx="290">
                  <c:v>0.19259259104728699</c:v>
                </c:pt>
                <c:pt idx="291">
                  <c:v>0.27629629373550402</c:v>
                </c:pt>
                <c:pt idx="292">
                  <c:v>0.20370371043682001</c:v>
                </c:pt>
                <c:pt idx="293">
                  <c:v>0.22148148715495999</c:v>
                </c:pt>
                <c:pt idx="294">
                  <c:v>0.22592592835426301</c:v>
                </c:pt>
                <c:pt idx="295">
                  <c:v>0.23185185492038701</c:v>
                </c:pt>
                <c:pt idx="296">
                  <c:v>0.27111111581325498</c:v>
                </c:pt>
                <c:pt idx="297">
                  <c:v>0.22666667103767299</c:v>
                </c:pt>
                <c:pt idx="298">
                  <c:v>0.24518518745899201</c:v>
                </c:pt>
                <c:pt idx="299">
                  <c:v>0.537777775526046</c:v>
                </c:pt>
                <c:pt idx="300">
                  <c:v>0.317037037014961</c:v>
                </c:pt>
                <c:pt idx="301">
                  <c:v>0.33629629909992198</c:v>
                </c:pt>
                <c:pt idx="302">
                  <c:v>0.29481481611728599</c:v>
                </c:pt>
                <c:pt idx="303">
                  <c:v>0.246666669845581</c:v>
                </c:pt>
                <c:pt idx="304">
                  <c:v>0.27481482028961102</c:v>
                </c:pt>
                <c:pt idx="305">
                  <c:v>0.27481481730937901</c:v>
                </c:pt>
                <c:pt idx="306">
                  <c:v>0.26000000536441797</c:v>
                </c:pt>
                <c:pt idx="307">
                  <c:v>0.28370370566844899</c:v>
                </c:pt>
                <c:pt idx="308">
                  <c:v>0.21111111342906899</c:v>
                </c:pt>
                <c:pt idx="309">
                  <c:v>0.267407414317131</c:v>
                </c:pt>
                <c:pt idx="310">
                  <c:v>0.279259258508682</c:v>
                </c:pt>
                <c:pt idx="311">
                  <c:v>0.29111111462116201</c:v>
                </c:pt>
                <c:pt idx="312">
                  <c:v>0.27259258925914698</c:v>
                </c:pt>
                <c:pt idx="313">
                  <c:v>0.31481480896472902</c:v>
                </c:pt>
                <c:pt idx="314">
                  <c:v>0.41037036776542601</c:v>
                </c:pt>
                <c:pt idx="315">
                  <c:v>0.278518524765968</c:v>
                </c:pt>
                <c:pt idx="316">
                  <c:v>0.257037040591239</c:v>
                </c:pt>
                <c:pt idx="317">
                  <c:v>0.26518518924713103</c:v>
                </c:pt>
                <c:pt idx="318">
                  <c:v>0.266666680574417</c:v>
                </c:pt>
                <c:pt idx="319">
                  <c:v>0.29259259104728602</c:v>
                </c:pt>
                <c:pt idx="320">
                  <c:v>0.32740740180015498</c:v>
                </c:pt>
                <c:pt idx="321">
                  <c:v>0.203703704476356</c:v>
                </c:pt>
                <c:pt idx="322">
                  <c:v>0.20074073970317799</c:v>
                </c:pt>
                <c:pt idx="323">
                  <c:v>0.27259259223937898</c:v>
                </c:pt>
                <c:pt idx="324">
                  <c:v>0.28000000119209201</c:v>
                </c:pt>
                <c:pt idx="325">
                  <c:v>0.252592593431472</c:v>
                </c:pt>
                <c:pt idx="326">
                  <c:v>0.28962962925434099</c:v>
                </c:pt>
                <c:pt idx="327">
                  <c:v>0.251851853728294</c:v>
                </c:pt>
                <c:pt idx="328">
                  <c:v>0.239999997615814</c:v>
                </c:pt>
                <c:pt idx="329">
                  <c:v>0.28888888955116199</c:v>
                </c:pt>
                <c:pt idx="330">
                  <c:v>0.25111111402511599</c:v>
                </c:pt>
                <c:pt idx="331">
                  <c:v>0.35925925672054199</c:v>
                </c:pt>
                <c:pt idx="332">
                  <c:v>0.22888889014720901</c:v>
                </c:pt>
                <c:pt idx="333">
                  <c:v>0.337777781486511</c:v>
                </c:pt>
                <c:pt idx="334">
                  <c:v>0.25037037134170498</c:v>
                </c:pt>
                <c:pt idx="335">
                  <c:v>0.26296296119689899</c:v>
                </c:pt>
                <c:pt idx="336">
                  <c:v>0.34814814925193699</c:v>
                </c:pt>
                <c:pt idx="337">
                  <c:v>0.23629629015922499</c:v>
                </c:pt>
                <c:pt idx="338">
                  <c:v>0.22962962985038701</c:v>
                </c:pt>
                <c:pt idx="339">
                  <c:v>0.322222223877906</c:v>
                </c:pt>
                <c:pt idx="340">
                  <c:v>0.34518518447875901</c:v>
                </c:pt>
                <c:pt idx="341">
                  <c:v>0.26370370686054201</c:v>
                </c:pt>
                <c:pt idx="342">
                  <c:v>0.58074074983596802</c:v>
                </c:pt>
                <c:pt idx="343">
                  <c:v>0.425925916433334</c:v>
                </c:pt>
                <c:pt idx="344">
                  <c:v>0.581481477618217</c:v>
                </c:pt>
                <c:pt idx="345">
                  <c:v>0.55037035942077595</c:v>
                </c:pt>
                <c:pt idx="346">
                  <c:v>0.49851850867271402</c:v>
                </c:pt>
                <c:pt idx="347">
                  <c:v>0.28518518805503801</c:v>
                </c:pt>
                <c:pt idx="348">
                  <c:v>0.18000000417232501</c:v>
                </c:pt>
                <c:pt idx="349">
                  <c:v>0.21481481194496099</c:v>
                </c:pt>
                <c:pt idx="350">
                  <c:v>0.18148147761821701</c:v>
                </c:pt>
                <c:pt idx="351">
                  <c:v>0.233333334326744</c:v>
                </c:pt>
                <c:pt idx="352">
                  <c:v>0.25333334207534702</c:v>
                </c:pt>
                <c:pt idx="353">
                  <c:v>0.28518518805503801</c:v>
                </c:pt>
                <c:pt idx="354">
                  <c:v>0.16222222149372101</c:v>
                </c:pt>
                <c:pt idx="355">
                  <c:v>0.18222221732139501</c:v>
                </c:pt>
                <c:pt idx="356">
                  <c:v>0.19925926327705301</c:v>
                </c:pt>
                <c:pt idx="357">
                  <c:v>0.30000001192092801</c:v>
                </c:pt>
                <c:pt idx="358">
                  <c:v>0.14888889491557999</c:v>
                </c:pt>
                <c:pt idx="359">
                  <c:v>0.177037036418914</c:v>
                </c:pt>
                <c:pt idx="360">
                  <c:v>0.15925925970077501</c:v>
                </c:pt>
                <c:pt idx="361">
                  <c:v>0.191851848363876</c:v>
                </c:pt>
                <c:pt idx="362">
                  <c:v>0.167407405376434</c:v>
                </c:pt>
                <c:pt idx="363">
                  <c:v>0.17555555403232501</c:v>
                </c:pt>
                <c:pt idx="364">
                  <c:v>0.13777777850627801</c:v>
                </c:pt>
                <c:pt idx="365">
                  <c:v>0.151111108064651</c:v>
                </c:pt>
                <c:pt idx="366">
                  <c:v>0.153333333134651</c:v>
                </c:pt>
                <c:pt idx="367">
                  <c:v>0.18666666448116301</c:v>
                </c:pt>
                <c:pt idx="368">
                  <c:v>0.17925925850868199</c:v>
                </c:pt>
                <c:pt idx="369">
                  <c:v>0.15185184776782901</c:v>
                </c:pt>
                <c:pt idx="370">
                  <c:v>0.192592597007751</c:v>
                </c:pt>
                <c:pt idx="371">
                  <c:v>0.154814818501472</c:v>
                </c:pt>
                <c:pt idx="372">
                  <c:v>0.152592593431472</c:v>
                </c:pt>
                <c:pt idx="373">
                  <c:v>0.15925925970077501</c:v>
                </c:pt>
                <c:pt idx="374">
                  <c:v>0.182962960004806</c:v>
                </c:pt>
                <c:pt idx="375">
                  <c:v>0.17333333492278999</c:v>
                </c:pt>
                <c:pt idx="376">
                  <c:v>0.185185188055038</c:v>
                </c:pt>
                <c:pt idx="377">
                  <c:v>0.15703703761100701</c:v>
                </c:pt>
                <c:pt idx="378">
                  <c:v>0.17629629671573599</c:v>
                </c:pt>
                <c:pt idx="379">
                  <c:v>0.16370370388031</c:v>
                </c:pt>
                <c:pt idx="380">
                  <c:v>0.152592593431472</c:v>
                </c:pt>
                <c:pt idx="381">
                  <c:v>0.164444443583488</c:v>
                </c:pt>
                <c:pt idx="382">
                  <c:v>0.15925925970077501</c:v>
                </c:pt>
                <c:pt idx="383">
                  <c:v>0.162962967157363</c:v>
                </c:pt>
                <c:pt idx="384">
                  <c:v>0.14148148298263499</c:v>
                </c:pt>
                <c:pt idx="385">
                  <c:v>0.20518518984317699</c:v>
                </c:pt>
                <c:pt idx="386">
                  <c:v>0.16296296417713099</c:v>
                </c:pt>
                <c:pt idx="387">
                  <c:v>0.157777780294418</c:v>
                </c:pt>
                <c:pt idx="388">
                  <c:v>0.16148147881031</c:v>
                </c:pt>
                <c:pt idx="389">
                  <c:v>0.19111111164093</c:v>
                </c:pt>
                <c:pt idx="390">
                  <c:v>0.160740742087364</c:v>
                </c:pt>
                <c:pt idx="391">
                  <c:v>0.18074074089527101</c:v>
                </c:pt>
                <c:pt idx="392">
                  <c:v>0.18740740716457299</c:v>
                </c:pt>
                <c:pt idx="393">
                  <c:v>0.145925924181938</c:v>
                </c:pt>
                <c:pt idx="394">
                  <c:v>0.18666666150093</c:v>
                </c:pt>
                <c:pt idx="395">
                  <c:v>0.157777780294418</c:v>
                </c:pt>
                <c:pt idx="396">
                  <c:v>0.16222222149372101</c:v>
                </c:pt>
                <c:pt idx="397">
                  <c:v>0.17481481134891499</c:v>
                </c:pt>
                <c:pt idx="398">
                  <c:v>0.17037037014961201</c:v>
                </c:pt>
                <c:pt idx="399">
                  <c:v>0.17037037014961201</c:v>
                </c:pt>
                <c:pt idx="400">
                  <c:v>0.21851851940155001</c:v>
                </c:pt>
                <c:pt idx="401">
                  <c:v>0.162222218513488</c:v>
                </c:pt>
                <c:pt idx="402">
                  <c:v>0.14296296387910801</c:v>
                </c:pt>
                <c:pt idx="403">
                  <c:v>0.15629629790782901</c:v>
                </c:pt>
                <c:pt idx="404">
                  <c:v>0.222962963581085</c:v>
                </c:pt>
                <c:pt idx="405">
                  <c:v>0.21777778267860401</c:v>
                </c:pt>
                <c:pt idx="406">
                  <c:v>0.17925925850868199</c:v>
                </c:pt>
                <c:pt idx="407">
                  <c:v>0.164444442093372</c:v>
                </c:pt>
                <c:pt idx="408">
                  <c:v>0.18074074089527101</c:v>
                </c:pt>
                <c:pt idx="409">
                  <c:v>0.14888888895511601</c:v>
                </c:pt>
                <c:pt idx="410">
                  <c:v>0.16592592597007699</c:v>
                </c:pt>
                <c:pt idx="411">
                  <c:v>0.14666666388511601</c:v>
                </c:pt>
                <c:pt idx="412">
                  <c:v>0.16148148477077401</c:v>
                </c:pt>
                <c:pt idx="413">
                  <c:v>0.18370370566844901</c:v>
                </c:pt>
                <c:pt idx="414">
                  <c:v>0.13851852118968899</c:v>
                </c:pt>
                <c:pt idx="415">
                  <c:v>0.17037036716938</c:v>
                </c:pt>
                <c:pt idx="416">
                  <c:v>0.20370370149612399</c:v>
                </c:pt>
                <c:pt idx="417">
                  <c:v>0.18148148357868099</c:v>
                </c:pt>
                <c:pt idx="418">
                  <c:v>0.19185185134410801</c:v>
                </c:pt>
                <c:pt idx="419">
                  <c:v>0.16370370388031</c:v>
                </c:pt>
                <c:pt idx="420">
                  <c:v>0.164444443583488</c:v>
                </c:pt>
                <c:pt idx="421">
                  <c:v>0.185185185074806</c:v>
                </c:pt>
                <c:pt idx="422">
                  <c:v>0.174814814329147</c:v>
                </c:pt>
                <c:pt idx="423">
                  <c:v>0.190370371937751</c:v>
                </c:pt>
                <c:pt idx="424">
                  <c:v>0.17555555403232501</c:v>
                </c:pt>
                <c:pt idx="425">
                  <c:v>0.15111111104488301</c:v>
                </c:pt>
                <c:pt idx="426">
                  <c:v>0.185925921797752</c:v>
                </c:pt>
                <c:pt idx="427">
                  <c:v>0.16444444656372001</c:v>
                </c:pt>
                <c:pt idx="428">
                  <c:v>0.19481481313705401</c:v>
                </c:pt>
                <c:pt idx="429">
                  <c:v>0.153333333134651</c:v>
                </c:pt>
                <c:pt idx="430">
                  <c:v>0.262962967157363</c:v>
                </c:pt>
                <c:pt idx="431">
                  <c:v>0.20888888537883701</c:v>
                </c:pt>
                <c:pt idx="432">
                  <c:v>0.176296299695968</c:v>
                </c:pt>
                <c:pt idx="433">
                  <c:v>0.182962960004806</c:v>
                </c:pt>
                <c:pt idx="434">
                  <c:v>0.192592597007751</c:v>
                </c:pt>
                <c:pt idx="435">
                  <c:v>0.22444444298744201</c:v>
                </c:pt>
                <c:pt idx="436">
                  <c:v>0.30222222208976701</c:v>
                </c:pt>
                <c:pt idx="437">
                  <c:v>0.26740741133689799</c:v>
                </c:pt>
                <c:pt idx="438">
                  <c:v>0.30370369553565901</c:v>
                </c:pt>
                <c:pt idx="439">
                  <c:v>0.30000001192092801</c:v>
                </c:pt>
                <c:pt idx="440">
                  <c:v>0.20000000298023199</c:v>
                </c:pt>
                <c:pt idx="441">
                  <c:v>0.27629629969596797</c:v>
                </c:pt>
                <c:pt idx="442">
                  <c:v>0.22740740776061999</c:v>
                </c:pt>
                <c:pt idx="443">
                  <c:v>0.27111110687255802</c:v>
                </c:pt>
                <c:pt idx="444">
                  <c:v>0.266666680574417</c:v>
                </c:pt>
                <c:pt idx="445">
                  <c:v>0.17629629373550401</c:v>
                </c:pt>
                <c:pt idx="446">
                  <c:v>0.191851848363876</c:v>
                </c:pt>
                <c:pt idx="447">
                  <c:v>0.156296294927597</c:v>
                </c:pt>
                <c:pt idx="448">
                  <c:v>0.172592589259147</c:v>
                </c:pt>
                <c:pt idx="449">
                  <c:v>0.171851852536201</c:v>
                </c:pt>
                <c:pt idx="450">
                  <c:v>0.162962967157363</c:v>
                </c:pt>
                <c:pt idx="451">
                  <c:v>0.18888888955116201</c:v>
                </c:pt>
                <c:pt idx="452">
                  <c:v>0.174814812839031</c:v>
                </c:pt>
                <c:pt idx="453">
                  <c:v>0.191851848363876</c:v>
                </c:pt>
                <c:pt idx="454">
                  <c:v>0.19111111164093</c:v>
                </c:pt>
                <c:pt idx="455">
                  <c:v>0.13851852118968899</c:v>
                </c:pt>
                <c:pt idx="456">
                  <c:v>0.17555555999278999</c:v>
                </c:pt>
                <c:pt idx="457">
                  <c:v>0.18444444537162699</c:v>
                </c:pt>
                <c:pt idx="458">
                  <c:v>0.18222222030162799</c:v>
                </c:pt>
                <c:pt idx="459">
                  <c:v>0.17037036716938</c:v>
                </c:pt>
                <c:pt idx="460">
                  <c:v>0.21111111342906899</c:v>
                </c:pt>
                <c:pt idx="461">
                  <c:v>0.16370370388031</c:v>
                </c:pt>
                <c:pt idx="462">
                  <c:v>0.16370370388031</c:v>
                </c:pt>
                <c:pt idx="463">
                  <c:v>0.159259256720542</c:v>
                </c:pt>
                <c:pt idx="464">
                  <c:v>0.145185185968875</c:v>
                </c:pt>
                <c:pt idx="465">
                  <c:v>0.17333333790302199</c:v>
                </c:pt>
                <c:pt idx="466">
                  <c:v>0.17037037163972801</c:v>
                </c:pt>
                <c:pt idx="467">
                  <c:v>0.185185185074806</c:v>
                </c:pt>
                <c:pt idx="468">
                  <c:v>0.14296296536922401</c:v>
                </c:pt>
                <c:pt idx="469">
                  <c:v>0.16740741133689799</c:v>
                </c:pt>
                <c:pt idx="470">
                  <c:v>0.185925924777984</c:v>
                </c:pt>
                <c:pt idx="471">
                  <c:v>0.15999999940395301</c:v>
                </c:pt>
                <c:pt idx="472">
                  <c:v>0.17407407462596799</c:v>
                </c:pt>
                <c:pt idx="473">
                  <c:v>0.25777779221534702</c:v>
                </c:pt>
                <c:pt idx="474">
                  <c:v>0.15555556118488301</c:v>
                </c:pt>
                <c:pt idx="475">
                  <c:v>0.17037036716938</c:v>
                </c:pt>
                <c:pt idx="476">
                  <c:v>0.14888888895511601</c:v>
                </c:pt>
                <c:pt idx="477">
                  <c:v>0.17925925850868199</c:v>
                </c:pt>
                <c:pt idx="478">
                  <c:v>0.17851851582527101</c:v>
                </c:pt>
                <c:pt idx="479">
                  <c:v>0.16666666269302299</c:v>
                </c:pt>
                <c:pt idx="480">
                  <c:v>0.17037036716938</c:v>
                </c:pt>
                <c:pt idx="481">
                  <c:v>0.169629630446434</c:v>
                </c:pt>
                <c:pt idx="482">
                  <c:v>0.16592592597007699</c:v>
                </c:pt>
                <c:pt idx="483">
                  <c:v>0.163703706860542</c:v>
                </c:pt>
                <c:pt idx="484">
                  <c:v>0.16518518328666601</c:v>
                </c:pt>
                <c:pt idx="485">
                  <c:v>0.18888888955116201</c:v>
                </c:pt>
                <c:pt idx="486">
                  <c:v>0.17555555403232501</c:v>
                </c:pt>
                <c:pt idx="487">
                  <c:v>0.17925925850868199</c:v>
                </c:pt>
                <c:pt idx="488">
                  <c:v>0.164444443583488</c:v>
                </c:pt>
                <c:pt idx="489">
                  <c:v>0.147407409548759</c:v>
                </c:pt>
                <c:pt idx="490">
                  <c:v>0.229629635810852</c:v>
                </c:pt>
                <c:pt idx="491">
                  <c:v>0.166137563330786</c:v>
                </c:pt>
                <c:pt idx="492">
                  <c:v>0.19074074402451499</c:v>
                </c:pt>
                <c:pt idx="493">
                  <c:v>0.166296297311782</c:v>
                </c:pt>
                <c:pt idx="494">
                  <c:v>0.17333333492278999</c:v>
                </c:pt>
                <c:pt idx="495">
                  <c:v>0.153333333134651</c:v>
                </c:pt>
                <c:pt idx="496">
                  <c:v>0.20740740001201599</c:v>
                </c:pt>
                <c:pt idx="497">
                  <c:v>0.18888889253139399</c:v>
                </c:pt>
                <c:pt idx="498">
                  <c:v>0.17037037014961201</c:v>
                </c:pt>
                <c:pt idx="499">
                  <c:v>0.17407407164573599</c:v>
                </c:pt>
                <c:pt idx="500">
                  <c:v>0.208148154616355</c:v>
                </c:pt>
                <c:pt idx="501">
                  <c:v>0.16592592597007699</c:v>
                </c:pt>
                <c:pt idx="502">
                  <c:v>0.16123456756273899</c:v>
                </c:pt>
                <c:pt idx="503">
                  <c:v>0.16098765283822999</c:v>
                </c:pt>
                <c:pt idx="504">
                  <c:v>0.21086419920126501</c:v>
                </c:pt>
                <c:pt idx="505">
                  <c:v>0.169876543680826</c:v>
                </c:pt>
                <c:pt idx="506">
                  <c:v>0.177283948659896</c:v>
                </c:pt>
                <c:pt idx="507">
                  <c:v>0.16938271721204101</c:v>
                </c:pt>
                <c:pt idx="508">
                  <c:v>0.164074073731899</c:v>
                </c:pt>
                <c:pt idx="509">
                  <c:v>0.17148148119449599</c:v>
                </c:pt>
                <c:pt idx="510">
                  <c:v>0.211851853132247</c:v>
                </c:pt>
                <c:pt idx="511">
                  <c:v>0.177407406270504</c:v>
                </c:pt>
                <c:pt idx="512">
                  <c:v>0.166666667163372</c:v>
                </c:pt>
                <c:pt idx="513">
                  <c:v>0.16049382686614899</c:v>
                </c:pt>
                <c:pt idx="514">
                  <c:v>0.16592592597007699</c:v>
                </c:pt>
                <c:pt idx="515">
                  <c:v>0.16345678965250601</c:v>
                </c:pt>
                <c:pt idx="516">
                  <c:v>0.23037037551403</c:v>
                </c:pt>
                <c:pt idx="517">
                  <c:v>0.23851851820945699</c:v>
                </c:pt>
                <c:pt idx="518">
                  <c:v>0.237037032842636</c:v>
                </c:pt>
                <c:pt idx="519">
                  <c:v>0.25333333909511502</c:v>
                </c:pt>
                <c:pt idx="520">
                  <c:v>0.26000000238418502</c:v>
                </c:pt>
                <c:pt idx="521">
                  <c:v>0.24518518447875901</c:v>
                </c:pt>
                <c:pt idx="522">
                  <c:v>0.68407407999038605</c:v>
                </c:pt>
                <c:pt idx="523">
                  <c:v>0.61666666269302295</c:v>
                </c:pt>
                <c:pt idx="524">
                  <c:v>0.596296298503875</c:v>
                </c:pt>
                <c:pt idx="525">
                  <c:v>0.71037037372589096</c:v>
                </c:pt>
                <c:pt idx="526">
                  <c:v>0.690000003576278</c:v>
                </c:pt>
                <c:pt idx="527">
                  <c:v>0.704444444179534</c:v>
                </c:pt>
                <c:pt idx="528">
                  <c:v>0.65185185670852597</c:v>
                </c:pt>
                <c:pt idx="529">
                  <c:v>0.67037037611007599</c:v>
                </c:pt>
                <c:pt idx="530">
                  <c:v>0.70518519878387398</c:v>
                </c:pt>
                <c:pt idx="531">
                  <c:v>0.77259259223937904</c:v>
                </c:pt>
                <c:pt idx="532">
                  <c:v>0.27037037312984402</c:v>
                </c:pt>
                <c:pt idx="533">
                  <c:v>0.237037035822868</c:v>
                </c:pt>
                <c:pt idx="534">
                  <c:v>0.413333338499069</c:v>
                </c:pt>
                <c:pt idx="535">
                  <c:v>0.35777778029441798</c:v>
                </c:pt>
                <c:pt idx="536">
                  <c:v>0.37185185551643302</c:v>
                </c:pt>
                <c:pt idx="537">
                  <c:v>0.40518518686294502</c:v>
                </c:pt>
                <c:pt idx="538">
                  <c:v>0.36407408118247903</c:v>
                </c:pt>
                <c:pt idx="539">
                  <c:v>0.28666666895151099</c:v>
                </c:pt>
                <c:pt idx="540">
                  <c:v>0.35703703463077502</c:v>
                </c:pt>
                <c:pt idx="541">
                  <c:v>0.39962963014841002</c:v>
                </c:pt>
                <c:pt idx="542">
                  <c:v>0.255185183882713</c:v>
                </c:pt>
                <c:pt idx="543">
                  <c:v>0.34814814478158901</c:v>
                </c:pt>
                <c:pt idx="544">
                  <c:v>0.395185184478759</c:v>
                </c:pt>
                <c:pt idx="545">
                  <c:v>0.29958848075734201</c:v>
                </c:pt>
                <c:pt idx="546">
                  <c:v>0.285185185074806</c:v>
                </c:pt>
                <c:pt idx="547">
                  <c:v>0.43111111521720802</c:v>
                </c:pt>
                <c:pt idx="548">
                  <c:v>0.311851853132247</c:v>
                </c:pt>
                <c:pt idx="549">
                  <c:v>0.31555554866790703</c:v>
                </c:pt>
                <c:pt idx="550">
                  <c:v>0.37259259223937902</c:v>
                </c:pt>
                <c:pt idx="551">
                  <c:v>0.34740740954875898</c:v>
                </c:pt>
                <c:pt idx="552">
                  <c:v>0.54962962865829401</c:v>
                </c:pt>
                <c:pt idx="553">
                  <c:v>0.42074074149131702</c:v>
                </c:pt>
                <c:pt idx="554">
                  <c:v>0.239259257912635</c:v>
                </c:pt>
                <c:pt idx="555">
                  <c:v>0.29777777791023202</c:v>
                </c:pt>
                <c:pt idx="556">
                  <c:v>0.48222221434116302</c:v>
                </c:pt>
                <c:pt idx="557">
                  <c:v>0.25037037134170498</c:v>
                </c:pt>
                <c:pt idx="558">
                  <c:v>0.39333333969116202</c:v>
                </c:pt>
                <c:pt idx="559">
                  <c:v>0.354814812541008</c:v>
                </c:pt>
                <c:pt idx="560">
                  <c:v>0.68555554747581404</c:v>
                </c:pt>
                <c:pt idx="561">
                  <c:v>0.32370370030403101</c:v>
                </c:pt>
                <c:pt idx="562">
                  <c:v>0.32666666507720898</c:v>
                </c:pt>
                <c:pt idx="563">
                  <c:v>0.42222222089767403</c:v>
                </c:pt>
                <c:pt idx="564">
                  <c:v>0.40962963402271202</c:v>
                </c:pt>
                <c:pt idx="565">
                  <c:v>0.441481477022171</c:v>
                </c:pt>
                <c:pt idx="566">
                  <c:v>0.311111116409301</c:v>
                </c:pt>
                <c:pt idx="567">
                  <c:v>0.30518519282341</c:v>
                </c:pt>
                <c:pt idx="568">
                  <c:v>0.21555555760860401</c:v>
                </c:pt>
                <c:pt idx="569">
                  <c:v>0.26349206481661103</c:v>
                </c:pt>
                <c:pt idx="570">
                  <c:v>0.409259255230426</c:v>
                </c:pt>
                <c:pt idx="571">
                  <c:v>0.349074076861143</c:v>
                </c:pt>
                <c:pt idx="572">
                  <c:v>0.31555555164813998</c:v>
                </c:pt>
                <c:pt idx="573">
                  <c:v>0.43185184895992201</c:v>
                </c:pt>
                <c:pt idx="574">
                  <c:v>0.41259259581565799</c:v>
                </c:pt>
                <c:pt idx="575">
                  <c:v>0.46000000238418498</c:v>
                </c:pt>
                <c:pt idx="576">
                  <c:v>0.262962967157363</c:v>
                </c:pt>
                <c:pt idx="577">
                  <c:v>0.31999999880790703</c:v>
                </c:pt>
                <c:pt idx="578">
                  <c:v>0.46666666269302298</c:v>
                </c:pt>
                <c:pt idx="579">
                  <c:v>0.402962964773178</c:v>
                </c:pt>
                <c:pt idx="580">
                  <c:v>0.311111113429069</c:v>
                </c:pt>
                <c:pt idx="581">
                  <c:v>0.33407407402992201</c:v>
                </c:pt>
                <c:pt idx="582">
                  <c:v>0.30444444119930197</c:v>
                </c:pt>
                <c:pt idx="583">
                  <c:v>0.25555555522441797</c:v>
                </c:pt>
                <c:pt idx="584">
                  <c:v>0.24148148000240299</c:v>
                </c:pt>
                <c:pt idx="585">
                  <c:v>0.30962962508201503</c:v>
                </c:pt>
                <c:pt idx="586">
                  <c:v>0.440740740299224</c:v>
                </c:pt>
                <c:pt idx="587">
                  <c:v>0.30000000298023199</c:v>
                </c:pt>
                <c:pt idx="588">
                  <c:v>0.41925927102565702</c:v>
                </c:pt>
                <c:pt idx="589">
                  <c:v>0.237037032842636</c:v>
                </c:pt>
                <c:pt idx="590">
                  <c:v>0.68888888955116201</c:v>
                </c:pt>
                <c:pt idx="591">
                  <c:v>0.62888889610767296</c:v>
                </c:pt>
                <c:pt idx="592">
                  <c:v>0.66148148775100701</c:v>
                </c:pt>
                <c:pt idx="593">
                  <c:v>0.67111111283302305</c:v>
                </c:pt>
                <c:pt idx="594">
                  <c:v>0.69666667580604502</c:v>
                </c:pt>
                <c:pt idx="595">
                  <c:v>0.67555556595325394</c:v>
                </c:pt>
                <c:pt idx="596">
                  <c:v>0.206296299397945</c:v>
                </c:pt>
                <c:pt idx="597">
                  <c:v>0.28148148953914598</c:v>
                </c:pt>
                <c:pt idx="598">
                  <c:v>0.30888889133930197</c:v>
                </c:pt>
                <c:pt idx="599">
                  <c:v>0.19592593163251801</c:v>
                </c:pt>
                <c:pt idx="600">
                  <c:v>0.20296296775341</c:v>
                </c:pt>
                <c:pt idx="601">
                  <c:v>0.193333335220813</c:v>
                </c:pt>
                <c:pt idx="602">
                  <c:v>0.31209876537323</c:v>
                </c:pt>
                <c:pt idx="603">
                  <c:v>0.18592592378457301</c:v>
                </c:pt>
                <c:pt idx="604">
                  <c:v>0.187407406171162</c:v>
                </c:pt>
                <c:pt idx="605">
                  <c:v>0.229629626640906</c:v>
                </c:pt>
                <c:pt idx="606">
                  <c:v>0.18481481373309999</c:v>
                </c:pt>
                <c:pt idx="607">
                  <c:v>0.16259259283542599</c:v>
                </c:pt>
                <c:pt idx="608">
                  <c:v>0.21814814954996101</c:v>
                </c:pt>
                <c:pt idx="609">
                  <c:v>0.16814814656972801</c:v>
                </c:pt>
                <c:pt idx="610">
                  <c:v>0.174814814329147</c:v>
                </c:pt>
                <c:pt idx="611">
                  <c:v>0.180740737915039</c:v>
                </c:pt>
                <c:pt idx="612">
                  <c:v>0.14555555656552299</c:v>
                </c:pt>
                <c:pt idx="613">
                  <c:v>0.177037039399147</c:v>
                </c:pt>
                <c:pt idx="614">
                  <c:v>0.17074074149131699</c:v>
                </c:pt>
                <c:pt idx="615">
                  <c:v>0.169629627466201</c:v>
                </c:pt>
                <c:pt idx="616">
                  <c:v>0.17222222238779</c:v>
                </c:pt>
                <c:pt idx="617">
                  <c:v>0.19444444626569701</c:v>
                </c:pt>
                <c:pt idx="618">
                  <c:v>0.161481481790542</c:v>
                </c:pt>
                <c:pt idx="619">
                  <c:v>0.15703703612089101</c:v>
                </c:pt>
                <c:pt idx="620">
                  <c:v>0.158518517017364</c:v>
                </c:pt>
                <c:pt idx="621">
                  <c:v>0.17333333194255801</c:v>
                </c:pt>
                <c:pt idx="622">
                  <c:v>0.202222219109535</c:v>
                </c:pt>
                <c:pt idx="623">
                  <c:v>0.16814814954996099</c:v>
                </c:pt>
                <c:pt idx="624">
                  <c:v>0.25</c:v>
                </c:pt>
                <c:pt idx="625">
                  <c:v>0.20222222357988301</c:v>
                </c:pt>
                <c:pt idx="626">
                  <c:v>0.159259256720542</c:v>
                </c:pt>
                <c:pt idx="627">
                  <c:v>0.164074075222015</c:v>
                </c:pt>
                <c:pt idx="628">
                  <c:v>0.16555555760860399</c:v>
                </c:pt>
                <c:pt idx="629">
                  <c:v>0.19370370209217</c:v>
                </c:pt>
                <c:pt idx="630">
                  <c:v>0.16555555760860399</c:v>
                </c:pt>
                <c:pt idx="631">
                  <c:v>0.18703703582286799</c:v>
                </c:pt>
                <c:pt idx="632">
                  <c:v>0.169629628956317</c:v>
                </c:pt>
                <c:pt idx="633">
                  <c:v>0.18148148357868099</c:v>
                </c:pt>
                <c:pt idx="634">
                  <c:v>0.240740746259689</c:v>
                </c:pt>
                <c:pt idx="635">
                  <c:v>0.17999999821186</c:v>
                </c:pt>
                <c:pt idx="636">
                  <c:v>0.16592592597007699</c:v>
                </c:pt>
                <c:pt idx="637">
                  <c:v>0.14592592716217001</c:v>
                </c:pt>
                <c:pt idx="638">
                  <c:v>0.16592592597007699</c:v>
                </c:pt>
                <c:pt idx="639">
                  <c:v>0.15703704059123899</c:v>
                </c:pt>
                <c:pt idx="640">
                  <c:v>0.153333333134651</c:v>
                </c:pt>
                <c:pt idx="641">
                  <c:v>0.18353909585211001</c:v>
                </c:pt>
                <c:pt idx="642">
                  <c:v>0.202962955832481</c:v>
                </c:pt>
                <c:pt idx="643">
                  <c:v>0.17851852178573599</c:v>
                </c:pt>
                <c:pt idx="644">
                  <c:v>0.16296296119689899</c:v>
                </c:pt>
                <c:pt idx="645">
                  <c:v>0.16814814805984399</c:v>
                </c:pt>
                <c:pt idx="646">
                  <c:v>0.17111110985278999</c:v>
                </c:pt>
                <c:pt idx="647">
                  <c:v>0.20740740001201599</c:v>
                </c:pt>
                <c:pt idx="648">
                  <c:v>0.17259259223937901</c:v>
                </c:pt>
                <c:pt idx="649">
                  <c:v>0.26962962746620101</c:v>
                </c:pt>
                <c:pt idx="650">
                  <c:v>0.16592592597007699</c:v>
                </c:pt>
                <c:pt idx="651">
                  <c:v>0.18370370268821701</c:v>
                </c:pt>
                <c:pt idx="652">
                  <c:v>0.16222222447395299</c:v>
                </c:pt>
                <c:pt idx="653">
                  <c:v>0.17555555403232501</c:v>
                </c:pt>
                <c:pt idx="654">
                  <c:v>0.17851851880550301</c:v>
                </c:pt>
                <c:pt idx="655">
                  <c:v>0.15999999940395301</c:v>
                </c:pt>
                <c:pt idx="656">
                  <c:v>0.155555555224418</c:v>
                </c:pt>
                <c:pt idx="657">
                  <c:v>0.17555555403232501</c:v>
                </c:pt>
                <c:pt idx="658">
                  <c:v>0.15185185074806201</c:v>
                </c:pt>
                <c:pt idx="659">
                  <c:v>0.15777778327465</c:v>
                </c:pt>
                <c:pt idx="660">
                  <c:v>0.17407407164573599</c:v>
                </c:pt>
                <c:pt idx="661">
                  <c:v>0.15999999940395301</c:v>
                </c:pt>
                <c:pt idx="662">
                  <c:v>0.153333330154418</c:v>
                </c:pt>
                <c:pt idx="663">
                  <c:v>0.17185184657573699</c:v>
                </c:pt>
                <c:pt idx="664">
                  <c:v>0.16740740835666601</c:v>
                </c:pt>
                <c:pt idx="665">
                  <c:v>0.22518518567085199</c:v>
                </c:pt>
                <c:pt idx="666">
                  <c:v>0.14370370209217001</c:v>
                </c:pt>
                <c:pt idx="667">
                  <c:v>0.17851851582527101</c:v>
                </c:pt>
                <c:pt idx="668">
                  <c:v>0.17037037312984399</c:v>
                </c:pt>
                <c:pt idx="669">
                  <c:v>0.180000001192092</c:v>
                </c:pt>
                <c:pt idx="670">
                  <c:v>0.16000000089406899</c:v>
                </c:pt>
                <c:pt idx="671">
                  <c:v>0.16666666269302299</c:v>
                </c:pt>
                <c:pt idx="672">
                  <c:v>0.169629630446434</c:v>
                </c:pt>
                <c:pt idx="673">
                  <c:v>0.17259259223937901</c:v>
                </c:pt>
                <c:pt idx="674">
                  <c:v>0.19481481313705401</c:v>
                </c:pt>
                <c:pt idx="675">
                  <c:v>0.16222222149372101</c:v>
                </c:pt>
                <c:pt idx="676">
                  <c:v>0.15481481552123999</c:v>
                </c:pt>
                <c:pt idx="677">
                  <c:v>0.23000000119209199</c:v>
                </c:pt>
                <c:pt idx="678">
                  <c:v>0.24296296536922399</c:v>
                </c:pt>
                <c:pt idx="679">
                  <c:v>0.25777778625488201</c:v>
                </c:pt>
                <c:pt idx="680">
                  <c:v>0.23555555343627901</c:v>
                </c:pt>
                <c:pt idx="681">
                  <c:v>0.26703703701496101</c:v>
                </c:pt>
                <c:pt idx="682">
                  <c:v>0.22777777463197699</c:v>
                </c:pt>
                <c:pt idx="683">
                  <c:v>0.22222222387790599</c:v>
                </c:pt>
                <c:pt idx="684">
                  <c:v>0.37259259223937902</c:v>
                </c:pt>
                <c:pt idx="685">
                  <c:v>0.244444444775581</c:v>
                </c:pt>
                <c:pt idx="686">
                  <c:v>0.386666667461395</c:v>
                </c:pt>
                <c:pt idx="687">
                  <c:v>0.29851851761340997</c:v>
                </c:pt>
                <c:pt idx="688">
                  <c:v>0.40444444417953401</c:v>
                </c:pt>
                <c:pt idx="689">
                  <c:v>0.25703703463077499</c:v>
                </c:pt>
                <c:pt idx="690">
                  <c:v>0.25851851999759601</c:v>
                </c:pt>
                <c:pt idx="691">
                  <c:v>0.225925925374031</c:v>
                </c:pt>
                <c:pt idx="692">
                  <c:v>0.27185185551643298</c:v>
                </c:pt>
                <c:pt idx="693">
                  <c:v>0.217777779698371</c:v>
                </c:pt>
                <c:pt idx="694">
                  <c:v>0.37333332896232602</c:v>
                </c:pt>
                <c:pt idx="695">
                  <c:v>0.33333333730697601</c:v>
                </c:pt>
                <c:pt idx="696">
                  <c:v>0.21629629731178199</c:v>
                </c:pt>
                <c:pt idx="697">
                  <c:v>0.226666662096977</c:v>
                </c:pt>
                <c:pt idx="698">
                  <c:v>0.27111110985279002</c:v>
                </c:pt>
                <c:pt idx="699">
                  <c:v>0.41777777671813898</c:v>
                </c:pt>
                <c:pt idx="700">
                  <c:v>0.25777778327465001</c:v>
                </c:pt>
                <c:pt idx="701">
                  <c:v>0.33777777850627899</c:v>
                </c:pt>
                <c:pt idx="702">
                  <c:v>0.290370368957519</c:v>
                </c:pt>
                <c:pt idx="703">
                  <c:v>0.257037040591239</c:v>
                </c:pt>
                <c:pt idx="704">
                  <c:v>0.246666669845581</c:v>
                </c:pt>
                <c:pt idx="705">
                  <c:v>0.26000000536441797</c:v>
                </c:pt>
                <c:pt idx="706">
                  <c:v>0.26444444954395202</c:v>
                </c:pt>
                <c:pt idx="707">
                  <c:v>0.30370370447635597</c:v>
                </c:pt>
                <c:pt idx="708">
                  <c:v>0.33777777850627899</c:v>
                </c:pt>
                <c:pt idx="709">
                  <c:v>0.30888888835906902</c:v>
                </c:pt>
                <c:pt idx="710">
                  <c:v>0.30888889431953398</c:v>
                </c:pt>
                <c:pt idx="711">
                  <c:v>0.31555555760860399</c:v>
                </c:pt>
                <c:pt idx="712">
                  <c:v>0.371111112833023</c:v>
                </c:pt>
                <c:pt idx="713">
                  <c:v>0.338518518209457</c:v>
                </c:pt>
                <c:pt idx="714">
                  <c:v>0.26000000238418502</c:v>
                </c:pt>
                <c:pt idx="715">
                  <c:v>0.306666666269302</c:v>
                </c:pt>
                <c:pt idx="716">
                  <c:v>0.21037037372589101</c:v>
                </c:pt>
                <c:pt idx="717">
                  <c:v>0.26592592895030898</c:v>
                </c:pt>
                <c:pt idx="718">
                  <c:v>0.27037037611007603</c:v>
                </c:pt>
                <c:pt idx="719">
                  <c:v>0.328148147463798</c:v>
                </c:pt>
                <c:pt idx="720">
                  <c:v>0.27777777314186097</c:v>
                </c:pt>
                <c:pt idx="721">
                  <c:v>0.278518521785736</c:v>
                </c:pt>
                <c:pt idx="722">
                  <c:v>0.39777776598930298</c:v>
                </c:pt>
                <c:pt idx="723">
                  <c:v>0.25259259045124</c:v>
                </c:pt>
                <c:pt idx="724">
                  <c:v>0.31777778565883602</c:v>
                </c:pt>
                <c:pt idx="725">
                  <c:v>0.35777777731418597</c:v>
                </c:pt>
                <c:pt idx="726">
                  <c:v>0.33629630506038599</c:v>
                </c:pt>
                <c:pt idx="727">
                  <c:v>0.291111108660697</c:v>
                </c:pt>
                <c:pt idx="728">
                  <c:v>0.26962962746620101</c:v>
                </c:pt>
                <c:pt idx="729">
                  <c:v>0.27703703343868202</c:v>
                </c:pt>
                <c:pt idx="730">
                  <c:v>0.32740740776062</c:v>
                </c:pt>
                <c:pt idx="731">
                  <c:v>0.33925926089286801</c:v>
                </c:pt>
                <c:pt idx="732">
                  <c:v>0.25111110806465098</c:v>
                </c:pt>
                <c:pt idx="733">
                  <c:v>0.262962967157363</c:v>
                </c:pt>
                <c:pt idx="734">
                  <c:v>0.27037037611007603</c:v>
                </c:pt>
                <c:pt idx="735">
                  <c:v>0.32740740776062</c:v>
                </c:pt>
                <c:pt idx="736">
                  <c:v>0.311851853132247</c:v>
                </c:pt>
                <c:pt idx="737">
                  <c:v>0.222962963581085</c:v>
                </c:pt>
                <c:pt idx="738">
                  <c:v>0.30740740597248001</c:v>
                </c:pt>
                <c:pt idx="739">
                  <c:v>0.31555554866790703</c:v>
                </c:pt>
                <c:pt idx="740">
                  <c:v>0.34666666686534803</c:v>
                </c:pt>
                <c:pt idx="741">
                  <c:v>0.2</c:v>
                </c:pt>
                <c:pt idx="742">
                  <c:v>0.35629630088806102</c:v>
                </c:pt>
                <c:pt idx="743">
                  <c:v>0.41851851344108498</c:v>
                </c:pt>
                <c:pt idx="744">
                  <c:v>0.35629630088806102</c:v>
                </c:pt>
                <c:pt idx="745">
                  <c:v>0.24222222715616201</c:v>
                </c:pt>
                <c:pt idx="746">
                  <c:v>0.22074074149131701</c:v>
                </c:pt>
                <c:pt idx="747">
                  <c:v>0.288888895511627</c:v>
                </c:pt>
                <c:pt idx="748">
                  <c:v>0.27999999821186</c:v>
                </c:pt>
                <c:pt idx="749">
                  <c:v>0.31999999880790703</c:v>
                </c:pt>
                <c:pt idx="750">
                  <c:v>0.278518524765968</c:v>
                </c:pt>
                <c:pt idx="751">
                  <c:v>0.21703703701496099</c:v>
                </c:pt>
                <c:pt idx="752">
                  <c:v>0.40222222208976699</c:v>
                </c:pt>
                <c:pt idx="753">
                  <c:v>0.29111111164093001</c:v>
                </c:pt>
                <c:pt idx="754">
                  <c:v>0.28814814686775198</c:v>
                </c:pt>
                <c:pt idx="755">
                  <c:v>0.30123457312583901</c:v>
                </c:pt>
                <c:pt idx="756">
                  <c:v>0.317777776718139</c:v>
                </c:pt>
                <c:pt idx="757">
                  <c:v>0.34518518447875901</c:v>
                </c:pt>
                <c:pt idx="758">
                  <c:v>0.29777778089046403</c:v>
                </c:pt>
                <c:pt idx="759">
                  <c:v>0.29703703522682101</c:v>
                </c:pt>
                <c:pt idx="760">
                  <c:v>0.24222222566604601</c:v>
                </c:pt>
                <c:pt idx="761">
                  <c:v>0.17259259521961201</c:v>
                </c:pt>
                <c:pt idx="762">
                  <c:v>0.17703703343868199</c:v>
                </c:pt>
                <c:pt idx="763">
                  <c:v>0.17777777910232501</c:v>
                </c:pt>
                <c:pt idx="764">
                  <c:v>0.17259259223937901</c:v>
                </c:pt>
                <c:pt idx="765">
                  <c:v>0.193333333730697</c:v>
                </c:pt>
                <c:pt idx="766">
                  <c:v>0.217777776718139</c:v>
                </c:pt>
                <c:pt idx="767">
                  <c:v>0.180740737915039</c:v>
                </c:pt>
                <c:pt idx="768">
                  <c:v>0.17259259521961201</c:v>
                </c:pt>
                <c:pt idx="769">
                  <c:v>0.17407407164573599</c:v>
                </c:pt>
                <c:pt idx="770">
                  <c:v>0.19851851761340999</c:v>
                </c:pt>
                <c:pt idx="771">
                  <c:v>0.16814814805984399</c:v>
                </c:pt>
                <c:pt idx="772">
                  <c:v>0.174074077606201</c:v>
                </c:pt>
                <c:pt idx="773">
                  <c:v>0.190370371937751</c:v>
                </c:pt>
                <c:pt idx="774">
                  <c:v>0.185925924777984</c:v>
                </c:pt>
                <c:pt idx="775">
                  <c:v>0.31925926208496003</c:v>
                </c:pt>
                <c:pt idx="776">
                  <c:v>0.17703704237937901</c:v>
                </c:pt>
                <c:pt idx="777">
                  <c:v>0.18444444239139501</c:v>
                </c:pt>
                <c:pt idx="778">
                  <c:v>0.182222226262092</c:v>
                </c:pt>
                <c:pt idx="779">
                  <c:v>0.18962962925434099</c:v>
                </c:pt>
                <c:pt idx="780">
                  <c:v>0.195555558800697</c:v>
                </c:pt>
                <c:pt idx="781">
                  <c:v>0.205185180902481</c:v>
                </c:pt>
                <c:pt idx="782">
                  <c:v>0.19259259104728699</c:v>
                </c:pt>
                <c:pt idx="783">
                  <c:v>0.30000001192092801</c:v>
                </c:pt>
                <c:pt idx="784">
                  <c:v>0.164444443583488</c:v>
                </c:pt>
                <c:pt idx="785">
                  <c:v>0.22148148417472799</c:v>
                </c:pt>
                <c:pt idx="786">
                  <c:v>0.20518518388271301</c:v>
                </c:pt>
                <c:pt idx="787">
                  <c:v>0.164444443583488</c:v>
                </c:pt>
                <c:pt idx="788">
                  <c:v>0.203703707456588</c:v>
                </c:pt>
                <c:pt idx="789">
                  <c:v>0.17259259223937901</c:v>
                </c:pt>
                <c:pt idx="790">
                  <c:v>0.180000001192092</c:v>
                </c:pt>
                <c:pt idx="791">
                  <c:v>0.15925925970077501</c:v>
                </c:pt>
                <c:pt idx="792">
                  <c:v>0.162962967157363</c:v>
                </c:pt>
                <c:pt idx="793">
                  <c:v>0.21629629433155001</c:v>
                </c:pt>
                <c:pt idx="794">
                  <c:v>0.19407406747341099</c:v>
                </c:pt>
                <c:pt idx="795">
                  <c:v>0.185185185074806</c:v>
                </c:pt>
                <c:pt idx="796">
                  <c:v>0.17111110985278999</c:v>
                </c:pt>
                <c:pt idx="797">
                  <c:v>0.16888888776302299</c:v>
                </c:pt>
                <c:pt idx="798">
                  <c:v>0.21925926208495999</c:v>
                </c:pt>
                <c:pt idx="799">
                  <c:v>0.198518520593643</c:v>
                </c:pt>
                <c:pt idx="800">
                  <c:v>0.18740740418434099</c:v>
                </c:pt>
                <c:pt idx="801">
                  <c:v>0.19703703522682101</c:v>
                </c:pt>
                <c:pt idx="802">
                  <c:v>0.218518516421318</c:v>
                </c:pt>
                <c:pt idx="803">
                  <c:v>0.18296296596527101</c:v>
                </c:pt>
                <c:pt idx="804">
                  <c:v>0.208148142695426</c:v>
                </c:pt>
                <c:pt idx="805">
                  <c:v>0.16370370388031</c:v>
                </c:pt>
                <c:pt idx="806">
                  <c:v>0.21925926208495999</c:v>
                </c:pt>
                <c:pt idx="807">
                  <c:v>0.201481482386589</c:v>
                </c:pt>
                <c:pt idx="808">
                  <c:v>0.17481481730937901</c:v>
                </c:pt>
                <c:pt idx="809">
                  <c:v>0.18518517911434099</c:v>
                </c:pt>
                <c:pt idx="810">
                  <c:v>0.190370371937751</c:v>
                </c:pt>
                <c:pt idx="811">
                  <c:v>0.18888888955116201</c:v>
                </c:pt>
                <c:pt idx="812">
                  <c:v>0.182962962985038</c:v>
                </c:pt>
                <c:pt idx="813">
                  <c:v>0.19185185134410801</c:v>
                </c:pt>
                <c:pt idx="814">
                  <c:v>0.19777777940034799</c:v>
                </c:pt>
                <c:pt idx="815">
                  <c:v>0.17037037014961201</c:v>
                </c:pt>
                <c:pt idx="816">
                  <c:v>0.20962963104248</c:v>
                </c:pt>
                <c:pt idx="817">
                  <c:v>0.18592593073844901</c:v>
                </c:pt>
                <c:pt idx="818">
                  <c:v>0.257037040591239</c:v>
                </c:pt>
                <c:pt idx="819">
                  <c:v>0.30296297073364198</c:v>
                </c:pt>
                <c:pt idx="820">
                  <c:v>0.27851851880550299</c:v>
                </c:pt>
                <c:pt idx="821">
                  <c:v>0.24000000655650999</c:v>
                </c:pt>
                <c:pt idx="822">
                  <c:v>0.262222227454185</c:v>
                </c:pt>
                <c:pt idx="823">
                  <c:v>0.27185184955596903</c:v>
                </c:pt>
                <c:pt idx="824">
                  <c:v>0.81999999284744196</c:v>
                </c:pt>
                <c:pt idx="825">
                  <c:v>0.75259259939193701</c:v>
                </c:pt>
                <c:pt idx="826">
                  <c:v>0.71407407522201505</c:v>
                </c:pt>
                <c:pt idx="827">
                  <c:v>0.74592591524124097</c:v>
                </c:pt>
                <c:pt idx="828">
                  <c:v>0.75111110210418697</c:v>
                </c:pt>
                <c:pt idx="829">
                  <c:v>0.71333332061767496</c:v>
                </c:pt>
                <c:pt idx="830">
                  <c:v>0.80518518686294505</c:v>
                </c:pt>
                <c:pt idx="831">
                  <c:v>0.68370370864868102</c:v>
                </c:pt>
                <c:pt idx="832">
                  <c:v>0.79777777194976796</c:v>
                </c:pt>
                <c:pt idx="833">
                  <c:v>0.7</c:v>
                </c:pt>
                <c:pt idx="834">
                  <c:v>0.680740749835968</c:v>
                </c:pt>
                <c:pt idx="835">
                  <c:v>0.68592592477798398</c:v>
                </c:pt>
                <c:pt idx="836">
                  <c:v>0.78370369672775198</c:v>
                </c:pt>
                <c:pt idx="837">
                  <c:v>0.78962962627410804</c:v>
                </c:pt>
                <c:pt idx="838">
                  <c:v>0.51629630327224696</c:v>
                </c:pt>
                <c:pt idx="839">
                  <c:v>0.74740740060806199</c:v>
                </c:pt>
                <c:pt idx="840">
                  <c:v>0.75339506069819095</c:v>
                </c:pt>
                <c:pt idx="841">
                  <c:v>0.72148147821426301</c:v>
                </c:pt>
                <c:pt idx="842">
                  <c:v>0.69629629850387498</c:v>
                </c:pt>
                <c:pt idx="843">
                  <c:v>0.52444445490837099</c:v>
                </c:pt>
                <c:pt idx="844">
                  <c:v>0.61037036776542597</c:v>
                </c:pt>
                <c:pt idx="845">
                  <c:v>0.70370371341705296</c:v>
                </c:pt>
                <c:pt idx="846">
                  <c:v>0.67407406568527195</c:v>
                </c:pt>
                <c:pt idx="847">
                  <c:v>0.79333333969116204</c:v>
                </c:pt>
                <c:pt idx="848">
                  <c:v>0.68962963819503698</c:v>
                </c:pt>
                <c:pt idx="849">
                  <c:v>0.79333332777023302</c:v>
                </c:pt>
                <c:pt idx="850">
                  <c:v>0.29111111462116201</c:v>
                </c:pt>
                <c:pt idx="851">
                  <c:v>0.25407407283782901</c:v>
                </c:pt>
                <c:pt idx="852">
                  <c:v>0.22444444000720901</c:v>
                </c:pt>
                <c:pt idx="853">
                  <c:v>0.24074074029922399</c:v>
                </c:pt>
                <c:pt idx="854">
                  <c:v>0.144444450736045</c:v>
                </c:pt>
                <c:pt idx="855">
                  <c:v>0.70296295881271298</c:v>
                </c:pt>
                <c:pt idx="856">
                  <c:v>0.84370369911193799</c:v>
                </c:pt>
                <c:pt idx="857">
                  <c:v>0.387407407164573</c:v>
                </c:pt>
                <c:pt idx="858">
                  <c:v>0.27703703343868202</c:v>
                </c:pt>
                <c:pt idx="859">
                  <c:v>0.34888888895511599</c:v>
                </c:pt>
                <c:pt idx="860">
                  <c:v>0.33037036955356502</c:v>
                </c:pt>
                <c:pt idx="861">
                  <c:v>0.429629629850387</c:v>
                </c:pt>
                <c:pt idx="862">
                  <c:v>0.30666666924953401</c:v>
                </c:pt>
                <c:pt idx="863">
                  <c:v>0.31111112236976601</c:v>
                </c:pt>
                <c:pt idx="864">
                  <c:v>0.29407407045364298</c:v>
                </c:pt>
                <c:pt idx="865">
                  <c:v>0.22148148417472799</c:v>
                </c:pt>
                <c:pt idx="866">
                  <c:v>0.23555555641651099</c:v>
                </c:pt>
                <c:pt idx="867">
                  <c:v>0.32074073851108498</c:v>
                </c:pt>
                <c:pt idx="868">
                  <c:v>0.31629629731178199</c:v>
                </c:pt>
                <c:pt idx="869">
                  <c:v>0.3</c:v>
                </c:pt>
                <c:pt idx="870">
                  <c:v>0.29037036597728699</c:v>
                </c:pt>
                <c:pt idx="871">
                  <c:v>0.73703705072402903</c:v>
                </c:pt>
                <c:pt idx="872">
                  <c:v>0.51259259283542602</c:v>
                </c:pt>
                <c:pt idx="873">
                  <c:v>0.33407407701015401</c:v>
                </c:pt>
                <c:pt idx="874">
                  <c:v>0.31111111938953401</c:v>
                </c:pt>
                <c:pt idx="875">
                  <c:v>0.41777777671813898</c:v>
                </c:pt>
                <c:pt idx="876">
                  <c:v>0.44888889193534798</c:v>
                </c:pt>
                <c:pt idx="877">
                  <c:v>0.355555552244186</c:v>
                </c:pt>
                <c:pt idx="878">
                  <c:v>0.33555556237697598</c:v>
                </c:pt>
                <c:pt idx="879">
                  <c:v>0.23555555641651099</c:v>
                </c:pt>
                <c:pt idx="880">
                  <c:v>0.21407407224178299</c:v>
                </c:pt>
                <c:pt idx="881">
                  <c:v>0.23259259462356499</c:v>
                </c:pt>
                <c:pt idx="882">
                  <c:v>0.52740741074085196</c:v>
                </c:pt>
                <c:pt idx="883">
                  <c:v>0.290370371937751</c:v>
                </c:pt>
                <c:pt idx="884">
                  <c:v>0.42814814448356597</c:v>
                </c:pt>
                <c:pt idx="885">
                  <c:v>0.27037037014961202</c:v>
                </c:pt>
                <c:pt idx="886">
                  <c:v>0.76370369195938104</c:v>
                </c:pt>
                <c:pt idx="887">
                  <c:v>0.332592594623565</c:v>
                </c:pt>
                <c:pt idx="888">
                  <c:v>0.311851853132247</c:v>
                </c:pt>
                <c:pt idx="889">
                  <c:v>0.27037037312984402</c:v>
                </c:pt>
                <c:pt idx="890">
                  <c:v>0.20518518388271301</c:v>
                </c:pt>
                <c:pt idx="891">
                  <c:v>0.46222221255302398</c:v>
                </c:pt>
                <c:pt idx="892">
                  <c:v>0.36148148179054201</c:v>
                </c:pt>
                <c:pt idx="893">
                  <c:v>0.30518518090248098</c:v>
                </c:pt>
                <c:pt idx="894">
                  <c:v>0.37111110687255799</c:v>
                </c:pt>
                <c:pt idx="895">
                  <c:v>0.213333329558372</c:v>
                </c:pt>
                <c:pt idx="896">
                  <c:v>0.289629635214805</c:v>
                </c:pt>
                <c:pt idx="897">
                  <c:v>0.312592589855194</c:v>
                </c:pt>
                <c:pt idx="898">
                  <c:v>0.402222228050231</c:v>
                </c:pt>
                <c:pt idx="899">
                  <c:v>0.29851851463317802</c:v>
                </c:pt>
                <c:pt idx="900">
                  <c:v>0.33037037253379797</c:v>
                </c:pt>
                <c:pt idx="901">
                  <c:v>0.70222222805023105</c:v>
                </c:pt>
                <c:pt idx="902">
                  <c:v>0.79629629850387496</c:v>
                </c:pt>
                <c:pt idx="903">
                  <c:v>0.72740740776061996</c:v>
                </c:pt>
                <c:pt idx="904">
                  <c:v>0.76666666269302297</c:v>
                </c:pt>
                <c:pt idx="905">
                  <c:v>0.67481480836868202</c:v>
                </c:pt>
                <c:pt idx="906">
                  <c:v>0.72296296358108503</c:v>
                </c:pt>
                <c:pt idx="907">
                  <c:v>0.75407407283782901</c:v>
                </c:pt>
                <c:pt idx="908">
                  <c:v>0.78148149251937804</c:v>
                </c:pt>
                <c:pt idx="909">
                  <c:v>0.75777778625488201</c:v>
                </c:pt>
                <c:pt idx="910">
                  <c:v>0.73185185194015501</c:v>
                </c:pt>
                <c:pt idx="911">
                  <c:v>0.53777776956558199</c:v>
                </c:pt>
                <c:pt idx="912">
                  <c:v>0.790370368957519</c:v>
                </c:pt>
                <c:pt idx="913">
                  <c:v>0.76592592000961301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27-4DCC-B0AE-6FB1D8FDF382}"/>
            </c:ext>
          </c:extLst>
        </c:ser>
        <c:ser>
          <c:idx val="2"/>
          <c:order val="2"/>
          <c:tx>
            <c:strRef>
              <c:f>Digits!$AI$1</c:f>
              <c:strCache>
                <c:ptCount val="1"/>
                <c:pt idx="0">
                  <c:v>kan_test_acc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Digits!$AE$2:$AE$915</c:f>
              <c:numCache>
                <c:formatCode>General</c:formatCode>
                <c:ptCount val="914"/>
                <c:pt idx="0">
                  <c:v>122065</c:v>
                </c:pt>
                <c:pt idx="1">
                  <c:v>127990</c:v>
                </c:pt>
                <c:pt idx="2">
                  <c:v>133915</c:v>
                </c:pt>
                <c:pt idx="3">
                  <c:v>139840</c:v>
                </c:pt>
                <c:pt idx="4">
                  <c:v>145765</c:v>
                </c:pt>
                <c:pt idx="5">
                  <c:v>151690</c:v>
                </c:pt>
                <c:pt idx="6">
                  <c:v>56890</c:v>
                </c:pt>
                <c:pt idx="7">
                  <c:v>62815</c:v>
                </c:pt>
                <c:pt idx="8">
                  <c:v>68740</c:v>
                </c:pt>
                <c:pt idx="9">
                  <c:v>74665</c:v>
                </c:pt>
                <c:pt idx="10">
                  <c:v>188850</c:v>
                </c:pt>
                <c:pt idx="11">
                  <c:v>194775</c:v>
                </c:pt>
                <c:pt idx="12">
                  <c:v>200700</c:v>
                </c:pt>
                <c:pt idx="13">
                  <c:v>206625</c:v>
                </c:pt>
                <c:pt idx="14">
                  <c:v>212550</c:v>
                </c:pt>
                <c:pt idx="15">
                  <c:v>218475</c:v>
                </c:pt>
                <c:pt idx="16">
                  <c:v>141450</c:v>
                </c:pt>
                <c:pt idx="17">
                  <c:v>147375</c:v>
                </c:pt>
                <c:pt idx="18">
                  <c:v>153300</c:v>
                </c:pt>
                <c:pt idx="19">
                  <c:v>159225</c:v>
                </c:pt>
                <c:pt idx="20">
                  <c:v>165150</c:v>
                </c:pt>
                <c:pt idx="21">
                  <c:v>171075</c:v>
                </c:pt>
                <c:pt idx="22">
                  <c:v>177000</c:v>
                </c:pt>
                <c:pt idx="23">
                  <c:v>182925</c:v>
                </c:pt>
                <c:pt idx="24">
                  <c:v>194228</c:v>
                </c:pt>
                <c:pt idx="25">
                  <c:v>200313</c:v>
                </c:pt>
                <c:pt idx="26">
                  <c:v>206398</c:v>
                </c:pt>
                <c:pt idx="27">
                  <c:v>212483</c:v>
                </c:pt>
                <c:pt idx="28">
                  <c:v>218568</c:v>
                </c:pt>
                <c:pt idx="29">
                  <c:v>224653</c:v>
                </c:pt>
                <c:pt idx="30">
                  <c:v>145548</c:v>
                </c:pt>
                <c:pt idx="31">
                  <c:v>151633</c:v>
                </c:pt>
                <c:pt idx="32">
                  <c:v>157718</c:v>
                </c:pt>
                <c:pt idx="33">
                  <c:v>163803</c:v>
                </c:pt>
                <c:pt idx="34">
                  <c:v>169888</c:v>
                </c:pt>
                <c:pt idx="35">
                  <c:v>175973</c:v>
                </c:pt>
                <c:pt idx="36">
                  <c:v>182058</c:v>
                </c:pt>
                <c:pt idx="37">
                  <c:v>188143</c:v>
                </c:pt>
                <c:pt idx="38">
                  <c:v>80590</c:v>
                </c:pt>
                <c:pt idx="39">
                  <c:v>199606</c:v>
                </c:pt>
                <c:pt idx="40">
                  <c:v>205851</c:v>
                </c:pt>
                <c:pt idx="41">
                  <c:v>212096</c:v>
                </c:pt>
                <c:pt idx="42">
                  <c:v>218341</c:v>
                </c:pt>
                <c:pt idx="43">
                  <c:v>224586</c:v>
                </c:pt>
                <c:pt idx="44">
                  <c:v>230831</c:v>
                </c:pt>
                <c:pt idx="45">
                  <c:v>149646</c:v>
                </c:pt>
                <c:pt idx="46">
                  <c:v>155891</c:v>
                </c:pt>
                <c:pt idx="47">
                  <c:v>162136</c:v>
                </c:pt>
                <c:pt idx="48">
                  <c:v>168381</c:v>
                </c:pt>
                <c:pt idx="49">
                  <c:v>174626</c:v>
                </c:pt>
                <c:pt idx="50">
                  <c:v>180871</c:v>
                </c:pt>
                <c:pt idx="51">
                  <c:v>187116</c:v>
                </c:pt>
                <c:pt idx="52">
                  <c:v>193361</c:v>
                </c:pt>
                <c:pt idx="53">
                  <c:v>204984</c:v>
                </c:pt>
                <c:pt idx="54">
                  <c:v>211389</c:v>
                </c:pt>
                <c:pt idx="55">
                  <c:v>217794</c:v>
                </c:pt>
                <c:pt idx="56">
                  <c:v>224199</c:v>
                </c:pt>
                <c:pt idx="57">
                  <c:v>230604</c:v>
                </c:pt>
                <c:pt idx="58">
                  <c:v>237009</c:v>
                </c:pt>
                <c:pt idx="59">
                  <c:v>153744</c:v>
                </c:pt>
                <c:pt idx="60">
                  <c:v>160149</c:v>
                </c:pt>
                <c:pt idx="61">
                  <c:v>166554</c:v>
                </c:pt>
                <c:pt idx="62">
                  <c:v>172959</c:v>
                </c:pt>
                <c:pt idx="63">
                  <c:v>179364</c:v>
                </c:pt>
                <c:pt idx="64">
                  <c:v>185769</c:v>
                </c:pt>
                <c:pt idx="65">
                  <c:v>192174</c:v>
                </c:pt>
                <c:pt idx="66">
                  <c:v>198579</c:v>
                </c:pt>
                <c:pt idx="67">
                  <c:v>210362</c:v>
                </c:pt>
                <c:pt idx="68">
                  <c:v>216927</c:v>
                </c:pt>
                <c:pt idx="69">
                  <c:v>223492</c:v>
                </c:pt>
                <c:pt idx="70">
                  <c:v>230057</c:v>
                </c:pt>
                <c:pt idx="71">
                  <c:v>236622</c:v>
                </c:pt>
                <c:pt idx="72">
                  <c:v>243187</c:v>
                </c:pt>
                <c:pt idx="73">
                  <c:v>157842</c:v>
                </c:pt>
                <c:pt idx="74">
                  <c:v>164407</c:v>
                </c:pt>
                <c:pt idx="75">
                  <c:v>170972</c:v>
                </c:pt>
                <c:pt idx="76">
                  <c:v>177537</c:v>
                </c:pt>
                <c:pt idx="77">
                  <c:v>184102</c:v>
                </c:pt>
                <c:pt idx="78">
                  <c:v>190667</c:v>
                </c:pt>
                <c:pt idx="79">
                  <c:v>197232</c:v>
                </c:pt>
                <c:pt idx="80">
                  <c:v>203797</c:v>
                </c:pt>
                <c:pt idx="81">
                  <c:v>86515</c:v>
                </c:pt>
                <c:pt idx="82">
                  <c:v>92440</c:v>
                </c:pt>
                <c:pt idx="83">
                  <c:v>98365</c:v>
                </c:pt>
                <c:pt idx="84">
                  <c:v>104290</c:v>
                </c:pt>
                <c:pt idx="85">
                  <c:v>110215</c:v>
                </c:pt>
                <c:pt idx="86">
                  <c:v>116140</c:v>
                </c:pt>
                <c:pt idx="87">
                  <c:v>114443</c:v>
                </c:pt>
                <c:pt idx="88">
                  <c:v>119998</c:v>
                </c:pt>
                <c:pt idx="89">
                  <c:v>125553</c:v>
                </c:pt>
                <c:pt idx="90">
                  <c:v>131108</c:v>
                </c:pt>
                <c:pt idx="91">
                  <c:v>136663</c:v>
                </c:pt>
                <c:pt idx="92">
                  <c:v>142218</c:v>
                </c:pt>
                <c:pt idx="93">
                  <c:v>53338</c:v>
                </c:pt>
                <c:pt idx="94">
                  <c:v>58893</c:v>
                </c:pt>
                <c:pt idx="95">
                  <c:v>64448</c:v>
                </c:pt>
                <c:pt idx="96">
                  <c:v>70003</c:v>
                </c:pt>
                <c:pt idx="97">
                  <c:v>177058</c:v>
                </c:pt>
                <c:pt idx="98">
                  <c:v>182613</c:v>
                </c:pt>
                <c:pt idx="99">
                  <c:v>188168</c:v>
                </c:pt>
                <c:pt idx="100">
                  <c:v>193723</c:v>
                </c:pt>
                <c:pt idx="101">
                  <c:v>199278</c:v>
                </c:pt>
                <c:pt idx="102">
                  <c:v>204833</c:v>
                </c:pt>
                <c:pt idx="103">
                  <c:v>132618</c:v>
                </c:pt>
                <c:pt idx="104">
                  <c:v>138173</c:v>
                </c:pt>
                <c:pt idx="105">
                  <c:v>143728</c:v>
                </c:pt>
                <c:pt idx="106">
                  <c:v>149283</c:v>
                </c:pt>
                <c:pt idx="107">
                  <c:v>154838</c:v>
                </c:pt>
                <c:pt idx="108">
                  <c:v>160393</c:v>
                </c:pt>
                <c:pt idx="109">
                  <c:v>165948</c:v>
                </c:pt>
                <c:pt idx="110">
                  <c:v>171503</c:v>
                </c:pt>
                <c:pt idx="111">
                  <c:v>182100</c:v>
                </c:pt>
                <c:pt idx="112">
                  <c:v>187805</c:v>
                </c:pt>
                <c:pt idx="113">
                  <c:v>193510</c:v>
                </c:pt>
                <c:pt idx="114">
                  <c:v>199215</c:v>
                </c:pt>
                <c:pt idx="115">
                  <c:v>204920</c:v>
                </c:pt>
                <c:pt idx="116">
                  <c:v>210625</c:v>
                </c:pt>
                <c:pt idx="117">
                  <c:v>136460</c:v>
                </c:pt>
                <c:pt idx="118">
                  <c:v>142165</c:v>
                </c:pt>
                <c:pt idx="119">
                  <c:v>147870</c:v>
                </c:pt>
                <c:pt idx="120">
                  <c:v>153575</c:v>
                </c:pt>
                <c:pt idx="121">
                  <c:v>159280</c:v>
                </c:pt>
                <c:pt idx="122">
                  <c:v>164985</c:v>
                </c:pt>
                <c:pt idx="123">
                  <c:v>170690</c:v>
                </c:pt>
                <c:pt idx="124">
                  <c:v>176395</c:v>
                </c:pt>
                <c:pt idx="125">
                  <c:v>75558</c:v>
                </c:pt>
                <c:pt idx="126">
                  <c:v>187142</c:v>
                </c:pt>
                <c:pt idx="127">
                  <c:v>192997</c:v>
                </c:pt>
                <c:pt idx="128">
                  <c:v>198852</c:v>
                </c:pt>
                <c:pt idx="129">
                  <c:v>204707</c:v>
                </c:pt>
                <c:pt idx="130">
                  <c:v>210562</c:v>
                </c:pt>
                <c:pt idx="131">
                  <c:v>216417</c:v>
                </c:pt>
                <c:pt idx="132">
                  <c:v>140302</c:v>
                </c:pt>
                <c:pt idx="133">
                  <c:v>146157</c:v>
                </c:pt>
                <c:pt idx="134">
                  <c:v>152012</c:v>
                </c:pt>
                <c:pt idx="135">
                  <c:v>157867</c:v>
                </c:pt>
                <c:pt idx="136">
                  <c:v>163722</c:v>
                </c:pt>
                <c:pt idx="137">
                  <c:v>169577</c:v>
                </c:pt>
                <c:pt idx="138">
                  <c:v>175432</c:v>
                </c:pt>
                <c:pt idx="139">
                  <c:v>181287</c:v>
                </c:pt>
                <c:pt idx="140">
                  <c:v>192184</c:v>
                </c:pt>
                <c:pt idx="141">
                  <c:v>198189</c:v>
                </c:pt>
                <c:pt idx="142">
                  <c:v>204194</c:v>
                </c:pt>
                <c:pt idx="143">
                  <c:v>210199</c:v>
                </c:pt>
                <c:pt idx="144">
                  <c:v>216204</c:v>
                </c:pt>
                <c:pt idx="145">
                  <c:v>222209</c:v>
                </c:pt>
                <c:pt idx="146">
                  <c:v>144144</c:v>
                </c:pt>
                <c:pt idx="147">
                  <c:v>150149</c:v>
                </c:pt>
                <c:pt idx="148">
                  <c:v>156154</c:v>
                </c:pt>
                <c:pt idx="149">
                  <c:v>162159</c:v>
                </c:pt>
                <c:pt idx="150">
                  <c:v>168164</c:v>
                </c:pt>
                <c:pt idx="151">
                  <c:v>174169</c:v>
                </c:pt>
                <c:pt idx="152">
                  <c:v>180174</c:v>
                </c:pt>
                <c:pt idx="153">
                  <c:v>186179</c:v>
                </c:pt>
                <c:pt idx="154">
                  <c:v>197226</c:v>
                </c:pt>
                <c:pt idx="155">
                  <c:v>203381</c:v>
                </c:pt>
                <c:pt idx="156">
                  <c:v>209536</c:v>
                </c:pt>
                <c:pt idx="157">
                  <c:v>215691</c:v>
                </c:pt>
                <c:pt idx="158">
                  <c:v>221846</c:v>
                </c:pt>
                <c:pt idx="159">
                  <c:v>228001</c:v>
                </c:pt>
                <c:pt idx="160">
                  <c:v>147986</c:v>
                </c:pt>
                <c:pt idx="161">
                  <c:v>154141</c:v>
                </c:pt>
                <c:pt idx="162">
                  <c:v>160296</c:v>
                </c:pt>
                <c:pt idx="163">
                  <c:v>166451</c:v>
                </c:pt>
                <c:pt idx="164">
                  <c:v>172606</c:v>
                </c:pt>
                <c:pt idx="165">
                  <c:v>178761</c:v>
                </c:pt>
                <c:pt idx="166">
                  <c:v>184916</c:v>
                </c:pt>
                <c:pt idx="167">
                  <c:v>191071</c:v>
                </c:pt>
                <c:pt idx="168">
                  <c:v>81113</c:v>
                </c:pt>
                <c:pt idx="169">
                  <c:v>86668</c:v>
                </c:pt>
                <c:pt idx="170">
                  <c:v>92223</c:v>
                </c:pt>
                <c:pt idx="171">
                  <c:v>97778</c:v>
                </c:pt>
                <c:pt idx="172">
                  <c:v>103333</c:v>
                </c:pt>
                <c:pt idx="173">
                  <c:v>108888</c:v>
                </c:pt>
                <c:pt idx="174">
                  <c:v>144931</c:v>
                </c:pt>
                <c:pt idx="175">
                  <c:v>151966</c:v>
                </c:pt>
                <c:pt idx="176">
                  <c:v>159001</c:v>
                </c:pt>
                <c:pt idx="177">
                  <c:v>166036</c:v>
                </c:pt>
                <c:pt idx="178">
                  <c:v>173071</c:v>
                </c:pt>
                <c:pt idx="179">
                  <c:v>180106</c:v>
                </c:pt>
                <c:pt idx="180">
                  <c:v>67546</c:v>
                </c:pt>
                <c:pt idx="181">
                  <c:v>74581</c:v>
                </c:pt>
                <c:pt idx="182">
                  <c:v>81616</c:v>
                </c:pt>
                <c:pt idx="183">
                  <c:v>88651</c:v>
                </c:pt>
                <c:pt idx="184">
                  <c:v>224226</c:v>
                </c:pt>
                <c:pt idx="185">
                  <c:v>231261</c:v>
                </c:pt>
                <c:pt idx="186">
                  <c:v>238296</c:v>
                </c:pt>
                <c:pt idx="187">
                  <c:v>245331</c:v>
                </c:pt>
                <c:pt idx="188">
                  <c:v>252366</c:v>
                </c:pt>
                <c:pt idx="189">
                  <c:v>259401</c:v>
                </c:pt>
                <c:pt idx="190">
                  <c:v>167946</c:v>
                </c:pt>
                <c:pt idx="191">
                  <c:v>174981</c:v>
                </c:pt>
                <c:pt idx="192">
                  <c:v>182016</c:v>
                </c:pt>
                <c:pt idx="193">
                  <c:v>189051</c:v>
                </c:pt>
                <c:pt idx="194">
                  <c:v>196086</c:v>
                </c:pt>
                <c:pt idx="195">
                  <c:v>203121</c:v>
                </c:pt>
                <c:pt idx="196">
                  <c:v>210156</c:v>
                </c:pt>
                <c:pt idx="197">
                  <c:v>217191</c:v>
                </c:pt>
                <c:pt idx="198">
                  <c:v>230612</c:v>
                </c:pt>
                <c:pt idx="199">
                  <c:v>237837</c:v>
                </c:pt>
                <c:pt idx="200">
                  <c:v>245062</c:v>
                </c:pt>
                <c:pt idx="201">
                  <c:v>252287</c:v>
                </c:pt>
                <c:pt idx="202">
                  <c:v>259512</c:v>
                </c:pt>
                <c:pt idx="203">
                  <c:v>266737</c:v>
                </c:pt>
                <c:pt idx="204">
                  <c:v>172812</c:v>
                </c:pt>
                <c:pt idx="205">
                  <c:v>180037</c:v>
                </c:pt>
                <c:pt idx="206">
                  <c:v>187262</c:v>
                </c:pt>
                <c:pt idx="207">
                  <c:v>194487</c:v>
                </c:pt>
                <c:pt idx="208">
                  <c:v>201712</c:v>
                </c:pt>
                <c:pt idx="209">
                  <c:v>208937</c:v>
                </c:pt>
                <c:pt idx="210">
                  <c:v>216162</c:v>
                </c:pt>
                <c:pt idx="211">
                  <c:v>223387</c:v>
                </c:pt>
                <c:pt idx="212">
                  <c:v>95686</c:v>
                </c:pt>
                <c:pt idx="213">
                  <c:v>236998</c:v>
                </c:pt>
                <c:pt idx="214">
                  <c:v>244413</c:v>
                </c:pt>
                <c:pt idx="215">
                  <c:v>251828</c:v>
                </c:pt>
                <c:pt idx="216">
                  <c:v>259243</c:v>
                </c:pt>
                <c:pt idx="217">
                  <c:v>266658</c:v>
                </c:pt>
                <c:pt idx="218">
                  <c:v>274073</c:v>
                </c:pt>
                <c:pt idx="219">
                  <c:v>177678</c:v>
                </c:pt>
                <c:pt idx="220">
                  <c:v>185093</c:v>
                </c:pt>
                <c:pt idx="221">
                  <c:v>192508</c:v>
                </c:pt>
                <c:pt idx="222">
                  <c:v>199923</c:v>
                </c:pt>
                <c:pt idx="223">
                  <c:v>207338</c:v>
                </c:pt>
                <c:pt idx="224">
                  <c:v>214753</c:v>
                </c:pt>
                <c:pt idx="225">
                  <c:v>222168</c:v>
                </c:pt>
                <c:pt idx="226">
                  <c:v>229583</c:v>
                </c:pt>
                <c:pt idx="227">
                  <c:v>243384</c:v>
                </c:pt>
                <c:pt idx="228">
                  <c:v>250989</c:v>
                </c:pt>
                <c:pt idx="229">
                  <c:v>258594</c:v>
                </c:pt>
                <c:pt idx="230">
                  <c:v>266199</c:v>
                </c:pt>
                <c:pt idx="231">
                  <c:v>273804</c:v>
                </c:pt>
                <c:pt idx="232">
                  <c:v>281409</c:v>
                </c:pt>
                <c:pt idx="233">
                  <c:v>182544</c:v>
                </c:pt>
                <c:pt idx="234">
                  <c:v>190149</c:v>
                </c:pt>
                <c:pt idx="235">
                  <c:v>197754</c:v>
                </c:pt>
                <c:pt idx="236">
                  <c:v>205359</c:v>
                </c:pt>
                <c:pt idx="237">
                  <c:v>212964</c:v>
                </c:pt>
                <c:pt idx="238">
                  <c:v>220569</c:v>
                </c:pt>
                <c:pt idx="239">
                  <c:v>228174</c:v>
                </c:pt>
                <c:pt idx="240">
                  <c:v>235779</c:v>
                </c:pt>
                <c:pt idx="241">
                  <c:v>249770</c:v>
                </c:pt>
                <c:pt idx="242">
                  <c:v>257565</c:v>
                </c:pt>
                <c:pt idx="243">
                  <c:v>265360</c:v>
                </c:pt>
                <c:pt idx="244">
                  <c:v>273155</c:v>
                </c:pt>
                <c:pt idx="245">
                  <c:v>280950</c:v>
                </c:pt>
                <c:pt idx="246">
                  <c:v>288745</c:v>
                </c:pt>
                <c:pt idx="247">
                  <c:v>187410</c:v>
                </c:pt>
                <c:pt idx="248">
                  <c:v>195205</c:v>
                </c:pt>
                <c:pt idx="249">
                  <c:v>203000</c:v>
                </c:pt>
                <c:pt idx="250">
                  <c:v>210795</c:v>
                </c:pt>
                <c:pt idx="251">
                  <c:v>218590</c:v>
                </c:pt>
                <c:pt idx="252">
                  <c:v>226385</c:v>
                </c:pt>
                <c:pt idx="253">
                  <c:v>234180</c:v>
                </c:pt>
                <c:pt idx="254">
                  <c:v>241975</c:v>
                </c:pt>
                <c:pt idx="255">
                  <c:v>102721</c:v>
                </c:pt>
                <c:pt idx="256">
                  <c:v>109756</c:v>
                </c:pt>
                <c:pt idx="257">
                  <c:v>116791</c:v>
                </c:pt>
                <c:pt idx="258">
                  <c:v>123826</c:v>
                </c:pt>
                <c:pt idx="259">
                  <c:v>130861</c:v>
                </c:pt>
                <c:pt idx="260">
                  <c:v>137896</c:v>
                </c:pt>
                <c:pt idx="261">
                  <c:v>137309</c:v>
                </c:pt>
                <c:pt idx="262">
                  <c:v>143974</c:v>
                </c:pt>
                <c:pt idx="263">
                  <c:v>150639</c:v>
                </c:pt>
                <c:pt idx="264">
                  <c:v>157304</c:v>
                </c:pt>
                <c:pt idx="265">
                  <c:v>163969</c:v>
                </c:pt>
                <c:pt idx="266">
                  <c:v>170634</c:v>
                </c:pt>
                <c:pt idx="267">
                  <c:v>63994</c:v>
                </c:pt>
                <c:pt idx="268">
                  <c:v>70659</c:v>
                </c:pt>
                <c:pt idx="269">
                  <c:v>77324</c:v>
                </c:pt>
                <c:pt idx="270">
                  <c:v>83989</c:v>
                </c:pt>
                <c:pt idx="271">
                  <c:v>212434</c:v>
                </c:pt>
                <c:pt idx="272">
                  <c:v>219099</c:v>
                </c:pt>
                <c:pt idx="273">
                  <c:v>225764</c:v>
                </c:pt>
                <c:pt idx="274">
                  <c:v>232429</c:v>
                </c:pt>
                <c:pt idx="275">
                  <c:v>239094</c:v>
                </c:pt>
                <c:pt idx="276">
                  <c:v>245759</c:v>
                </c:pt>
                <c:pt idx="277">
                  <c:v>159114</c:v>
                </c:pt>
                <c:pt idx="278">
                  <c:v>165779</c:v>
                </c:pt>
                <c:pt idx="279">
                  <c:v>172444</c:v>
                </c:pt>
                <c:pt idx="280">
                  <c:v>179109</c:v>
                </c:pt>
                <c:pt idx="281">
                  <c:v>185774</c:v>
                </c:pt>
                <c:pt idx="282">
                  <c:v>192439</c:v>
                </c:pt>
                <c:pt idx="283">
                  <c:v>199104</c:v>
                </c:pt>
                <c:pt idx="284">
                  <c:v>205769</c:v>
                </c:pt>
                <c:pt idx="285">
                  <c:v>218484</c:v>
                </c:pt>
                <c:pt idx="286">
                  <c:v>225329</c:v>
                </c:pt>
                <c:pt idx="287">
                  <c:v>232174</c:v>
                </c:pt>
                <c:pt idx="288">
                  <c:v>239019</c:v>
                </c:pt>
                <c:pt idx="289">
                  <c:v>245864</c:v>
                </c:pt>
                <c:pt idx="290">
                  <c:v>252709</c:v>
                </c:pt>
                <c:pt idx="291">
                  <c:v>163724</c:v>
                </c:pt>
                <c:pt idx="292">
                  <c:v>170569</c:v>
                </c:pt>
                <c:pt idx="293">
                  <c:v>177414</c:v>
                </c:pt>
                <c:pt idx="294">
                  <c:v>184259</c:v>
                </c:pt>
                <c:pt idx="295">
                  <c:v>191104</c:v>
                </c:pt>
                <c:pt idx="296">
                  <c:v>197949</c:v>
                </c:pt>
                <c:pt idx="297">
                  <c:v>204794</c:v>
                </c:pt>
                <c:pt idx="298">
                  <c:v>211639</c:v>
                </c:pt>
                <c:pt idx="299">
                  <c:v>90654</c:v>
                </c:pt>
                <c:pt idx="300">
                  <c:v>224534</c:v>
                </c:pt>
                <c:pt idx="301">
                  <c:v>231559</c:v>
                </c:pt>
                <c:pt idx="302">
                  <c:v>238584</c:v>
                </c:pt>
                <c:pt idx="303">
                  <c:v>245609</c:v>
                </c:pt>
                <c:pt idx="304">
                  <c:v>252634</c:v>
                </c:pt>
                <c:pt idx="305">
                  <c:v>259659</c:v>
                </c:pt>
                <c:pt idx="306">
                  <c:v>168334</c:v>
                </c:pt>
                <c:pt idx="307">
                  <c:v>175359</c:v>
                </c:pt>
                <c:pt idx="308">
                  <c:v>182384</c:v>
                </c:pt>
                <c:pt idx="309">
                  <c:v>189409</c:v>
                </c:pt>
                <c:pt idx="310">
                  <c:v>196434</c:v>
                </c:pt>
                <c:pt idx="311">
                  <c:v>203459</c:v>
                </c:pt>
                <c:pt idx="312">
                  <c:v>210484</c:v>
                </c:pt>
                <c:pt idx="313">
                  <c:v>217509</c:v>
                </c:pt>
                <c:pt idx="314">
                  <c:v>230584</c:v>
                </c:pt>
                <c:pt idx="315">
                  <c:v>237789</c:v>
                </c:pt>
                <c:pt idx="316">
                  <c:v>244994</c:v>
                </c:pt>
                <c:pt idx="317">
                  <c:v>252199</c:v>
                </c:pt>
                <c:pt idx="318">
                  <c:v>259404</c:v>
                </c:pt>
                <c:pt idx="319">
                  <c:v>266609</c:v>
                </c:pt>
                <c:pt idx="320">
                  <c:v>172944</c:v>
                </c:pt>
                <c:pt idx="321">
                  <c:v>180149</c:v>
                </c:pt>
                <c:pt idx="322">
                  <c:v>187354</c:v>
                </c:pt>
                <c:pt idx="323">
                  <c:v>194559</c:v>
                </c:pt>
                <c:pt idx="324">
                  <c:v>201764</c:v>
                </c:pt>
                <c:pt idx="325">
                  <c:v>208969</c:v>
                </c:pt>
                <c:pt idx="326">
                  <c:v>216174</c:v>
                </c:pt>
                <c:pt idx="327">
                  <c:v>223379</c:v>
                </c:pt>
                <c:pt idx="328">
                  <c:v>236634</c:v>
                </c:pt>
                <c:pt idx="329">
                  <c:v>244019</c:v>
                </c:pt>
                <c:pt idx="330">
                  <c:v>251404</c:v>
                </c:pt>
                <c:pt idx="331">
                  <c:v>258789</c:v>
                </c:pt>
                <c:pt idx="332">
                  <c:v>266174</c:v>
                </c:pt>
                <c:pt idx="333">
                  <c:v>273559</c:v>
                </c:pt>
                <c:pt idx="334">
                  <c:v>177554</c:v>
                </c:pt>
                <c:pt idx="335">
                  <c:v>184939</c:v>
                </c:pt>
                <c:pt idx="336">
                  <c:v>192324</c:v>
                </c:pt>
                <c:pt idx="337">
                  <c:v>199709</c:v>
                </c:pt>
                <c:pt idx="338">
                  <c:v>207094</c:v>
                </c:pt>
                <c:pt idx="339">
                  <c:v>214479</c:v>
                </c:pt>
                <c:pt idx="340">
                  <c:v>221864</c:v>
                </c:pt>
                <c:pt idx="341">
                  <c:v>229249</c:v>
                </c:pt>
                <c:pt idx="342">
                  <c:v>97319</c:v>
                </c:pt>
                <c:pt idx="343">
                  <c:v>103984</c:v>
                </c:pt>
                <c:pt idx="344">
                  <c:v>110649</c:v>
                </c:pt>
                <c:pt idx="345">
                  <c:v>117314</c:v>
                </c:pt>
                <c:pt idx="346">
                  <c:v>123979</c:v>
                </c:pt>
                <c:pt idx="347">
                  <c:v>130644</c:v>
                </c:pt>
                <c:pt idx="348">
                  <c:v>167797</c:v>
                </c:pt>
                <c:pt idx="349">
                  <c:v>175942</c:v>
                </c:pt>
                <c:pt idx="350">
                  <c:v>184087</c:v>
                </c:pt>
                <c:pt idx="351">
                  <c:v>192232</c:v>
                </c:pt>
                <c:pt idx="352">
                  <c:v>200377</c:v>
                </c:pt>
                <c:pt idx="353">
                  <c:v>208522</c:v>
                </c:pt>
                <c:pt idx="354">
                  <c:v>78202</c:v>
                </c:pt>
                <c:pt idx="355">
                  <c:v>86347</c:v>
                </c:pt>
                <c:pt idx="356">
                  <c:v>94492</c:v>
                </c:pt>
                <c:pt idx="357">
                  <c:v>102637</c:v>
                </c:pt>
                <c:pt idx="358">
                  <c:v>259602</c:v>
                </c:pt>
                <c:pt idx="359">
                  <c:v>267747</c:v>
                </c:pt>
                <c:pt idx="360">
                  <c:v>275892</c:v>
                </c:pt>
                <c:pt idx="361">
                  <c:v>284037</c:v>
                </c:pt>
                <c:pt idx="362">
                  <c:v>292182</c:v>
                </c:pt>
                <c:pt idx="363">
                  <c:v>300327</c:v>
                </c:pt>
                <c:pt idx="364">
                  <c:v>194442</c:v>
                </c:pt>
                <c:pt idx="365">
                  <c:v>202587</c:v>
                </c:pt>
                <c:pt idx="366">
                  <c:v>210732</c:v>
                </c:pt>
                <c:pt idx="367">
                  <c:v>218877</c:v>
                </c:pt>
                <c:pt idx="368">
                  <c:v>227022</c:v>
                </c:pt>
                <c:pt idx="369">
                  <c:v>235167</c:v>
                </c:pt>
                <c:pt idx="370">
                  <c:v>243312</c:v>
                </c:pt>
                <c:pt idx="371">
                  <c:v>251457</c:v>
                </c:pt>
                <c:pt idx="372">
                  <c:v>266996</c:v>
                </c:pt>
                <c:pt idx="373">
                  <c:v>275361</c:v>
                </c:pt>
                <c:pt idx="374">
                  <c:v>283726</c:v>
                </c:pt>
                <c:pt idx="375">
                  <c:v>292091</c:v>
                </c:pt>
                <c:pt idx="376">
                  <c:v>300456</c:v>
                </c:pt>
                <c:pt idx="377">
                  <c:v>308821</c:v>
                </c:pt>
                <c:pt idx="378">
                  <c:v>200076</c:v>
                </c:pt>
                <c:pt idx="379">
                  <c:v>208441</c:v>
                </c:pt>
                <c:pt idx="380">
                  <c:v>216806</c:v>
                </c:pt>
                <c:pt idx="381">
                  <c:v>225171</c:v>
                </c:pt>
                <c:pt idx="382">
                  <c:v>233536</c:v>
                </c:pt>
                <c:pt idx="383">
                  <c:v>241901</c:v>
                </c:pt>
                <c:pt idx="384">
                  <c:v>250266</c:v>
                </c:pt>
                <c:pt idx="385">
                  <c:v>258631</c:v>
                </c:pt>
                <c:pt idx="386">
                  <c:v>110782</c:v>
                </c:pt>
                <c:pt idx="387">
                  <c:v>274390</c:v>
                </c:pt>
                <c:pt idx="388">
                  <c:v>282975</c:v>
                </c:pt>
                <c:pt idx="389">
                  <c:v>291560</c:v>
                </c:pt>
                <c:pt idx="390">
                  <c:v>300145</c:v>
                </c:pt>
                <c:pt idx="391">
                  <c:v>308730</c:v>
                </c:pt>
                <c:pt idx="392">
                  <c:v>317315</c:v>
                </c:pt>
                <c:pt idx="393">
                  <c:v>205710</c:v>
                </c:pt>
                <c:pt idx="394">
                  <c:v>214295</c:v>
                </c:pt>
                <c:pt idx="395">
                  <c:v>222880</c:v>
                </c:pt>
                <c:pt idx="396">
                  <c:v>231465</c:v>
                </c:pt>
                <c:pt idx="397">
                  <c:v>240050</c:v>
                </c:pt>
                <c:pt idx="398">
                  <c:v>248635</c:v>
                </c:pt>
                <c:pt idx="399">
                  <c:v>257220</c:v>
                </c:pt>
                <c:pt idx="400">
                  <c:v>265805</c:v>
                </c:pt>
                <c:pt idx="401">
                  <c:v>281784</c:v>
                </c:pt>
                <c:pt idx="402">
                  <c:v>290589</c:v>
                </c:pt>
                <c:pt idx="403">
                  <c:v>299394</c:v>
                </c:pt>
                <c:pt idx="404">
                  <c:v>308199</c:v>
                </c:pt>
                <c:pt idx="405">
                  <c:v>317004</c:v>
                </c:pt>
                <c:pt idx="406">
                  <c:v>325809</c:v>
                </c:pt>
                <c:pt idx="407">
                  <c:v>211344</c:v>
                </c:pt>
                <c:pt idx="408">
                  <c:v>220149</c:v>
                </c:pt>
                <c:pt idx="409">
                  <c:v>228954</c:v>
                </c:pt>
                <c:pt idx="410">
                  <c:v>237759</c:v>
                </c:pt>
                <c:pt idx="411">
                  <c:v>246564</c:v>
                </c:pt>
                <c:pt idx="412">
                  <c:v>255369</c:v>
                </c:pt>
                <c:pt idx="413">
                  <c:v>264174</c:v>
                </c:pt>
                <c:pt idx="414">
                  <c:v>272979</c:v>
                </c:pt>
                <c:pt idx="415">
                  <c:v>289178</c:v>
                </c:pt>
                <c:pt idx="416">
                  <c:v>298203</c:v>
                </c:pt>
                <c:pt idx="417">
                  <c:v>307228</c:v>
                </c:pt>
                <c:pt idx="418">
                  <c:v>316253</c:v>
                </c:pt>
                <c:pt idx="419">
                  <c:v>325278</c:v>
                </c:pt>
                <c:pt idx="420">
                  <c:v>334303</c:v>
                </c:pt>
                <c:pt idx="421">
                  <c:v>216978</c:v>
                </c:pt>
                <c:pt idx="422">
                  <c:v>226003</c:v>
                </c:pt>
                <c:pt idx="423">
                  <c:v>235028</c:v>
                </c:pt>
                <c:pt idx="424">
                  <c:v>244053</c:v>
                </c:pt>
                <c:pt idx="425">
                  <c:v>253078</c:v>
                </c:pt>
                <c:pt idx="426">
                  <c:v>262103</c:v>
                </c:pt>
                <c:pt idx="427">
                  <c:v>271128</c:v>
                </c:pt>
                <c:pt idx="428">
                  <c:v>280153</c:v>
                </c:pt>
                <c:pt idx="429">
                  <c:v>118927</c:v>
                </c:pt>
                <c:pt idx="430">
                  <c:v>127072</c:v>
                </c:pt>
                <c:pt idx="431">
                  <c:v>135217</c:v>
                </c:pt>
                <c:pt idx="432">
                  <c:v>143362</c:v>
                </c:pt>
                <c:pt idx="433">
                  <c:v>151507</c:v>
                </c:pt>
                <c:pt idx="434">
                  <c:v>159652</c:v>
                </c:pt>
                <c:pt idx="435">
                  <c:v>160175</c:v>
                </c:pt>
                <c:pt idx="436">
                  <c:v>167950</c:v>
                </c:pt>
                <c:pt idx="437">
                  <c:v>175725</c:v>
                </c:pt>
                <c:pt idx="438">
                  <c:v>183500</c:v>
                </c:pt>
                <c:pt idx="439">
                  <c:v>191275</c:v>
                </c:pt>
                <c:pt idx="440">
                  <c:v>199050</c:v>
                </c:pt>
                <c:pt idx="441">
                  <c:v>74650</c:v>
                </c:pt>
                <c:pt idx="442">
                  <c:v>82425</c:v>
                </c:pt>
                <c:pt idx="443">
                  <c:v>90200</c:v>
                </c:pt>
                <c:pt idx="444">
                  <c:v>97975</c:v>
                </c:pt>
                <c:pt idx="445">
                  <c:v>247810</c:v>
                </c:pt>
                <c:pt idx="446">
                  <c:v>255585</c:v>
                </c:pt>
                <c:pt idx="447">
                  <c:v>263360</c:v>
                </c:pt>
                <c:pt idx="448">
                  <c:v>271135</c:v>
                </c:pt>
                <c:pt idx="449">
                  <c:v>278910</c:v>
                </c:pt>
                <c:pt idx="450">
                  <c:v>286685</c:v>
                </c:pt>
                <c:pt idx="451">
                  <c:v>185610</c:v>
                </c:pt>
                <c:pt idx="452">
                  <c:v>193385</c:v>
                </c:pt>
                <c:pt idx="453">
                  <c:v>201160</c:v>
                </c:pt>
                <c:pt idx="454">
                  <c:v>208935</c:v>
                </c:pt>
                <c:pt idx="455">
                  <c:v>216710</c:v>
                </c:pt>
                <c:pt idx="456">
                  <c:v>224485</c:v>
                </c:pt>
                <c:pt idx="457">
                  <c:v>232260</c:v>
                </c:pt>
                <c:pt idx="458">
                  <c:v>240035</c:v>
                </c:pt>
                <c:pt idx="459">
                  <c:v>254868</c:v>
                </c:pt>
                <c:pt idx="460">
                  <c:v>262853</c:v>
                </c:pt>
                <c:pt idx="461">
                  <c:v>270838</c:v>
                </c:pt>
                <c:pt idx="462">
                  <c:v>278823</c:v>
                </c:pt>
                <c:pt idx="463">
                  <c:v>286808</c:v>
                </c:pt>
                <c:pt idx="464">
                  <c:v>294793</c:v>
                </c:pt>
                <c:pt idx="465">
                  <c:v>190988</c:v>
                </c:pt>
                <c:pt idx="466">
                  <c:v>198973</c:v>
                </c:pt>
                <c:pt idx="467">
                  <c:v>206958</c:v>
                </c:pt>
                <c:pt idx="468">
                  <c:v>214943</c:v>
                </c:pt>
                <c:pt idx="469">
                  <c:v>222928</c:v>
                </c:pt>
                <c:pt idx="470">
                  <c:v>230913</c:v>
                </c:pt>
                <c:pt idx="471">
                  <c:v>238898</c:v>
                </c:pt>
                <c:pt idx="472">
                  <c:v>246883</c:v>
                </c:pt>
                <c:pt idx="473">
                  <c:v>105750</c:v>
                </c:pt>
                <c:pt idx="474">
                  <c:v>261926</c:v>
                </c:pt>
                <c:pt idx="475">
                  <c:v>270121</c:v>
                </c:pt>
                <c:pt idx="476">
                  <c:v>278316</c:v>
                </c:pt>
                <c:pt idx="477">
                  <c:v>286511</c:v>
                </c:pt>
                <c:pt idx="478">
                  <c:v>294706</c:v>
                </c:pt>
                <c:pt idx="479">
                  <c:v>302901</c:v>
                </c:pt>
                <c:pt idx="480">
                  <c:v>196366</c:v>
                </c:pt>
                <c:pt idx="481">
                  <c:v>204561</c:v>
                </c:pt>
                <c:pt idx="482">
                  <c:v>212756</c:v>
                </c:pt>
                <c:pt idx="483">
                  <c:v>220951</c:v>
                </c:pt>
                <c:pt idx="484">
                  <c:v>229146</c:v>
                </c:pt>
                <c:pt idx="485">
                  <c:v>237341</c:v>
                </c:pt>
                <c:pt idx="486">
                  <c:v>245536</c:v>
                </c:pt>
                <c:pt idx="487">
                  <c:v>253731</c:v>
                </c:pt>
                <c:pt idx="488">
                  <c:v>268984</c:v>
                </c:pt>
                <c:pt idx="489">
                  <c:v>277389</c:v>
                </c:pt>
                <c:pt idx="490">
                  <c:v>285794</c:v>
                </c:pt>
                <c:pt idx="491">
                  <c:v>294199</c:v>
                </c:pt>
                <c:pt idx="492">
                  <c:v>302604</c:v>
                </c:pt>
                <c:pt idx="493">
                  <c:v>311009</c:v>
                </c:pt>
                <c:pt idx="494">
                  <c:v>201744</c:v>
                </c:pt>
                <c:pt idx="495">
                  <c:v>210149</c:v>
                </c:pt>
                <c:pt idx="496">
                  <c:v>218554</c:v>
                </c:pt>
                <c:pt idx="497">
                  <c:v>226959</c:v>
                </c:pt>
                <c:pt idx="498">
                  <c:v>235364</c:v>
                </c:pt>
                <c:pt idx="499">
                  <c:v>243769</c:v>
                </c:pt>
                <c:pt idx="500">
                  <c:v>252174</c:v>
                </c:pt>
                <c:pt idx="501">
                  <c:v>260579</c:v>
                </c:pt>
                <c:pt idx="502">
                  <c:v>276042</c:v>
                </c:pt>
                <c:pt idx="503">
                  <c:v>284657</c:v>
                </c:pt>
                <c:pt idx="504">
                  <c:v>293272</c:v>
                </c:pt>
                <c:pt idx="505">
                  <c:v>301887</c:v>
                </c:pt>
                <c:pt idx="506">
                  <c:v>310502</c:v>
                </c:pt>
                <c:pt idx="507">
                  <c:v>319117</c:v>
                </c:pt>
                <c:pt idx="508">
                  <c:v>207122</c:v>
                </c:pt>
                <c:pt idx="509">
                  <c:v>215737</c:v>
                </c:pt>
                <c:pt idx="510">
                  <c:v>224352</c:v>
                </c:pt>
                <c:pt idx="511">
                  <c:v>232967</c:v>
                </c:pt>
                <c:pt idx="512">
                  <c:v>241582</c:v>
                </c:pt>
                <c:pt idx="513">
                  <c:v>250197</c:v>
                </c:pt>
                <c:pt idx="514">
                  <c:v>258812</c:v>
                </c:pt>
                <c:pt idx="515">
                  <c:v>267427</c:v>
                </c:pt>
                <c:pt idx="516">
                  <c:v>113525</c:v>
                </c:pt>
                <c:pt idx="517">
                  <c:v>121300</c:v>
                </c:pt>
                <c:pt idx="518">
                  <c:v>129075</c:v>
                </c:pt>
                <c:pt idx="519">
                  <c:v>136850</c:v>
                </c:pt>
                <c:pt idx="520">
                  <c:v>144625</c:v>
                </c:pt>
                <c:pt idx="521">
                  <c:v>152400</c:v>
                </c:pt>
                <c:pt idx="522">
                  <c:v>144931</c:v>
                </c:pt>
                <c:pt idx="523">
                  <c:v>151966</c:v>
                </c:pt>
                <c:pt idx="524">
                  <c:v>159001</c:v>
                </c:pt>
                <c:pt idx="525">
                  <c:v>166036</c:v>
                </c:pt>
                <c:pt idx="526">
                  <c:v>173071</c:v>
                </c:pt>
                <c:pt idx="527">
                  <c:v>180106</c:v>
                </c:pt>
                <c:pt idx="528">
                  <c:v>67546</c:v>
                </c:pt>
                <c:pt idx="529">
                  <c:v>74581</c:v>
                </c:pt>
                <c:pt idx="530">
                  <c:v>81616</c:v>
                </c:pt>
                <c:pt idx="531">
                  <c:v>88651</c:v>
                </c:pt>
                <c:pt idx="532">
                  <c:v>224226</c:v>
                </c:pt>
                <c:pt idx="533">
                  <c:v>231261</c:v>
                </c:pt>
                <c:pt idx="534">
                  <c:v>238296</c:v>
                </c:pt>
                <c:pt idx="535">
                  <c:v>245331</c:v>
                </c:pt>
                <c:pt idx="536">
                  <c:v>252366</c:v>
                </c:pt>
                <c:pt idx="537">
                  <c:v>259401</c:v>
                </c:pt>
                <c:pt idx="538">
                  <c:v>167946</c:v>
                </c:pt>
                <c:pt idx="539">
                  <c:v>174981</c:v>
                </c:pt>
                <c:pt idx="540">
                  <c:v>182016</c:v>
                </c:pt>
                <c:pt idx="541">
                  <c:v>189051</c:v>
                </c:pt>
                <c:pt idx="542">
                  <c:v>196086</c:v>
                </c:pt>
                <c:pt idx="543">
                  <c:v>203121</c:v>
                </c:pt>
                <c:pt idx="544">
                  <c:v>210156</c:v>
                </c:pt>
                <c:pt idx="545">
                  <c:v>217191</c:v>
                </c:pt>
                <c:pt idx="546">
                  <c:v>230612</c:v>
                </c:pt>
                <c:pt idx="547">
                  <c:v>237837</c:v>
                </c:pt>
                <c:pt idx="548">
                  <c:v>245062</c:v>
                </c:pt>
                <c:pt idx="549">
                  <c:v>252287</c:v>
                </c:pt>
                <c:pt idx="550">
                  <c:v>259512</c:v>
                </c:pt>
                <c:pt idx="551">
                  <c:v>266737</c:v>
                </c:pt>
                <c:pt idx="552">
                  <c:v>172812</c:v>
                </c:pt>
                <c:pt idx="553">
                  <c:v>180037</c:v>
                </c:pt>
                <c:pt idx="554">
                  <c:v>187262</c:v>
                </c:pt>
                <c:pt idx="555">
                  <c:v>194487</c:v>
                </c:pt>
                <c:pt idx="556">
                  <c:v>201712</c:v>
                </c:pt>
                <c:pt idx="557">
                  <c:v>208937</c:v>
                </c:pt>
                <c:pt idx="558">
                  <c:v>216162</c:v>
                </c:pt>
                <c:pt idx="559">
                  <c:v>223387</c:v>
                </c:pt>
                <c:pt idx="560">
                  <c:v>95686</c:v>
                </c:pt>
                <c:pt idx="561">
                  <c:v>236998</c:v>
                </c:pt>
                <c:pt idx="562">
                  <c:v>244413</c:v>
                </c:pt>
                <c:pt idx="563">
                  <c:v>251828</c:v>
                </c:pt>
                <c:pt idx="564">
                  <c:v>259243</c:v>
                </c:pt>
                <c:pt idx="565">
                  <c:v>266658</c:v>
                </c:pt>
                <c:pt idx="566">
                  <c:v>274073</c:v>
                </c:pt>
                <c:pt idx="567">
                  <c:v>177678</c:v>
                </c:pt>
                <c:pt idx="568">
                  <c:v>185093</c:v>
                </c:pt>
                <c:pt idx="569">
                  <c:v>192508</c:v>
                </c:pt>
                <c:pt idx="570">
                  <c:v>199923</c:v>
                </c:pt>
                <c:pt idx="571">
                  <c:v>207338</c:v>
                </c:pt>
                <c:pt idx="572">
                  <c:v>214753</c:v>
                </c:pt>
                <c:pt idx="573">
                  <c:v>222168</c:v>
                </c:pt>
                <c:pt idx="574">
                  <c:v>229583</c:v>
                </c:pt>
                <c:pt idx="575">
                  <c:v>243384</c:v>
                </c:pt>
                <c:pt idx="576">
                  <c:v>250989</c:v>
                </c:pt>
                <c:pt idx="577">
                  <c:v>258594</c:v>
                </c:pt>
                <c:pt idx="578">
                  <c:v>266199</c:v>
                </c:pt>
                <c:pt idx="579">
                  <c:v>273804</c:v>
                </c:pt>
                <c:pt idx="580">
                  <c:v>281409</c:v>
                </c:pt>
                <c:pt idx="581">
                  <c:v>182544</c:v>
                </c:pt>
                <c:pt idx="582">
                  <c:v>190149</c:v>
                </c:pt>
                <c:pt idx="583">
                  <c:v>197754</c:v>
                </c:pt>
                <c:pt idx="584">
                  <c:v>205359</c:v>
                </c:pt>
                <c:pt idx="585">
                  <c:v>212964</c:v>
                </c:pt>
                <c:pt idx="586">
                  <c:v>220569</c:v>
                </c:pt>
                <c:pt idx="587">
                  <c:v>228174</c:v>
                </c:pt>
                <c:pt idx="588">
                  <c:v>235779</c:v>
                </c:pt>
                <c:pt idx="589">
                  <c:v>187410</c:v>
                </c:pt>
                <c:pt idx="590">
                  <c:v>102721</c:v>
                </c:pt>
                <c:pt idx="591">
                  <c:v>109756</c:v>
                </c:pt>
                <c:pt idx="592">
                  <c:v>116791</c:v>
                </c:pt>
                <c:pt idx="593">
                  <c:v>123826</c:v>
                </c:pt>
                <c:pt idx="594">
                  <c:v>130861</c:v>
                </c:pt>
                <c:pt idx="595">
                  <c:v>137896</c:v>
                </c:pt>
                <c:pt idx="596">
                  <c:v>183041</c:v>
                </c:pt>
                <c:pt idx="597">
                  <c:v>191926</c:v>
                </c:pt>
                <c:pt idx="598">
                  <c:v>200811</c:v>
                </c:pt>
                <c:pt idx="599">
                  <c:v>209696</c:v>
                </c:pt>
                <c:pt idx="600">
                  <c:v>218581</c:v>
                </c:pt>
                <c:pt idx="601">
                  <c:v>227466</c:v>
                </c:pt>
                <c:pt idx="602">
                  <c:v>85306</c:v>
                </c:pt>
                <c:pt idx="603">
                  <c:v>94191</c:v>
                </c:pt>
                <c:pt idx="604">
                  <c:v>103076</c:v>
                </c:pt>
                <c:pt idx="605">
                  <c:v>111961</c:v>
                </c:pt>
                <c:pt idx="606">
                  <c:v>283186</c:v>
                </c:pt>
                <c:pt idx="607">
                  <c:v>292071</c:v>
                </c:pt>
                <c:pt idx="608">
                  <c:v>300956</c:v>
                </c:pt>
                <c:pt idx="609">
                  <c:v>309841</c:v>
                </c:pt>
                <c:pt idx="610">
                  <c:v>318726</c:v>
                </c:pt>
                <c:pt idx="611">
                  <c:v>327611</c:v>
                </c:pt>
                <c:pt idx="612">
                  <c:v>212106</c:v>
                </c:pt>
                <c:pt idx="613">
                  <c:v>220991</c:v>
                </c:pt>
                <c:pt idx="614">
                  <c:v>229876</c:v>
                </c:pt>
                <c:pt idx="615">
                  <c:v>238761</c:v>
                </c:pt>
                <c:pt idx="616">
                  <c:v>247646</c:v>
                </c:pt>
                <c:pt idx="617">
                  <c:v>256531</c:v>
                </c:pt>
                <c:pt idx="618">
                  <c:v>265416</c:v>
                </c:pt>
                <c:pt idx="619">
                  <c:v>274301</c:v>
                </c:pt>
                <c:pt idx="620">
                  <c:v>291252</c:v>
                </c:pt>
                <c:pt idx="621">
                  <c:v>300377</c:v>
                </c:pt>
                <c:pt idx="622">
                  <c:v>309502</c:v>
                </c:pt>
                <c:pt idx="623">
                  <c:v>318627</c:v>
                </c:pt>
                <c:pt idx="624">
                  <c:v>327752</c:v>
                </c:pt>
                <c:pt idx="625">
                  <c:v>336877</c:v>
                </c:pt>
                <c:pt idx="626">
                  <c:v>218252</c:v>
                </c:pt>
                <c:pt idx="627">
                  <c:v>227377</c:v>
                </c:pt>
                <c:pt idx="628">
                  <c:v>236502</c:v>
                </c:pt>
                <c:pt idx="629">
                  <c:v>245627</c:v>
                </c:pt>
                <c:pt idx="630">
                  <c:v>254752</c:v>
                </c:pt>
                <c:pt idx="631">
                  <c:v>263877</c:v>
                </c:pt>
                <c:pt idx="632">
                  <c:v>273002</c:v>
                </c:pt>
                <c:pt idx="633">
                  <c:v>282127</c:v>
                </c:pt>
                <c:pt idx="634">
                  <c:v>120846</c:v>
                </c:pt>
                <c:pt idx="635">
                  <c:v>299318</c:v>
                </c:pt>
                <c:pt idx="636">
                  <c:v>308683</c:v>
                </c:pt>
                <c:pt idx="637">
                  <c:v>318048</c:v>
                </c:pt>
                <c:pt idx="638">
                  <c:v>327413</c:v>
                </c:pt>
                <c:pt idx="639">
                  <c:v>336778</c:v>
                </c:pt>
                <c:pt idx="640">
                  <c:v>346143</c:v>
                </c:pt>
                <c:pt idx="641">
                  <c:v>224398</c:v>
                </c:pt>
                <c:pt idx="642">
                  <c:v>233763</c:v>
                </c:pt>
                <c:pt idx="643">
                  <c:v>243128</c:v>
                </c:pt>
                <c:pt idx="644">
                  <c:v>252493</c:v>
                </c:pt>
                <c:pt idx="645">
                  <c:v>261858</c:v>
                </c:pt>
                <c:pt idx="646">
                  <c:v>271223</c:v>
                </c:pt>
                <c:pt idx="647">
                  <c:v>280588</c:v>
                </c:pt>
                <c:pt idx="648">
                  <c:v>289953</c:v>
                </c:pt>
                <c:pt idx="649">
                  <c:v>307384</c:v>
                </c:pt>
                <c:pt idx="650">
                  <c:v>316989</c:v>
                </c:pt>
                <c:pt idx="651">
                  <c:v>326594</c:v>
                </c:pt>
                <c:pt idx="652">
                  <c:v>336199</c:v>
                </c:pt>
                <c:pt idx="653">
                  <c:v>345804</c:v>
                </c:pt>
                <c:pt idx="654">
                  <c:v>355409</c:v>
                </c:pt>
                <c:pt idx="655">
                  <c:v>230544</c:v>
                </c:pt>
                <c:pt idx="656">
                  <c:v>240149</c:v>
                </c:pt>
                <c:pt idx="657">
                  <c:v>249754</c:v>
                </c:pt>
                <c:pt idx="658">
                  <c:v>259359</c:v>
                </c:pt>
                <c:pt idx="659">
                  <c:v>268964</c:v>
                </c:pt>
                <c:pt idx="660">
                  <c:v>278569</c:v>
                </c:pt>
                <c:pt idx="661">
                  <c:v>288174</c:v>
                </c:pt>
                <c:pt idx="662">
                  <c:v>297779</c:v>
                </c:pt>
                <c:pt idx="663">
                  <c:v>315450</c:v>
                </c:pt>
                <c:pt idx="664">
                  <c:v>325295</c:v>
                </c:pt>
                <c:pt idx="665">
                  <c:v>335140</c:v>
                </c:pt>
                <c:pt idx="666">
                  <c:v>344985</c:v>
                </c:pt>
                <c:pt idx="667">
                  <c:v>354830</c:v>
                </c:pt>
                <c:pt idx="668">
                  <c:v>364675</c:v>
                </c:pt>
                <c:pt idx="669">
                  <c:v>236690</c:v>
                </c:pt>
                <c:pt idx="670">
                  <c:v>246535</c:v>
                </c:pt>
                <c:pt idx="671">
                  <c:v>256380</c:v>
                </c:pt>
                <c:pt idx="672">
                  <c:v>266225</c:v>
                </c:pt>
                <c:pt idx="673">
                  <c:v>276070</c:v>
                </c:pt>
                <c:pt idx="674">
                  <c:v>285915</c:v>
                </c:pt>
                <c:pt idx="675">
                  <c:v>295760</c:v>
                </c:pt>
                <c:pt idx="676">
                  <c:v>305605</c:v>
                </c:pt>
                <c:pt idx="677">
                  <c:v>129731</c:v>
                </c:pt>
                <c:pt idx="678">
                  <c:v>138616</c:v>
                </c:pt>
                <c:pt idx="679">
                  <c:v>147501</c:v>
                </c:pt>
                <c:pt idx="680">
                  <c:v>156386</c:v>
                </c:pt>
                <c:pt idx="681">
                  <c:v>165271</c:v>
                </c:pt>
                <c:pt idx="682">
                  <c:v>174156</c:v>
                </c:pt>
                <c:pt idx="683">
                  <c:v>259602</c:v>
                </c:pt>
                <c:pt idx="684">
                  <c:v>267747</c:v>
                </c:pt>
                <c:pt idx="685">
                  <c:v>275892</c:v>
                </c:pt>
                <c:pt idx="686">
                  <c:v>284037</c:v>
                </c:pt>
                <c:pt idx="687">
                  <c:v>292182</c:v>
                </c:pt>
                <c:pt idx="688">
                  <c:v>300327</c:v>
                </c:pt>
                <c:pt idx="689">
                  <c:v>194442</c:v>
                </c:pt>
                <c:pt idx="690">
                  <c:v>202587</c:v>
                </c:pt>
                <c:pt idx="691">
                  <c:v>210732</c:v>
                </c:pt>
                <c:pt idx="692">
                  <c:v>218877</c:v>
                </c:pt>
                <c:pt idx="693">
                  <c:v>227022</c:v>
                </c:pt>
                <c:pt idx="694">
                  <c:v>235167</c:v>
                </c:pt>
                <c:pt idx="695">
                  <c:v>243312</c:v>
                </c:pt>
                <c:pt idx="696">
                  <c:v>251457</c:v>
                </c:pt>
                <c:pt idx="697">
                  <c:v>266996</c:v>
                </c:pt>
                <c:pt idx="698">
                  <c:v>275361</c:v>
                </c:pt>
                <c:pt idx="699">
                  <c:v>283726</c:v>
                </c:pt>
                <c:pt idx="700">
                  <c:v>292091</c:v>
                </c:pt>
                <c:pt idx="701">
                  <c:v>300456</c:v>
                </c:pt>
                <c:pt idx="702">
                  <c:v>308821</c:v>
                </c:pt>
                <c:pt idx="703">
                  <c:v>200076</c:v>
                </c:pt>
                <c:pt idx="704">
                  <c:v>208441</c:v>
                </c:pt>
                <c:pt idx="705">
                  <c:v>216806</c:v>
                </c:pt>
                <c:pt idx="706">
                  <c:v>225171</c:v>
                </c:pt>
                <c:pt idx="707">
                  <c:v>233536</c:v>
                </c:pt>
                <c:pt idx="708">
                  <c:v>241901</c:v>
                </c:pt>
                <c:pt idx="709">
                  <c:v>250266</c:v>
                </c:pt>
                <c:pt idx="710">
                  <c:v>258631</c:v>
                </c:pt>
                <c:pt idx="711">
                  <c:v>274390</c:v>
                </c:pt>
                <c:pt idx="712">
                  <c:v>282975</c:v>
                </c:pt>
                <c:pt idx="713">
                  <c:v>291560</c:v>
                </c:pt>
                <c:pt idx="714">
                  <c:v>300145</c:v>
                </c:pt>
                <c:pt idx="715">
                  <c:v>308730</c:v>
                </c:pt>
                <c:pt idx="716">
                  <c:v>317315</c:v>
                </c:pt>
                <c:pt idx="717">
                  <c:v>205710</c:v>
                </c:pt>
                <c:pt idx="718">
                  <c:v>214295</c:v>
                </c:pt>
                <c:pt idx="719">
                  <c:v>222880</c:v>
                </c:pt>
                <c:pt idx="720">
                  <c:v>231465</c:v>
                </c:pt>
                <c:pt idx="721">
                  <c:v>240050</c:v>
                </c:pt>
                <c:pt idx="722">
                  <c:v>248635</c:v>
                </c:pt>
                <c:pt idx="723">
                  <c:v>257220</c:v>
                </c:pt>
                <c:pt idx="724">
                  <c:v>265805</c:v>
                </c:pt>
                <c:pt idx="725">
                  <c:v>281784</c:v>
                </c:pt>
                <c:pt idx="726">
                  <c:v>290589</c:v>
                </c:pt>
                <c:pt idx="727">
                  <c:v>299394</c:v>
                </c:pt>
                <c:pt idx="728">
                  <c:v>308199</c:v>
                </c:pt>
                <c:pt idx="729">
                  <c:v>317004</c:v>
                </c:pt>
                <c:pt idx="730">
                  <c:v>325809</c:v>
                </c:pt>
                <c:pt idx="731">
                  <c:v>211344</c:v>
                </c:pt>
                <c:pt idx="732">
                  <c:v>220149</c:v>
                </c:pt>
                <c:pt idx="733">
                  <c:v>228954</c:v>
                </c:pt>
                <c:pt idx="734">
                  <c:v>237759</c:v>
                </c:pt>
                <c:pt idx="735">
                  <c:v>246564</c:v>
                </c:pt>
                <c:pt idx="736">
                  <c:v>255369</c:v>
                </c:pt>
                <c:pt idx="737">
                  <c:v>264174</c:v>
                </c:pt>
                <c:pt idx="738">
                  <c:v>272979</c:v>
                </c:pt>
                <c:pt idx="739">
                  <c:v>289178</c:v>
                </c:pt>
                <c:pt idx="740">
                  <c:v>298203</c:v>
                </c:pt>
                <c:pt idx="741">
                  <c:v>307228</c:v>
                </c:pt>
                <c:pt idx="742">
                  <c:v>316253</c:v>
                </c:pt>
                <c:pt idx="743">
                  <c:v>325278</c:v>
                </c:pt>
                <c:pt idx="744">
                  <c:v>334303</c:v>
                </c:pt>
                <c:pt idx="745">
                  <c:v>216978</c:v>
                </c:pt>
                <c:pt idx="746">
                  <c:v>226003</c:v>
                </c:pt>
                <c:pt idx="747">
                  <c:v>235028</c:v>
                </c:pt>
                <c:pt idx="748">
                  <c:v>244053</c:v>
                </c:pt>
                <c:pt idx="749">
                  <c:v>253078</c:v>
                </c:pt>
                <c:pt idx="750">
                  <c:v>262103</c:v>
                </c:pt>
                <c:pt idx="751">
                  <c:v>271128</c:v>
                </c:pt>
                <c:pt idx="752">
                  <c:v>280153</c:v>
                </c:pt>
                <c:pt idx="753">
                  <c:v>190663</c:v>
                </c:pt>
                <c:pt idx="754">
                  <c:v>199918</c:v>
                </c:pt>
                <c:pt idx="755">
                  <c:v>209173</c:v>
                </c:pt>
                <c:pt idx="756">
                  <c:v>88858</c:v>
                </c:pt>
                <c:pt idx="757">
                  <c:v>98113</c:v>
                </c:pt>
                <c:pt idx="758">
                  <c:v>107368</c:v>
                </c:pt>
                <c:pt idx="759">
                  <c:v>116623</c:v>
                </c:pt>
                <c:pt idx="760">
                  <c:v>341253</c:v>
                </c:pt>
                <c:pt idx="761">
                  <c:v>303380</c:v>
                </c:pt>
                <c:pt idx="762">
                  <c:v>312885</c:v>
                </c:pt>
                <c:pt idx="763">
                  <c:v>322390</c:v>
                </c:pt>
                <c:pt idx="764">
                  <c:v>331895</c:v>
                </c:pt>
                <c:pt idx="765">
                  <c:v>341400</c:v>
                </c:pt>
                <c:pt idx="766">
                  <c:v>350905</c:v>
                </c:pt>
                <c:pt idx="767">
                  <c:v>227340</c:v>
                </c:pt>
                <c:pt idx="768">
                  <c:v>236845</c:v>
                </c:pt>
                <c:pt idx="769">
                  <c:v>246350</c:v>
                </c:pt>
                <c:pt idx="770">
                  <c:v>255855</c:v>
                </c:pt>
                <c:pt idx="771">
                  <c:v>265360</c:v>
                </c:pt>
                <c:pt idx="772">
                  <c:v>274865</c:v>
                </c:pt>
                <c:pt idx="773">
                  <c:v>284370</c:v>
                </c:pt>
                <c:pt idx="774">
                  <c:v>293875</c:v>
                </c:pt>
                <c:pt idx="775">
                  <c:v>125878</c:v>
                </c:pt>
                <c:pt idx="776">
                  <c:v>311782</c:v>
                </c:pt>
                <c:pt idx="777">
                  <c:v>321537</c:v>
                </c:pt>
                <c:pt idx="778">
                  <c:v>331292</c:v>
                </c:pt>
                <c:pt idx="779">
                  <c:v>341047</c:v>
                </c:pt>
                <c:pt idx="780">
                  <c:v>350802</c:v>
                </c:pt>
                <c:pt idx="781">
                  <c:v>360557</c:v>
                </c:pt>
                <c:pt idx="782">
                  <c:v>233742</c:v>
                </c:pt>
                <c:pt idx="783">
                  <c:v>243497</c:v>
                </c:pt>
                <c:pt idx="784">
                  <c:v>253252</c:v>
                </c:pt>
                <c:pt idx="785">
                  <c:v>263007</c:v>
                </c:pt>
                <c:pt idx="786">
                  <c:v>272762</c:v>
                </c:pt>
                <c:pt idx="787">
                  <c:v>282517</c:v>
                </c:pt>
                <c:pt idx="788">
                  <c:v>292272</c:v>
                </c:pt>
                <c:pt idx="789">
                  <c:v>302027</c:v>
                </c:pt>
                <c:pt idx="790">
                  <c:v>320184</c:v>
                </c:pt>
                <c:pt idx="791">
                  <c:v>330189</c:v>
                </c:pt>
                <c:pt idx="792">
                  <c:v>340194</c:v>
                </c:pt>
                <c:pt idx="793">
                  <c:v>350199</c:v>
                </c:pt>
                <c:pt idx="794">
                  <c:v>360204</c:v>
                </c:pt>
                <c:pt idx="795">
                  <c:v>370209</c:v>
                </c:pt>
                <c:pt idx="796">
                  <c:v>240144</c:v>
                </c:pt>
                <c:pt idx="797">
                  <c:v>250149</c:v>
                </c:pt>
                <c:pt idx="798">
                  <c:v>260154</c:v>
                </c:pt>
                <c:pt idx="799">
                  <c:v>270159</c:v>
                </c:pt>
                <c:pt idx="800">
                  <c:v>280164</c:v>
                </c:pt>
                <c:pt idx="801">
                  <c:v>290169</c:v>
                </c:pt>
                <c:pt idx="802">
                  <c:v>300174</c:v>
                </c:pt>
                <c:pt idx="803">
                  <c:v>310179</c:v>
                </c:pt>
                <c:pt idx="804">
                  <c:v>328586</c:v>
                </c:pt>
                <c:pt idx="805">
                  <c:v>338841</c:v>
                </c:pt>
                <c:pt idx="806">
                  <c:v>349096</c:v>
                </c:pt>
                <c:pt idx="807">
                  <c:v>359351</c:v>
                </c:pt>
                <c:pt idx="808">
                  <c:v>369606</c:v>
                </c:pt>
                <c:pt idx="809">
                  <c:v>379861</c:v>
                </c:pt>
                <c:pt idx="810">
                  <c:v>246546</c:v>
                </c:pt>
                <c:pt idx="811">
                  <c:v>256801</c:v>
                </c:pt>
                <c:pt idx="812">
                  <c:v>267056</c:v>
                </c:pt>
                <c:pt idx="813">
                  <c:v>277311</c:v>
                </c:pt>
                <c:pt idx="814">
                  <c:v>287566</c:v>
                </c:pt>
                <c:pt idx="815">
                  <c:v>297821</c:v>
                </c:pt>
                <c:pt idx="816">
                  <c:v>308076</c:v>
                </c:pt>
                <c:pt idx="817">
                  <c:v>318331</c:v>
                </c:pt>
                <c:pt idx="818">
                  <c:v>135133</c:v>
                </c:pt>
                <c:pt idx="819">
                  <c:v>144388</c:v>
                </c:pt>
                <c:pt idx="820">
                  <c:v>153643</c:v>
                </c:pt>
                <c:pt idx="821">
                  <c:v>162898</c:v>
                </c:pt>
                <c:pt idx="822">
                  <c:v>172153</c:v>
                </c:pt>
                <c:pt idx="823">
                  <c:v>181408</c:v>
                </c:pt>
                <c:pt idx="824">
                  <c:v>96310</c:v>
                </c:pt>
                <c:pt idx="825">
                  <c:v>98236</c:v>
                </c:pt>
                <c:pt idx="826">
                  <c:v>100162</c:v>
                </c:pt>
                <c:pt idx="827">
                  <c:v>102088</c:v>
                </c:pt>
                <c:pt idx="828">
                  <c:v>104014</c:v>
                </c:pt>
                <c:pt idx="829">
                  <c:v>105940</c:v>
                </c:pt>
                <c:pt idx="830">
                  <c:v>107866</c:v>
                </c:pt>
                <c:pt idx="831">
                  <c:v>109792</c:v>
                </c:pt>
                <c:pt idx="832">
                  <c:v>111718</c:v>
                </c:pt>
                <c:pt idx="833">
                  <c:v>113644</c:v>
                </c:pt>
                <c:pt idx="834">
                  <c:v>115570</c:v>
                </c:pt>
                <c:pt idx="835">
                  <c:v>117496</c:v>
                </c:pt>
                <c:pt idx="836">
                  <c:v>119422</c:v>
                </c:pt>
                <c:pt idx="837">
                  <c:v>121348</c:v>
                </c:pt>
                <c:pt idx="838">
                  <c:v>123274</c:v>
                </c:pt>
                <c:pt idx="839">
                  <c:v>125200</c:v>
                </c:pt>
                <c:pt idx="840">
                  <c:v>46234</c:v>
                </c:pt>
                <c:pt idx="841">
                  <c:v>48160</c:v>
                </c:pt>
                <c:pt idx="842">
                  <c:v>50086</c:v>
                </c:pt>
                <c:pt idx="843">
                  <c:v>51049</c:v>
                </c:pt>
                <c:pt idx="844">
                  <c:v>52012</c:v>
                </c:pt>
                <c:pt idx="845">
                  <c:v>53938</c:v>
                </c:pt>
                <c:pt idx="846">
                  <c:v>55864</c:v>
                </c:pt>
                <c:pt idx="847">
                  <c:v>57790</c:v>
                </c:pt>
                <c:pt idx="848">
                  <c:v>59716</c:v>
                </c:pt>
                <c:pt idx="849">
                  <c:v>61642</c:v>
                </c:pt>
                <c:pt idx="850">
                  <c:v>114954</c:v>
                </c:pt>
                <c:pt idx="851">
                  <c:v>116880</c:v>
                </c:pt>
                <c:pt idx="852">
                  <c:v>118806</c:v>
                </c:pt>
                <c:pt idx="853">
                  <c:v>120732</c:v>
                </c:pt>
                <c:pt idx="854">
                  <c:v>122658</c:v>
                </c:pt>
                <c:pt idx="855">
                  <c:v>63568</c:v>
                </c:pt>
                <c:pt idx="856">
                  <c:v>65494</c:v>
                </c:pt>
                <c:pt idx="857">
                  <c:v>162214</c:v>
                </c:pt>
                <c:pt idx="858">
                  <c:v>167289</c:v>
                </c:pt>
                <c:pt idx="859">
                  <c:v>172364</c:v>
                </c:pt>
                <c:pt idx="860">
                  <c:v>177439</c:v>
                </c:pt>
                <c:pt idx="861">
                  <c:v>182514</c:v>
                </c:pt>
                <c:pt idx="862">
                  <c:v>187589</c:v>
                </c:pt>
                <c:pt idx="863">
                  <c:v>121614</c:v>
                </c:pt>
                <c:pt idx="864">
                  <c:v>126689</c:v>
                </c:pt>
                <c:pt idx="865">
                  <c:v>131764</c:v>
                </c:pt>
                <c:pt idx="866">
                  <c:v>136839</c:v>
                </c:pt>
                <c:pt idx="867">
                  <c:v>141914</c:v>
                </c:pt>
                <c:pt idx="868">
                  <c:v>146989</c:v>
                </c:pt>
                <c:pt idx="869">
                  <c:v>152064</c:v>
                </c:pt>
                <c:pt idx="870">
                  <c:v>157139</c:v>
                </c:pt>
                <c:pt idx="871">
                  <c:v>67420</c:v>
                </c:pt>
                <c:pt idx="872">
                  <c:v>166584</c:v>
                </c:pt>
                <c:pt idx="873">
                  <c:v>171789</c:v>
                </c:pt>
                <c:pt idx="874">
                  <c:v>176994</c:v>
                </c:pt>
                <c:pt idx="875">
                  <c:v>182199</c:v>
                </c:pt>
                <c:pt idx="876">
                  <c:v>187404</c:v>
                </c:pt>
                <c:pt idx="877">
                  <c:v>192609</c:v>
                </c:pt>
                <c:pt idx="878">
                  <c:v>124944</c:v>
                </c:pt>
                <c:pt idx="879">
                  <c:v>130149</c:v>
                </c:pt>
                <c:pt idx="880">
                  <c:v>135354</c:v>
                </c:pt>
                <c:pt idx="881">
                  <c:v>140559</c:v>
                </c:pt>
                <c:pt idx="882">
                  <c:v>145764</c:v>
                </c:pt>
                <c:pt idx="883">
                  <c:v>150969</c:v>
                </c:pt>
                <c:pt idx="884">
                  <c:v>156174</c:v>
                </c:pt>
                <c:pt idx="885">
                  <c:v>161379</c:v>
                </c:pt>
                <c:pt idx="886">
                  <c:v>69346</c:v>
                </c:pt>
                <c:pt idx="887">
                  <c:v>170954</c:v>
                </c:pt>
                <c:pt idx="888">
                  <c:v>176289</c:v>
                </c:pt>
                <c:pt idx="889">
                  <c:v>181624</c:v>
                </c:pt>
                <c:pt idx="890">
                  <c:v>186959</c:v>
                </c:pt>
                <c:pt idx="891">
                  <c:v>192294</c:v>
                </c:pt>
                <c:pt idx="892">
                  <c:v>197629</c:v>
                </c:pt>
                <c:pt idx="893">
                  <c:v>128274</c:v>
                </c:pt>
                <c:pt idx="894">
                  <c:v>133609</c:v>
                </c:pt>
                <c:pt idx="895">
                  <c:v>138944</c:v>
                </c:pt>
                <c:pt idx="896">
                  <c:v>144279</c:v>
                </c:pt>
                <c:pt idx="897">
                  <c:v>149614</c:v>
                </c:pt>
                <c:pt idx="898">
                  <c:v>154949</c:v>
                </c:pt>
                <c:pt idx="899">
                  <c:v>160284</c:v>
                </c:pt>
                <c:pt idx="900">
                  <c:v>165619</c:v>
                </c:pt>
                <c:pt idx="901">
                  <c:v>71272</c:v>
                </c:pt>
                <c:pt idx="902">
                  <c:v>73198</c:v>
                </c:pt>
                <c:pt idx="903">
                  <c:v>75124</c:v>
                </c:pt>
                <c:pt idx="904">
                  <c:v>77050</c:v>
                </c:pt>
                <c:pt idx="905">
                  <c:v>78976</c:v>
                </c:pt>
                <c:pt idx="906">
                  <c:v>80902</c:v>
                </c:pt>
                <c:pt idx="907">
                  <c:v>82828</c:v>
                </c:pt>
                <c:pt idx="908">
                  <c:v>84754</c:v>
                </c:pt>
                <c:pt idx="909">
                  <c:v>86680</c:v>
                </c:pt>
                <c:pt idx="910">
                  <c:v>88606</c:v>
                </c:pt>
                <c:pt idx="911">
                  <c:v>90532</c:v>
                </c:pt>
                <c:pt idx="912">
                  <c:v>92458</c:v>
                </c:pt>
                <c:pt idx="913">
                  <c:v>94384</c:v>
                </c:pt>
              </c:numCache>
            </c:numRef>
          </c:xVal>
          <c:yVal>
            <c:numRef>
              <c:f>Digits!$AI$2:$AI$915</c:f>
              <c:numCache>
                <c:formatCode>General</c:formatCode>
                <c:ptCount val="914"/>
                <c:pt idx="0">
                  <c:v>0.20266666859388299</c:v>
                </c:pt>
                <c:pt idx="1">
                  <c:v>0.221333333849906</c:v>
                </c:pt>
                <c:pt idx="2">
                  <c:v>0.31599999964237202</c:v>
                </c:pt>
                <c:pt idx="3">
                  <c:v>0.266222223639488</c:v>
                </c:pt>
                <c:pt idx="4">
                  <c:v>0.238666662573814</c:v>
                </c:pt>
                <c:pt idx="5">
                  <c:v>0.26666666567325498</c:v>
                </c:pt>
                <c:pt idx="6">
                  <c:v>0.23777777850627899</c:v>
                </c:pt>
                <c:pt idx="7">
                  <c:v>0.18888888806104601</c:v>
                </c:pt>
                <c:pt idx="8">
                  <c:v>0.204000002145767</c:v>
                </c:pt>
                <c:pt idx="9">
                  <c:v>0.283555556833744</c:v>
                </c:pt>
                <c:pt idx="10">
                  <c:v>0.137333334982395</c:v>
                </c:pt>
                <c:pt idx="11">
                  <c:v>8.8888889551162698E-2</c:v>
                </c:pt>
                <c:pt idx="12">
                  <c:v>0.110222220420837</c:v>
                </c:pt>
                <c:pt idx="13">
                  <c:v>0.12088888734578999</c:v>
                </c:pt>
                <c:pt idx="14">
                  <c:v>0.115111109614372</c:v>
                </c:pt>
                <c:pt idx="15">
                  <c:v>0.112444442510604</c:v>
                </c:pt>
                <c:pt idx="16">
                  <c:v>0.112444446235895</c:v>
                </c:pt>
                <c:pt idx="17">
                  <c:v>0.104000002145767</c:v>
                </c:pt>
                <c:pt idx="18">
                  <c:v>0.107111109793186</c:v>
                </c:pt>
                <c:pt idx="19">
                  <c:v>9.7333334013819606E-2</c:v>
                </c:pt>
                <c:pt idx="20">
                  <c:v>0.105333333462476</c:v>
                </c:pt>
                <c:pt idx="21">
                  <c:v>8.3111111447215003E-2</c:v>
                </c:pt>
                <c:pt idx="22">
                  <c:v>0.12622222155332499</c:v>
                </c:pt>
                <c:pt idx="23">
                  <c:v>9.2444444447755805E-2</c:v>
                </c:pt>
                <c:pt idx="24">
                  <c:v>0.10977777838706899</c:v>
                </c:pt>
                <c:pt idx="25">
                  <c:v>0.13066666871309199</c:v>
                </c:pt>
                <c:pt idx="26">
                  <c:v>0.103111112117767</c:v>
                </c:pt>
                <c:pt idx="27">
                  <c:v>8.4000001102685906E-2</c:v>
                </c:pt>
                <c:pt idx="28">
                  <c:v>8.0888888984918597E-2</c:v>
                </c:pt>
                <c:pt idx="29">
                  <c:v>0.115999999642372</c:v>
                </c:pt>
                <c:pt idx="30">
                  <c:v>0.12088888734578999</c:v>
                </c:pt>
                <c:pt idx="31">
                  <c:v>0.106666669622063</c:v>
                </c:pt>
                <c:pt idx="32">
                  <c:v>8.7555555254220901E-2</c:v>
                </c:pt>
                <c:pt idx="33">
                  <c:v>9.0666666626930195E-2</c:v>
                </c:pt>
                <c:pt idx="34">
                  <c:v>0.17377778291702201</c:v>
                </c:pt>
                <c:pt idx="35">
                  <c:v>0.10933333188295299</c:v>
                </c:pt>
                <c:pt idx="36">
                  <c:v>0.102666665613651</c:v>
                </c:pt>
                <c:pt idx="37">
                  <c:v>0.108888889104127</c:v>
                </c:pt>
                <c:pt idx="38">
                  <c:v>0.112000000476837</c:v>
                </c:pt>
                <c:pt idx="39">
                  <c:v>0.112444442510604</c:v>
                </c:pt>
                <c:pt idx="40">
                  <c:v>0.13066666722297601</c:v>
                </c:pt>
                <c:pt idx="41">
                  <c:v>0.11777777671813899</c:v>
                </c:pt>
                <c:pt idx="42">
                  <c:v>0.127555555105209</c:v>
                </c:pt>
                <c:pt idx="43">
                  <c:v>9.1555556654930106E-2</c:v>
                </c:pt>
                <c:pt idx="44">
                  <c:v>0.133777776360511</c:v>
                </c:pt>
                <c:pt idx="45">
                  <c:v>0.137333332002162</c:v>
                </c:pt>
                <c:pt idx="46">
                  <c:v>9.8222222179174395E-2</c:v>
                </c:pt>
                <c:pt idx="47">
                  <c:v>0.16355555206537201</c:v>
                </c:pt>
                <c:pt idx="48">
                  <c:v>0.114666667580604</c:v>
                </c:pt>
                <c:pt idx="49">
                  <c:v>0.111999998986721</c:v>
                </c:pt>
                <c:pt idx="50">
                  <c:v>0.12577777802944101</c:v>
                </c:pt>
                <c:pt idx="51">
                  <c:v>0.104444444179534</c:v>
                </c:pt>
                <c:pt idx="52">
                  <c:v>9.8666667193174296E-2</c:v>
                </c:pt>
                <c:pt idx="53">
                  <c:v>0.135111111402511</c:v>
                </c:pt>
                <c:pt idx="54">
                  <c:v>0.107555557787418</c:v>
                </c:pt>
                <c:pt idx="55">
                  <c:v>0.103555558621883</c:v>
                </c:pt>
                <c:pt idx="56">
                  <c:v>0.106666666269302</c:v>
                </c:pt>
                <c:pt idx="57">
                  <c:v>0.12844444215297601</c:v>
                </c:pt>
                <c:pt idx="58">
                  <c:v>0.107555556297302</c:v>
                </c:pt>
                <c:pt idx="59">
                  <c:v>0.100888888537883</c:v>
                </c:pt>
                <c:pt idx="60">
                  <c:v>8.2222222909331302E-2</c:v>
                </c:pt>
                <c:pt idx="61">
                  <c:v>9.1999999433755794E-2</c:v>
                </c:pt>
                <c:pt idx="62">
                  <c:v>0.15288888812065099</c:v>
                </c:pt>
                <c:pt idx="63">
                  <c:v>0.114074073731899</c:v>
                </c:pt>
                <c:pt idx="64">
                  <c:v>9.6888891607522898E-2</c:v>
                </c:pt>
                <c:pt idx="65">
                  <c:v>0.11111110895872101</c:v>
                </c:pt>
                <c:pt idx="66">
                  <c:v>0.101333331689238</c:v>
                </c:pt>
                <c:pt idx="67">
                  <c:v>9.1111110895872094E-2</c:v>
                </c:pt>
                <c:pt idx="68">
                  <c:v>0.124000000953674</c:v>
                </c:pt>
                <c:pt idx="69">
                  <c:v>0.103999999165534</c:v>
                </c:pt>
                <c:pt idx="70">
                  <c:v>0.103555554151535</c:v>
                </c:pt>
                <c:pt idx="71">
                  <c:v>0.117333334684371</c:v>
                </c:pt>
                <c:pt idx="72">
                  <c:v>0.12266666740179</c:v>
                </c:pt>
                <c:pt idx="73">
                  <c:v>0.12844444364309299</c:v>
                </c:pt>
                <c:pt idx="74">
                  <c:v>0.10622222125530199</c:v>
                </c:pt>
                <c:pt idx="75">
                  <c:v>0.13200000077485999</c:v>
                </c:pt>
                <c:pt idx="76">
                  <c:v>0.11244444400072</c:v>
                </c:pt>
                <c:pt idx="77">
                  <c:v>0.10311111062765101</c:v>
                </c:pt>
                <c:pt idx="78">
                  <c:v>0.115111109614372</c:v>
                </c:pt>
                <c:pt idx="79">
                  <c:v>0.100888888537883</c:v>
                </c:pt>
                <c:pt idx="80">
                  <c:v>0.127555555105209</c:v>
                </c:pt>
                <c:pt idx="81">
                  <c:v>0.27511111199855798</c:v>
                </c:pt>
                <c:pt idx="82">
                  <c:v>0.215111112594604</c:v>
                </c:pt>
                <c:pt idx="83">
                  <c:v>0.22266666889190601</c:v>
                </c:pt>
                <c:pt idx="84">
                  <c:v>0.26800000220537101</c:v>
                </c:pt>
                <c:pt idx="85">
                  <c:v>0.19199999868869699</c:v>
                </c:pt>
                <c:pt idx="86">
                  <c:v>0.133333333581686</c:v>
                </c:pt>
                <c:pt idx="87">
                  <c:v>0.74799998998641903</c:v>
                </c:pt>
                <c:pt idx="88">
                  <c:v>0.52400000691413795</c:v>
                </c:pt>
                <c:pt idx="89">
                  <c:v>0.73911111354827796</c:v>
                </c:pt>
                <c:pt idx="90">
                  <c:v>0.691555547714233</c:v>
                </c:pt>
                <c:pt idx="91">
                  <c:v>0.72622221708297696</c:v>
                </c:pt>
                <c:pt idx="92">
                  <c:v>0.50666666328906995</c:v>
                </c:pt>
                <c:pt idx="93">
                  <c:v>0.49466666579246499</c:v>
                </c:pt>
                <c:pt idx="94">
                  <c:v>0.77822222709655697</c:v>
                </c:pt>
                <c:pt idx="95">
                  <c:v>0.68044445514678897</c:v>
                </c:pt>
                <c:pt idx="96">
                  <c:v>0.37155556082725499</c:v>
                </c:pt>
                <c:pt idx="97">
                  <c:v>0.104444444179534</c:v>
                </c:pt>
                <c:pt idx="98">
                  <c:v>0.26355555653571999</c:v>
                </c:pt>
                <c:pt idx="99">
                  <c:v>0.34711111038923198</c:v>
                </c:pt>
                <c:pt idx="100">
                  <c:v>0.179999999701976</c:v>
                </c:pt>
                <c:pt idx="101">
                  <c:v>0.26311110705137197</c:v>
                </c:pt>
                <c:pt idx="102">
                  <c:v>0.22266666740179</c:v>
                </c:pt>
                <c:pt idx="103">
                  <c:v>0.43733333647251099</c:v>
                </c:pt>
                <c:pt idx="104">
                  <c:v>0.251999998092651</c:v>
                </c:pt>
                <c:pt idx="105">
                  <c:v>0.138666667044162</c:v>
                </c:pt>
                <c:pt idx="106">
                  <c:v>0.24711111932992899</c:v>
                </c:pt>
                <c:pt idx="107">
                  <c:v>0.143555556237697</c:v>
                </c:pt>
                <c:pt idx="108">
                  <c:v>0.17066666781902301</c:v>
                </c:pt>
                <c:pt idx="109">
                  <c:v>0.144888889789581</c:v>
                </c:pt>
                <c:pt idx="110">
                  <c:v>0.24888888895511599</c:v>
                </c:pt>
                <c:pt idx="111">
                  <c:v>0.206666669249534</c:v>
                </c:pt>
                <c:pt idx="112">
                  <c:v>0.21866666525602299</c:v>
                </c:pt>
                <c:pt idx="113">
                  <c:v>0.32933333069086002</c:v>
                </c:pt>
                <c:pt idx="114">
                  <c:v>0.27866666465997603</c:v>
                </c:pt>
                <c:pt idx="115">
                  <c:v>0.22666666507720901</c:v>
                </c:pt>
                <c:pt idx="116">
                  <c:v>0.23955555260181399</c:v>
                </c:pt>
                <c:pt idx="117">
                  <c:v>0.24444445222616101</c:v>
                </c:pt>
                <c:pt idx="118">
                  <c:v>0.120444443821907</c:v>
                </c:pt>
                <c:pt idx="119">
                  <c:v>0.174222220480442</c:v>
                </c:pt>
                <c:pt idx="120">
                  <c:v>0.191111110150814</c:v>
                </c:pt>
                <c:pt idx="121">
                  <c:v>0.18311111032962701</c:v>
                </c:pt>
                <c:pt idx="122">
                  <c:v>0.182222226262092</c:v>
                </c:pt>
                <c:pt idx="123">
                  <c:v>0.29822221696376799</c:v>
                </c:pt>
                <c:pt idx="124">
                  <c:v>0.44177778065204598</c:v>
                </c:pt>
                <c:pt idx="125">
                  <c:v>0.74666665792465203</c:v>
                </c:pt>
                <c:pt idx="126">
                  <c:v>0.27177777960896399</c:v>
                </c:pt>
                <c:pt idx="127">
                  <c:v>0.24177777841687201</c:v>
                </c:pt>
                <c:pt idx="128">
                  <c:v>0.20622222200036</c:v>
                </c:pt>
                <c:pt idx="129">
                  <c:v>0.25888889133930199</c:v>
                </c:pt>
                <c:pt idx="130">
                  <c:v>0.30711111128330199</c:v>
                </c:pt>
                <c:pt idx="131">
                  <c:v>0.30266666561365102</c:v>
                </c:pt>
                <c:pt idx="132">
                  <c:v>0.12933333218097601</c:v>
                </c:pt>
                <c:pt idx="133">
                  <c:v>0.232000002264976</c:v>
                </c:pt>
                <c:pt idx="134">
                  <c:v>0.130222219228744</c:v>
                </c:pt>
                <c:pt idx="135">
                  <c:v>0.32577778398990598</c:v>
                </c:pt>
                <c:pt idx="136">
                  <c:v>0.192444447427988</c:v>
                </c:pt>
                <c:pt idx="137">
                  <c:v>0.26399999856948803</c:v>
                </c:pt>
                <c:pt idx="138">
                  <c:v>0.33555555492639499</c:v>
                </c:pt>
                <c:pt idx="139">
                  <c:v>0.21111110746860501</c:v>
                </c:pt>
                <c:pt idx="140">
                  <c:v>0.15022222250699899</c:v>
                </c:pt>
                <c:pt idx="141">
                  <c:v>0.23422221690416301</c:v>
                </c:pt>
                <c:pt idx="142">
                  <c:v>0.110666666924953</c:v>
                </c:pt>
                <c:pt idx="143">
                  <c:v>0.32177778184413902</c:v>
                </c:pt>
                <c:pt idx="144">
                  <c:v>0.22444444596767399</c:v>
                </c:pt>
                <c:pt idx="145">
                  <c:v>0.28177778720855701</c:v>
                </c:pt>
                <c:pt idx="146">
                  <c:v>0.14266666620969701</c:v>
                </c:pt>
                <c:pt idx="147">
                  <c:v>0.19511111229658101</c:v>
                </c:pt>
                <c:pt idx="148">
                  <c:v>0.167999999225139</c:v>
                </c:pt>
                <c:pt idx="149">
                  <c:v>0.22333333492279001</c:v>
                </c:pt>
                <c:pt idx="150">
                  <c:v>0.17688888683915099</c:v>
                </c:pt>
                <c:pt idx="151">
                  <c:v>0.30955555289983699</c:v>
                </c:pt>
                <c:pt idx="152">
                  <c:v>0.29638888966292098</c:v>
                </c:pt>
                <c:pt idx="153">
                  <c:v>0.161777777969837</c:v>
                </c:pt>
                <c:pt idx="154">
                  <c:v>0.17911111265420901</c:v>
                </c:pt>
                <c:pt idx="155">
                  <c:v>0.196888892352581</c:v>
                </c:pt>
                <c:pt idx="156">
                  <c:v>0.21777778118848801</c:v>
                </c:pt>
                <c:pt idx="157">
                  <c:v>0.13333333581685999</c:v>
                </c:pt>
                <c:pt idx="158">
                  <c:v>0.31066667288541699</c:v>
                </c:pt>
                <c:pt idx="159">
                  <c:v>0.35244444608688302</c:v>
                </c:pt>
                <c:pt idx="160">
                  <c:v>0.186222222447395</c:v>
                </c:pt>
                <c:pt idx="161">
                  <c:v>0.169333332777023</c:v>
                </c:pt>
                <c:pt idx="162">
                  <c:v>0.28355555534362697</c:v>
                </c:pt>
                <c:pt idx="163">
                  <c:v>0.363111120462417</c:v>
                </c:pt>
                <c:pt idx="164">
                  <c:v>0.16044444292783699</c:v>
                </c:pt>
                <c:pt idx="165">
                  <c:v>0.13155555576086</c:v>
                </c:pt>
                <c:pt idx="166">
                  <c:v>0.21066666692495301</c:v>
                </c:pt>
                <c:pt idx="167">
                  <c:v>0.18711111098527899</c:v>
                </c:pt>
                <c:pt idx="168">
                  <c:v>0.77822223901748599</c:v>
                </c:pt>
                <c:pt idx="169">
                  <c:v>0.81422221660614003</c:v>
                </c:pt>
                <c:pt idx="170">
                  <c:v>0.74844444990157999</c:v>
                </c:pt>
                <c:pt idx="171">
                  <c:v>0.72622221708297696</c:v>
                </c:pt>
                <c:pt idx="172">
                  <c:v>0.72977778315544095</c:v>
                </c:pt>
                <c:pt idx="173">
                  <c:v>0.66399998664855897</c:v>
                </c:pt>
                <c:pt idx="174">
                  <c:v>9.4222222268581304E-2</c:v>
                </c:pt>
                <c:pt idx="175">
                  <c:v>9.55555565655231E-2</c:v>
                </c:pt>
                <c:pt idx="176">
                  <c:v>9.0666665881872097E-2</c:v>
                </c:pt>
                <c:pt idx="177">
                  <c:v>0.109333333373069</c:v>
                </c:pt>
                <c:pt idx="178">
                  <c:v>0.10000000149011599</c:v>
                </c:pt>
                <c:pt idx="179">
                  <c:v>0.10666666701436001</c:v>
                </c:pt>
                <c:pt idx="180">
                  <c:v>8.7111112102866095E-2</c:v>
                </c:pt>
                <c:pt idx="181">
                  <c:v>0.112888889759778</c:v>
                </c:pt>
                <c:pt idx="182">
                  <c:v>0.10844444558024401</c:v>
                </c:pt>
                <c:pt idx="183">
                  <c:v>0.117333333194255</c:v>
                </c:pt>
                <c:pt idx="184">
                  <c:v>0.11155555546283701</c:v>
                </c:pt>
                <c:pt idx="185">
                  <c:v>9.5111110061407003E-2</c:v>
                </c:pt>
                <c:pt idx="186">
                  <c:v>0.115333333611488</c:v>
                </c:pt>
                <c:pt idx="187">
                  <c:v>8.5777778923511502E-2</c:v>
                </c:pt>
                <c:pt idx="188">
                  <c:v>9.1333333775401093E-2</c:v>
                </c:pt>
                <c:pt idx="189">
                  <c:v>8.9777779206633504E-2</c:v>
                </c:pt>
                <c:pt idx="190">
                  <c:v>0.120444445312023</c:v>
                </c:pt>
                <c:pt idx="191">
                  <c:v>0.114222224801778</c:v>
                </c:pt>
                <c:pt idx="192">
                  <c:v>0.11288888901472</c:v>
                </c:pt>
                <c:pt idx="193">
                  <c:v>0.21911110505461601</c:v>
                </c:pt>
                <c:pt idx="194">
                  <c:v>0.126222223043441</c:v>
                </c:pt>
                <c:pt idx="195">
                  <c:v>7.6888889819383605E-2</c:v>
                </c:pt>
                <c:pt idx="196">
                  <c:v>8.7555555999279E-2</c:v>
                </c:pt>
                <c:pt idx="197">
                  <c:v>0.10488888919353399</c:v>
                </c:pt>
                <c:pt idx="198">
                  <c:v>0.10399999953806401</c:v>
                </c:pt>
                <c:pt idx="199">
                  <c:v>8.6444444954395294E-2</c:v>
                </c:pt>
                <c:pt idx="200">
                  <c:v>0.110123458421892</c:v>
                </c:pt>
                <c:pt idx="201">
                  <c:v>9.0222223103046395E-2</c:v>
                </c:pt>
                <c:pt idx="202">
                  <c:v>9.9555555731058107E-2</c:v>
                </c:pt>
                <c:pt idx="203">
                  <c:v>8.6666665971279103E-2</c:v>
                </c:pt>
                <c:pt idx="204">
                  <c:v>9.6888889372348699E-2</c:v>
                </c:pt>
                <c:pt idx="205">
                  <c:v>8.3111111447215003E-2</c:v>
                </c:pt>
                <c:pt idx="206">
                  <c:v>0.107111111283302</c:v>
                </c:pt>
                <c:pt idx="207">
                  <c:v>9.5111110247671604E-2</c:v>
                </c:pt>
                <c:pt idx="208">
                  <c:v>0.11333333402872001</c:v>
                </c:pt>
                <c:pt idx="209">
                  <c:v>0.10466666892170901</c:v>
                </c:pt>
                <c:pt idx="210">
                  <c:v>0.116666667163372</c:v>
                </c:pt>
                <c:pt idx="211">
                  <c:v>8.6888889968395194E-2</c:v>
                </c:pt>
                <c:pt idx="212">
                  <c:v>5.2444444410502902E-2</c:v>
                </c:pt>
                <c:pt idx="213">
                  <c:v>0.112000000476837</c:v>
                </c:pt>
                <c:pt idx="214">
                  <c:v>0.10977777838706899</c:v>
                </c:pt>
                <c:pt idx="215">
                  <c:v>0.112000000476837</c:v>
                </c:pt>
                <c:pt idx="216">
                  <c:v>8.9777778834104496E-2</c:v>
                </c:pt>
                <c:pt idx="217">
                  <c:v>0.103555555641651</c:v>
                </c:pt>
                <c:pt idx="218">
                  <c:v>0.10844444632530199</c:v>
                </c:pt>
                <c:pt idx="219">
                  <c:v>0.100888890027999</c:v>
                </c:pt>
                <c:pt idx="220">
                  <c:v>9.2444446310400899E-2</c:v>
                </c:pt>
                <c:pt idx="221">
                  <c:v>9.9111110717058096E-2</c:v>
                </c:pt>
                <c:pt idx="222">
                  <c:v>8.8888891041278797E-2</c:v>
                </c:pt>
                <c:pt idx="223">
                  <c:v>0.11022222340106901</c:v>
                </c:pt>
                <c:pt idx="224">
                  <c:v>0.11155555620789501</c:v>
                </c:pt>
                <c:pt idx="225">
                  <c:v>9.9111111462116194E-2</c:v>
                </c:pt>
                <c:pt idx="226">
                  <c:v>9.1111110523343003E-2</c:v>
                </c:pt>
                <c:pt idx="227">
                  <c:v>9.9555556476116094E-2</c:v>
                </c:pt>
                <c:pt idx="228">
                  <c:v>0.136000001430511</c:v>
                </c:pt>
                <c:pt idx="229">
                  <c:v>9.1555556654930106E-2</c:v>
                </c:pt>
                <c:pt idx="230">
                  <c:v>8.84444445371627E-2</c:v>
                </c:pt>
                <c:pt idx="231">
                  <c:v>8.8888887315988499E-2</c:v>
                </c:pt>
                <c:pt idx="232">
                  <c:v>0.10844444632530199</c:v>
                </c:pt>
                <c:pt idx="233">
                  <c:v>0.117333332449197</c:v>
                </c:pt>
                <c:pt idx="234">
                  <c:v>8.8888888061046598E-2</c:v>
                </c:pt>
                <c:pt idx="235">
                  <c:v>8.6666665971279103E-2</c:v>
                </c:pt>
                <c:pt idx="236">
                  <c:v>0.10977777689695301</c:v>
                </c:pt>
                <c:pt idx="237">
                  <c:v>7.2444446384906699E-2</c:v>
                </c:pt>
                <c:pt idx="238">
                  <c:v>9.8222221434116297E-2</c:v>
                </c:pt>
                <c:pt idx="239">
                  <c:v>0.11244444400072</c:v>
                </c:pt>
                <c:pt idx="240">
                  <c:v>0.100444445013999</c:v>
                </c:pt>
                <c:pt idx="241">
                  <c:v>9.7333335131406698E-2</c:v>
                </c:pt>
                <c:pt idx="242">
                  <c:v>0.115111109614372</c:v>
                </c:pt>
                <c:pt idx="243">
                  <c:v>0.11422222033142999</c:v>
                </c:pt>
                <c:pt idx="244">
                  <c:v>9.7333334386348697E-2</c:v>
                </c:pt>
                <c:pt idx="245">
                  <c:v>7.6888889819383605E-2</c:v>
                </c:pt>
                <c:pt idx="246">
                  <c:v>0.103555554896593</c:v>
                </c:pt>
                <c:pt idx="247">
                  <c:v>0.10000000149011599</c:v>
                </c:pt>
                <c:pt idx="248">
                  <c:v>0.118666668236255</c:v>
                </c:pt>
                <c:pt idx="249">
                  <c:v>8.6222223937511402E-2</c:v>
                </c:pt>
                <c:pt idx="250">
                  <c:v>0.104444445669651</c:v>
                </c:pt>
                <c:pt idx="251">
                  <c:v>7.8666666522622095E-2</c:v>
                </c:pt>
                <c:pt idx="252">
                  <c:v>0.10666666775941799</c:v>
                </c:pt>
                <c:pt idx="253">
                  <c:v>9.2444445192813807E-2</c:v>
                </c:pt>
                <c:pt idx="254">
                  <c:v>8.0888888239860499E-2</c:v>
                </c:pt>
                <c:pt idx="255">
                  <c:v>0.117333331704139</c:v>
                </c:pt>
                <c:pt idx="256">
                  <c:v>9.9111112020909706E-2</c:v>
                </c:pt>
                <c:pt idx="257">
                  <c:v>0.111111111938953</c:v>
                </c:pt>
                <c:pt idx="258">
                  <c:v>8.0888889729976599E-2</c:v>
                </c:pt>
                <c:pt idx="259">
                  <c:v>0.131111113727092</c:v>
                </c:pt>
                <c:pt idx="260">
                  <c:v>8.6666666157543606E-2</c:v>
                </c:pt>
                <c:pt idx="261">
                  <c:v>0.41777777969837099</c:v>
                </c:pt>
                <c:pt idx="262">
                  <c:v>0.48044443726539598</c:v>
                </c:pt>
                <c:pt idx="263">
                  <c:v>0.39644443690776798</c:v>
                </c:pt>
                <c:pt idx="264">
                  <c:v>0.42755555510520898</c:v>
                </c:pt>
                <c:pt idx="265">
                  <c:v>0.40177778005599901</c:v>
                </c:pt>
                <c:pt idx="266">
                  <c:v>0.30177777707576697</c:v>
                </c:pt>
                <c:pt idx="267">
                  <c:v>0.50133334398269602</c:v>
                </c:pt>
                <c:pt idx="268">
                  <c:v>0.36133333593606898</c:v>
                </c:pt>
                <c:pt idx="269">
                  <c:v>0.43777778148651098</c:v>
                </c:pt>
                <c:pt idx="270">
                  <c:v>0.55377777218818602</c:v>
                </c:pt>
                <c:pt idx="271">
                  <c:v>0.172888885438442</c:v>
                </c:pt>
                <c:pt idx="272">
                  <c:v>0.15511111021041801</c:v>
                </c:pt>
                <c:pt idx="273">
                  <c:v>0.184888890385627</c:v>
                </c:pt>
                <c:pt idx="274">
                  <c:v>0.16444444507360401</c:v>
                </c:pt>
                <c:pt idx="275">
                  <c:v>0.16355555355548801</c:v>
                </c:pt>
                <c:pt idx="276">
                  <c:v>0.12488888949155801</c:v>
                </c:pt>
                <c:pt idx="277">
                  <c:v>0.13422222286462701</c:v>
                </c:pt>
                <c:pt idx="278">
                  <c:v>0.155999997258186</c:v>
                </c:pt>
                <c:pt idx="279">
                  <c:v>0.216444444656372</c:v>
                </c:pt>
                <c:pt idx="280">
                  <c:v>0.12977777719497599</c:v>
                </c:pt>
                <c:pt idx="281">
                  <c:v>0.148444443941116</c:v>
                </c:pt>
                <c:pt idx="282">
                  <c:v>0.15244444459676701</c:v>
                </c:pt>
                <c:pt idx="283">
                  <c:v>0.15022222250699899</c:v>
                </c:pt>
                <c:pt idx="284">
                  <c:v>0.13777777701616201</c:v>
                </c:pt>
                <c:pt idx="285">
                  <c:v>0.14888888746500001</c:v>
                </c:pt>
                <c:pt idx="286">
                  <c:v>0.21688889116048801</c:v>
                </c:pt>
                <c:pt idx="287">
                  <c:v>0.167555558681488</c:v>
                </c:pt>
                <c:pt idx="288">
                  <c:v>0.17288888990879001</c:v>
                </c:pt>
                <c:pt idx="289">
                  <c:v>0.19377777874469701</c:v>
                </c:pt>
                <c:pt idx="290">
                  <c:v>0.11155555546283701</c:v>
                </c:pt>
                <c:pt idx="291">
                  <c:v>0.14044444411993001</c:v>
                </c:pt>
                <c:pt idx="292">
                  <c:v>0.141333331167697</c:v>
                </c:pt>
                <c:pt idx="293">
                  <c:v>0.138666665554046</c:v>
                </c:pt>
                <c:pt idx="294">
                  <c:v>0.13422222286462701</c:v>
                </c:pt>
                <c:pt idx="295">
                  <c:v>0.15022222250699899</c:v>
                </c:pt>
                <c:pt idx="296">
                  <c:v>0.18133333325386</c:v>
                </c:pt>
                <c:pt idx="297">
                  <c:v>0.12622221857309299</c:v>
                </c:pt>
                <c:pt idx="298">
                  <c:v>0.111999998986721</c:v>
                </c:pt>
                <c:pt idx="299">
                  <c:v>0.483555561304092</c:v>
                </c:pt>
                <c:pt idx="300">
                  <c:v>0.19644444584846399</c:v>
                </c:pt>
                <c:pt idx="301">
                  <c:v>0.169333329796791</c:v>
                </c:pt>
                <c:pt idx="302">
                  <c:v>0.16844444274902301</c:v>
                </c:pt>
                <c:pt idx="303">
                  <c:v>0.141333332657814</c:v>
                </c:pt>
                <c:pt idx="304">
                  <c:v>0.12266666442155801</c:v>
                </c:pt>
                <c:pt idx="305">
                  <c:v>0.17999999672174399</c:v>
                </c:pt>
                <c:pt idx="306">
                  <c:v>0.176444444060325</c:v>
                </c:pt>
                <c:pt idx="307">
                  <c:v>0.11155555546283701</c:v>
                </c:pt>
                <c:pt idx="308">
                  <c:v>0.14622222185134801</c:v>
                </c:pt>
                <c:pt idx="309">
                  <c:v>0.16399999707937199</c:v>
                </c:pt>
                <c:pt idx="310">
                  <c:v>0.14533333480358099</c:v>
                </c:pt>
                <c:pt idx="311">
                  <c:v>0.18533333539962701</c:v>
                </c:pt>
                <c:pt idx="312">
                  <c:v>0.16977778077125499</c:v>
                </c:pt>
                <c:pt idx="313">
                  <c:v>0.17066666930913901</c:v>
                </c:pt>
                <c:pt idx="314">
                  <c:v>0.23911111205816199</c:v>
                </c:pt>
                <c:pt idx="315">
                  <c:v>0.182666666805744</c:v>
                </c:pt>
                <c:pt idx="316">
                  <c:v>0.17111110985278999</c:v>
                </c:pt>
                <c:pt idx="317">
                  <c:v>0.18444444537162699</c:v>
                </c:pt>
                <c:pt idx="318">
                  <c:v>0.12666666805744101</c:v>
                </c:pt>
                <c:pt idx="319">
                  <c:v>0.204444441199302</c:v>
                </c:pt>
                <c:pt idx="320">
                  <c:v>0.20533333271741799</c:v>
                </c:pt>
                <c:pt idx="321">
                  <c:v>0.116444446146488</c:v>
                </c:pt>
                <c:pt idx="322">
                  <c:v>0.14933333247899999</c:v>
                </c:pt>
                <c:pt idx="323">
                  <c:v>0.19022222161293001</c:v>
                </c:pt>
                <c:pt idx="324">
                  <c:v>0.13155555576086</c:v>
                </c:pt>
                <c:pt idx="325">
                  <c:v>0.16800000220537101</c:v>
                </c:pt>
                <c:pt idx="326">
                  <c:v>0.18266667127609201</c:v>
                </c:pt>
                <c:pt idx="327">
                  <c:v>0.126222223043441</c:v>
                </c:pt>
                <c:pt idx="328">
                  <c:v>0.12933333367109201</c:v>
                </c:pt>
                <c:pt idx="329">
                  <c:v>0.19155555963516199</c:v>
                </c:pt>
                <c:pt idx="330">
                  <c:v>0.16622222363948799</c:v>
                </c:pt>
                <c:pt idx="331">
                  <c:v>0.21733333468437099</c:v>
                </c:pt>
                <c:pt idx="332">
                  <c:v>0.16355555653571999</c:v>
                </c:pt>
                <c:pt idx="333">
                  <c:v>0.24755555689334799</c:v>
                </c:pt>
                <c:pt idx="334">
                  <c:v>0.16444444507360401</c:v>
                </c:pt>
                <c:pt idx="335">
                  <c:v>0.18622222542762701</c:v>
                </c:pt>
                <c:pt idx="336">
                  <c:v>0.23866666853427801</c:v>
                </c:pt>
                <c:pt idx="337">
                  <c:v>0.140888892114162</c:v>
                </c:pt>
                <c:pt idx="338">
                  <c:v>0.135111111402511</c:v>
                </c:pt>
                <c:pt idx="339">
                  <c:v>0.20933332890272099</c:v>
                </c:pt>
                <c:pt idx="340">
                  <c:v>0.23555555492639499</c:v>
                </c:pt>
                <c:pt idx="341">
                  <c:v>0.16088888794183701</c:v>
                </c:pt>
                <c:pt idx="342">
                  <c:v>0.45333333611488302</c:v>
                </c:pt>
                <c:pt idx="343">
                  <c:v>0.33022222220897601</c:v>
                </c:pt>
                <c:pt idx="344">
                  <c:v>0.44488888233899998</c:v>
                </c:pt>
                <c:pt idx="345">
                  <c:v>0.45911111831665002</c:v>
                </c:pt>
                <c:pt idx="346">
                  <c:v>0.40844445228576598</c:v>
                </c:pt>
                <c:pt idx="347">
                  <c:v>0.26933333277702298</c:v>
                </c:pt>
                <c:pt idx="348">
                  <c:v>0.100888890027999</c:v>
                </c:pt>
                <c:pt idx="349">
                  <c:v>0.136444440484046</c:v>
                </c:pt>
                <c:pt idx="350">
                  <c:v>8.6222222074866295E-2</c:v>
                </c:pt>
                <c:pt idx="351">
                  <c:v>0.14666666612029</c:v>
                </c:pt>
                <c:pt idx="352">
                  <c:v>0.149333336949348</c:v>
                </c:pt>
                <c:pt idx="353">
                  <c:v>0.114666667580604</c:v>
                </c:pt>
                <c:pt idx="354">
                  <c:v>7.5555554777383793E-2</c:v>
                </c:pt>
                <c:pt idx="355">
                  <c:v>7.1999998763203593E-2</c:v>
                </c:pt>
                <c:pt idx="356">
                  <c:v>0.121333335340023</c:v>
                </c:pt>
                <c:pt idx="357">
                  <c:v>7.6444444060325606E-2</c:v>
                </c:pt>
                <c:pt idx="358">
                  <c:v>9.7333334386348697E-2</c:v>
                </c:pt>
                <c:pt idx="359">
                  <c:v>8.7555555999279E-2</c:v>
                </c:pt>
                <c:pt idx="360">
                  <c:v>0.104444445669651</c:v>
                </c:pt>
                <c:pt idx="361">
                  <c:v>0.109333333373069</c:v>
                </c:pt>
                <c:pt idx="362">
                  <c:v>0.128888888657093</c:v>
                </c:pt>
                <c:pt idx="363">
                  <c:v>0.103555554151535</c:v>
                </c:pt>
                <c:pt idx="364">
                  <c:v>8.84444445371627E-2</c:v>
                </c:pt>
                <c:pt idx="365">
                  <c:v>9.1111111640930095E-2</c:v>
                </c:pt>
                <c:pt idx="366">
                  <c:v>6.9777777045965106E-2</c:v>
                </c:pt>
                <c:pt idx="367">
                  <c:v>0.102666667848825</c:v>
                </c:pt>
                <c:pt idx="368">
                  <c:v>9.9111112207174307E-2</c:v>
                </c:pt>
                <c:pt idx="369">
                  <c:v>8.6666666716337201E-2</c:v>
                </c:pt>
                <c:pt idx="370">
                  <c:v>8.5333332419395405E-2</c:v>
                </c:pt>
                <c:pt idx="371">
                  <c:v>9.3333334475755605E-2</c:v>
                </c:pt>
                <c:pt idx="372">
                  <c:v>8.3999998867511694E-2</c:v>
                </c:pt>
                <c:pt idx="373">
                  <c:v>0.12933333218097601</c:v>
                </c:pt>
                <c:pt idx="374">
                  <c:v>0.112444445490837</c:v>
                </c:pt>
                <c:pt idx="375">
                  <c:v>9.9111111462116194E-2</c:v>
                </c:pt>
                <c:pt idx="376">
                  <c:v>0.10444444343447599</c:v>
                </c:pt>
                <c:pt idx="377">
                  <c:v>0.10533333569764999</c:v>
                </c:pt>
                <c:pt idx="378">
                  <c:v>0.104444444179534</c:v>
                </c:pt>
                <c:pt idx="379">
                  <c:v>0.11777777671813899</c:v>
                </c:pt>
                <c:pt idx="380">
                  <c:v>0.11022222340106901</c:v>
                </c:pt>
                <c:pt idx="381">
                  <c:v>0.103999999165534</c:v>
                </c:pt>
                <c:pt idx="382">
                  <c:v>0.102222222089767</c:v>
                </c:pt>
                <c:pt idx="383">
                  <c:v>9.2888888344168599E-2</c:v>
                </c:pt>
                <c:pt idx="384">
                  <c:v>6.7555557191371907E-2</c:v>
                </c:pt>
                <c:pt idx="385">
                  <c:v>0.108888886868953</c:v>
                </c:pt>
                <c:pt idx="386">
                  <c:v>0.11200000196695301</c:v>
                </c:pt>
                <c:pt idx="387">
                  <c:v>0.120444445312023</c:v>
                </c:pt>
                <c:pt idx="388">
                  <c:v>9.8222222924232397E-2</c:v>
                </c:pt>
                <c:pt idx="389">
                  <c:v>8.4444446861743905E-2</c:v>
                </c:pt>
                <c:pt idx="390">
                  <c:v>9.9111111462116194E-2</c:v>
                </c:pt>
                <c:pt idx="391">
                  <c:v>7.9555556923151E-2</c:v>
                </c:pt>
                <c:pt idx="392">
                  <c:v>6.75555575639009E-2</c:v>
                </c:pt>
                <c:pt idx="393">
                  <c:v>9.1555555164813895E-2</c:v>
                </c:pt>
                <c:pt idx="394">
                  <c:v>0.107111109793186</c:v>
                </c:pt>
                <c:pt idx="395">
                  <c:v>9.7333334386348697E-2</c:v>
                </c:pt>
                <c:pt idx="396">
                  <c:v>9.73333314061164E-2</c:v>
                </c:pt>
                <c:pt idx="397">
                  <c:v>0.11244444400072</c:v>
                </c:pt>
                <c:pt idx="398">
                  <c:v>0.10622222200035999</c:v>
                </c:pt>
                <c:pt idx="399">
                  <c:v>9.3333332985639506E-2</c:v>
                </c:pt>
                <c:pt idx="400">
                  <c:v>9.7777778655290595E-2</c:v>
                </c:pt>
                <c:pt idx="401">
                  <c:v>7.6888887211680398E-2</c:v>
                </c:pt>
                <c:pt idx="402">
                  <c:v>7.8666667640209201E-2</c:v>
                </c:pt>
                <c:pt idx="403">
                  <c:v>8.6222222447395303E-2</c:v>
                </c:pt>
                <c:pt idx="404">
                  <c:v>0.11511111259460401</c:v>
                </c:pt>
                <c:pt idx="405">
                  <c:v>9.3333333730697604E-2</c:v>
                </c:pt>
                <c:pt idx="406">
                  <c:v>9.3777776695787907E-2</c:v>
                </c:pt>
                <c:pt idx="407">
                  <c:v>9.9555556476116094E-2</c:v>
                </c:pt>
                <c:pt idx="408">
                  <c:v>9.2444445192813807E-2</c:v>
                </c:pt>
                <c:pt idx="409">
                  <c:v>8.4444444626569706E-2</c:v>
                </c:pt>
                <c:pt idx="410">
                  <c:v>0.102666667103767</c:v>
                </c:pt>
                <c:pt idx="411">
                  <c:v>0.11466666609048801</c:v>
                </c:pt>
                <c:pt idx="412">
                  <c:v>9.6888887882232599E-2</c:v>
                </c:pt>
                <c:pt idx="413">
                  <c:v>6.9333333335816802E-2</c:v>
                </c:pt>
                <c:pt idx="414">
                  <c:v>9.6444443613290701E-2</c:v>
                </c:pt>
                <c:pt idx="415">
                  <c:v>8.1333334743976596E-2</c:v>
                </c:pt>
                <c:pt idx="416">
                  <c:v>0.125333334505558</c:v>
                </c:pt>
                <c:pt idx="417">
                  <c:v>9.6444445103406898E-2</c:v>
                </c:pt>
                <c:pt idx="418">
                  <c:v>9.0222223103046395E-2</c:v>
                </c:pt>
                <c:pt idx="419">
                  <c:v>9.5555555820465002E-2</c:v>
                </c:pt>
                <c:pt idx="420">
                  <c:v>9.1111111640930095E-2</c:v>
                </c:pt>
                <c:pt idx="421">
                  <c:v>7.1555554866790702E-2</c:v>
                </c:pt>
                <c:pt idx="422">
                  <c:v>9.2000000178813907E-2</c:v>
                </c:pt>
                <c:pt idx="423">
                  <c:v>0.107555556297302</c:v>
                </c:pt>
                <c:pt idx="424">
                  <c:v>6.6222222521901103E-2</c:v>
                </c:pt>
                <c:pt idx="425">
                  <c:v>9.9555556476116094E-2</c:v>
                </c:pt>
                <c:pt idx="426">
                  <c:v>8.8888888061046598E-2</c:v>
                </c:pt>
                <c:pt idx="427">
                  <c:v>0.10977777838706899</c:v>
                </c:pt>
                <c:pt idx="428">
                  <c:v>9.9999998509883795E-2</c:v>
                </c:pt>
                <c:pt idx="429">
                  <c:v>0.118222221732139</c:v>
                </c:pt>
                <c:pt idx="430">
                  <c:v>0.125333333015441</c:v>
                </c:pt>
                <c:pt idx="431">
                  <c:v>0.102666667103767</c:v>
                </c:pt>
                <c:pt idx="432">
                  <c:v>4.3555555678903998E-2</c:v>
                </c:pt>
                <c:pt idx="433">
                  <c:v>9.0666665881872097E-2</c:v>
                </c:pt>
                <c:pt idx="434">
                  <c:v>8.2666667550802195E-2</c:v>
                </c:pt>
                <c:pt idx="435">
                  <c:v>0.10177777782082501</c:v>
                </c:pt>
                <c:pt idx="436">
                  <c:v>6.5777777880430197E-2</c:v>
                </c:pt>
                <c:pt idx="437">
                  <c:v>0.115555557608604</c:v>
                </c:pt>
                <c:pt idx="438">
                  <c:v>0.12133333235979001</c:v>
                </c:pt>
                <c:pt idx="439">
                  <c:v>8.1333331763744299E-2</c:v>
                </c:pt>
                <c:pt idx="440">
                  <c:v>6.8888891115784598E-2</c:v>
                </c:pt>
                <c:pt idx="441">
                  <c:v>0.139555557072162</c:v>
                </c:pt>
                <c:pt idx="442">
                  <c:v>0.122666666656732</c:v>
                </c:pt>
                <c:pt idx="443">
                  <c:v>0.103555554151535</c:v>
                </c:pt>
                <c:pt idx="444">
                  <c:v>9.1111113131046195E-2</c:v>
                </c:pt>
                <c:pt idx="445">
                  <c:v>9.1555555909871994E-2</c:v>
                </c:pt>
                <c:pt idx="446">
                  <c:v>8.7555555999279E-2</c:v>
                </c:pt>
                <c:pt idx="447">
                  <c:v>0.109333333373069</c:v>
                </c:pt>
                <c:pt idx="448">
                  <c:v>9.3777777254581404E-2</c:v>
                </c:pt>
                <c:pt idx="449">
                  <c:v>0.104000002145767</c:v>
                </c:pt>
                <c:pt idx="450">
                  <c:v>9.5555555820465002E-2</c:v>
                </c:pt>
                <c:pt idx="451">
                  <c:v>7.8222222626209204E-2</c:v>
                </c:pt>
                <c:pt idx="452">
                  <c:v>0.115111109614372</c:v>
                </c:pt>
                <c:pt idx="453">
                  <c:v>8.0000002682208998E-2</c:v>
                </c:pt>
                <c:pt idx="454">
                  <c:v>0.108888888359069</c:v>
                </c:pt>
                <c:pt idx="455">
                  <c:v>9.4222221523523303E-2</c:v>
                </c:pt>
                <c:pt idx="456">
                  <c:v>7.5999999046325595E-2</c:v>
                </c:pt>
                <c:pt idx="457">
                  <c:v>8.8888889551162698E-2</c:v>
                </c:pt>
                <c:pt idx="458">
                  <c:v>0.12488888949155801</c:v>
                </c:pt>
                <c:pt idx="459">
                  <c:v>8.0888889729976599E-2</c:v>
                </c:pt>
                <c:pt idx="460">
                  <c:v>0.113333335518836</c:v>
                </c:pt>
                <c:pt idx="461">
                  <c:v>0.102222223579883</c:v>
                </c:pt>
                <c:pt idx="462">
                  <c:v>8.3555555343627894E-2</c:v>
                </c:pt>
                <c:pt idx="463">
                  <c:v>9.1555555909871994E-2</c:v>
                </c:pt>
                <c:pt idx="464">
                  <c:v>0.100888887047767</c:v>
                </c:pt>
                <c:pt idx="465">
                  <c:v>9.9111110717058096E-2</c:v>
                </c:pt>
                <c:pt idx="466">
                  <c:v>7.3333334177732398E-2</c:v>
                </c:pt>
                <c:pt idx="467">
                  <c:v>9.1111111640930095E-2</c:v>
                </c:pt>
                <c:pt idx="468">
                  <c:v>9.1111111640930095E-2</c:v>
                </c:pt>
                <c:pt idx="469">
                  <c:v>9.9999998509883795E-2</c:v>
                </c:pt>
                <c:pt idx="470">
                  <c:v>0.11200000196695301</c:v>
                </c:pt>
                <c:pt idx="471">
                  <c:v>0.103111109137535</c:v>
                </c:pt>
                <c:pt idx="472">
                  <c:v>8.80000010132789E-2</c:v>
                </c:pt>
                <c:pt idx="473">
                  <c:v>0.11022222489118499</c:v>
                </c:pt>
                <c:pt idx="474">
                  <c:v>0.114666667580604</c:v>
                </c:pt>
                <c:pt idx="475">
                  <c:v>0.100000002980232</c:v>
                </c:pt>
                <c:pt idx="476">
                  <c:v>9.9555554985999994E-2</c:v>
                </c:pt>
                <c:pt idx="477">
                  <c:v>0.104444444924592</c:v>
                </c:pt>
                <c:pt idx="478">
                  <c:v>0.103555555641651</c:v>
                </c:pt>
                <c:pt idx="479">
                  <c:v>0.105777777731418</c:v>
                </c:pt>
                <c:pt idx="480">
                  <c:v>8.3111113309860193E-2</c:v>
                </c:pt>
                <c:pt idx="481">
                  <c:v>9.4666667282581302E-2</c:v>
                </c:pt>
                <c:pt idx="482">
                  <c:v>8.00000004470348E-2</c:v>
                </c:pt>
                <c:pt idx="483">
                  <c:v>9.8222222924232397E-2</c:v>
                </c:pt>
                <c:pt idx="484">
                  <c:v>0.11688889116048801</c:v>
                </c:pt>
                <c:pt idx="485">
                  <c:v>0.12000000178813899</c:v>
                </c:pt>
                <c:pt idx="486">
                  <c:v>0.10133333206176701</c:v>
                </c:pt>
                <c:pt idx="487">
                  <c:v>0.104444445669651</c:v>
                </c:pt>
                <c:pt idx="488">
                  <c:v>7.1999999880790699E-2</c:v>
                </c:pt>
                <c:pt idx="489">
                  <c:v>0.11511111259460401</c:v>
                </c:pt>
                <c:pt idx="490">
                  <c:v>0.107555556297302</c:v>
                </c:pt>
                <c:pt idx="491">
                  <c:v>8.7619048144136097E-2</c:v>
                </c:pt>
                <c:pt idx="492">
                  <c:v>0.105777776613831</c:v>
                </c:pt>
                <c:pt idx="493">
                  <c:v>8.1777777150273304E-2</c:v>
                </c:pt>
                <c:pt idx="494">
                  <c:v>0.104444444179534</c:v>
                </c:pt>
                <c:pt idx="495">
                  <c:v>8.8888889551162698E-2</c:v>
                </c:pt>
                <c:pt idx="496">
                  <c:v>9.2888887971639605E-2</c:v>
                </c:pt>
                <c:pt idx="497">
                  <c:v>0.10311111137270899</c:v>
                </c:pt>
                <c:pt idx="498">
                  <c:v>9.9111111462116194E-2</c:v>
                </c:pt>
                <c:pt idx="499">
                  <c:v>8.6666666716337201E-2</c:v>
                </c:pt>
                <c:pt idx="500">
                  <c:v>8.0444443225860598E-2</c:v>
                </c:pt>
                <c:pt idx="501">
                  <c:v>9.5555555075407E-2</c:v>
                </c:pt>
                <c:pt idx="502">
                  <c:v>9.0222223103046395E-2</c:v>
                </c:pt>
                <c:pt idx="503">
                  <c:v>8.9777778585751797E-2</c:v>
                </c:pt>
                <c:pt idx="504">
                  <c:v>8.9185185233751907E-2</c:v>
                </c:pt>
                <c:pt idx="505">
                  <c:v>8.8888888557751899E-2</c:v>
                </c:pt>
                <c:pt idx="506">
                  <c:v>9.3333334475755605E-2</c:v>
                </c:pt>
                <c:pt idx="507">
                  <c:v>9.2148147771755798E-2</c:v>
                </c:pt>
                <c:pt idx="508">
                  <c:v>9.6888887882232599E-2</c:v>
                </c:pt>
                <c:pt idx="509">
                  <c:v>8.9333333820104596E-2</c:v>
                </c:pt>
                <c:pt idx="510">
                  <c:v>0.140222221985459</c:v>
                </c:pt>
                <c:pt idx="511">
                  <c:v>0.109555556625127</c:v>
                </c:pt>
                <c:pt idx="512">
                  <c:v>9.8222222924232397E-2</c:v>
                </c:pt>
                <c:pt idx="513">
                  <c:v>9.0666667371988294E-2</c:v>
                </c:pt>
                <c:pt idx="514">
                  <c:v>9.1111110895872094E-2</c:v>
                </c:pt>
                <c:pt idx="515">
                  <c:v>0.107111111034949</c:v>
                </c:pt>
                <c:pt idx="516">
                  <c:v>9.9555555731058107E-2</c:v>
                </c:pt>
                <c:pt idx="517">
                  <c:v>0.10800000205636</c:v>
                </c:pt>
                <c:pt idx="518">
                  <c:v>9.9111111462116194E-2</c:v>
                </c:pt>
                <c:pt idx="519">
                  <c:v>0.106666664779186</c:v>
                </c:pt>
                <c:pt idx="520">
                  <c:v>8.1333333998918497E-2</c:v>
                </c:pt>
                <c:pt idx="521">
                  <c:v>0.116444443166255</c:v>
                </c:pt>
                <c:pt idx="522">
                  <c:v>0.56866666376590702</c:v>
                </c:pt>
                <c:pt idx="523">
                  <c:v>0.55244444012641902</c:v>
                </c:pt>
                <c:pt idx="524">
                  <c:v>0.50088888555765099</c:v>
                </c:pt>
                <c:pt idx="525">
                  <c:v>0.59044444561004605</c:v>
                </c:pt>
                <c:pt idx="526">
                  <c:v>0.60955554246902399</c:v>
                </c:pt>
                <c:pt idx="527">
                  <c:v>0.54199999570846502</c:v>
                </c:pt>
                <c:pt idx="528">
                  <c:v>0.53333334326743997</c:v>
                </c:pt>
                <c:pt idx="529">
                  <c:v>0.58222222328186002</c:v>
                </c:pt>
                <c:pt idx="530">
                  <c:v>0.58577776551246596</c:v>
                </c:pt>
                <c:pt idx="531">
                  <c:v>0.62400000095367403</c:v>
                </c:pt>
                <c:pt idx="532">
                  <c:v>0.183999997377395</c:v>
                </c:pt>
                <c:pt idx="533">
                  <c:v>0.169333331286907</c:v>
                </c:pt>
                <c:pt idx="534">
                  <c:v>0.28800000250339503</c:v>
                </c:pt>
                <c:pt idx="535">
                  <c:v>0.26488888561725599</c:v>
                </c:pt>
                <c:pt idx="536">
                  <c:v>0.24622222334146401</c:v>
                </c:pt>
                <c:pt idx="537">
                  <c:v>0.28222222030162802</c:v>
                </c:pt>
                <c:pt idx="538">
                  <c:v>0.25444444343447598</c:v>
                </c:pt>
                <c:pt idx="539">
                  <c:v>0.14400000162422599</c:v>
                </c:pt>
                <c:pt idx="540">
                  <c:v>0.207111112400889</c:v>
                </c:pt>
                <c:pt idx="541">
                  <c:v>0.27288889065384803</c:v>
                </c:pt>
                <c:pt idx="542">
                  <c:v>0.146222221478819</c:v>
                </c:pt>
                <c:pt idx="543">
                  <c:v>0.19600000008940599</c:v>
                </c:pt>
                <c:pt idx="544">
                  <c:v>0.30200000032782498</c:v>
                </c:pt>
                <c:pt idx="545">
                  <c:v>0.214074072738488</c:v>
                </c:pt>
                <c:pt idx="546">
                  <c:v>0.21377777904272</c:v>
                </c:pt>
                <c:pt idx="547">
                  <c:v>0.28088888674974399</c:v>
                </c:pt>
                <c:pt idx="548">
                  <c:v>0.237333330512046</c:v>
                </c:pt>
                <c:pt idx="549">
                  <c:v>0.167555558681488</c:v>
                </c:pt>
                <c:pt idx="550">
                  <c:v>0.24622222185134801</c:v>
                </c:pt>
                <c:pt idx="551">
                  <c:v>0.209333333373069</c:v>
                </c:pt>
                <c:pt idx="552">
                  <c:v>0.42311111092567399</c:v>
                </c:pt>
                <c:pt idx="553">
                  <c:v>0.25066666454076703</c:v>
                </c:pt>
                <c:pt idx="554">
                  <c:v>0.13555555641651101</c:v>
                </c:pt>
                <c:pt idx="555">
                  <c:v>0.202222219109535</c:v>
                </c:pt>
                <c:pt idx="556">
                  <c:v>0.28977778106927798</c:v>
                </c:pt>
                <c:pt idx="557">
                  <c:v>0.169333332777023</c:v>
                </c:pt>
                <c:pt idx="558">
                  <c:v>0.18533333539962701</c:v>
                </c:pt>
                <c:pt idx="559">
                  <c:v>0.24888889044523199</c:v>
                </c:pt>
                <c:pt idx="560">
                  <c:v>0.55799999833106995</c:v>
                </c:pt>
                <c:pt idx="561">
                  <c:v>0.18666666597127901</c:v>
                </c:pt>
                <c:pt idx="562">
                  <c:v>0.24533333480358099</c:v>
                </c:pt>
                <c:pt idx="563">
                  <c:v>0.240888890624046</c:v>
                </c:pt>
                <c:pt idx="564">
                  <c:v>0.35511110723018602</c:v>
                </c:pt>
                <c:pt idx="565">
                  <c:v>0.33155555427074401</c:v>
                </c:pt>
                <c:pt idx="566">
                  <c:v>0.19777777493000001</c:v>
                </c:pt>
                <c:pt idx="567">
                  <c:v>0.13866666629910401</c:v>
                </c:pt>
                <c:pt idx="568">
                  <c:v>0.112444446980953</c:v>
                </c:pt>
                <c:pt idx="569">
                  <c:v>0.156507935907159</c:v>
                </c:pt>
                <c:pt idx="570">
                  <c:v>0.32644445002078998</c:v>
                </c:pt>
                <c:pt idx="571">
                  <c:v>0.24166666995733899</c:v>
                </c:pt>
                <c:pt idx="572">
                  <c:v>0.241777782142162</c:v>
                </c:pt>
                <c:pt idx="573">
                  <c:v>0.31422222256660398</c:v>
                </c:pt>
                <c:pt idx="574">
                  <c:v>0.249333335459232</c:v>
                </c:pt>
                <c:pt idx="575">
                  <c:v>0.25022222399711602</c:v>
                </c:pt>
                <c:pt idx="576">
                  <c:v>0.22800000011920901</c:v>
                </c:pt>
                <c:pt idx="577">
                  <c:v>0.17155555486679</c:v>
                </c:pt>
                <c:pt idx="578">
                  <c:v>0.36044443845748902</c:v>
                </c:pt>
                <c:pt idx="579">
                  <c:v>0.30711110979318601</c:v>
                </c:pt>
                <c:pt idx="580">
                  <c:v>0.227555553615093</c:v>
                </c:pt>
                <c:pt idx="581">
                  <c:v>0.240888890624046</c:v>
                </c:pt>
                <c:pt idx="582">
                  <c:v>0.189333336055278</c:v>
                </c:pt>
                <c:pt idx="583">
                  <c:v>0.144000001996755</c:v>
                </c:pt>
                <c:pt idx="584">
                  <c:v>0.14755555689334801</c:v>
                </c:pt>
                <c:pt idx="585">
                  <c:v>0.192444442212581</c:v>
                </c:pt>
                <c:pt idx="586">
                  <c:v>0.25955556184053402</c:v>
                </c:pt>
                <c:pt idx="587">
                  <c:v>0.16311111301183701</c:v>
                </c:pt>
                <c:pt idx="588">
                  <c:v>0.30222222656011499</c:v>
                </c:pt>
                <c:pt idx="589">
                  <c:v>0.10000000149011599</c:v>
                </c:pt>
                <c:pt idx="590">
                  <c:v>0.579333335161209</c:v>
                </c:pt>
                <c:pt idx="591">
                  <c:v>0.49311110973358102</c:v>
                </c:pt>
                <c:pt idx="592">
                  <c:v>0.57888889014720901</c:v>
                </c:pt>
                <c:pt idx="593">
                  <c:v>0.55444444715976704</c:v>
                </c:pt>
                <c:pt idx="594">
                  <c:v>0.56622222065925598</c:v>
                </c:pt>
                <c:pt idx="595">
                  <c:v>0.60066666603088303</c:v>
                </c:pt>
                <c:pt idx="596">
                  <c:v>9.1111110337078499E-2</c:v>
                </c:pt>
                <c:pt idx="597">
                  <c:v>0.10066666603088301</c:v>
                </c:pt>
                <c:pt idx="598">
                  <c:v>0.11822222247719701</c:v>
                </c:pt>
                <c:pt idx="599">
                  <c:v>0.113333333283662</c:v>
                </c:pt>
                <c:pt idx="600">
                  <c:v>9.9555555824190303E-2</c:v>
                </c:pt>
                <c:pt idx="601">
                  <c:v>9.9111112020909706E-2</c:v>
                </c:pt>
                <c:pt idx="602">
                  <c:v>0.129925927023092</c:v>
                </c:pt>
                <c:pt idx="603">
                  <c:v>7.7629629522561999E-2</c:v>
                </c:pt>
                <c:pt idx="604">
                  <c:v>8.8888889923691705E-2</c:v>
                </c:pt>
                <c:pt idx="605">
                  <c:v>0.114017095130223</c:v>
                </c:pt>
                <c:pt idx="606">
                  <c:v>9.8000000789761496E-2</c:v>
                </c:pt>
                <c:pt idx="607">
                  <c:v>8.6000000312924305E-2</c:v>
                </c:pt>
                <c:pt idx="608">
                  <c:v>8.6444444954395294E-2</c:v>
                </c:pt>
                <c:pt idx="609">
                  <c:v>8.7555556371807994E-2</c:v>
                </c:pt>
                <c:pt idx="610">
                  <c:v>0.10733333304524401</c:v>
                </c:pt>
                <c:pt idx="611">
                  <c:v>9.7111111134290606E-2</c:v>
                </c:pt>
                <c:pt idx="612">
                  <c:v>9.3999999389052305E-2</c:v>
                </c:pt>
                <c:pt idx="613">
                  <c:v>0.122888888418674</c:v>
                </c:pt>
                <c:pt idx="614">
                  <c:v>9.6222222223877898E-2</c:v>
                </c:pt>
                <c:pt idx="615">
                  <c:v>8.5111110657453498E-2</c:v>
                </c:pt>
                <c:pt idx="616">
                  <c:v>9.4888888671994201E-2</c:v>
                </c:pt>
                <c:pt idx="617">
                  <c:v>0.10244444534182499</c:v>
                </c:pt>
                <c:pt idx="618">
                  <c:v>0.113555555045604</c:v>
                </c:pt>
                <c:pt idx="619">
                  <c:v>7.3999999091029098E-2</c:v>
                </c:pt>
                <c:pt idx="620">
                  <c:v>8.6000000312924305E-2</c:v>
                </c:pt>
                <c:pt idx="621">
                  <c:v>0.104888889566063</c:v>
                </c:pt>
                <c:pt idx="622">
                  <c:v>8.6444444209337196E-2</c:v>
                </c:pt>
                <c:pt idx="623">
                  <c:v>0.109777779132127</c:v>
                </c:pt>
                <c:pt idx="624">
                  <c:v>0.105555555596947</c:v>
                </c:pt>
                <c:pt idx="625">
                  <c:v>0.10622222200035999</c:v>
                </c:pt>
                <c:pt idx="626">
                  <c:v>8.8222222775220793E-2</c:v>
                </c:pt>
                <c:pt idx="627">
                  <c:v>0.100444445013999</c:v>
                </c:pt>
                <c:pt idx="628">
                  <c:v>0.108222222328186</c:v>
                </c:pt>
                <c:pt idx="629">
                  <c:v>9.3555556610226603E-2</c:v>
                </c:pt>
                <c:pt idx="630">
                  <c:v>9.3333334103226598E-2</c:v>
                </c:pt>
                <c:pt idx="631">
                  <c:v>8.4666667133569698E-2</c:v>
                </c:pt>
                <c:pt idx="632">
                  <c:v>8.2444443926215097E-2</c:v>
                </c:pt>
                <c:pt idx="633">
                  <c:v>9.7777776792645404E-2</c:v>
                </c:pt>
                <c:pt idx="634">
                  <c:v>8.2888889499008606E-2</c:v>
                </c:pt>
                <c:pt idx="635">
                  <c:v>0.110666666179895</c:v>
                </c:pt>
                <c:pt idx="636">
                  <c:v>9.6000000089406901E-2</c:v>
                </c:pt>
                <c:pt idx="637">
                  <c:v>6.8444444239139507E-2</c:v>
                </c:pt>
                <c:pt idx="638">
                  <c:v>0.107111112773418</c:v>
                </c:pt>
                <c:pt idx="639">
                  <c:v>8.6222222447395303E-2</c:v>
                </c:pt>
                <c:pt idx="640">
                  <c:v>9.5555557310581199E-2</c:v>
                </c:pt>
                <c:pt idx="641">
                  <c:v>9.9506173696782801E-2</c:v>
                </c:pt>
                <c:pt idx="642">
                  <c:v>0.102222223579883</c:v>
                </c:pt>
                <c:pt idx="643">
                  <c:v>7.6000000536441806E-2</c:v>
                </c:pt>
                <c:pt idx="644">
                  <c:v>0.105777777731418</c:v>
                </c:pt>
                <c:pt idx="645">
                  <c:v>0.112888890504837</c:v>
                </c:pt>
                <c:pt idx="646">
                  <c:v>0.102666665613651</c:v>
                </c:pt>
                <c:pt idx="647">
                  <c:v>0.110666666924953</c:v>
                </c:pt>
                <c:pt idx="648">
                  <c:v>9.5111109316349002E-2</c:v>
                </c:pt>
                <c:pt idx="649">
                  <c:v>0.13777778148651099</c:v>
                </c:pt>
                <c:pt idx="650">
                  <c:v>0.131111113727092</c:v>
                </c:pt>
                <c:pt idx="651">
                  <c:v>8.6222223192453304E-2</c:v>
                </c:pt>
                <c:pt idx="652">
                  <c:v>0.10666666775941799</c:v>
                </c:pt>
                <c:pt idx="653">
                  <c:v>9.6444442868232699E-2</c:v>
                </c:pt>
                <c:pt idx="654">
                  <c:v>0.120444445312023</c:v>
                </c:pt>
                <c:pt idx="655">
                  <c:v>8.1777777522802297E-2</c:v>
                </c:pt>
                <c:pt idx="656">
                  <c:v>8.8444446399807905E-2</c:v>
                </c:pt>
                <c:pt idx="657">
                  <c:v>9.7777779400348597E-2</c:v>
                </c:pt>
                <c:pt idx="658">
                  <c:v>0.100444445759058</c:v>
                </c:pt>
                <c:pt idx="659">
                  <c:v>9.1555555909871994E-2</c:v>
                </c:pt>
                <c:pt idx="660">
                  <c:v>0.106666666269302</c:v>
                </c:pt>
                <c:pt idx="661">
                  <c:v>7.7777777612209303E-2</c:v>
                </c:pt>
                <c:pt idx="662">
                  <c:v>8.4888888150453506E-2</c:v>
                </c:pt>
                <c:pt idx="663">
                  <c:v>0.113333335518836</c:v>
                </c:pt>
                <c:pt idx="664">
                  <c:v>8.3111111074685995E-2</c:v>
                </c:pt>
                <c:pt idx="665">
                  <c:v>0.104000000655651</c:v>
                </c:pt>
                <c:pt idx="666">
                  <c:v>8.3999999612569806E-2</c:v>
                </c:pt>
                <c:pt idx="667">
                  <c:v>9.9555554240942007E-2</c:v>
                </c:pt>
                <c:pt idx="668">
                  <c:v>9.6888888627290698E-2</c:v>
                </c:pt>
                <c:pt idx="669">
                  <c:v>9.1111111640930095E-2</c:v>
                </c:pt>
                <c:pt idx="670">
                  <c:v>9.1555554419755894E-2</c:v>
                </c:pt>
                <c:pt idx="671">
                  <c:v>0.104444445669651</c:v>
                </c:pt>
                <c:pt idx="672">
                  <c:v>9.51111115515232E-2</c:v>
                </c:pt>
                <c:pt idx="673">
                  <c:v>0.113777776062488</c:v>
                </c:pt>
                <c:pt idx="674">
                  <c:v>0.12044444233179</c:v>
                </c:pt>
                <c:pt idx="675">
                  <c:v>8.75555545091629E-2</c:v>
                </c:pt>
                <c:pt idx="676">
                  <c:v>0.11466666609048801</c:v>
                </c:pt>
                <c:pt idx="677">
                  <c:v>9.66666664928197E-2</c:v>
                </c:pt>
                <c:pt idx="678">
                  <c:v>7.8000000119209295E-2</c:v>
                </c:pt>
                <c:pt idx="679">
                  <c:v>9.0222221799194799E-2</c:v>
                </c:pt>
                <c:pt idx="680">
                  <c:v>0.109111111424863</c:v>
                </c:pt>
                <c:pt idx="681">
                  <c:v>0.105333333089947</c:v>
                </c:pt>
                <c:pt idx="682">
                  <c:v>7.6444444339722306E-2</c:v>
                </c:pt>
                <c:pt idx="683">
                  <c:v>0.141333332657814</c:v>
                </c:pt>
                <c:pt idx="684">
                  <c:v>0.277333331108093</c:v>
                </c:pt>
                <c:pt idx="685">
                  <c:v>0.17644444704055701</c:v>
                </c:pt>
                <c:pt idx="686">
                  <c:v>0.27955555617809202</c:v>
                </c:pt>
                <c:pt idx="687">
                  <c:v>0.242666673660278</c:v>
                </c:pt>
                <c:pt idx="688">
                  <c:v>0.27911111414432499</c:v>
                </c:pt>
                <c:pt idx="689">
                  <c:v>0.104444444179534</c:v>
                </c:pt>
                <c:pt idx="690">
                  <c:v>0.131111112236976</c:v>
                </c:pt>
                <c:pt idx="691">
                  <c:v>0.13066666722297601</c:v>
                </c:pt>
                <c:pt idx="692">
                  <c:v>0.216888886690139</c:v>
                </c:pt>
                <c:pt idx="693">
                  <c:v>0.147111111879348</c:v>
                </c:pt>
                <c:pt idx="694">
                  <c:v>0.26399999856948803</c:v>
                </c:pt>
                <c:pt idx="695">
                  <c:v>0.209333333373069</c:v>
                </c:pt>
                <c:pt idx="696">
                  <c:v>0.14533333331346501</c:v>
                </c:pt>
                <c:pt idx="697">
                  <c:v>0.148444442451</c:v>
                </c:pt>
                <c:pt idx="698">
                  <c:v>0.20844444185495301</c:v>
                </c:pt>
                <c:pt idx="699">
                  <c:v>0.34088888764381398</c:v>
                </c:pt>
                <c:pt idx="700">
                  <c:v>0.21377777755260399</c:v>
                </c:pt>
                <c:pt idx="701">
                  <c:v>0.17866666465997599</c:v>
                </c:pt>
                <c:pt idx="702">
                  <c:v>0.168000000715255</c:v>
                </c:pt>
                <c:pt idx="703">
                  <c:v>0.119111111760139</c:v>
                </c:pt>
                <c:pt idx="704">
                  <c:v>0.143111115694046</c:v>
                </c:pt>
                <c:pt idx="705">
                  <c:v>0.16088889241218499</c:v>
                </c:pt>
                <c:pt idx="706">
                  <c:v>0.19866666793823201</c:v>
                </c:pt>
                <c:pt idx="707">
                  <c:v>0.24399999678134901</c:v>
                </c:pt>
                <c:pt idx="708">
                  <c:v>0.26533333063125603</c:v>
                </c:pt>
                <c:pt idx="709">
                  <c:v>0.214222219586372</c:v>
                </c:pt>
                <c:pt idx="710">
                  <c:v>0.20666666328906999</c:v>
                </c:pt>
                <c:pt idx="711">
                  <c:v>0.21377777457237199</c:v>
                </c:pt>
                <c:pt idx="712">
                  <c:v>0.28933333456516203</c:v>
                </c:pt>
                <c:pt idx="713">
                  <c:v>0.23733332902193</c:v>
                </c:pt>
                <c:pt idx="714">
                  <c:v>0.18888889253139399</c:v>
                </c:pt>
                <c:pt idx="715">
                  <c:v>0.191111108660697</c:v>
                </c:pt>
                <c:pt idx="716">
                  <c:v>0.134666665643453</c:v>
                </c:pt>
                <c:pt idx="717">
                  <c:v>0.21866666525602299</c:v>
                </c:pt>
                <c:pt idx="718">
                  <c:v>0.13200000226497599</c:v>
                </c:pt>
                <c:pt idx="719">
                  <c:v>0.27822222411632502</c:v>
                </c:pt>
                <c:pt idx="720">
                  <c:v>0.17955555766820899</c:v>
                </c:pt>
                <c:pt idx="721">
                  <c:v>0.16088888943195301</c:v>
                </c:pt>
                <c:pt idx="722">
                  <c:v>0.30711110532283697</c:v>
                </c:pt>
                <c:pt idx="723">
                  <c:v>0.144444446265697</c:v>
                </c:pt>
                <c:pt idx="724">
                  <c:v>0.27288889288902202</c:v>
                </c:pt>
                <c:pt idx="725">
                  <c:v>0.27688888907432502</c:v>
                </c:pt>
                <c:pt idx="726">
                  <c:v>0.16755555421113899</c:v>
                </c:pt>
                <c:pt idx="727">
                  <c:v>0.17822222262620899</c:v>
                </c:pt>
                <c:pt idx="728">
                  <c:v>0.18888889104127801</c:v>
                </c:pt>
                <c:pt idx="729">
                  <c:v>0.18933333158492999</c:v>
                </c:pt>
                <c:pt idx="730">
                  <c:v>0.23022222071886</c:v>
                </c:pt>
                <c:pt idx="731">
                  <c:v>0.188444446027278</c:v>
                </c:pt>
                <c:pt idx="732">
                  <c:v>0.123555555939674</c:v>
                </c:pt>
                <c:pt idx="733">
                  <c:v>0.155999998748302</c:v>
                </c:pt>
                <c:pt idx="734">
                  <c:v>0.16133333295583699</c:v>
                </c:pt>
                <c:pt idx="735">
                  <c:v>0.215555553138256</c:v>
                </c:pt>
                <c:pt idx="736">
                  <c:v>0.180888891220092</c:v>
                </c:pt>
                <c:pt idx="737">
                  <c:v>0.15422222167253399</c:v>
                </c:pt>
                <c:pt idx="738">
                  <c:v>0.218666669726371</c:v>
                </c:pt>
                <c:pt idx="739">
                  <c:v>0.228444445133209</c:v>
                </c:pt>
                <c:pt idx="740">
                  <c:v>0.23288889229297599</c:v>
                </c:pt>
                <c:pt idx="741">
                  <c:v>0.111111113429069</c:v>
                </c:pt>
                <c:pt idx="742">
                  <c:v>0.239111115038394</c:v>
                </c:pt>
                <c:pt idx="743">
                  <c:v>0.22444444745778999</c:v>
                </c:pt>
                <c:pt idx="744">
                  <c:v>0.23022222369909201</c:v>
                </c:pt>
                <c:pt idx="745">
                  <c:v>0.14133333414793001</c:v>
                </c:pt>
                <c:pt idx="746">
                  <c:v>0.11111111044883699</c:v>
                </c:pt>
                <c:pt idx="747">
                  <c:v>0.21111111342906899</c:v>
                </c:pt>
                <c:pt idx="748">
                  <c:v>0.17422222197055801</c:v>
                </c:pt>
                <c:pt idx="749">
                  <c:v>0.23244443982839499</c:v>
                </c:pt>
                <c:pt idx="750">
                  <c:v>0.22800000011920901</c:v>
                </c:pt>
                <c:pt idx="751">
                  <c:v>0.13555555492639501</c:v>
                </c:pt>
                <c:pt idx="752">
                  <c:v>0.27777777612209298</c:v>
                </c:pt>
                <c:pt idx="753">
                  <c:v>0.14044444411993001</c:v>
                </c:pt>
                <c:pt idx="754">
                  <c:v>0.17955555319786001</c:v>
                </c:pt>
                <c:pt idx="755">
                  <c:v>8.6666667213042503E-2</c:v>
                </c:pt>
                <c:pt idx="756">
                  <c:v>0.186222222447395</c:v>
                </c:pt>
                <c:pt idx="757">
                  <c:v>0.161777777969837</c:v>
                </c:pt>
                <c:pt idx="758">
                  <c:v>0.161777777969837</c:v>
                </c:pt>
                <c:pt idx="759">
                  <c:v>0.21511111408472</c:v>
                </c:pt>
                <c:pt idx="760">
                  <c:v>0.12488888949155801</c:v>
                </c:pt>
                <c:pt idx="761">
                  <c:v>9.7333334386348697E-2</c:v>
                </c:pt>
                <c:pt idx="762">
                  <c:v>9.4222220778465204E-2</c:v>
                </c:pt>
                <c:pt idx="763">
                  <c:v>8.80000010132789E-2</c:v>
                </c:pt>
                <c:pt idx="764">
                  <c:v>0.111111111938953</c:v>
                </c:pt>
                <c:pt idx="765">
                  <c:v>0.100444445013999</c:v>
                </c:pt>
                <c:pt idx="766">
                  <c:v>8.8000000268220899E-2</c:v>
                </c:pt>
                <c:pt idx="767">
                  <c:v>0.114222222566604</c:v>
                </c:pt>
                <c:pt idx="768">
                  <c:v>0.103555555641651</c:v>
                </c:pt>
                <c:pt idx="769">
                  <c:v>0.100888888537883</c:v>
                </c:pt>
                <c:pt idx="770">
                  <c:v>0.10133333206176701</c:v>
                </c:pt>
                <c:pt idx="771">
                  <c:v>8.9333333075046498E-2</c:v>
                </c:pt>
                <c:pt idx="772">
                  <c:v>0.107111111283302</c:v>
                </c:pt>
                <c:pt idx="773">
                  <c:v>0.117333333194255</c:v>
                </c:pt>
                <c:pt idx="774">
                  <c:v>0.109333334863185</c:v>
                </c:pt>
                <c:pt idx="775">
                  <c:v>0.14844444319605801</c:v>
                </c:pt>
                <c:pt idx="776">
                  <c:v>0.109333334863185</c:v>
                </c:pt>
                <c:pt idx="777">
                  <c:v>0.114222222566604</c:v>
                </c:pt>
                <c:pt idx="778">
                  <c:v>9.1999998688697807E-2</c:v>
                </c:pt>
                <c:pt idx="779">
                  <c:v>9.4222222268581304E-2</c:v>
                </c:pt>
                <c:pt idx="780">
                  <c:v>8.3555556088685895E-2</c:v>
                </c:pt>
                <c:pt idx="781">
                  <c:v>0.115111111104488</c:v>
                </c:pt>
                <c:pt idx="782">
                  <c:v>0.123111113905906</c:v>
                </c:pt>
                <c:pt idx="783">
                  <c:v>0.111111111193895</c:v>
                </c:pt>
                <c:pt idx="784">
                  <c:v>0.104444447159767</c:v>
                </c:pt>
                <c:pt idx="785">
                  <c:v>0.111111111938953</c:v>
                </c:pt>
                <c:pt idx="786">
                  <c:v>9.1555555909871994E-2</c:v>
                </c:pt>
                <c:pt idx="787">
                  <c:v>0.11022222340106901</c:v>
                </c:pt>
                <c:pt idx="788">
                  <c:v>0.12577777504920901</c:v>
                </c:pt>
                <c:pt idx="789">
                  <c:v>0.10755555406212799</c:v>
                </c:pt>
                <c:pt idx="790">
                  <c:v>7.9555556178092901E-2</c:v>
                </c:pt>
                <c:pt idx="791">
                  <c:v>0.100888890027999</c:v>
                </c:pt>
                <c:pt idx="792">
                  <c:v>0.123555554449558</c:v>
                </c:pt>
                <c:pt idx="793">
                  <c:v>0.110666668415069</c:v>
                </c:pt>
                <c:pt idx="794">
                  <c:v>0.124888888001441</c:v>
                </c:pt>
                <c:pt idx="795">
                  <c:v>0.12666666805744101</c:v>
                </c:pt>
                <c:pt idx="796">
                  <c:v>0.103555554151535</c:v>
                </c:pt>
                <c:pt idx="797">
                  <c:v>0.10933333188295299</c:v>
                </c:pt>
                <c:pt idx="798">
                  <c:v>0.12711111307144099</c:v>
                </c:pt>
                <c:pt idx="799">
                  <c:v>0.105333332717418</c:v>
                </c:pt>
                <c:pt idx="800">
                  <c:v>0.105777777731418</c:v>
                </c:pt>
                <c:pt idx="801">
                  <c:v>0.10355555713176701</c:v>
                </c:pt>
                <c:pt idx="802">
                  <c:v>0.108444444090127</c:v>
                </c:pt>
                <c:pt idx="803">
                  <c:v>8.6666665226221004E-2</c:v>
                </c:pt>
                <c:pt idx="804">
                  <c:v>0.116444446146488</c:v>
                </c:pt>
                <c:pt idx="805">
                  <c:v>9.7777777910232497E-2</c:v>
                </c:pt>
                <c:pt idx="806">
                  <c:v>0.110222221910953</c:v>
                </c:pt>
                <c:pt idx="807">
                  <c:v>0.123555555939674</c:v>
                </c:pt>
                <c:pt idx="808">
                  <c:v>9.4666667282581302E-2</c:v>
                </c:pt>
                <c:pt idx="809">
                  <c:v>0.10333333350718001</c:v>
                </c:pt>
                <c:pt idx="810">
                  <c:v>0.11333333402872001</c:v>
                </c:pt>
                <c:pt idx="811">
                  <c:v>0.100444443523883</c:v>
                </c:pt>
                <c:pt idx="812">
                  <c:v>9.0666665136814095E-2</c:v>
                </c:pt>
                <c:pt idx="813">
                  <c:v>0.125333331525325</c:v>
                </c:pt>
                <c:pt idx="814">
                  <c:v>0.11822222322225499</c:v>
                </c:pt>
                <c:pt idx="815">
                  <c:v>0.116888889670372</c:v>
                </c:pt>
                <c:pt idx="816">
                  <c:v>0.122222223877906</c:v>
                </c:pt>
                <c:pt idx="817">
                  <c:v>0.10755555331706999</c:v>
                </c:pt>
                <c:pt idx="818">
                  <c:v>0.15288888663053499</c:v>
                </c:pt>
                <c:pt idx="819">
                  <c:v>0.131555554270744</c:v>
                </c:pt>
                <c:pt idx="820">
                  <c:v>0.109777780622243</c:v>
                </c:pt>
                <c:pt idx="821">
                  <c:v>0.17066666632890701</c:v>
                </c:pt>
                <c:pt idx="822">
                  <c:v>0.19066666513681399</c:v>
                </c:pt>
                <c:pt idx="823">
                  <c:v>0.176000003516674</c:v>
                </c:pt>
                <c:pt idx="824">
                  <c:v>0.74533333778381305</c:v>
                </c:pt>
                <c:pt idx="825">
                  <c:v>0.71288887262344303</c:v>
                </c:pt>
                <c:pt idx="826">
                  <c:v>0.71377778053283603</c:v>
                </c:pt>
                <c:pt idx="827">
                  <c:v>0.71022222042083705</c:v>
                </c:pt>
                <c:pt idx="828">
                  <c:v>0.69999999403953495</c:v>
                </c:pt>
                <c:pt idx="829">
                  <c:v>0.62755556106567301</c:v>
                </c:pt>
                <c:pt idx="830">
                  <c:v>0.75955556631088195</c:v>
                </c:pt>
                <c:pt idx="831">
                  <c:v>0.60888888239860495</c:v>
                </c:pt>
                <c:pt idx="832">
                  <c:v>0.76133332252502395</c:v>
                </c:pt>
                <c:pt idx="833">
                  <c:v>0.61911111474037095</c:v>
                </c:pt>
                <c:pt idx="834">
                  <c:v>0.63288889527320802</c:v>
                </c:pt>
                <c:pt idx="835">
                  <c:v>0.653333348035812</c:v>
                </c:pt>
                <c:pt idx="836">
                  <c:v>0.71555556058883596</c:v>
                </c:pt>
                <c:pt idx="837">
                  <c:v>0.78088887929916295</c:v>
                </c:pt>
                <c:pt idx="838">
                  <c:v>0.45599999725818602</c:v>
                </c:pt>
                <c:pt idx="839">
                  <c:v>0.68044444322585995</c:v>
                </c:pt>
                <c:pt idx="840">
                  <c:v>0.700185187160968</c:v>
                </c:pt>
                <c:pt idx="841">
                  <c:v>0.65066666603088297</c:v>
                </c:pt>
                <c:pt idx="842">
                  <c:v>0.63911111354827799</c:v>
                </c:pt>
                <c:pt idx="843">
                  <c:v>0.47244444489478998</c:v>
                </c:pt>
                <c:pt idx="844">
                  <c:v>0.52755555510520902</c:v>
                </c:pt>
                <c:pt idx="845">
                  <c:v>0.604000008106231</c:v>
                </c:pt>
                <c:pt idx="846">
                  <c:v>0.59644444584846501</c:v>
                </c:pt>
                <c:pt idx="847">
                  <c:v>0.75866665840148895</c:v>
                </c:pt>
                <c:pt idx="848">
                  <c:v>0.62533332109451201</c:v>
                </c:pt>
                <c:pt idx="849">
                  <c:v>0.77688889503478997</c:v>
                </c:pt>
                <c:pt idx="850">
                  <c:v>0.17777777910232501</c:v>
                </c:pt>
                <c:pt idx="851">
                  <c:v>0.15955555588006901</c:v>
                </c:pt>
                <c:pt idx="852">
                  <c:v>0.12577777802944101</c:v>
                </c:pt>
                <c:pt idx="853">
                  <c:v>0.12933333367109201</c:v>
                </c:pt>
                <c:pt idx="854">
                  <c:v>8.6666665971279103E-2</c:v>
                </c:pt>
                <c:pt idx="855">
                  <c:v>0.65955554246902404</c:v>
                </c:pt>
                <c:pt idx="856">
                  <c:v>0.82177778482437103</c:v>
                </c:pt>
                <c:pt idx="857">
                  <c:v>0.28977777957916201</c:v>
                </c:pt>
                <c:pt idx="858">
                  <c:v>0.15511111468076699</c:v>
                </c:pt>
                <c:pt idx="859">
                  <c:v>0.187555553019046</c:v>
                </c:pt>
                <c:pt idx="860">
                  <c:v>0.26400000303983601</c:v>
                </c:pt>
                <c:pt idx="861">
                  <c:v>0.33022222816944102</c:v>
                </c:pt>
                <c:pt idx="862">
                  <c:v>0.204000003635883</c:v>
                </c:pt>
                <c:pt idx="863">
                  <c:v>0.14666666090488401</c:v>
                </c:pt>
                <c:pt idx="864">
                  <c:v>0.243555554747581</c:v>
                </c:pt>
                <c:pt idx="865">
                  <c:v>0.150666667520999</c:v>
                </c:pt>
                <c:pt idx="866">
                  <c:v>0.102222220599651</c:v>
                </c:pt>
                <c:pt idx="867">
                  <c:v>0.15022222250699899</c:v>
                </c:pt>
                <c:pt idx="868">
                  <c:v>0.17555555552244101</c:v>
                </c:pt>
                <c:pt idx="869">
                  <c:v>0.21955555379390701</c:v>
                </c:pt>
                <c:pt idx="870">
                  <c:v>0.15999999940395301</c:v>
                </c:pt>
                <c:pt idx="871">
                  <c:v>0.71955555677413896</c:v>
                </c:pt>
                <c:pt idx="872">
                  <c:v>0.376888892054557</c:v>
                </c:pt>
                <c:pt idx="873">
                  <c:v>0.22799999862909301</c:v>
                </c:pt>
                <c:pt idx="874">
                  <c:v>0.208000001311302</c:v>
                </c:pt>
                <c:pt idx="875">
                  <c:v>0.27600000053644103</c:v>
                </c:pt>
                <c:pt idx="876">
                  <c:v>0.31777777224779102</c:v>
                </c:pt>
                <c:pt idx="877">
                  <c:v>0.19422222375869699</c:v>
                </c:pt>
                <c:pt idx="878">
                  <c:v>0.207111109793186</c:v>
                </c:pt>
                <c:pt idx="879">
                  <c:v>0.16400000154972</c:v>
                </c:pt>
                <c:pt idx="880">
                  <c:v>0.116444441676139</c:v>
                </c:pt>
                <c:pt idx="881">
                  <c:v>0.12311111241578999</c:v>
                </c:pt>
                <c:pt idx="882">
                  <c:v>0.40399999916553497</c:v>
                </c:pt>
                <c:pt idx="883">
                  <c:v>0.18088888823985999</c:v>
                </c:pt>
                <c:pt idx="884">
                  <c:v>0.336444449424743</c:v>
                </c:pt>
                <c:pt idx="885">
                  <c:v>0.16844444721937099</c:v>
                </c:pt>
                <c:pt idx="886">
                  <c:v>0.68044445514678897</c:v>
                </c:pt>
                <c:pt idx="887">
                  <c:v>0.237333333492279</c:v>
                </c:pt>
                <c:pt idx="888">
                  <c:v>0.20799999386072099</c:v>
                </c:pt>
                <c:pt idx="889">
                  <c:v>0.143555556237697</c:v>
                </c:pt>
                <c:pt idx="890">
                  <c:v>0.14400000125169701</c:v>
                </c:pt>
                <c:pt idx="891">
                  <c:v>0.30488889515399897</c:v>
                </c:pt>
                <c:pt idx="892">
                  <c:v>0.23288889229297599</c:v>
                </c:pt>
                <c:pt idx="893">
                  <c:v>0.123999999463558</c:v>
                </c:pt>
                <c:pt idx="894">
                  <c:v>0.21288888901472</c:v>
                </c:pt>
                <c:pt idx="895">
                  <c:v>0.14177777916192999</c:v>
                </c:pt>
                <c:pt idx="896">
                  <c:v>0.17999999821186</c:v>
                </c:pt>
                <c:pt idx="897">
                  <c:v>0.18933333456516199</c:v>
                </c:pt>
                <c:pt idx="898">
                  <c:v>0.26311111748218502</c:v>
                </c:pt>
                <c:pt idx="899">
                  <c:v>0.18799999505281401</c:v>
                </c:pt>
                <c:pt idx="900">
                  <c:v>0.13333333283662699</c:v>
                </c:pt>
                <c:pt idx="901">
                  <c:v>0.63422222733497602</c:v>
                </c:pt>
                <c:pt idx="902">
                  <c:v>0.78177777528762804</c:v>
                </c:pt>
                <c:pt idx="903">
                  <c:v>0.68844444751739498</c:v>
                </c:pt>
                <c:pt idx="904">
                  <c:v>0.69999998807907104</c:v>
                </c:pt>
                <c:pt idx="905">
                  <c:v>0.64399999976158095</c:v>
                </c:pt>
                <c:pt idx="906">
                  <c:v>0.669333332777023</c:v>
                </c:pt>
                <c:pt idx="907">
                  <c:v>0.73555555343627899</c:v>
                </c:pt>
                <c:pt idx="908">
                  <c:v>0.65822223424911497</c:v>
                </c:pt>
                <c:pt idx="909">
                  <c:v>0.633777791261673</c:v>
                </c:pt>
                <c:pt idx="910">
                  <c:v>0.70133333206176696</c:v>
                </c:pt>
                <c:pt idx="911">
                  <c:v>0.43911110758781402</c:v>
                </c:pt>
                <c:pt idx="912">
                  <c:v>0.70266665220260605</c:v>
                </c:pt>
                <c:pt idx="913">
                  <c:v>0.67599999904632502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B27-4DCC-B0AE-6FB1D8FDF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436960"/>
        <c:axId val="404444640"/>
      </c:scatterChart>
      <c:valAx>
        <c:axId val="40443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04444640"/>
        <c:crosses val="autoZero"/>
        <c:crossBetween val="midCat"/>
      </c:valAx>
      <c:valAx>
        <c:axId val="40444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0443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Digits!$AJ$1</c:f>
              <c:strCache>
                <c:ptCount val="1"/>
                <c:pt idx="0">
                  <c:v>mlp_test_acc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Digits!$AE$2:$AE$915</c:f>
              <c:numCache>
                <c:formatCode>General</c:formatCode>
                <c:ptCount val="914"/>
                <c:pt idx="0">
                  <c:v>122065</c:v>
                </c:pt>
                <c:pt idx="1">
                  <c:v>127990</c:v>
                </c:pt>
                <c:pt idx="2">
                  <c:v>133915</c:v>
                </c:pt>
                <c:pt idx="3">
                  <c:v>139840</c:v>
                </c:pt>
                <c:pt idx="4">
                  <c:v>145765</c:v>
                </c:pt>
                <c:pt idx="5">
                  <c:v>151690</c:v>
                </c:pt>
                <c:pt idx="6">
                  <c:v>56890</c:v>
                </c:pt>
                <c:pt idx="7">
                  <c:v>62815</c:v>
                </c:pt>
                <c:pt idx="8">
                  <c:v>68740</c:v>
                </c:pt>
                <c:pt idx="9">
                  <c:v>74665</c:v>
                </c:pt>
                <c:pt idx="10">
                  <c:v>188850</c:v>
                </c:pt>
                <c:pt idx="11">
                  <c:v>194775</c:v>
                </c:pt>
                <c:pt idx="12">
                  <c:v>200700</c:v>
                </c:pt>
                <c:pt idx="13">
                  <c:v>206625</c:v>
                </c:pt>
                <c:pt idx="14">
                  <c:v>212550</c:v>
                </c:pt>
                <c:pt idx="15">
                  <c:v>218475</c:v>
                </c:pt>
                <c:pt idx="16">
                  <c:v>141450</c:v>
                </c:pt>
                <c:pt idx="17">
                  <c:v>147375</c:v>
                </c:pt>
                <c:pt idx="18">
                  <c:v>153300</c:v>
                </c:pt>
                <c:pt idx="19">
                  <c:v>159225</c:v>
                </c:pt>
                <c:pt idx="20">
                  <c:v>165150</c:v>
                </c:pt>
                <c:pt idx="21">
                  <c:v>171075</c:v>
                </c:pt>
                <c:pt idx="22">
                  <c:v>177000</c:v>
                </c:pt>
                <c:pt idx="23">
                  <c:v>182925</c:v>
                </c:pt>
                <c:pt idx="24">
                  <c:v>194228</c:v>
                </c:pt>
                <c:pt idx="25">
                  <c:v>200313</c:v>
                </c:pt>
                <c:pt idx="26">
                  <c:v>206398</c:v>
                </c:pt>
                <c:pt idx="27">
                  <c:v>212483</c:v>
                </c:pt>
                <c:pt idx="28">
                  <c:v>218568</c:v>
                </c:pt>
                <c:pt idx="29">
                  <c:v>224653</c:v>
                </c:pt>
                <c:pt idx="30">
                  <c:v>145548</c:v>
                </c:pt>
                <c:pt idx="31">
                  <c:v>151633</c:v>
                </c:pt>
                <c:pt idx="32">
                  <c:v>157718</c:v>
                </c:pt>
                <c:pt idx="33">
                  <c:v>163803</c:v>
                </c:pt>
                <c:pt idx="34">
                  <c:v>169888</c:v>
                </c:pt>
                <c:pt idx="35">
                  <c:v>175973</c:v>
                </c:pt>
                <c:pt idx="36">
                  <c:v>182058</c:v>
                </c:pt>
                <c:pt idx="37">
                  <c:v>188143</c:v>
                </c:pt>
                <c:pt idx="38">
                  <c:v>80590</c:v>
                </c:pt>
                <c:pt idx="39">
                  <c:v>199606</c:v>
                </c:pt>
                <c:pt idx="40">
                  <c:v>205851</c:v>
                </c:pt>
                <c:pt idx="41">
                  <c:v>212096</c:v>
                </c:pt>
                <c:pt idx="42">
                  <c:v>218341</c:v>
                </c:pt>
                <c:pt idx="43">
                  <c:v>224586</c:v>
                </c:pt>
                <c:pt idx="44">
                  <c:v>230831</c:v>
                </c:pt>
                <c:pt idx="45">
                  <c:v>149646</c:v>
                </c:pt>
                <c:pt idx="46">
                  <c:v>155891</c:v>
                </c:pt>
                <c:pt idx="47">
                  <c:v>162136</c:v>
                </c:pt>
                <c:pt idx="48">
                  <c:v>168381</c:v>
                </c:pt>
                <c:pt idx="49">
                  <c:v>174626</c:v>
                </c:pt>
                <c:pt idx="50">
                  <c:v>180871</c:v>
                </c:pt>
                <c:pt idx="51">
                  <c:v>187116</c:v>
                </c:pt>
                <c:pt idx="52">
                  <c:v>193361</c:v>
                </c:pt>
                <c:pt idx="53">
                  <c:v>204984</c:v>
                </c:pt>
                <c:pt idx="54">
                  <c:v>211389</c:v>
                </c:pt>
                <c:pt idx="55">
                  <c:v>217794</c:v>
                </c:pt>
                <c:pt idx="56">
                  <c:v>224199</c:v>
                </c:pt>
                <c:pt idx="57">
                  <c:v>230604</c:v>
                </c:pt>
                <c:pt idx="58">
                  <c:v>237009</c:v>
                </c:pt>
                <c:pt idx="59">
                  <c:v>153744</c:v>
                </c:pt>
                <c:pt idx="60">
                  <c:v>160149</c:v>
                </c:pt>
                <c:pt idx="61">
                  <c:v>166554</c:v>
                </c:pt>
                <c:pt idx="62">
                  <c:v>172959</c:v>
                </c:pt>
                <c:pt idx="63">
                  <c:v>179364</c:v>
                </c:pt>
                <c:pt idx="64">
                  <c:v>185769</c:v>
                </c:pt>
                <c:pt idx="65">
                  <c:v>192174</c:v>
                </c:pt>
                <c:pt idx="66">
                  <c:v>198579</c:v>
                </c:pt>
                <c:pt idx="67">
                  <c:v>210362</c:v>
                </c:pt>
                <c:pt idx="68">
                  <c:v>216927</c:v>
                </c:pt>
                <c:pt idx="69">
                  <c:v>223492</c:v>
                </c:pt>
                <c:pt idx="70">
                  <c:v>230057</c:v>
                </c:pt>
                <c:pt idx="71">
                  <c:v>236622</c:v>
                </c:pt>
                <c:pt idx="72">
                  <c:v>243187</c:v>
                </c:pt>
                <c:pt idx="73">
                  <c:v>157842</c:v>
                </c:pt>
                <c:pt idx="74">
                  <c:v>164407</c:v>
                </c:pt>
                <c:pt idx="75">
                  <c:v>170972</c:v>
                </c:pt>
                <c:pt idx="76">
                  <c:v>177537</c:v>
                </c:pt>
                <c:pt idx="77">
                  <c:v>184102</c:v>
                </c:pt>
                <c:pt idx="78">
                  <c:v>190667</c:v>
                </c:pt>
                <c:pt idx="79">
                  <c:v>197232</c:v>
                </c:pt>
                <c:pt idx="80">
                  <c:v>203797</c:v>
                </c:pt>
                <c:pt idx="81">
                  <c:v>86515</c:v>
                </c:pt>
                <c:pt idx="82">
                  <c:v>92440</c:v>
                </c:pt>
                <c:pt idx="83">
                  <c:v>98365</c:v>
                </c:pt>
                <c:pt idx="84">
                  <c:v>104290</c:v>
                </c:pt>
                <c:pt idx="85">
                  <c:v>110215</c:v>
                </c:pt>
                <c:pt idx="86">
                  <c:v>116140</c:v>
                </c:pt>
                <c:pt idx="87">
                  <c:v>114443</c:v>
                </c:pt>
                <c:pt idx="88">
                  <c:v>119998</c:v>
                </c:pt>
                <c:pt idx="89">
                  <c:v>125553</c:v>
                </c:pt>
                <c:pt idx="90">
                  <c:v>131108</c:v>
                </c:pt>
                <c:pt idx="91">
                  <c:v>136663</c:v>
                </c:pt>
                <c:pt idx="92">
                  <c:v>142218</c:v>
                </c:pt>
                <c:pt idx="93">
                  <c:v>53338</c:v>
                </c:pt>
                <c:pt idx="94">
                  <c:v>58893</c:v>
                </c:pt>
                <c:pt idx="95">
                  <c:v>64448</c:v>
                </c:pt>
                <c:pt idx="96">
                  <c:v>70003</c:v>
                </c:pt>
                <c:pt idx="97">
                  <c:v>177058</c:v>
                </c:pt>
                <c:pt idx="98">
                  <c:v>182613</c:v>
                </c:pt>
                <c:pt idx="99">
                  <c:v>188168</c:v>
                </c:pt>
                <c:pt idx="100">
                  <c:v>193723</c:v>
                </c:pt>
                <c:pt idx="101">
                  <c:v>199278</c:v>
                </c:pt>
                <c:pt idx="102">
                  <c:v>204833</c:v>
                </c:pt>
                <c:pt idx="103">
                  <c:v>132618</c:v>
                </c:pt>
                <c:pt idx="104">
                  <c:v>138173</c:v>
                </c:pt>
                <c:pt idx="105">
                  <c:v>143728</c:v>
                </c:pt>
                <c:pt idx="106">
                  <c:v>149283</c:v>
                </c:pt>
                <c:pt idx="107">
                  <c:v>154838</c:v>
                </c:pt>
                <c:pt idx="108">
                  <c:v>160393</c:v>
                </c:pt>
                <c:pt idx="109">
                  <c:v>165948</c:v>
                </c:pt>
                <c:pt idx="110">
                  <c:v>171503</c:v>
                </c:pt>
                <c:pt idx="111">
                  <c:v>182100</c:v>
                </c:pt>
                <c:pt idx="112">
                  <c:v>187805</c:v>
                </c:pt>
                <c:pt idx="113">
                  <c:v>193510</c:v>
                </c:pt>
                <c:pt idx="114">
                  <c:v>199215</c:v>
                </c:pt>
                <c:pt idx="115">
                  <c:v>204920</c:v>
                </c:pt>
                <c:pt idx="116">
                  <c:v>210625</c:v>
                </c:pt>
                <c:pt idx="117">
                  <c:v>136460</c:v>
                </c:pt>
                <c:pt idx="118">
                  <c:v>142165</c:v>
                </c:pt>
                <c:pt idx="119">
                  <c:v>147870</c:v>
                </c:pt>
                <c:pt idx="120">
                  <c:v>153575</c:v>
                </c:pt>
                <c:pt idx="121">
                  <c:v>159280</c:v>
                </c:pt>
                <c:pt idx="122">
                  <c:v>164985</c:v>
                </c:pt>
                <c:pt idx="123">
                  <c:v>170690</c:v>
                </c:pt>
                <c:pt idx="124">
                  <c:v>176395</c:v>
                </c:pt>
                <c:pt idx="125">
                  <c:v>75558</c:v>
                </c:pt>
                <c:pt idx="126">
                  <c:v>187142</c:v>
                </c:pt>
                <c:pt idx="127">
                  <c:v>192997</c:v>
                </c:pt>
                <c:pt idx="128">
                  <c:v>198852</c:v>
                </c:pt>
                <c:pt idx="129">
                  <c:v>204707</c:v>
                </c:pt>
                <c:pt idx="130">
                  <c:v>210562</c:v>
                </c:pt>
                <c:pt idx="131">
                  <c:v>216417</c:v>
                </c:pt>
                <c:pt idx="132">
                  <c:v>140302</c:v>
                </c:pt>
                <c:pt idx="133">
                  <c:v>146157</c:v>
                </c:pt>
                <c:pt idx="134">
                  <c:v>152012</c:v>
                </c:pt>
                <c:pt idx="135">
                  <c:v>157867</c:v>
                </c:pt>
                <c:pt idx="136">
                  <c:v>163722</c:v>
                </c:pt>
                <c:pt idx="137">
                  <c:v>169577</c:v>
                </c:pt>
                <c:pt idx="138">
                  <c:v>175432</c:v>
                </c:pt>
                <c:pt idx="139">
                  <c:v>181287</c:v>
                </c:pt>
                <c:pt idx="140">
                  <c:v>192184</c:v>
                </c:pt>
                <c:pt idx="141">
                  <c:v>198189</c:v>
                </c:pt>
                <c:pt idx="142">
                  <c:v>204194</c:v>
                </c:pt>
                <c:pt idx="143">
                  <c:v>210199</c:v>
                </c:pt>
                <c:pt idx="144">
                  <c:v>216204</c:v>
                </c:pt>
                <c:pt idx="145">
                  <c:v>222209</c:v>
                </c:pt>
                <c:pt idx="146">
                  <c:v>144144</c:v>
                </c:pt>
                <c:pt idx="147">
                  <c:v>150149</c:v>
                </c:pt>
                <c:pt idx="148">
                  <c:v>156154</c:v>
                </c:pt>
                <c:pt idx="149">
                  <c:v>162159</c:v>
                </c:pt>
                <c:pt idx="150">
                  <c:v>168164</c:v>
                </c:pt>
                <c:pt idx="151">
                  <c:v>174169</c:v>
                </c:pt>
                <c:pt idx="152">
                  <c:v>180174</c:v>
                </c:pt>
                <c:pt idx="153">
                  <c:v>186179</c:v>
                </c:pt>
                <c:pt idx="154">
                  <c:v>197226</c:v>
                </c:pt>
                <c:pt idx="155">
                  <c:v>203381</c:v>
                </c:pt>
                <c:pt idx="156">
                  <c:v>209536</c:v>
                </c:pt>
                <c:pt idx="157">
                  <c:v>215691</c:v>
                </c:pt>
                <c:pt idx="158">
                  <c:v>221846</c:v>
                </c:pt>
                <c:pt idx="159">
                  <c:v>228001</c:v>
                </c:pt>
                <c:pt idx="160">
                  <c:v>147986</c:v>
                </c:pt>
                <c:pt idx="161">
                  <c:v>154141</c:v>
                </c:pt>
                <c:pt idx="162">
                  <c:v>160296</c:v>
                </c:pt>
                <c:pt idx="163">
                  <c:v>166451</c:v>
                </c:pt>
                <c:pt idx="164">
                  <c:v>172606</c:v>
                </c:pt>
                <c:pt idx="165">
                  <c:v>178761</c:v>
                </c:pt>
                <c:pt idx="166">
                  <c:v>184916</c:v>
                </c:pt>
                <c:pt idx="167">
                  <c:v>191071</c:v>
                </c:pt>
                <c:pt idx="168">
                  <c:v>81113</c:v>
                </c:pt>
                <c:pt idx="169">
                  <c:v>86668</c:v>
                </c:pt>
                <c:pt idx="170">
                  <c:v>92223</c:v>
                </c:pt>
                <c:pt idx="171">
                  <c:v>97778</c:v>
                </c:pt>
                <c:pt idx="172">
                  <c:v>103333</c:v>
                </c:pt>
                <c:pt idx="173">
                  <c:v>108888</c:v>
                </c:pt>
                <c:pt idx="174">
                  <c:v>144931</c:v>
                </c:pt>
                <c:pt idx="175">
                  <c:v>151966</c:v>
                </c:pt>
                <c:pt idx="176">
                  <c:v>159001</c:v>
                </c:pt>
                <c:pt idx="177">
                  <c:v>166036</c:v>
                </c:pt>
                <c:pt idx="178">
                  <c:v>173071</c:v>
                </c:pt>
                <c:pt idx="179">
                  <c:v>180106</c:v>
                </c:pt>
                <c:pt idx="180">
                  <c:v>67546</c:v>
                </c:pt>
                <c:pt idx="181">
                  <c:v>74581</c:v>
                </c:pt>
                <c:pt idx="182">
                  <c:v>81616</c:v>
                </c:pt>
                <c:pt idx="183">
                  <c:v>88651</c:v>
                </c:pt>
                <c:pt idx="184">
                  <c:v>224226</c:v>
                </c:pt>
                <c:pt idx="185">
                  <c:v>231261</c:v>
                </c:pt>
                <c:pt idx="186">
                  <c:v>238296</c:v>
                </c:pt>
                <c:pt idx="187">
                  <c:v>245331</c:v>
                </c:pt>
                <c:pt idx="188">
                  <c:v>252366</c:v>
                </c:pt>
                <c:pt idx="189">
                  <c:v>259401</c:v>
                </c:pt>
                <c:pt idx="190">
                  <c:v>167946</c:v>
                </c:pt>
                <c:pt idx="191">
                  <c:v>174981</c:v>
                </c:pt>
                <c:pt idx="192">
                  <c:v>182016</c:v>
                </c:pt>
                <c:pt idx="193">
                  <c:v>189051</c:v>
                </c:pt>
                <c:pt idx="194">
                  <c:v>196086</c:v>
                </c:pt>
                <c:pt idx="195">
                  <c:v>203121</c:v>
                </c:pt>
                <c:pt idx="196">
                  <c:v>210156</c:v>
                </c:pt>
                <c:pt idx="197">
                  <c:v>217191</c:v>
                </c:pt>
                <c:pt idx="198">
                  <c:v>230612</c:v>
                </c:pt>
                <c:pt idx="199">
                  <c:v>237837</c:v>
                </c:pt>
                <c:pt idx="200">
                  <c:v>245062</c:v>
                </c:pt>
                <c:pt idx="201">
                  <c:v>252287</c:v>
                </c:pt>
                <c:pt idx="202">
                  <c:v>259512</c:v>
                </c:pt>
                <c:pt idx="203">
                  <c:v>266737</c:v>
                </c:pt>
                <c:pt idx="204">
                  <c:v>172812</c:v>
                </c:pt>
                <c:pt idx="205">
                  <c:v>180037</c:v>
                </c:pt>
                <c:pt idx="206">
                  <c:v>187262</c:v>
                </c:pt>
                <c:pt idx="207">
                  <c:v>194487</c:v>
                </c:pt>
                <c:pt idx="208">
                  <c:v>201712</c:v>
                </c:pt>
                <c:pt idx="209">
                  <c:v>208937</c:v>
                </c:pt>
                <c:pt idx="210">
                  <c:v>216162</c:v>
                </c:pt>
                <c:pt idx="211">
                  <c:v>223387</c:v>
                </c:pt>
                <c:pt idx="212">
                  <c:v>95686</c:v>
                </c:pt>
                <c:pt idx="213">
                  <c:v>236998</c:v>
                </c:pt>
                <c:pt idx="214">
                  <c:v>244413</c:v>
                </c:pt>
                <c:pt idx="215">
                  <c:v>251828</c:v>
                </c:pt>
                <c:pt idx="216">
                  <c:v>259243</c:v>
                </c:pt>
                <c:pt idx="217">
                  <c:v>266658</c:v>
                </c:pt>
                <c:pt idx="218">
                  <c:v>274073</c:v>
                </c:pt>
                <c:pt idx="219">
                  <c:v>177678</c:v>
                </c:pt>
                <c:pt idx="220">
                  <c:v>185093</c:v>
                </c:pt>
                <c:pt idx="221">
                  <c:v>192508</c:v>
                </c:pt>
                <c:pt idx="222">
                  <c:v>199923</c:v>
                </c:pt>
                <c:pt idx="223">
                  <c:v>207338</c:v>
                </c:pt>
                <c:pt idx="224">
                  <c:v>214753</c:v>
                </c:pt>
                <c:pt idx="225">
                  <c:v>222168</c:v>
                </c:pt>
                <c:pt idx="226">
                  <c:v>229583</c:v>
                </c:pt>
                <c:pt idx="227">
                  <c:v>243384</c:v>
                </c:pt>
                <c:pt idx="228">
                  <c:v>250989</c:v>
                </c:pt>
                <c:pt idx="229">
                  <c:v>258594</c:v>
                </c:pt>
                <c:pt idx="230">
                  <c:v>266199</c:v>
                </c:pt>
                <c:pt idx="231">
                  <c:v>273804</c:v>
                </c:pt>
                <c:pt idx="232">
                  <c:v>281409</c:v>
                </c:pt>
                <c:pt idx="233">
                  <c:v>182544</c:v>
                </c:pt>
                <c:pt idx="234">
                  <c:v>190149</c:v>
                </c:pt>
                <c:pt idx="235">
                  <c:v>197754</c:v>
                </c:pt>
                <c:pt idx="236">
                  <c:v>205359</c:v>
                </c:pt>
                <c:pt idx="237">
                  <c:v>212964</c:v>
                </c:pt>
                <c:pt idx="238">
                  <c:v>220569</c:v>
                </c:pt>
                <c:pt idx="239">
                  <c:v>228174</c:v>
                </c:pt>
                <c:pt idx="240">
                  <c:v>235779</c:v>
                </c:pt>
                <c:pt idx="241">
                  <c:v>249770</c:v>
                </c:pt>
                <c:pt idx="242">
                  <c:v>257565</c:v>
                </c:pt>
                <c:pt idx="243">
                  <c:v>265360</c:v>
                </c:pt>
                <c:pt idx="244">
                  <c:v>273155</c:v>
                </c:pt>
                <c:pt idx="245">
                  <c:v>280950</c:v>
                </c:pt>
                <c:pt idx="246">
                  <c:v>288745</c:v>
                </c:pt>
                <c:pt idx="247">
                  <c:v>187410</c:v>
                </c:pt>
                <c:pt idx="248">
                  <c:v>195205</c:v>
                </c:pt>
                <c:pt idx="249">
                  <c:v>203000</c:v>
                </c:pt>
                <c:pt idx="250">
                  <c:v>210795</c:v>
                </c:pt>
                <c:pt idx="251">
                  <c:v>218590</c:v>
                </c:pt>
                <c:pt idx="252">
                  <c:v>226385</c:v>
                </c:pt>
                <c:pt idx="253">
                  <c:v>234180</c:v>
                </c:pt>
                <c:pt idx="254">
                  <c:v>241975</c:v>
                </c:pt>
                <c:pt idx="255">
                  <c:v>102721</c:v>
                </c:pt>
                <c:pt idx="256">
                  <c:v>109756</c:v>
                </c:pt>
                <c:pt idx="257">
                  <c:v>116791</c:v>
                </c:pt>
                <c:pt idx="258">
                  <c:v>123826</c:v>
                </c:pt>
                <c:pt idx="259">
                  <c:v>130861</c:v>
                </c:pt>
                <c:pt idx="260">
                  <c:v>137896</c:v>
                </c:pt>
                <c:pt idx="261">
                  <c:v>137309</c:v>
                </c:pt>
                <c:pt idx="262">
                  <c:v>143974</c:v>
                </c:pt>
                <c:pt idx="263">
                  <c:v>150639</c:v>
                </c:pt>
                <c:pt idx="264">
                  <c:v>157304</c:v>
                </c:pt>
                <c:pt idx="265">
                  <c:v>163969</c:v>
                </c:pt>
                <c:pt idx="266">
                  <c:v>170634</c:v>
                </c:pt>
                <c:pt idx="267">
                  <c:v>63994</c:v>
                </c:pt>
                <c:pt idx="268">
                  <c:v>70659</c:v>
                </c:pt>
                <c:pt idx="269">
                  <c:v>77324</c:v>
                </c:pt>
                <c:pt idx="270">
                  <c:v>83989</c:v>
                </c:pt>
                <c:pt idx="271">
                  <c:v>212434</c:v>
                </c:pt>
                <c:pt idx="272">
                  <c:v>219099</c:v>
                </c:pt>
                <c:pt idx="273">
                  <c:v>225764</c:v>
                </c:pt>
                <c:pt idx="274">
                  <c:v>232429</c:v>
                </c:pt>
                <c:pt idx="275">
                  <c:v>239094</c:v>
                </c:pt>
                <c:pt idx="276">
                  <c:v>245759</c:v>
                </c:pt>
                <c:pt idx="277">
                  <c:v>159114</c:v>
                </c:pt>
                <c:pt idx="278">
                  <c:v>165779</c:v>
                </c:pt>
                <c:pt idx="279">
                  <c:v>172444</c:v>
                </c:pt>
                <c:pt idx="280">
                  <c:v>179109</c:v>
                </c:pt>
                <c:pt idx="281">
                  <c:v>185774</c:v>
                </c:pt>
                <c:pt idx="282">
                  <c:v>192439</c:v>
                </c:pt>
                <c:pt idx="283">
                  <c:v>199104</c:v>
                </c:pt>
                <c:pt idx="284">
                  <c:v>205769</c:v>
                </c:pt>
                <c:pt idx="285">
                  <c:v>218484</c:v>
                </c:pt>
                <c:pt idx="286">
                  <c:v>225329</c:v>
                </c:pt>
                <c:pt idx="287">
                  <c:v>232174</c:v>
                </c:pt>
                <c:pt idx="288">
                  <c:v>239019</c:v>
                </c:pt>
                <c:pt idx="289">
                  <c:v>245864</c:v>
                </c:pt>
                <c:pt idx="290">
                  <c:v>252709</c:v>
                </c:pt>
                <c:pt idx="291">
                  <c:v>163724</c:v>
                </c:pt>
                <c:pt idx="292">
                  <c:v>170569</c:v>
                </c:pt>
                <c:pt idx="293">
                  <c:v>177414</c:v>
                </c:pt>
                <c:pt idx="294">
                  <c:v>184259</c:v>
                </c:pt>
                <c:pt idx="295">
                  <c:v>191104</c:v>
                </c:pt>
                <c:pt idx="296">
                  <c:v>197949</c:v>
                </c:pt>
                <c:pt idx="297">
                  <c:v>204794</c:v>
                </c:pt>
                <c:pt idx="298">
                  <c:v>211639</c:v>
                </c:pt>
                <c:pt idx="299">
                  <c:v>90654</c:v>
                </c:pt>
                <c:pt idx="300">
                  <c:v>224534</c:v>
                </c:pt>
                <c:pt idx="301">
                  <c:v>231559</c:v>
                </c:pt>
                <c:pt idx="302">
                  <c:v>238584</c:v>
                </c:pt>
                <c:pt idx="303">
                  <c:v>245609</c:v>
                </c:pt>
                <c:pt idx="304">
                  <c:v>252634</c:v>
                </c:pt>
                <c:pt idx="305">
                  <c:v>259659</c:v>
                </c:pt>
                <c:pt idx="306">
                  <c:v>168334</c:v>
                </c:pt>
                <c:pt idx="307">
                  <c:v>175359</c:v>
                </c:pt>
                <c:pt idx="308">
                  <c:v>182384</c:v>
                </c:pt>
                <c:pt idx="309">
                  <c:v>189409</c:v>
                </c:pt>
                <c:pt idx="310">
                  <c:v>196434</c:v>
                </c:pt>
                <c:pt idx="311">
                  <c:v>203459</c:v>
                </c:pt>
                <c:pt idx="312">
                  <c:v>210484</c:v>
                </c:pt>
                <c:pt idx="313">
                  <c:v>217509</c:v>
                </c:pt>
                <c:pt idx="314">
                  <c:v>230584</c:v>
                </c:pt>
                <c:pt idx="315">
                  <c:v>237789</c:v>
                </c:pt>
                <c:pt idx="316">
                  <c:v>244994</c:v>
                </c:pt>
                <c:pt idx="317">
                  <c:v>252199</c:v>
                </c:pt>
                <c:pt idx="318">
                  <c:v>259404</c:v>
                </c:pt>
                <c:pt idx="319">
                  <c:v>266609</c:v>
                </c:pt>
                <c:pt idx="320">
                  <c:v>172944</c:v>
                </c:pt>
                <c:pt idx="321">
                  <c:v>180149</c:v>
                </c:pt>
                <c:pt idx="322">
                  <c:v>187354</c:v>
                </c:pt>
                <c:pt idx="323">
                  <c:v>194559</c:v>
                </c:pt>
                <c:pt idx="324">
                  <c:v>201764</c:v>
                </c:pt>
                <c:pt idx="325">
                  <c:v>208969</c:v>
                </c:pt>
                <c:pt idx="326">
                  <c:v>216174</c:v>
                </c:pt>
                <c:pt idx="327">
                  <c:v>223379</c:v>
                </c:pt>
                <c:pt idx="328">
                  <c:v>236634</c:v>
                </c:pt>
                <c:pt idx="329">
                  <c:v>244019</c:v>
                </c:pt>
                <c:pt idx="330">
                  <c:v>251404</c:v>
                </c:pt>
                <c:pt idx="331">
                  <c:v>258789</c:v>
                </c:pt>
                <c:pt idx="332">
                  <c:v>266174</c:v>
                </c:pt>
                <c:pt idx="333">
                  <c:v>273559</c:v>
                </c:pt>
                <c:pt idx="334">
                  <c:v>177554</c:v>
                </c:pt>
                <c:pt idx="335">
                  <c:v>184939</c:v>
                </c:pt>
                <c:pt idx="336">
                  <c:v>192324</c:v>
                </c:pt>
                <c:pt idx="337">
                  <c:v>199709</c:v>
                </c:pt>
                <c:pt idx="338">
                  <c:v>207094</c:v>
                </c:pt>
                <c:pt idx="339">
                  <c:v>214479</c:v>
                </c:pt>
                <c:pt idx="340">
                  <c:v>221864</c:v>
                </c:pt>
                <c:pt idx="341">
                  <c:v>229249</c:v>
                </c:pt>
                <c:pt idx="342">
                  <c:v>97319</c:v>
                </c:pt>
                <c:pt idx="343">
                  <c:v>103984</c:v>
                </c:pt>
                <c:pt idx="344">
                  <c:v>110649</c:v>
                </c:pt>
                <c:pt idx="345">
                  <c:v>117314</c:v>
                </c:pt>
                <c:pt idx="346">
                  <c:v>123979</c:v>
                </c:pt>
                <c:pt idx="347">
                  <c:v>130644</c:v>
                </c:pt>
                <c:pt idx="348">
                  <c:v>167797</c:v>
                </c:pt>
                <c:pt idx="349">
                  <c:v>175942</c:v>
                </c:pt>
                <c:pt idx="350">
                  <c:v>184087</c:v>
                </c:pt>
                <c:pt idx="351">
                  <c:v>192232</c:v>
                </c:pt>
                <c:pt idx="352">
                  <c:v>200377</c:v>
                </c:pt>
                <c:pt idx="353">
                  <c:v>208522</c:v>
                </c:pt>
                <c:pt idx="354">
                  <c:v>78202</c:v>
                </c:pt>
                <c:pt idx="355">
                  <c:v>86347</c:v>
                </c:pt>
                <c:pt idx="356">
                  <c:v>94492</c:v>
                </c:pt>
                <c:pt idx="357">
                  <c:v>102637</c:v>
                </c:pt>
                <c:pt idx="358">
                  <c:v>259602</c:v>
                </c:pt>
                <c:pt idx="359">
                  <c:v>267747</c:v>
                </c:pt>
                <c:pt idx="360">
                  <c:v>275892</c:v>
                </c:pt>
                <c:pt idx="361">
                  <c:v>284037</c:v>
                </c:pt>
                <c:pt idx="362">
                  <c:v>292182</c:v>
                </c:pt>
                <c:pt idx="363">
                  <c:v>300327</c:v>
                </c:pt>
                <c:pt idx="364">
                  <c:v>194442</c:v>
                </c:pt>
                <c:pt idx="365">
                  <c:v>202587</c:v>
                </c:pt>
                <c:pt idx="366">
                  <c:v>210732</c:v>
                </c:pt>
                <c:pt idx="367">
                  <c:v>218877</c:v>
                </c:pt>
                <c:pt idx="368">
                  <c:v>227022</c:v>
                </c:pt>
                <c:pt idx="369">
                  <c:v>235167</c:v>
                </c:pt>
                <c:pt idx="370">
                  <c:v>243312</c:v>
                </c:pt>
                <c:pt idx="371">
                  <c:v>251457</c:v>
                </c:pt>
                <c:pt idx="372">
                  <c:v>266996</c:v>
                </c:pt>
                <c:pt idx="373">
                  <c:v>275361</c:v>
                </c:pt>
                <c:pt idx="374">
                  <c:v>283726</c:v>
                </c:pt>
                <c:pt idx="375">
                  <c:v>292091</c:v>
                </c:pt>
                <c:pt idx="376">
                  <c:v>300456</c:v>
                </c:pt>
                <c:pt idx="377">
                  <c:v>308821</c:v>
                </c:pt>
                <c:pt idx="378">
                  <c:v>200076</c:v>
                </c:pt>
                <c:pt idx="379">
                  <c:v>208441</c:v>
                </c:pt>
                <c:pt idx="380">
                  <c:v>216806</c:v>
                </c:pt>
                <c:pt idx="381">
                  <c:v>225171</c:v>
                </c:pt>
                <c:pt idx="382">
                  <c:v>233536</c:v>
                </c:pt>
                <c:pt idx="383">
                  <c:v>241901</c:v>
                </c:pt>
                <c:pt idx="384">
                  <c:v>250266</c:v>
                </c:pt>
                <c:pt idx="385">
                  <c:v>258631</c:v>
                </c:pt>
                <c:pt idx="386">
                  <c:v>110782</c:v>
                </c:pt>
                <c:pt idx="387">
                  <c:v>274390</c:v>
                </c:pt>
                <c:pt idx="388">
                  <c:v>282975</c:v>
                </c:pt>
                <c:pt idx="389">
                  <c:v>291560</c:v>
                </c:pt>
                <c:pt idx="390">
                  <c:v>300145</c:v>
                </c:pt>
                <c:pt idx="391">
                  <c:v>308730</c:v>
                </c:pt>
                <c:pt idx="392">
                  <c:v>317315</c:v>
                </c:pt>
                <c:pt idx="393">
                  <c:v>205710</c:v>
                </c:pt>
                <c:pt idx="394">
                  <c:v>214295</c:v>
                </c:pt>
                <c:pt idx="395">
                  <c:v>222880</c:v>
                </c:pt>
                <c:pt idx="396">
                  <c:v>231465</c:v>
                </c:pt>
                <c:pt idx="397">
                  <c:v>240050</c:v>
                </c:pt>
                <c:pt idx="398">
                  <c:v>248635</c:v>
                </c:pt>
                <c:pt idx="399">
                  <c:v>257220</c:v>
                </c:pt>
                <c:pt idx="400">
                  <c:v>265805</c:v>
                </c:pt>
                <c:pt idx="401">
                  <c:v>281784</c:v>
                </c:pt>
                <c:pt idx="402">
                  <c:v>290589</c:v>
                </c:pt>
                <c:pt idx="403">
                  <c:v>299394</c:v>
                </c:pt>
                <c:pt idx="404">
                  <c:v>308199</c:v>
                </c:pt>
                <c:pt idx="405">
                  <c:v>317004</c:v>
                </c:pt>
                <c:pt idx="406">
                  <c:v>325809</c:v>
                </c:pt>
                <c:pt idx="407">
                  <c:v>211344</c:v>
                </c:pt>
                <c:pt idx="408">
                  <c:v>220149</c:v>
                </c:pt>
                <c:pt idx="409">
                  <c:v>228954</c:v>
                </c:pt>
                <c:pt idx="410">
                  <c:v>237759</c:v>
                </c:pt>
                <c:pt idx="411">
                  <c:v>246564</c:v>
                </c:pt>
                <c:pt idx="412">
                  <c:v>255369</c:v>
                </c:pt>
                <c:pt idx="413">
                  <c:v>264174</c:v>
                </c:pt>
                <c:pt idx="414">
                  <c:v>272979</c:v>
                </c:pt>
                <c:pt idx="415">
                  <c:v>289178</c:v>
                </c:pt>
                <c:pt idx="416">
                  <c:v>298203</c:v>
                </c:pt>
                <c:pt idx="417">
                  <c:v>307228</c:v>
                </c:pt>
                <c:pt idx="418">
                  <c:v>316253</c:v>
                </c:pt>
                <c:pt idx="419">
                  <c:v>325278</c:v>
                </c:pt>
                <c:pt idx="420">
                  <c:v>334303</c:v>
                </c:pt>
                <c:pt idx="421">
                  <c:v>216978</c:v>
                </c:pt>
                <c:pt idx="422">
                  <c:v>226003</c:v>
                </c:pt>
                <c:pt idx="423">
                  <c:v>235028</c:v>
                </c:pt>
                <c:pt idx="424">
                  <c:v>244053</c:v>
                </c:pt>
                <c:pt idx="425">
                  <c:v>253078</c:v>
                </c:pt>
                <c:pt idx="426">
                  <c:v>262103</c:v>
                </c:pt>
                <c:pt idx="427">
                  <c:v>271128</c:v>
                </c:pt>
                <c:pt idx="428">
                  <c:v>280153</c:v>
                </c:pt>
                <c:pt idx="429">
                  <c:v>118927</c:v>
                </c:pt>
                <c:pt idx="430">
                  <c:v>127072</c:v>
                </c:pt>
                <c:pt idx="431">
                  <c:v>135217</c:v>
                </c:pt>
                <c:pt idx="432">
                  <c:v>143362</c:v>
                </c:pt>
                <c:pt idx="433">
                  <c:v>151507</c:v>
                </c:pt>
                <c:pt idx="434">
                  <c:v>159652</c:v>
                </c:pt>
                <c:pt idx="435">
                  <c:v>160175</c:v>
                </c:pt>
                <c:pt idx="436">
                  <c:v>167950</c:v>
                </c:pt>
                <c:pt idx="437">
                  <c:v>175725</c:v>
                </c:pt>
                <c:pt idx="438">
                  <c:v>183500</c:v>
                </c:pt>
                <c:pt idx="439">
                  <c:v>191275</c:v>
                </c:pt>
                <c:pt idx="440">
                  <c:v>199050</c:v>
                </c:pt>
                <c:pt idx="441">
                  <c:v>74650</c:v>
                </c:pt>
                <c:pt idx="442">
                  <c:v>82425</c:v>
                </c:pt>
                <c:pt idx="443">
                  <c:v>90200</c:v>
                </c:pt>
                <c:pt idx="444">
                  <c:v>97975</c:v>
                </c:pt>
                <c:pt idx="445">
                  <c:v>247810</c:v>
                </c:pt>
                <c:pt idx="446">
                  <c:v>255585</c:v>
                </c:pt>
                <c:pt idx="447">
                  <c:v>263360</c:v>
                </c:pt>
                <c:pt idx="448">
                  <c:v>271135</c:v>
                </c:pt>
                <c:pt idx="449">
                  <c:v>278910</c:v>
                </c:pt>
                <c:pt idx="450">
                  <c:v>286685</c:v>
                </c:pt>
                <c:pt idx="451">
                  <c:v>185610</c:v>
                </c:pt>
                <c:pt idx="452">
                  <c:v>193385</c:v>
                </c:pt>
                <c:pt idx="453">
                  <c:v>201160</c:v>
                </c:pt>
                <c:pt idx="454">
                  <c:v>208935</c:v>
                </c:pt>
                <c:pt idx="455">
                  <c:v>216710</c:v>
                </c:pt>
                <c:pt idx="456">
                  <c:v>224485</c:v>
                </c:pt>
                <c:pt idx="457">
                  <c:v>232260</c:v>
                </c:pt>
                <c:pt idx="458">
                  <c:v>240035</c:v>
                </c:pt>
                <c:pt idx="459">
                  <c:v>254868</c:v>
                </c:pt>
                <c:pt idx="460">
                  <c:v>262853</c:v>
                </c:pt>
                <c:pt idx="461">
                  <c:v>270838</c:v>
                </c:pt>
                <c:pt idx="462">
                  <c:v>278823</c:v>
                </c:pt>
                <c:pt idx="463">
                  <c:v>286808</c:v>
                </c:pt>
                <c:pt idx="464">
                  <c:v>294793</c:v>
                </c:pt>
                <c:pt idx="465">
                  <c:v>190988</c:v>
                </c:pt>
                <c:pt idx="466">
                  <c:v>198973</c:v>
                </c:pt>
                <c:pt idx="467">
                  <c:v>206958</c:v>
                </c:pt>
                <c:pt idx="468">
                  <c:v>214943</c:v>
                </c:pt>
                <c:pt idx="469">
                  <c:v>222928</c:v>
                </c:pt>
                <c:pt idx="470">
                  <c:v>230913</c:v>
                </c:pt>
                <c:pt idx="471">
                  <c:v>238898</c:v>
                </c:pt>
                <c:pt idx="472">
                  <c:v>246883</c:v>
                </c:pt>
                <c:pt idx="473">
                  <c:v>105750</c:v>
                </c:pt>
                <c:pt idx="474">
                  <c:v>261926</c:v>
                </c:pt>
                <c:pt idx="475">
                  <c:v>270121</c:v>
                </c:pt>
                <c:pt idx="476">
                  <c:v>278316</c:v>
                </c:pt>
                <c:pt idx="477">
                  <c:v>286511</c:v>
                </c:pt>
                <c:pt idx="478">
                  <c:v>294706</c:v>
                </c:pt>
                <c:pt idx="479">
                  <c:v>302901</c:v>
                </c:pt>
                <c:pt idx="480">
                  <c:v>196366</c:v>
                </c:pt>
                <c:pt idx="481">
                  <c:v>204561</c:v>
                </c:pt>
                <c:pt idx="482">
                  <c:v>212756</c:v>
                </c:pt>
                <c:pt idx="483">
                  <c:v>220951</c:v>
                </c:pt>
                <c:pt idx="484">
                  <c:v>229146</c:v>
                </c:pt>
                <c:pt idx="485">
                  <c:v>237341</c:v>
                </c:pt>
                <c:pt idx="486">
                  <c:v>245536</c:v>
                </c:pt>
                <c:pt idx="487">
                  <c:v>253731</c:v>
                </c:pt>
                <c:pt idx="488">
                  <c:v>268984</c:v>
                </c:pt>
                <c:pt idx="489">
                  <c:v>277389</c:v>
                </c:pt>
                <c:pt idx="490">
                  <c:v>285794</c:v>
                </c:pt>
                <c:pt idx="491">
                  <c:v>294199</c:v>
                </c:pt>
                <c:pt idx="492">
                  <c:v>302604</c:v>
                </c:pt>
                <c:pt idx="493">
                  <c:v>311009</c:v>
                </c:pt>
                <c:pt idx="494">
                  <c:v>201744</c:v>
                </c:pt>
                <c:pt idx="495">
                  <c:v>210149</c:v>
                </c:pt>
                <c:pt idx="496">
                  <c:v>218554</c:v>
                </c:pt>
                <c:pt idx="497">
                  <c:v>226959</c:v>
                </c:pt>
                <c:pt idx="498">
                  <c:v>235364</c:v>
                </c:pt>
                <c:pt idx="499">
                  <c:v>243769</c:v>
                </c:pt>
                <c:pt idx="500">
                  <c:v>252174</c:v>
                </c:pt>
                <c:pt idx="501">
                  <c:v>260579</c:v>
                </c:pt>
                <c:pt idx="502">
                  <c:v>276042</c:v>
                </c:pt>
                <c:pt idx="503">
                  <c:v>284657</c:v>
                </c:pt>
                <c:pt idx="504">
                  <c:v>293272</c:v>
                </c:pt>
                <c:pt idx="505">
                  <c:v>301887</c:v>
                </c:pt>
                <c:pt idx="506">
                  <c:v>310502</c:v>
                </c:pt>
                <c:pt idx="507">
                  <c:v>319117</c:v>
                </c:pt>
                <c:pt idx="508">
                  <c:v>207122</c:v>
                </c:pt>
                <c:pt idx="509">
                  <c:v>215737</c:v>
                </c:pt>
                <c:pt idx="510">
                  <c:v>224352</c:v>
                </c:pt>
                <c:pt idx="511">
                  <c:v>232967</c:v>
                </c:pt>
                <c:pt idx="512">
                  <c:v>241582</c:v>
                </c:pt>
                <c:pt idx="513">
                  <c:v>250197</c:v>
                </c:pt>
                <c:pt idx="514">
                  <c:v>258812</c:v>
                </c:pt>
                <c:pt idx="515">
                  <c:v>267427</c:v>
                </c:pt>
                <c:pt idx="516">
                  <c:v>113525</c:v>
                </c:pt>
                <c:pt idx="517">
                  <c:v>121300</c:v>
                </c:pt>
                <c:pt idx="518">
                  <c:v>129075</c:v>
                </c:pt>
                <c:pt idx="519">
                  <c:v>136850</c:v>
                </c:pt>
                <c:pt idx="520">
                  <c:v>144625</c:v>
                </c:pt>
                <c:pt idx="521">
                  <c:v>152400</c:v>
                </c:pt>
                <c:pt idx="522">
                  <c:v>144931</c:v>
                </c:pt>
                <c:pt idx="523">
                  <c:v>151966</c:v>
                </c:pt>
                <c:pt idx="524">
                  <c:v>159001</c:v>
                </c:pt>
                <c:pt idx="525">
                  <c:v>166036</c:v>
                </c:pt>
                <c:pt idx="526">
                  <c:v>173071</c:v>
                </c:pt>
                <c:pt idx="527">
                  <c:v>180106</c:v>
                </c:pt>
                <c:pt idx="528">
                  <c:v>67546</c:v>
                </c:pt>
                <c:pt idx="529">
                  <c:v>74581</c:v>
                </c:pt>
                <c:pt idx="530">
                  <c:v>81616</c:v>
                </c:pt>
                <c:pt idx="531">
                  <c:v>88651</c:v>
                </c:pt>
                <c:pt idx="532">
                  <c:v>224226</c:v>
                </c:pt>
                <c:pt idx="533">
                  <c:v>231261</c:v>
                </c:pt>
                <c:pt idx="534">
                  <c:v>238296</c:v>
                </c:pt>
                <c:pt idx="535">
                  <c:v>245331</c:v>
                </c:pt>
                <c:pt idx="536">
                  <c:v>252366</c:v>
                </c:pt>
                <c:pt idx="537">
                  <c:v>259401</c:v>
                </c:pt>
                <c:pt idx="538">
                  <c:v>167946</c:v>
                </c:pt>
                <c:pt idx="539">
                  <c:v>174981</c:v>
                </c:pt>
                <c:pt idx="540">
                  <c:v>182016</c:v>
                </c:pt>
                <c:pt idx="541">
                  <c:v>189051</c:v>
                </c:pt>
                <c:pt idx="542">
                  <c:v>196086</c:v>
                </c:pt>
                <c:pt idx="543">
                  <c:v>203121</c:v>
                </c:pt>
                <c:pt idx="544">
                  <c:v>210156</c:v>
                </c:pt>
                <c:pt idx="545">
                  <c:v>217191</c:v>
                </c:pt>
                <c:pt idx="546">
                  <c:v>230612</c:v>
                </c:pt>
                <c:pt idx="547">
                  <c:v>237837</c:v>
                </c:pt>
                <c:pt idx="548">
                  <c:v>245062</c:v>
                </c:pt>
                <c:pt idx="549">
                  <c:v>252287</c:v>
                </c:pt>
                <c:pt idx="550">
                  <c:v>259512</c:v>
                </c:pt>
                <c:pt idx="551">
                  <c:v>266737</c:v>
                </c:pt>
                <c:pt idx="552">
                  <c:v>172812</c:v>
                </c:pt>
                <c:pt idx="553">
                  <c:v>180037</c:v>
                </c:pt>
                <c:pt idx="554">
                  <c:v>187262</c:v>
                </c:pt>
                <c:pt idx="555">
                  <c:v>194487</c:v>
                </c:pt>
                <c:pt idx="556">
                  <c:v>201712</c:v>
                </c:pt>
                <c:pt idx="557">
                  <c:v>208937</c:v>
                </c:pt>
                <c:pt idx="558">
                  <c:v>216162</c:v>
                </c:pt>
                <c:pt idx="559">
                  <c:v>223387</c:v>
                </c:pt>
                <c:pt idx="560">
                  <c:v>95686</c:v>
                </c:pt>
                <c:pt idx="561">
                  <c:v>236998</c:v>
                </c:pt>
                <c:pt idx="562">
                  <c:v>244413</c:v>
                </c:pt>
                <c:pt idx="563">
                  <c:v>251828</c:v>
                </c:pt>
                <c:pt idx="564">
                  <c:v>259243</c:v>
                </c:pt>
                <c:pt idx="565">
                  <c:v>266658</c:v>
                </c:pt>
                <c:pt idx="566">
                  <c:v>274073</c:v>
                </c:pt>
                <c:pt idx="567">
                  <c:v>177678</c:v>
                </c:pt>
                <c:pt idx="568">
                  <c:v>185093</c:v>
                </c:pt>
                <c:pt idx="569">
                  <c:v>192508</c:v>
                </c:pt>
                <c:pt idx="570">
                  <c:v>199923</c:v>
                </c:pt>
                <c:pt idx="571">
                  <c:v>207338</c:v>
                </c:pt>
                <c:pt idx="572">
                  <c:v>214753</c:v>
                </c:pt>
                <c:pt idx="573">
                  <c:v>222168</c:v>
                </c:pt>
                <c:pt idx="574">
                  <c:v>229583</c:v>
                </c:pt>
                <c:pt idx="575">
                  <c:v>243384</c:v>
                </c:pt>
                <c:pt idx="576">
                  <c:v>250989</c:v>
                </c:pt>
                <c:pt idx="577">
                  <c:v>258594</c:v>
                </c:pt>
                <c:pt idx="578">
                  <c:v>266199</c:v>
                </c:pt>
                <c:pt idx="579">
                  <c:v>273804</c:v>
                </c:pt>
                <c:pt idx="580">
                  <c:v>281409</c:v>
                </c:pt>
                <c:pt idx="581">
                  <c:v>182544</c:v>
                </c:pt>
                <c:pt idx="582">
                  <c:v>190149</c:v>
                </c:pt>
                <c:pt idx="583">
                  <c:v>197754</c:v>
                </c:pt>
                <c:pt idx="584">
                  <c:v>205359</c:v>
                </c:pt>
                <c:pt idx="585">
                  <c:v>212964</c:v>
                </c:pt>
                <c:pt idx="586">
                  <c:v>220569</c:v>
                </c:pt>
                <c:pt idx="587">
                  <c:v>228174</c:v>
                </c:pt>
                <c:pt idx="588">
                  <c:v>235779</c:v>
                </c:pt>
                <c:pt idx="589">
                  <c:v>187410</c:v>
                </c:pt>
                <c:pt idx="590">
                  <c:v>102721</c:v>
                </c:pt>
                <c:pt idx="591">
                  <c:v>109756</c:v>
                </c:pt>
                <c:pt idx="592">
                  <c:v>116791</c:v>
                </c:pt>
                <c:pt idx="593">
                  <c:v>123826</c:v>
                </c:pt>
                <c:pt idx="594">
                  <c:v>130861</c:v>
                </c:pt>
                <c:pt idx="595">
                  <c:v>137896</c:v>
                </c:pt>
                <c:pt idx="596">
                  <c:v>183041</c:v>
                </c:pt>
                <c:pt idx="597">
                  <c:v>191926</c:v>
                </c:pt>
                <c:pt idx="598">
                  <c:v>200811</c:v>
                </c:pt>
                <c:pt idx="599">
                  <c:v>209696</c:v>
                </c:pt>
                <c:pt idx="600">
                  <c:v>218581</c:v>
                </c:pt>
                <c:pt idx="601">
                  <c:v>227466</c:v>
                </c:pt>
                <c:pt idx="602">
                  <c:v>85306</c:v>
                </c:pt>
                <c:pt idx="603">
                  <c:v>94191</c:v>
                </c:pt>
                <c:pt idx="604">
                  <c:v>103076</c:v>
                </c:pt>
                <c:pt idx="605">
                  <c:v>111961</c:v>
                </c:pt>
                <c:pt idx="606">
                  <c:v>283186</c:v>
                </c:pt>
                <c:pt idx="607">
                  <c:v>292071</c:v>
                </c:pt>
                <c:pt idx="608">
                  <c:v>300956</c:v>
                </c:pt>
                <c:pt idx="609">
                  <c:v>309841</c:v>
                </c:pt>
                <c:pt idx="610">
                  <c:v>318726</c:v>
                </c:pt>
                <c:pt idx="611">
                  <c:v>327611</c:v>
                </c:pt>
                <c:pt idx="612">
                  <c:v>212106</c:v>
                </c:pt>
                <c:pt idx="613">
                  <c:v>220991</c:v>
                </c:pt>
                <c:pt idx="614">
                  <c:v>229876</c:v>
                </c:pt>
                <c:pt idx="615">
                  <c:v>238761</c:v>
                </c:pt>
                <c:pt idx="616">
                  <c:v>247646</c:v>
                </c:pt>
                <c:pt idx="617">
                  <c:v>256531</c:v>
                </c:pt>
                <c:pt idx="618">
                  <c:v>265416</c:v>
                </c:pt>
                <c:pt idx="619">
                  <c:v>274301</c:v>
                </c:pt>
                <c:pt idx="620">
                  <c:v>291252</c:v>
                </c:pt>
                <c:pt idx="621">
                  <c:v>300377</c:v>
                </c:pt>
                <c:pt idx="622">
                  <c:v>309502</c:v>
                </c:pt>
                <c:pt idx="623">
                  <c:v>318627</c:v>
                </c:pt>
                <c:pt idx="624">
                  <c:v>327752</c:v>
                </c:pt>
                <c:pt idx="625">
                  <c:v>336877</c:v>
                </c:pt>
                <c:pt idx="626">
                  <c:v>218252</c:v>
                </c:pt>
                <c:pt idx="627">
                  <c:v>227377</c:v>
                </c:pt>
                <c:pt idx="628">
                  <c:v>236502</c:v>
                </c:pt>
                <c:pt idx="629">
                  <c:v>245627</c:v>
                </c:pt>
                <c:pt idx="630">
                  <c:v>254752</c:v>
                </c:pt>
                <c:pt idx="631">
                  <c:v>263877</c:v>
                </c:pt>
                <c:pt idx="632">
                  <c:v>273002</c:v>
                </c:pt>
                <c:pt idx="633">
                  <c:v>282127</c:v>
                </c:pt>
                <c:pt idx="634">
                  <c:v>120846</c:v>
                </c:pt>
                <c:pt idx="635">
                  <c:v>299318</c:v>
                </c:pt>
                <c:pt idx="636">
                  <c:v>308683</c:v>
                </c:pt>
                <c:pt idx="637">
                  <c:v>318048</c:v>
                </c:pt>
                <c:pt idx="638">
                  <c:v>327413</c:v>
                </c:pt>
                <c:pt idx="639">
                  <c:v>336778</c:v>
                </c:pt>
                <c:pt idx="640">
                  <c:v>346143</c:v>
                </c:pt>
                <c:pt idx="641">
                  <c:v>224398</c:v>
                </c:pt>
                <c:pt idx="642">
                  <c:v>233763</c:v>
                </c:pt>
                <c:pt idx="643">
                  <c:v>243128</c:v>
                </c:pt>
                <c:pt idx="644">
                  <c:v>252493</c:v>
                </c:pt>
                <c:pt idx="645">
                  <c:v>261858</c:v>
                </c:pt>
                <c:pt idx="646">
                  <c:v>271223</c:v>
                </c:pt>
                <c:pt idx="647">
                  <c:v>280588</c:v>
                </c:pt>
                <c:pt idx="648">
                  <c:v>289953</c:v>
                </c:pt>
                <c:pt idx="649">
                  <c:v>307384</c:v>
                </c:pt>
                <c:pt idx="650">
                  <c:v>316989</c:v>
                </c:pt>
                <c:pt idx="651">
                  <c:v>326594</c:v>
                </c:pt>
                <c:pt idx="652">
                  <c:v>336199</c:v>
                </c:pt>
                <c:pt idx="653">
                  <c:v>345804</c:v>
                </c:pt>
                <c:pt idx="654">
                  <c:v>355409</c:v>
                </c:pt>
                <c:pt idx="655">
                  <c:v>230544</c:v>
                </c:pt>
                <c:pt idx="656">
                  <c:v>240149</c:v>
                </c:pt>
                <c:pt idx="657">
                  <c:v>249754</c:v>
                </c:pt>
                <c:pt idx="658">
                  <c:v>259359</c:v>
                </c:pt>
                <c:pt idx="659">
                  <c:v>268964</c:v>
                </c:pt>
                <c:pt idx="660">
                  <c:v>278569</c:v>
                </c:pt>
                <c:pt idx="661">
                  <c:v>288174</c:v>
                </c:pt>
                <c:pt idx="662">
                  <c:v>297779</c:v>
                </c:pt>
                <c:pt idx="663">
                  <c:v>315450</c:v>
                </c:pt>
                <c:pt idx="664">
                  <c:v>325295</c:v>
                </c:pt>
                <c:pt idx="665">
                  <c:v>335140</c:v>
                </c:pt>
                <c:pt idx="666">
                  <c:v>344985</c:v>
                </c:pt>
                <c:pt idx="667">
                  <c:v>354830</c:v>
                </c:pt>
                <c:pt idx="668">
                  <c:v>364675</c:v>
                </c:pt>
                <c:pt idx="669">
                  <c:v>236690</c:v>
                </c:pt>
                <c:pt idx="670">
                  <c:v>246535</c:v>
                </c:pt>
                <c:pt idx="671">
                  <c:v>256380</c:v>
                </c:pt>
                <c:pt idx="672">
                  <c:v>266225</c:v>
                </c:pt>
                <c:pt idx="673">
                  <c:v>276070</c:v>
                </c:pt>
                <c:pt idx="674">
                  <c:v>285915</c:v>
                </c:pt>
                <c:pt idx="675">
                  <c:v>295760</c:v>
                </c:pt>
                <c:pt idx="676">
                  <c:v>305605</c:v>
                </c:pt>
                <c:pt idx="677">
                  <c:v>129731</c:v>
                </c:pt>
                <c:pt idx="678">
                  <c:v>138616</c:v>
                </c:pt>
                <c:pt idx="679">
                  <c:v>147501</c:v>
                </c:pt>
                <c:pt idx="680">
                  <c:v>156386</c:v>
                </c:pt>
                <c:pt idx="681">
                  <c:v>165271</c:v>
                </c:pt>
                <c:pt idx="682">
                  <c:v>174156</c:v>
                </c:pt>
                <c:pt idx="683">
                  <c:v>259602</c:v>
                </c:pt>
                <c:pt idx="684">
                  <c:v>267747</c:v>
                </c:pt>
                <c:pt idx="685">
                  <c:v>275892</c:v>
                </c:pt>
                <c:pt idx="686">
                  <c:v>284037</c:v>
                </c:pt>
                <c:pt idx="687">
                  <c:v>292182</c:v>
                </c:pt>
                <c:pt idx="688">
                  <c:v>300327</c:v>
                </c:pt>
                <c:pt idx="689">
                  <c:v>194442</c:v>
                </c:pt>
                <c:pt idx="690">
                  <c:v>202587</c:v>
                </c:pt>
                <c:pt idx="691">
                  <c:v>210732</c:v>
                </c:pt>
                <c:pt idx="692">
                  <c:v>218877</c:v>
                </c:pt>
                <c:pt idx="693">
                  <c:v>227022</c:v>
                </c:pt>
                <c:pt idx="694">
                  <c:v>235167</c:v>
                </c:pt>
                <c:pt idx="695">
                  <c:v>243312</c:v>
                </c:pt>
                <c:pt idx="696">
                  <c:v>251457</c:v>
                </c:pt>
                <c:pt idx="697">
                  <c:v>266996</c:v>
                </c:pt>
                <c:pt idx="698">
                  <c:v>275361</c:v>
                </c:pt>
                <c:pt idx="699">
                  <c:v>283726</c:v>
                </c:pt>
                <c:pt idx="700">
                  <c:v>292091</c:v>
                </c:pt>
                <c:pt idx="701">
                  <c:v>300456</c:v>
                </c:pt>
                <c:pt idx="702">
                  <c:v>308821</c:v>
                </c:pt>
                <c:pt idx="703">
                  <c:v>200076</c:v>
                </c:pt>
                <c:pt idx="704">
                  <c:v>208441</c:v>
                </c:pt>
                <c:pt idx="705">
                  <c:v>216806</c:v>
                </c:pt>
                <c:pt idx="706">
                  <c:v>225171</c:v>
                </c:pt>
                <c:pt idx="707">
                  <c:v>233536</c:v>
                </c:pt>
                <c:pt idx="708">
                  <c:v>241901</c:v>
                </c:pt>
                <c:pt idx="709">
                  <c:v>250266</c:v>
                </c:pt>
                <c:pt idx="710">
                  <c:v>258631</c:v>
                </c:pt>
                <c:pt idx="711">
                  <c:v>274390</c:v>
                </c:pt>
                <c:pt idx="712">
                  <c:v>282975</c:v>
                </c:pt>
                <c:pt idx="713">
                  <c:v>291560</c:v>
                </c:pt>
                <c:pt idx="714">
                  <c:v>300145</c:v>
                </c:pt>
                <c:pt idx="715">
                  <c:v>308730</c:v>
                </c:pt>
                <c:pt idx="716">
                  <c:v>317315</c:v>
                </c:pt>
                <c:pt idx="717">
                  <c:v>205710</c:v>
                </c:pt>
                <c:pt idx="718">
                  <c:v>214295</c:v>
                </c:pt>
                <c:pt idx="719">
                  <c:v>222880</c:v>
                </c:pt>
                <c:pt idx="720">
                  <c:v>231465</c:v>
                </c:pt>
                <c:pt idx="721">
                  <c:v>240050</c:v>
                </c:pt>
                <c:pt idx="722">
                  <c:v>248635</c:v>
                </c:pt>
                <c:pt idx="723">
                  <c:v>257220</c:v>
                </c:pt>
                <c:pt idx="724">
                  <c:v>265805</c:v>
                </c:pt>
                <c:pt idx="725">
                  <c:v>281784</c:v>
                </c:pt>
                <c:pt idx="726">
                  <c:v>290589</c:v>
                </c:pt>
                <c:pt idx="727">
                  <c:v>299394</c:v>
                </c:pt>
                <c:pt idx="728">
                  <c:v>308199</c:v>
                </c:pt>
                <c:pt idx="729">
                  <c:v>317004</c:v>
                </c:pt>
                <c:pt idx="730">
                  <c:v>325809</c:v>
                </c:pt>
                <c:pt idx="731">
                  <c:v>211344</c:v>
                </c:pt>
                <c:pt idx="732">
                  <c:v>220149</c:v>
                </c:pt>
                <c:pt idx="733">
                  <c:v>228954</c:v>
                </c:pt>
                <c:pt idx="734">
                  <c:v>237759</c:v>
                </c:pt>
                <c:pt idx="735">
                  <c:v>246564</c:v>
                </c:pt>
                <c:pt idx="736">
                  <c:v>255369</c:v>
                </c:pt>
                <c:pt idx="737">
                  <c:v>264174</c:v>
                </c:pt>
                <c:pt idx="738">
                  <c:v>272979</c:v>
                </c:pt>
                <c:pt idx="739">
                  <c:v>289178</c:v>
                </c:pt>
                <c:pt idx="740">
                  <c:v>298203</c:v>
                </c:pt>
                <c:pt idx="741">
                  <c:v>307228</c:v>
                </c:pt>
                <c:pt idx="742">
                  <c:v>316253</c:v>
                </c:pt>
                <c:pt idx="743">
                  <c:v>325278</c:v>
                </c:pt>
                <c:pt idx="744">
                  <c:v>334303</c:v>
                </c:pt>
                <c:pt idx="745">
                  <c:v>216978</c:v>
                </c:pt>
                <c:pt idx="746">
                  <c:v>226003</c:v>
                </c:pt>
                <c:pt idx="747">
                  <c:v>235028</c:v>
                </c:pt>
                <c:pt idx="748">
                  <c:v>244053</c:v>
                </c:pt>
                <c:pt idx="749">
                  <c:v>253078</c:v>
                </c:pt>
                <c:pt idx="750">
                  <c:v>262103</c:v>
                </c:pt>
                <c:pt idx="751">
                  <c:v>271128</c:v>
                </c:pt>
                <c:pt idx="752">
                  <c:v>280153</c:v>
                </c:pt>
                <c:pt idx="753">
                  <c:v>190663</c:v>
                </c:pt>
                <c:pt idx="754">
                  <c:v>199918</c:v>
                </c:pt>
                <c:pt idx="755">
                  <c:v>209173</c:v>
                </c:pt>
                <c:pt idx="756">
                  <c:v>88858</c:v>
                </c:pt>
                <c:pt idx="757">
                  <c:v>98113</c:v>
                </c:pt>
                <c:pt idx="758">
                  <c:v>107368</c:v>
                </c:pt>
                <c:pt idx="759">
                  <c:v>116623</c:v>
                </c:pt>
                <c:pt idx="760">
                  <c:v>341253</c:v>
                </c:pt>
                <c:pt idx="761">
                  <c:v>303380</c:v>
                </c:pt>
                <c:pt idx="762">
                  <c:v>312885</c:v>
                </c:pt>
                <c:pt idx="763">
                  <c:v>322390</c:v>
                </c:pt>
                <c:pt idx="764">
                  <c:v>331895</c:v>
                </c:pt>
                <c:pt idx="765">
                  <c:v>341400</c:v>
                </c:pt>
                <c:pt idx="766">
                  <c:v>350905</c:v>
                </c:pt>
                <c:pt idx="767">
                  <c:v>227340</c:v>
                </c:pt>
                <c:pt idx="768">
                  <c:v>236845</c:v>
                </c:pt>
                <c:pt idx="769">
                  <c:v>246350</c:v>
                </c:pt>
                <c:pt idx="770">
                  <c:v>255855</c:v>
                </c:pt>
                <c:pt idx="771">
                  <c:v>265360</c:v>
                </c:pt>
                <c:pt idx="772">
                  <c:v>274865</c:v>
                </c:pt>
                <c:pt idx="773">
                  <c:v>284370</c:v>
                </c:pt>
                <c:pt idx="774">
                  <c:v>293875</c:v>
                </c:pt>
                <c:pt idx="775">
                  <c:v>125878</c:v>
                </c:pt>
                <c:pt idx="776">
                  <c:v>311782</c:v>
                </c:pt>
                <c:pt idx="777">
                  <c:v>321537</c:v>
                </c:pt>
                <c:pt idx="778">
                  <c:v>331292</c:v>
                </c:pt>
                <c:pt idx="779">
                  <c:v>341047</c:v>
                </c:pt>
                <c:pt idx="780">
                  <c:v>350802</c:v>
                </c:pt>
                <c:pt idx="781">
                  <c:v>360557</c:v>
                </c:pt>
                <c:pt idx="782">
                  <c:v>233742</c:v>
                </c:pt>
                <c:pt idx="783">
                  <c:v>243497</c:v>
                </c:pt>
                <c:pt idx="784">
                  <c:v>253252</c:v>
                </c:pt>
                <c:pt idx="785">
                  <c:v>263007</c:v>
                </c:pt>
                <c:pt idx="786">
                  <c:v>272762</c:v>
                </c:pt>
                <c:pt idx="787">
                  <c:v>282517</c:v>
                </c:pt>
                <c:pt idx="788">
                  <c:v>292272</c:v>
                </c:pt>
                <c:pt idx="789">
                  <c:v>302027</c:v>
                </c:pt>
                <c:pt idx="790">
                  <c:v>320184</c:v>
                </c:pt>
                <c:pt idx="791">
                  <c:v>330189</c:v>
                </c:pt>
                <c:pt idx="792">
                  <c:v>340194</c:v>
                </c:pt>
                <c:pt idx="793">
                  <c:v>350199</c:v>
                </c:pt>
                <c:pt idx="794">
                  <c:v>360204</c:v>
                </c:pt>
                <c:pt idx="795">
                  <c:v>370209</c:v>
                </c:pt>
                <c:pt idx="796">
                  <c:v>240144</c:v>
                </c:pt>
                <c:pt idx="797">
                  <c:v>250149</c:v>
                </c:pt>
                <c:pt idx="798">
                  <c:v>260154</c:v>
                </c:pt>
                <c:pt idx="799">
                  <c:v>270159</c:v>
                </c:pt>
                <c:pt idx="800">
                  <c:v>280164</c:v>
                </c:pt>
                <c:pt idx="801">
                  <c:v>290169</c:v>
                </c:pt>
                <c:pt idx="802">
                  <c:v>300174</c:v>
                </c:pt>
                <c:pt idx="803">
                  <c:v>310179</c:v>
                </c:pt>
                <c:pt idx="804">
                  <c:v>328586</c:v>
                </c:pt>
                <c:pt idx="805">
                  <c:v>338841</c:v>
                </c:pt>
                <c:pt idx="806">
                  <c:v>349096</c:v>
                </c:pt>
                <c:pt idx="807">
                  <c:v>359351</c:v>
                </c:pt>
                <c:pt idx="808">
                  <c:v>369606</c:v>
                </c:pt>
                <c:pt idx="809">
                  <c:v>379861</c:v>
                </c:pt>
                <c:pt idx="810">
                  <c:v>246546</c:v>
                </c:pt>
                <c:pt idx="811">
                  <c:v>256801</c:v>
                </c:pt>
                <c:pt idx="812">
                  <c:v>267056</c:v>
                </c:pt>
                <c:pt idx="813">
                  <c:v>277311</c:v>
                </c:pt>
                <c:pt idx="814">
                  <c:v>287566</c:v>
                </c:pt>
                <c:pt idx="815">
                  <c:v>297821</c:v>
                </c:pt>
                <c:pt idx="816">
                  <c:v>308076</c:v>
                </c:pt>
                <c:pt idx="817">
                  <c:v>318331</c:v>
                </c:pt>
                <c:pt idx="818">
                  <c:v>135133</c:v>
                </c:pt>
                <c:pt idx="819">
                  <c:v>144388</c:v>
                </c:pt>
                <c:pt idx="820">
                  <c:v>153643</c:v>
                </c:pt>
                <c:pt idx="821">
                  <c:v>162898</c:v>
                </c:pt>
                <c:pt idx="822">
                  <c:v>172153</c:v>
                </c:pt>
                <c:pt idx="823">
                  <c:v>181408</c:v>
                </c:pt>
                <c:pt idx="824">
                  <c:v>96310</c:v>
                </c:pt>
                <c:pt idx="825">
                  <c:v>98236</c:v>
                </c:pt>
                <c:pt idx="826">
                  <c:v>100162</c:v>
                </c:pt>
                <c:pt idx="827">
                  <c:v>102088</c:v>
                </c:pt>
                <c:pt idx="828">
                  <c:v>104014</c:v>
                </c:pt>
                <c:pt idx="829">
                  <c:v>105940</c:v>
                </c:pt>
                <c:pt idx="830">
                  <c:v>107866</c:v>
                </c:pt>
                <c:pt idx="831">
                  <c:v>109792</c:v>
                </c:pt>
                <c:pt idx="832">
                  <c:v>111718</c:v>
                </c:pt>
                <c:pt idx="833">
                  <c:v>113644</c:v>
                </c:pt>
                <c:pt idx="834">
                  <c:v>115570</c:v>
                </c:pt>
                <c:pt idx="835">
                  <c:v>117496</c:v>
                </c:pt>
                <c:pt idx="836">
                  <c:v>119422</c:v>
                </c:pt>
                <c:pt idx="837">
                  <c:v>121348</c:v>
                </c:pt>
                <c:pt idx="838">
                  <c:v>123274</c:v>
                </c:pt>
                <c:pt idx="839">
                  <c:v>125200</c:v>
                </c:pt>
                <c:pt idx="840">
                  <c:v>46234</c:v>
                </c:pt>
                <c:pt idx="841">
                  <c:v>48160</c:v>
                </c:pt>
                <c:pt idx="842">
                  <c:v>50086</c:v>
                </c:pt>
                <c:pt idx="843">
                  <c:v>51049</c:v>
                </c:pt>
                <c:pt idx="844">
                  <c:v>52012</c:v>
                </c:pt>
                <c:pt idx="845">
                  <c:v>53938</c:v>
                </c:pt>
                <c:pt idx="846">
                  <c:v>55864</c:v>
                </c:pt>
                <c:pt idx="847">
                  <c:v>57790</c:v>
                </c:pt>
                <c:pt idx="848">
                  <c:v>59716</c:v>
                </c:pt>
                <c:pt idx="849">
                  <c:v>61642</c:v>
                </c:pt>
                <c:pt idx="850">
                  <c:v>114954</c:v>
                </c:pt>
                <c:pt idx="851">
                  <c:v>116880</c:v>
                </c:pt>
                <c:pt idx="852">
                  <c:v>118806</c:v>
                </c:pt>
                <c:pt idx="853">
                  <c:v>120732</c:v>
                </c:pt>
                <c:pt idx="854">
                  <c:v>122658</c:v>
                </c:pt>
                <c:pt idx="855">
                  <c:v>63568</c:v>
                </c:pt>
                <c:pt idx="856">
                  <c:v>65494</c:v>
                </c:pt>
                <c:pt idx="857">
                  <c:v>162214</c:v>
                </c:pt>
                <c:pt idx="858">
                  <c:v>167289</c:v>
                </c:pt>
                <c:pt idx="859">
                  <c:v>172364</c:v>
                </c:pt>
                <c:pt idx="860">
                  <c:v>177439</c:v>
                </c:pt>
                <c:pt idx="861">
                  <c:v>182514</c:v>
                </c:pt>
                <c:pt idx="862">
                  <c:v>187589</c:v>
                </c:pt>
                <c:pt idx="863">
                  <c:v>121614</c:v>
                </c:pt>
                <c:pt idx="864">
                  <c:v>126689</c:v>
                </c:pt>
                <c:pt idx="865">
                  <c:v>131764</c:v>
                </c:pt>
                <c:pt idx="866">
                  <c:v>136839</c:v>
                </c:pt>
                <c:pt idx="867">
                  <c:v>141914</c:v>
                </c:pt>
                <c:pt idx="868">
                  <c:v>146989</c:v>
                </c:pt>
                <c:pt idx="869">
                  <c:v>152064</c:v>
                </c:pt>
                <c:pt idx="870">
                  <c:v>157139</c:v>
                </c:pt>
                <c:pt idx="871">
                  <c:v>67420</c:v>
                </c:pt>
                <c:pt idx="872">
                  <c:v>166584</c:v>
                </c:pt>
                <c:pt idx="873">
                  <c:v>171789</c:v>
                </c:pt>
                <c:pt idx="874">
                  <c:v>176994</c:v>
                </c:pt>
                <c:pt idx="875">
                  <c:v>182199</c:v>
                </c:pt>
                <c:pt idx="876">
                  <c:v>187404</c:v>
                </c:pt>
                <c:pt idx="877">
                  <c:v>192609</c:v>
                </c:pt>
                <c:pt idx="878">
                  <c:v>124944</c:v>
                </c:pt>
                <c:pt idx="879">
                  <c:v>130149</c:v>
                </c:pt>
                <c:pt idx="880">
                  <c:v>135354</c:v>
                </c:pt>
                <c:pt idx="881">
                  <c:v>140559</c:v>
                </c:pt>
                <c:pt idx="882">
                  <c:v>145764</c:v>
                </c:pt>
                <c:pt idx="883">
                  <c:v>150969</c:v>
                </c:pt>
                <c:pt idx="884">
                  <c:v>156174</c:v>
                </c:pt>
                <c:pt idx="885">
                  <c:v>161379</c:v>
                </c:pt>
                <c:pt idx="886">
                  <c:v>69346</c:v>
                </c:pt>
                <c:pt idx="887">
                  <c:v>170954</c:v>
                </c:pt>
                <c:pt idx="888">
                  <c:v>176289</c:v>
                </c:pt>
                <c:pt idx="889">
                  <c:v>181624</c:v>
                </c:pt>
                <c:pt idx="890">
                  <c:v>186959</c:v>
                </c:pt>
                <c:pt idx="891">
                  <c:v>192294</c:v>
                </c:pt>
                <c:pt idx="892">
                  <c:v>197629</c:v>
                </c:pt>
                <c:pt idx="893">
                  <c:v>128274</c:v>
                </c:pt>
                <c:pt idx="894">
                  <c:v>133609</c:v>
                </c:pt>
                <c:pt idx="895">
                  <c:v>138944</c:v>
                </c:pt>
                <c:pt idx="896">
                  <c:v>144279</c:v>
                </c:pt>
                <c:pt idx="897">
                  <c:v>149614</c:v>
                </c:pt>
                <c:pt idx="898">
                  <c:v>154949</c:v>
                </c:pt>
                <c:pt idx="899">
                  <c:v>160284</c:v>
                </c:pt>
                <c:pt idx="900">
                  <c:v>165619</c:v>
                </c:pt>
                <c:pt idx="901">
                  <c:v>71272</c:v>
                </c:pt>
                <c:pt idx="902">
                  <c:v>73198</c:v>
                </c:pt>
                <c:pt idx="903">
                  <c:v>75124</c:v>
                </c:pt>
                <c:pt idx="904">
                  <c:v>77050</c:v>
                </c:pt>
                <c:pt idx="905">
                  <c:v>78976</c:v>
                </c:pt>
                <c:pt idx="906">
                  <c:v>80902</c:v>
                </c:pt>
                <c:pt idx="907">
                  <c:v>82828</c:v>
                </c:pt>
                <c:pt idx="908">
                  <c:v>84754</c:v>
                </c:pt>
                <c:pt idx="909">
                  <c:v>86680</c:v>
                </c:pt>
                <c:pt idx="910">
                  <c:v>88606</c:v>
                </c:pt>
                <c:pt idx="911">
                  <c:v>90532</c:v>
                </c:pt>
                <c:pt idx="912">
                  <c:v>92458</c:v>
                </c:pt>
                <c:pt idx="913">
                  <c:v>94384</c:v>
                </c:pt>
              </c:numCache>
            </c:numRef>
          </c:xVal>
          <c:yVal>
            <c:numRef>
              <c:f>Digits!$AJ$2:$AJ$915</c:f>
              <c:numCache>
                <c:formatCode>General</c:formatCode>
                <c:ptCount val="914"/>
                <c:pt idx="0">
                  <c:v>0.95422222222222197</c:v>
                </c:pt>
                <c:pt idx="1">
                  <c:v>0.96</c:v>
                </c:pt>
                <c:pt idx="2">
                  <c:v>0.96222222222222198</c:v>
                </c:pt>
                <c:pt idx="3">
                  <c:v>0.96044444444444399</c:v>
                </c:pt>
                <c:pt idx="4">
                  <c:v>0.96088888888888802</c:v>
                </c:pt>
                <c:pt idx="5">
                  <c:v>0.96177777777777695</c:v>
                </c:pt>
                <c:pt idx="6">
                  <c:v>0.97199999999999998</c:v>
                </c:pt>
                <c:pt idx="7">
                  <c:v>0.97377777777777696</c:v>
                </c:pt>
                <c:pt idx="8">
                  <c:v>0.97199999999999998</c:v>
                </c:pt>
                <c:pt idx="9">
                  <c:v>0.97199999999999998</c:v>
                </c:pt>
                <c:pt idx="10">
                  <c:v>0.96222222222222198</c:v>
                </c:pt>
                <c:pt idx="11">
                  <c:v>0.96222222222222198</c:v>
                </c:pt>
                <c:pt idx="12">
                  <c:v>0.96222222222222198</c:v>
                </c:pt>
                <c:pt idx="13">
                  <c:v>0.96399999999999997</c:v>
                </c:pt>
                <c:pt idx="14">
                  <c:v>0.96711111111111103</c:v>
                </c:pt>
                <c:pt idx="15">
                  <c:v>0.96133333333333304</c:v>
                </c:pt>
                <c:pt idx="16">
                  <c:v>0.96355555555555505</c:v>
                </c:pt>
                <c:pt idx="17">
                  <c:v>0.96444444444444399</c:v>
                </c:pt>
                <c:pt idx="18">
                  <c:v>0.962666666666666</c:v>
                </c:pt>
                <c:pt idx="19">
                  <c:v>0.96222222222222198</c:v>
                </c:pt>
                <c:pt idx="20">
                  <c:v>0.96222222222222198</c:v>
                </c:pt>
                <c:pt idx="21">
                  <c:v>0.96222222222222198</c:v>
                </c:pt>
                <c:pt idx="22">
                  <c:v>0.96088888888888802</c:v>
                </c:pt>
                <c:pt idx="23">
                  <c:v>0.96088888888888802</c:v>
                </c:pt>
                <c:pt idx="24">
                  <c:v>0.96666666666666601</c:v>
                </c:pt>
                <c:pt idx="25">
                  <c:v>0.96044444444444399</c:v>
                </c:pt>
                <c:pt idx="26">
                  <c:v>0.96488888888888802</c:v>
                </c:pt>
                <c:pt idx="27">
                  <c:v>0.96177777777777695</c:v>
                </c:pt>
                <c:pt idx="28">
                  <c:v>0.96399999999999997</c:v>
                </c:pt>
                <c:pt idx="29">
                  <c:v>0.96533333333333304</c:v>
                </c:pt>
                <c:pt idx="30">
                  <c:v>0.96</c:v>
                </c:pt>
                <c:pt idx="31">
                  <c:v>0.962666666666666</c:v>
                </c:pt>
                <c:pt idx="32">
                  <c:v>0.96488888888888802</c:v>
                </c:pt>
                <c:pt idx="33">
                  <c:v>0.96044444444444399</c:v>
                </c:pt>
                <c:pt idx="34">
                  <c:v>0.96133333333333304</c:v>
                </c:pt>
                <c:pt idx="35">
                  <c:v>0.96177777777777695</c:v>
                </c:pt>
                <c:pt idx="36">
                  <c:v>0.96044444444444399</c:v>
                </c:pt>
                <c:pt idx="37">
                  <c:v>0.96355555555555505</c:v>
                </c:pt>
                <c:pt idx="38">
                  <c:v>0.976444444444444</c:v>
                </c:pt>
                <c:pt idx="39">
                  <c:v>0.96444444444444399</c:v>
                </c:pt>
                <c:pt idx="40">
                  <c:v>0.96355555555555505</c:v>
                </c:pt>
                <c:pt idx="41">
                  <c:v>0.96444444444444399</c:v>
                </c:pt>
                <c:pt idx="42">
                  <c:v>0.962666666666666</c:v>
                </c:pt>
                <c:pt idx="43">
                  <c:v>0.96711111111111103</c:v>
                </c:pt>
                <c:pt idx="44">
                  <c:v>0.96488888888888802</c:v>
                </c:pt>
                <c:pt idx="45">
                  <c:v>0.96222222222222198</c:v>
                </c:pt>
                <c:pt idx="46">
                  <c:v>0.962666666666666</c:v>
                </c:pt>
                <c:pt idx="47">
                  <c:v>0.96488888888888802</c:v>
                </c:pt>
                <c:pt idx="48">
                  <c:v>0.96488888888888802</c:v>
                </c:pt>
                <c:pt idx="49">
                  <c:v>0.96222222222222198</c:v>
                </c:pt>
                <c:pt idx="50">
                  <c:v>0.96088888888888802</c:v>
                </c:pt>
                <c:pt idx="51">
                  <c:v>0.96444444444444399</c:v>
                </c:pt>
                <c:pt idx="52">
                  <c:v>0.96399999999999997</c:v>
                </c:pt>
                <c:pt idx="53">
                  <c:v>0.972444444444444</c:v>
                </c:pt>
                <c:pt idx="54">
                  <c:v>0.97555555555555495</c:v>
                </c:pt>
                <c:pt idx="55">
                  <c:v>0.96977777777777696</c:v>
                </c:pt>
                <c:pt idx="56">
                  <c:v>0.97599999999999998</c:v>
                </c:pt>
                <c:pt idx="57">
                  <c:v>0.972444444444444</c:v>
                </c:pt>
                <c:pt idx="58">
                  <c:v>0.97422222222222199</c:v>
                </c:pt>
                <c:pt idx="59">
                  <c:v>0.96</c:v>
                </c:pt>
                <c:pt idx="60">
                  <c:v>0.96444444444444399</c:v>
                </c:pt>
                <c:pt idx="61">
                  <c:v>0.96</c:v>
                </c:pt>
                <c:pt idx="62">
                  <c:v>0.96177777777777695</c:v>
                </c:pt>
                <c:pt idx="63">
                  <c:v>0.97</c:v>
                </c:pt>
                <c:pt idx="64">
                  <c:v>0.97288888888888803</c:v>
                </c:pt>
                <c:pt idx="65">
                  <c:v>0.97466666666666602</c:v>
                </c:pt>
                <c:pt idx="66">
                  <c:v>0.97111111111111104</c:v>
                </c:pt>
                <c:pt idx="67">
                  <c:v>0.97555555555555495</c:v>
                </c:pt>
                <c:pt idx="68">
                  <c:v>0.97555555555555495</c:v>
                </c:pt>
                <c:pt idx="69">
                  <c:v>0.97333333333333305</c:v>
                </c:pt>
                <c:pt idx="70">
                  <c:v>0.97155555555555495</c:v>
                </c:pt>
                <c:pt idx="71">
                  <c:v>0.97288888888888803</c:v>
                </c:pt>
                <c:pt idx="72">
                  <c:v>0.972444444444444</c:v>
                </c:pt>
                <c:pt idx="73">
                  <c:v>0.97199999999999998</c:v>
                </c:pt>
                <c:pt idx="74">
                  <c:v>0.97333333333333305</c:v>
                </c:pt>
                <c:pt idx="75">
                  <c:v>0.96977777777777696</c:v>
                </c:pt>
                <c:pt idx="76">
                  <c:v>0.972444444444444</c:v>
                </c:pt>
                <c:pt idx="77">
                  <c:v>0.97288888888888803</c:v>
                </c:pt>
                <c:pt idx="78">
                  <c:v>0.97022222222222199</c:v>
                </c:pt>
                <c:pt idx="79">
                  <c:v>0.972444444444444</c:v>
                </c:pt>
                <c:pt idx="80">
                  <c:v>0.97333333333333305</c:v>
                </c:pt>
                <c:pt idx="81">
                  <c:v>0.97466666666666602</c:v>
                </c:pt>
                <c:pt idx="82">
                  <c:v>0.97066666666666601</c:v>
                </c:pt>
                <c:pt idx="83">
                  <c:v>0.96222222222222198</c:v>
                </c:pt>
                <c:pt idx="84">
                  <c:v>0.96044444444444399</c:v>
                </c:pt>
                <c:pt idx="85">
                  <c:v>0.958666666666666</c:v>
                </c:pt>
                <c:pt idx="86">
                  <c:v>0.95599999999999996</c:v>
                </c:pt>
                <c:pt idx="87">
                  <c:v>0.96488888888888802</c:v>
                </c:pt>
                <c:pt idx="88">
                  <c:v>0.958666666666666</c:v>
                </c:pt>
                <c:pt idx="89">
                  <c:v>0.96177777777777695</c:v>
                </c:pt>
                <c:pt idx="90">
                  <c:v>0.95911111111111103</c:v>
                </c:pt>
                <c:pt idx="91">
                  <c:v>0.96222222222222198</c:v>
                </c:pt>
                <c:pt idx="92">
                  <c:v>0.96</c:v>
                </c:pt>
                <c:pt idx="93">
                  <c:v>0.95688888888888801</c:v>
                </c:pt>
                <c:pt idx="94">
                  <c:v>0.95911111111111103</c:v>
                </c:pt>
                <c:pt idx="95">
                  <c:v>0.958666666666666</c:v>
                </c:pt>
                <c:pt idx="96">
                  <c:v>0.96355555555555505</c:v>
                </c:pt>
                <c:pt idx="97">
                  <c:v>0.97777777777777697</c:v>
                </c:pt>
                <c:pt idx="98">
                  <c:v>0.976444444444444</c:v>
                </c:pt>
                <c:pt idx="99">
                  <c:v>0.97822222222222199</c:v>
                </c:pt>
                <c:pt idx="100">
                  <c:v>0.976444444444444</c:v>
                </c:pt>
                <c:pt idx="101">
                  <c:v>0.97688888888888803</c:v>
                </c:pt>
                <c:pt idx="102">
                  <c:v>0.97599999999999998</c:v>
                </c:pt>
                <c:pt idx="103">
                  <c:v>0.96222222222222198</c:v>
                </c:pt>
                <c:pt idx="104">
                  <c:v>0.95422222222222197</c:v>
                </c:pt>
                <c:pt idx="105">
                  <c:v>0.97377777777777696</c:v>
                </c:pt>
                <c:pt idx="106">
                  <c:v>0.97688888888888803</c:v>
                </c:pt>
                <c:pt idx="107">
                  <c:v>0.97733333333333305</c:v>
                </c:pt>
                <c:pt idx="108">
                  <c:v>0.97733333333333305</c:v>
                </c:pt>
                <c:pt idx="109">
                  <c:v>0.97466666666666602</c:v>
                </c:pt>
                <c:pt idx="110">
                  <c:v>0.97822222222222199</c:v>
                </c:pt>
                <c:pt idx="111">
                  <c:v>0.97822222222222199</c:v>
                </c:pt>
                <c:pt idx="112">
                  <c:v>0.97599999999999998</c:v>
                </c:pt>
                <c:pt idx="113">
                  <c:v>0.97822222222222199</c:v>
                </c:pt>
                <c:pt idx="114">
                  <c:v>0.976444444444444</c:v>
                </c:pt>
                <c:pt idx="115">
                  <c:v>0.97599999999999998</c:v>
                </c:pt>
                <c:pt idx="116">
                  <c:v>0.97866666666666602</c:v>
                </c:pt>
                <c:pt idx="117">
                  <c:v>0.97955555555555496</c:v>
                </c:pt>
                <c:pt idx="118">
                  <c:v>0.98</c:v>
                </c:pt>
                <c:pt idx="119">
                  <c:v>0.97733333333333305</c:v>
                </c:pt>
                <c:pt idx="120">
                  <c:v>0.97599999999999998</c:v>
                </c:pt>
                <c:pt idx="121">
                  <c:v>0.97688888888888803</c:v>
                </c:pt>
                <c:pt idx="122">
                  <c:v>0.97688888888888803</c:v>
                </c:pt>
                <c:pt idx="123">
                  <c:v>0.98</c:v>
                </c:pt>
                <c:pt idx="124">
                  <c:v>0.97866666666666602</c:v>
                </c:pt>
                <c:pt idx="125">
                  <c:v>0.95955555555555505</c:v>
                </c:pt>
                <c:pt idx="126">
                  <c:v>0.97422222222222199</c:v>
                </c:pt>
                <c:pt idx="127">
                  <c:v>0.97733333333333305</c:v>
                </c:pt>
                <c:pt idx="128">
                  <c:v>0.974444444444444</c:v>
                </c:pt>
                <c:pt idx="129">
                  <c:v>0.97511111111111104</c:v>
                </c:pt>
                <c:pt idx="130">
                  <c:v>0.97511111111111104</c:v>
                </c:pt>
                <c:pt idx="131">
                  <c:v>0.97288888888888803</c:v>
                </c:pt>
                <c:pt idx="132">
                  <c:v>0.97733333333333305</c:v>
                </c:pt>
                <c:pt idx="133">
                  <c:v>0.97733333333333305</c:v>
                </c:pt>
                <c:pt idx="134">
                  <c:v>0.97511111111111104</c:v>
                </c:pt>
                <c:pt idx="135">
                  <c:v>0.97688888888888803</c:v>
                </c:pt>
                <c:pt idx="136">
                  <c:v>0.98177777777777697</c:v>
                </c:pt>
                <c:pt idx="137">
                  <c:v>0.97688888888888803</c:v>
                </c:pt>
                <c:pt idx="138">
                  <c:v>0.97511111111111104</c:v>
                </c:pt>
                <c:pt idx="139">
                  <c:v>0.97422222222222199</c:v>
                </c:pt>
                <c:pt idx="140">
                  <c:v>0.97377777777777696</c:v>
                </c:pt>
                <c:pt idx="141">
                  <c:v>0.97466666666666602</c:v>
                </c:pt>
                <c:pt idx="142">
                  <c:v>0.97111111111111104</c:v>
                </c:pt>
                <c:pt idx="143">
                  <c:v>0.96755555555555495</c:v>
                </c:pt>
                <c:pt idx="144">
                  <c:v>0.97422222222222199</c:v>
                </c:pt>
                <c:pt idx="145">
                  <c:v>0.97111111111111104</c:v>
                </c:pt>
                <c:pt idx="146">
                  <c:v>0.97333333333333305</c:v>
                </c:pt>
                <c:pt idx="147">
                  <c:v>0.97577777777777697</c:v>
                </c:pt>
                <c:pt idx="148">
                  <c:v>0.976444444444444</c:v>
                </c:pt>
                <c:pt idx="149">
                  <c:v>0.97488888888888803</c:v>
                </c:pt>
                <c:pt idx="150">
                  <c:v>0.97355555555555495</c:v>
                </c:pt>
                <c:pt idx="151">
                  <c:v>0.97511111111111104</c:v>
                </c:pt>
                <c:pt idx="152">
                  <c:v>0.97472222222222205</c:v>
                </c:pt>
                <c:pt idx="153">
                  <c:v>0.97155555555555495</c:v>
                </c:pt>
                <c:pt idx="154">
                  <c:v>0.97155555555555495</c:v>
                </c:pt>
                <c:pt idx="155">
                  <c:v>0.97288888888888803</c:v>
                </c:pt>
                <c:pt idx="156">
                  <c:v>0.97555555555555495</c:v>
                </c:pt>
                <c:pt idx="157">
                  <c:v>0.96888888888888802</c:v>
                </c:pt>
                <c:pt idx="158">
                  <c:v>0.97199999999999998</c:v>
                </c:pt>
                <c:pt idx="159">
                  <c:v>0.97422222222222199</c:v>
                </c:pt>
                <c:pt idx="160">
                  <c:v>0.97199999999999998</c:v>
                </c:pt>
                <c:pt idx="161">
                  <c:v>0.97377777777777696</c:v>
                </c:pt>
                <c:pt idx="162">
                  <c:v>0.972444444444444</c:v>
                </c:pt>
                <c:pt idx="163">
                  <c:v>0.97333333333333305</c:v>
                </c:pt>
                <c:pt idx="164">
                  <c:v>0.968444444444444</c:v>
                </c:pt>
                <c:pt idx="165">
                  <c:v>0.96666666666666601</c:v>
                </c:pt>
                <c:pt idx="166">
                  <c:v>0.97111111111111104</c:v>
                </c:pt>
                <c:pt idx="167">
                  <c:v>0.97199999999999998</c:v>
                </c:pt>
                <c:pt idx="168">
                  <c:v>0.96</c:v>
                </c:pt>
                <c:pt idx="169">
                  <c:v>0.96177777777777695</c:v>
                </c:pt>
                <c:pt idx="170">
                  <c:v>0.95955555555555505</c:v>
                </c:pt>
                <c:pt idx="171">
                  <c:v>0.95955555555555505</c:v>
                </c:pt>
                <c:pt idx="172">
                  <c:v>0.96177777777777695</c:v>
                </c:pt>
                <c:pt idx="173">
                  <c:v>0.95955555555555505</c:v>
                </c:pt>
                <c:pt idx="174">
                  <c:v>0.96888888888888802</c:v>
                </c:pt>
                <c:pt idx="175">
                  <c:v>0.96977777777777696</c:v>
                </c:pt>
                <c:pt idx="176">
                  <c:v>0.97155555555555495</c:v>
                </c:pt>
                <c:pt idx="177">
                  <c:v>0.97333333333333305</c:v>
                </c:pt>
                <c:pt idx="178">
                  <c:v>0.97288888888888803</c:v>
                </c:pt>
                <c:pt idx="179">
                  <c:v>0.96888888888888802</c:v>
                </c:pt>
                <c:pt idx="180">
                  <c:v>0.96888888888888802</c:v>
                </c:pt>
                <c:pt idx="181">
                  <c:v>0.97688888888888803</c:v>
                </c:pt>
                <c:pt idx="182">
                  <c:v>0.97555555555555495</c:v>
                </c:pt>
                <c:pt idx="183">
                  <c:v>0.968444444444444</c:v>
                </c:pt>
                <c:pt idx="184">
                  <c:v>0.97377777777777696</c:v>
                </c:pt>
                <c:pt idx="185">
                  <c:v>0.96511111111111103</c:v>
                </c:pt>
                <c:pt idx="186">
                  <c:v>0.96688888888888802</c:v>
                </c:pt>
                <c:pt idx="187">
                  <c:v>0.96533333333333304</c:v>
                </c:pt>
                <c:pt idx="188">
                  <c:v>0.96399999999999997</c:v>
                </c:pt>
                <c:pt idx="189">
                  <c:v>0.96244444444444399</c:v>
                </c:pt>
                <c:pt idx="190">
                  <c:v>0.97555555555555495</c:v>
                </c:pt>
                <c:pt idx="191">
                  <c:v>0.972444444444444</c:v>
                </c:pt>
                <c:pt idx="192">
                  <c:v>0.97511111111111104</c:v>
                </c:pt>
                <c:pt idx="193">
                  <c:v>0.97111111111111104</c:v>
                </c:pt>
                <c:pt idx="194">
                  <c:v>0.97377777777777696</c:v>
                </c:pt>
                <c:pt idx="195">
                  <c:v>0.968444444444444</c:v>
                </c:pt>
                <c:pt idx="196">
                  <c:v>0.97199999999999998</c:v>
                </c:pt>
                <c:pt idx="197">
                  <c:v>0.97199999999999998</c:v>
                </c:pt>
                <c:pt idx="198">
                  <c:v>0.96511111111111103</c:v>
                </c:pt>
                <c:pt idx="199">
                  <c:v>0.96599999999999997</c:v>
                </c:pt>
                <c:pt idx="200">
                  <c:v>0.96345679012345598</c:v>
                </c:pt>
                <c:pt idx="201">
                  <c:v>0.95777777777777695</c:v>
                </c:pt>
                <c:pt idx="202">
                  <c:v>0.95911111111111103</c:v>
                </c:pt>
                <c:pt idx="203">
                  <c:v>0.95688888888888801</c:v>
                </c:pt>
                <c:pt idx="204">
                  <c:v>0.96399999999999997</c:v>
                </c:pt>
                <c:pt idx="205">
                  <c:v>0.96288888888888802</c:v>
                </c:pt>
                <c:pt idx="206">
                  <c:v>0.962666666666666</c:v>
                </c:pt>
                <c:pt idx="207">
                  <c:v>0.96555555555555495</c:v>
                </c:pt>
                <c:pt idx="208">
                  <c:v>0.96444444444444399</c:v>
                </c:pt>
                <c:pt idx="209">
                  <c:v>0.96622222222222198</c:v>
                </c:pt>
                <c:pt idx="210">
                  <c:v>0.96422222222222198</c:v>
                </c:pt>
                <c:pt idx="211">
                  <c:v>0.96399999999999997</c:v>
                </c:pt>
                <c:pt idx="212">
                  <c:v>0.96444444444444399</c:v>
                </c:pt>
                <c:pt idx="213">
                  <c:v>0.95688888888888801</c:v>
                </c:pt>
                <c:pt idx="214">
                  <c:v>0.95688888888888801</c:v>
                </c:pt>
                <c:pt idx="215">
                  <c:v>0.958666666666666</c:v>
                </c:pt>
                <c:pt idx="216">
                  <c:v>0.95511111111111102</c:v>
                </c:pt>
                <c:pt idx="217">
                  <c:v>0.958666666666666</c:v>
                </c:pt>
                <c:pt idx="218">
                  <c:v>0.95511111111111102</c:v>
                </c:pt>
                <c:pt idx="219">
                  <c:v>0.954666666666666</c:v>
                </c:pt>
                <c:pt idx="220">
                  <c:v>0.95644444444444399</c:v>
                </c:pt>
                <c:pt idx="221">
                  <c:v>0.95599999999999996</c:v>
                </c:pt>
                <c:pt idx="222">
                  <c:v>0.95555555555555505</c:v>
                </c:pt>
                <c:pt idx="223">
                  <c:v>0.958666666666666</c:v>
                </c:pt>
                <c:pt idx="224">
                  <c:v>0.95822222222222198</c:v>
                </c:pt>
                <c:pt idx="225">
                  <c:v>0.95688888888888801</c:v>
                </c:pt>
                <c:pt idx="226">
                  <c:v>0.95688888888888801</c:v>
                </c:pt>
                <c:pt idx="227">
                  <c:v>0.95599999999999996</c:v>
                </c:pt>
                <c:pt idx="228">
                  <c:v>0.95555555555555505</c:v>
                </c:pt>
                <c:pt idx="229">
                  <c:v>0.95733333333333304</c:v>
                </c:pt>
                <c:pt idx="230">
                  <c:v>0.95777777777777695</c:v>
                </c:pt>
                <c:pt idx="231">
                  <c:v>0.95822222222222198</c:v>
                </c:pt>
                <c:pt idx="232">
                  <c:v>0.95688888888888801</c:v>
                </c:pt>
                <c:pt idx="233">
                  <c:v>0.95777777777777695</c:v>
                </c:pt>
                <c:pt idx="234">
                  <c:v>0.95733333333333304</c:v>
                </c:pt>
                <c:pt idx="235">
                  <c:v>0.95422222222222197</c:v>
                </c:pt>
                <c:pt idx="236">
                  <c:v>0.95555555555555505</c:v>
                </c:pt>
                <c:pt idx="237">
                  <c:v>0.95688888888888801</c:v>
                </c:pt>
                <c:pt idx="238">
                  <c:v>0.95155555555555504</c:v>
                </c:pt>
                <c:pt idx="239">
                  <c:v>0.95555555555555505</c:v>
                </c:pt>
                <c:pt idx="240">
                  <c:v>0.95733333333333304</c:v>
                </c:pt>
                <c:pt idx="241">
                  <c:v>0.95733333333333304</c:v>
                </c:pt>
                <c:pt idx="242">
                  <c:v>0.958666666666666</c:v>
                </c:pt>
                <c:pt idx="243">
                  <c:v>0.95555555555555505</c:v>
                </c:pt>
                <c:pt idx="244">
                  <c:v>0.95333333333333303</c:v>
                </c:pt>
                <c:pt idx="245">
                  <c:v>0.95644444444444399</c:v>
                </c:pt>
                <c:pt idx="246">
                  <c:v>0.95599999999999996</c:v>
                </c:pt>
                <c:pt idx="247">
                  <c:v>0.95733333333333304</c:v>
                </c:pt>
                <c:pt idx="248">
                  <c:v>0.95777777777777695</c:v>
                </c:pt>
                <c:pt idx="249">
                  <c:v>0.95555555555555505</c:v>
                </c:pt>
                <c:pt idx="250">
                  <c:v>0.95555555555555505</c:v>
                </c:pt>
                <c:pt idx="251">
                  <c:v>0.95911111111111103</c:v>
                </c:pt>
                <c:pt idx="252">
                  <c:v>0.95822222222222198</c:v>
                </c:pt>
                <c:pt idx="253">
                  <c:v>0.95777777777777695</c:v>
                </c:pt>
                <c:pt idx="254">
                  <c:v>0.954666666666666</c:v>
                </c:pt>
                <c:pt idx="255">
                  <c:v>0.97111111111111104</c:v>
                </c:pt>
                <c:pt idx="256">
                  <c:v>0.97111111111111104</c:v>
                </c:pt>
                <c:pt idx="257">
                  <c:v>0.97111111111111104</c:v>
                </c:pt>
                <c:pt idx="258">
                  <c:v>0.97111111111111104</c:v>
                </c:pt>
                <c:pt idx="259">
                  <c:v>0.97022222222222199</c:v>
                </c:pt>
                <c:pt idx="260">
                  <c:v>0.972444444444444</c:v>
                </c:pt>
                <c:pt idx="261">
                  <c:v>0.95822222222222198</c:v>
                </c:pt>
                <c:pt idx="262">
                  <c:v>0.96</c:v>
                </c:pt>
                <c:pt idx="263">
                  <c:v>0.95911111111111103</c:v>
                </c:pt>
                <c:pt idx="264">
                  <c:v>0.96133333333333304</c:v>
                </c:pt>
                <c:pt idx="265">
                  <c:v>0.96</c:v>
                </c:pt>
                <c:pt idx="266">
                  <c:v>0.96044444444444399</c:v>
                </c:pt>
                <c:pt idx="267">
                  <c:v>0.96799999999999997</c:v>
                </c:pt>
                <c:pt idx="268">
                  <c:v>0.96933333333333305</c:v>
                </c:pt>
                <c:pt idx="269">
                  <c:v>0.96799999999999997</c:v>
                </c:pt>
                <c:pt idx="270">
                  <c:v>0.968444444444444</c:v>
                </c:pt>
                <c:pt idx="271">
                  <c:v>0.95911111111111103</c:v>
                </c:pt>
                <c:pt idx="272">
                  <c:v>0.96133333333333304</c:v>
                </c:pt>
                <c:pt idx="273">
                  <c:v>0.96133333333333304</c:v>
                </c:pt>
                <c:pt idx="274">
                  <c:v>0.96444444444444399</c:v>
                </c:pt>
                <c:pt idx="275">
                  <c:v>0.954666666666666</c:v>
                </c:pt>
                <c:pt idx="276">
                  <c:v>0.95911111111111103</c:v>
                </c:pt>
                <c:pt idx="277">
                  <c:v>0.95733333333333304</c:v>
                </c:pt>
                <c:pt idx="278">
                  <c:v>0.958666666666666</c:v>
                </c:pt>
                <c:pt idx="279">
                  <c:v>0.95955555555555505</c:v>
                </c:pt>
                <c:pt idx="280">
                  <c:v>0.96133333333333304</c:v>
                </c:pt>
                <c:pt idx="281">
                  <c:v>0.96088888888888802</c:v>
                </c:pt>
                <c:pt idx="282">
                  <c:v>0.96355555555555505</c:v>
                </c:pt>
                <c:pt idx="283">
                  <c:v>0.96044444444444399</c:v>
                </c:pt>
                <c:pt idx="284">
                  <c:v>0.96</c:v>
                </c:pt>
                <c:pt idx="285">
                  <c:v>0.95911111111111103</c:v>
                </c:pt>
                <c:pt idx="286">
                  <c:v>0.96044444444444399</c:v>
                </c:pt>
                <c:pt idx="287">
                  <c:v>0.96222222222222198</c:v>
                </c:pt>
                <c:pt idx="288">
                  <c:v>0.96311111111111103</c:v>
                </c:pt>
                <c:pt idx="289">
                  <c:v>0.962666666666666</c:v>
                </c:pt>
                <c:pt idx="290">
                  <c:v>0.962666666666666</c:v>
                </c:pt>
                <c:pt idx="291">
                  <c:v>0.96088888888888802</c:v>
                </c:pt>
                <c:pt idx="292">
                  <c:v>0.95511111111111102</c:v>
                </c:pt>
                <c:pt idx="293">
                  <c:v>0.95777777777777695</c:v>
                </c:pt>
                <c:pt idx="294">
                  <c:v>0.96088888888888802</c:v>
                </c:pt>
                <c:pt idx="295">
                  <c:v>0.96177777777777695</c:v>
                </c:pt>
                <c:pt idx="296">
                  <c:v>0.96088888888888802</c:v>
                </c:pt>
                <c:pt idx="297">
                  <c:v>0.96088888888888802</c:v>
                </c:pt>
                <c:pt idx="298">
                  <c:v>0.95377777777777695</c:v>
                </c:pt>
                <c:pt idx="299">
                  <c:v>0.96977777777777696</c:v>
                </c:pt>
                <c:pt idx="300">
                  <c:v>0.96088888888888802</c:v>
                </c:pt>
                <c:pt idx="301">
                  <c:v>0.96177777777777695</c:v>
                </c:pt>
                <c:pt idx="302">
                  <c:v>0.96177777777777695</c:v>
                </c:pt>
                <c:pt idx="303">
                  <c:v>0.96711111111111103</c:v>
                </c:pt>
                <c:pt idx="304">
                  <c:v>0.96666666666666601</c:v>
                </c:pt>
                <c:pt idx="305">
                  <c:v>0.968444444444444</c:v>
                </c:pt>
                <c:pt idx="306">
                  <c:v>0.96044444444444399</c:v>
                </c:pt>
                <c:pt idx="307">
                  <c:v>0.96399999999999997</c:v>
                </c:pt>
                <c:pt idx="308">
                  <c:v>0.96399999999999997</c:v>
                </c:pt>
                <c:pt idx="309">
                  <c:v>0.96177777777777695</c:v>
                </c:pt>
                <c:pt idx="310">
                  <c:v>0.96</c:v>
                </c:pt>
                <c:pt idx="311">
                  <c:v>0.96355555555555505</c:v>
                </c:pt>
                <c:pt idx="312">
                  <c:v>0.95955555555555505</c:v>
                </c:pt>
                <c:pt idx="313">
                  <c:v>0.95955555555555505</c:v>
                </c:pt>
                <c:pt idx="314">
                  <c:v>0.96666666666666601</c:v>
                </c:pt>
                <c:pt idx="315">
                  <c:v>0.96622222222222198</c:v>
                </c:pt>
                <c:pt idx="316">
                  <c:v>0.96666666666666601</c:v>
                </c:pt>
                <c:pt idx="317">
                  <c:v>0.96711111111111103</c:v>
                </c:pt>
                <c:pt idx="318">
                  <c:v>0.96444444444444399</c:v>
                </c:pt>
                <c:pt idx="319">
                  <c:v>0.96711111111111103</c:v>
                </c:pt>
                <c:pt idx="320">
                  <c:v>0.96933333333333305</c:v>
                </c:pt>
                <c:pt idx="321">
                  <c:v>0.97066666666666601</c:v>
                </c:pt>
                <c:pt idx="322">
                  <c:v>0.962666666666666</c:v>
                </c:pt>
                <c:pt idx="323">
                  <c:v>0.96622222222222198</c:v>
                </c:pt>
                <c:pt idx="324">
                  <c:v>0.96711111111111103</c:v>
                </c:pt>
                <c:pt idx="325">
                  <c:v>0.96799999999999997</c:v>
                </c:pt>
                <c:pt idx="326">
                  <c:v>0.968444444444444</c:v>
                </c:pt>
                <c:pt idx="327">
                  <c:v>0.96666666666666601</c:v>
                </c:pt>
                <c:pt idx="328">
                  <c:v>0.968444444444444</c:v>
                </c:pt>
                <c:pt idx="329">
                  <c:v>0.968444444444444</c:v>
                </c:pt>
                <c:pt idx="330">
                  <c:v>0.96755555555555495</c:v>
                </c:pt>
                <c:pt idx="331">
                  <c:v>0.968444444444444</c:v>
                </c:pt>
                <c:pt idx="332">
                  <c:v>0.96933333333333305</c:v>
                </c:pt>
                <c:pt idx="333">
                  <c:v>0.96888888888888802</c:v>
                </c:pt>
                <c:pt idx="334">
                  <c:v>0.96399999999999997</c:v>
                </c:pt>
                <c:pt idx="335">
                  <c:v>0.96977777777777696</c:v>
                </c:pt>
                <c:pt idx="336">
                  <c:v>0.97066666666666601</c:v>
                </c:pt>
                <c:pt idx="337">
                  <c:v>0.96533333333333304</c:v>
                </c:pt>
                <c:pt idx="338">
                  <c:v>0.96666666666666601</c:v>
                </c:pt>
                <c:pt idx="339">
                  <c:v>0.96755555555555495</c:v>
                </c:pt>
                <c:pt idx="340">
                  <c:v>0.96533333333333304</c:v>
                </c:pt>
                <c:pt idx="341">
                  <c:v>0.97022222222222199</c:v>
                </c:pt>
                <c:pt idx="342">
                  <c:v>0.96755555555555495</c:v>
                </c:pt>
                <c:pt idx="343">
                  <c:v>0.96888888888888802</c:v>
                </c:pt>
                <c:pt idx="344">
                  <c:v>0.97155555555555495</c:v>
                </c:pt>
                <c:pt idx="345">
                  <c:v>0.97199999999999998</c:v>
                </c:pt>
                <c:pt idx="346">
                  <c:v>0.97111111111111104</c:v>
                </c:pt>
                <c:pt idx="347">
                  <c:v>0.97111111111111104</c:v>
                </c:pt>
                <c:pt idx="348">
                  <c:v>0.962666666666666</c:v>
                </c:pt>
                <c:pt idx="349">
                  <c:v>0.95777777777777695</c:v>
                </c:pt>
                <c:pt idx="350">
                  <c:v>0.95422222222222197</c:v>
                </c:pt>
                <c:pt idx="351">
                  <c:v>0.96222222222222198</c:v>
                </c:pt>
                <c:pt idx="352">
                  <c:v>0.95777777777777695</c:v>
                </c:pt>
                <c:pt idx="353">
                  <c:v>0.95111111111111102</c:v>
                </c:pt>
                <c:pt idx="354">
                  <c:v>0.95422222222222197</c:v>
                </c:pt>
                <c:pt idx="355">
                  <c:v>0.95511111111111102</c:v>
                </c:pt>
                <c:pt idx="356">
                  <c:v>0.95288888888888801</c:v>
                </c:pt>
                <c:pt idx="357">
                  <c:v>0.96888888888888802</c:v>
                </c:pt>
                <c:pt idx="358">
                  <c:v>0.96133333333333304</c:v>
                </c:pt>
                <c:pt idx="359">
                  <c:v>0.962666666666666</c:v>
                </c:pt>
                <c:pt idx="360">
                  <c:v>0.962666666666666</c:v>
                </c:pt>
                <c:pt idx="361">
                  <c:v>0.95955555555555505</c:v>
                </c:pt>
                <c:pt idx="362">
                  <c:v>0.95822222222222198</c:v>
                </c:pt>
                <c:pt idx="363">
                  <c:v>0.96311111111111103</c:v>
                </c:pt>
                <c:pt idx="364">
                  <c:v>0.962666666666666</c:v>
                </c:pt>
                <c:pt idx="365">
                  <c:v>0.96355555555555505</c:v>
                </c:pt>
                <c:pt idx="366">
                  <c:v>0.96488888888888802</c:v>
                </c:pt>
                <c:pt idx="367">
                  <c:v>0.96533333333333304</c:v>
                </c:pt>
                <c:pt idx="368">
                  <c:v>0.96533333333333304</c:v>
                </c:pt>
                <c:pt idx="369">
                  <c:v>0.96222222222222198</c:v>
                </c:pt>
                <c:pt idx="370">
                  <c:v>0.96</c:v>
                </c:pt>
                <c:pt idx="371">
                  <c:v>0.96666666666666601</c:v>
                </c:pt>
                <c:pt idx="372">
                  <c:v>0.962666666666666</c:v>
                </c:pt>
                <c:pt idx="373">
                  <c:v>0.96</c:v>
                </c:pt>
                <c:pt idx="374">
                  <c:v>0.95422222222222197</c:v>
                </c:pt>
                <c:pt idx="375">
                  <c:v>0.96488888888888802</c:v>
                </c:pt>
                <c:pt idx="376">
                  <c:v>0.96088888888888802</c:v>
                </c:pt>
                <c:pt idx="377">
                  <c:v>0.96311111111111103</c:v>
                </c:pt>
                <c:pt idx="378">
                  <c:v>0.96</c:v>
                </c:pt>
                <c:pt idx="379">
                  <c:v>0.96133333333333304</c:v>
                </c:pt>
                <c:pt idx="380">
                  <c:v>0.96</c:v>
                </c:pt>
                <c:pt idx="381">
                  <c:v>0.95955555555555505</c:v>
                </c:pt>
                <c:pt idx="382">
                  <c:v>0.96088888888888802</c:v>
                </c:pt>
                <c:pt idx="383">
                  <c:v>0.96577777777777696</c:v>
                </c:pt>
                <c:pt idx="384">
                  <c:v>0.96533333333333304</c:v>
                </c:pt>
                <c:pt idx="385">
                  <c:v>0.96711111111111103</c:v>
                </c:pt>
                <c:pt idx="386">
                  <c:v>0.96222222222222198</c:v>
                </c:pt>
                <c:pt idx="387">
                  <c:v>0.96222222222222198</c:v>
                </c:pt>
                <c:pt idx="388">
                  <c:v>0.95733333333333304</c:v>
                </c:pt>
                <c:pt idx="389">
                  <c:v>0.96311111111111103</c:v>
                </c:pt>
                <c:pt idx="390">
                  <c:v>0.96088888888888802</c:v>
                </c:pt>
                <c:pt idx="391">
                  <c:v>0.96311111111111103</c:v>
                </c:pt>
                <c:pt idx="392">
                  <c:v>0.958666666666666</c:v>
                </c:pt>
                <c:pt idx="393">
                  <c:v>0.96711111111111103</c:v>
                </c:pt>
                <c:pt idx="394">
                  <c:v>0.96888888888888802</c:v>
                </c:pt>
                <c:pt idx="395">
                  <c:v>0.96355555555555505</c:v>
                </c:pt>
                <c:pt idx="396">
                  <c:v>0.95733333333333304</c:v>
                </c:pt>
                <c:pt idx="397">
                  <c:v>0.962666666666666</c:v>
                </c:pt>
                <c:pt idx="398">
                  <c:v>0.96177777777777695</c:v>
                </c:pt>
                <c:pt idx="399">
                  <c:v>0.95911111111111103</c:v>
                </c:pt>
                <c:pt idx="400">
                  <c:v>0.96044444444444399</c:v>
                </c:pt>
                <c:pt idx="401">
                  <c:v>0.95644444444444399</c:v>
                </c:pt>
                <c:pt idx="402">
                  <c:v>0.96222222222222198</c:v>
                </c:pt>
                <c:pt idx="403">
                  <c:v>0.95777777777777695</c:v>
                </c:pt>
                <c:pt idx="404">
                  <c:v>0.96222222222222198</c:v>
                </c:pt>
                <c:pt idx="405">
                  <c:v>0.95777777777777695</c:v>
                </c:pt>
                <c:pt idx="406">
                  <c:v>0.95955555555555505</c:v>
                </c:pt>
                <c:pt idx="407">
                  <c:v>0.96488888888888802</c:v>
                </c:pt>
                <c:pt idx="408">
                  <c:v>0.95822222222222198</c:v>
                </c:pt>
                <c:pt idx="409">
                  <c:v>0.96533333333333304</c:v>
                </c:pt>
                <c:pt idx="410">
                  <c:v>0.962666666666666</c:v>
                </c:pt>
                <c:pt idx="411">
                  <c:v>0.96222222222222198</c:v>
                </c:pt>
                <c:pt idx="412">
                  <c:v>0.96311111111111103</c:v>
                </c:pt>
                <c:pt idx="413">
                  <c:v>0.95955555555555505</c:v>
                </c:pt>
                <c:pt idx="414">
                  <c:v>0.96488888888888802</c:v>
                </c:pt>
                <c:pt idx="415">
                  <c:v>0.958666666666666</c:v>
                </c:pt>
                <c:pt idx="416">
                  <c:v>0.96222222222222198</c:v>
                </c:pt>
                <c:pt idx="417">
                  <c:v>0.96</c:v>
                </c:pt>
                <c:pt idx="418">
                  <c:v>0.95955555555555505</c:v>
                </c:pt>
                <c:pt idx="419">
                  <c:v>0.96044444444444399</c:v>
                </c:pt>
                <c:pt idx="420">
                  <c:v>0.962666666666666</c:v>
                </c:pt>
                <c:pt idx="421">
                  <c:v>0.96</c:v>
                </c:pt>
                <c:pt idx="422">
                  <c:v>0.96399999999999997</c:v>
                </c:pt>
                <c:pt idx="423">
                  <c:v>0.96355555555555505</c:v>
                </c:pt>
                <c:pt idx="424">
                  <c:v>0.96222222222222198</c:v>
                </c:pt>
                <c:pt idx="425">
                  <c:v>0.96</c:v>
                </c:pt>
                <c:pt idx="426">
                  <c:v>0.95955555555555505</c:v>
                </c:pt>
                <c:pt idx="427">
                  <c:v>0.96488888888888802</c:v>
                </c:pt>
                <c:pt idx="428">
                  <c:v>0.96355555555555505</c:v>
                </c:pt>
                <c:pt idx="429">
                  <c:v>0.94399999999999995</c:v>
                </c:pt>
                <c:pt idx="430">
                  <c:v>0.948888888888888</c:v>
                </c:pt>
                <c:pt idx="431">
                  <c:v>0.96044444444444399</c:v>
                </c:pt>
                <c:pt idx="432">
                  <c:v>0.96088888888888802</c:v>
                </c:pt>
                <c:pt idx="433">
                  <c:v>0.96577777777777696</c:v>
                </c:pt>
                <c:pt idx="434">
                  <c:v>0.95777777777777695</c:v>
                </c:pt>
                <c:pt idx="435">
                  <c:v>0.96666666666666601</c:v>
                </c:pt>
                <c:pt idx="436">
                  <c:v>0.96444444444444399</c:v>
                </c:pt>
                <c:pt idx="437">
                  <c:v>0.96577777777777696</c:v>
                </c:pt>
                <c:pt idx="438">
                  <c:v>0.96222222222222198</c:v>
                </c:pt>
                <c:pt idx="439">
                  <c:v>0.96222222222222198</c:v>
                </c:pt>
                <c:pt idx="440">
                  <c:v>0.96666666666666601</c:v>
                </c:pt>
                <c:pt idx="441">
                  <c:v>0.95599999999999996</c:v>
                </c:pt>
                <c:pt idx="442">
                  <c:v>0.96666666666666601</c:v>
                </c:pt>
                <c:pt idx="443">
                  <c:v>0.93777777777777704</c:v>
                </c:pt>
                <c:pt idx="444">
                  <c:v>0.96666666666666601</c:v>
                </c:pt>
                <c:pt idx="445">
                  <c:v>0.96977777777777696</c:v>
                </c:pt>
                <c:pt idx="446">
                  <c:v>0.95555555555555505</c:v>
                </c:pt>
                <c:pt idx="447">
                  <c:v>0.94355555555555504</c:v>
                </c:pt>
                <c:pt idx="448">
                  <c:v>0.94</c:v>
                </c:pt>
                <c:pt idx="449">
                  <c:v>0.94311111111111101</c:v>
                </c:pt>
                <c:pt idx="450">
                  <c:v>0.94044444444444397</c:v>
                </c:pt>
                <c:pt idx="451">
                  <c:v>0.96488888888888802</c:v>
                </c:pt>
                <c:pt idx="452">
                  <c:v>0.96488888888888802</c:v>
                </c:pt>
                <c:pt idx="453">
                  <c:v>0.96888888888888802</c:v>
                </c:pt>
                <c:pt idx="454">
                  <c:v>0.95733333333333304</c:v>
                </c:pt>
                <c:pt idx="455">
                  <c:v>0.96622222222222198</c:v>
                </c:pt>
                <c:pt idx="456">
                  <c:v>0.96755555555555495</c:v>
                </c:pt>
                <c:pt idx="457">
                  <c:v>0.96622222222222198</c:v>
                </c:pt>
                <c:pt idx="458">
                  <c:v>0.96799999999999997</c:v>
                </c:pt>
                <c:pt idx="459">
                  <c:v>0.94177777777777705</c:v>
                </c:pt>
                <c:pt idx="460">
                  <c:v>0.93777777777777704</c:v>
                </c:pt>
                <c:pt idx="461">
                  <c:v>0.94355555555555504</c:v>
                </c:pt>
                <c:pt idx="462">
                  <c:v>0.94222222222222196</c:v>
                </c:pt>
                <c:pt idx="463">
                  <c:v>0.93911111111111101</c:v>
                </c:pt>
                <c:pt idx="464">
                  <c:v>0.94399999999999995</c:v>
                </c:pt>
                <c:pt idx="465">
                  <c:v>0.94533333333333303</c:v>
                </c:pt>
                <c:pt idx="466">
                  <c:v>0.94355555555555504</c:v>
                </c:pt>
                <c:pt idx="467">
                  <c:v>0.940888888888888</c:v>
                </c:pt>
                <c:pt idx="468">
                  <c:v>0.94444444444444398</c:v>
                </c:pt>
                <c:pt idx="469">
                  <c:v>0.94</c:v>
                </c:pt>
                <c:pt idx="470">
                  <c:v>0.94666666666666599</c:v>
                </c:pt>
                <c:pt idx="471">
                  <c:v>0.93955555555555503</c:v>
                </c:pt>
                <c:pt idx="472">
                  <c:v>0.935111111111111</c:v>
                </c:pt>
                <c:pt idx="473">
                  <c:v>0.968444444444444</c:v>
                </c:pt>
                <c:pt idx="474">
                  <c:v>0.94266666666666599</c:v>
                </c:pt>
                <c:pt idx="475">
                  <c:v>0.94044444444444397</c:v>
                </c:pt>
                <c:pt idx="476">
                  <c:v>0.944888888888888</c:v>
                </c:pt>
                <c:pt idx="477">
                  <c:v>0.94222222222222196</c:v>
                </c:pt>
                <c:pt idx="478">
                  <c:v>0.94799999999999995</c:v>
                </c:pt>
                <c:pt idx="479">
                  <c:v>0.94355555555555504</c:v>
                </c:pt>
                <c:pt idx="480">
                  <c:v>0.940888888888888</c:v>
                </c:pt>
                <c:pt idx="481">
                  <c:v>0.94844444444444398</c:v>
                </c:pt>
                <c:pt idx="482">
                  <c:v>0.94533333333333303</c:v>
                </c:pt>
                <c:pt idx="483">
                  <c:v>0.94</c:v>
                </c:pt>
                <c:pt idx="484">
                  <c:v>0.94</c:v>
                </c:pt>
                <c:pt idx="485">
                  <c:v>0.94622222222222196</c:v>
                </c:pt>
                <c:pt idx="486">
                  <c:v>0.94355555555555504</c:v>
                </c:pt>
                <c:pt idx="487">
                  <c:v>0.93688888888888799</c:v>
                </c:pt>
                <c:pt idx="488">
                  <c:v>0.94266666666666599</c:v>
                </c:pt>
                <c:pt idx="489">
                  <c:v>0.94</c:v>
                </c:pt>
                <c:pt idx="490">
                  <c:v>0.94222222222222196</c:v>
                </c:pt>
                <c:pt idx="491">
                  <c:v>0.95111111111111102</c:v>
                </c:pt>
                <c:pt idx="492">
                  <c:v>0.96088888888888802</c:v>
                </c:pt>
                <c:pt idx="493">
                  <c:v>0.96</c:v>
                </c:pt>
                <c:pt idx="494">
                  <c:v>0.94133333333333302</c:v>
                </c:pt>
                <c:pt idx="495">
                  <c:v>0.94044444444444397</c:v>
                </c:pt>
                <c:pt idx="496">
                  <c:v>0.94</c:v>
                </c:pt>
                <c:pt idx="497">
                  <c:v>0.95111111111111102</c:v>
                </c:pt>
                <c:pt idx="498">
                  <c:v>0.94444444444444398</c:v>
                </c:pt>
                <c:pt idx="499">
                  <c:v>0.94577777777777705</c:v>
                </c:pt>
                <c:pt idx="500">
                  <c:v>0.94622222222222196</c:v>
                </c:pt>
                <c:pt idx="501">
                  <c:v>0.93911111111111101</c:v>
                </c:pt>
                <c:pt idx="502">
                  <c:v>0.95792592592592596</c:v>
                </c:pt>
                <c:pt idx="503">
                  <c:v>0.96</c:v>
                </c:pt>
                <c:pt idx="504">
                  <c:v>0.95777777777777695</c:v>
                </c:pt>
                <c:pt idx="505">
                  <c:v>0.96148148148148105</c:v>
                </c:pt>
                <c:pt idx="506">
                  <c:v>0.95762962962962905</c:v>
                </c:pt>
                <c:pt idx="507">
                  <c:v>0.96088888888888802</c:v>
                </c:pt>
                <c:pt idx="508">
                  <c:v>0.95933333333333304</c:v>
                </c:pt>
                <c:pt idx="509">
                  <c:v>0.96288888888888802</c:v>
                </c:pt>
                <c:pt idx="510">
                  <c:v>0.95955555555555505</c:v>
                </c:pt>
                <c:pt idx="511">
                  <c:v>0.95933333333333304</c:v>
                </c:pt>
                <c:pt idx="512">
                  <c:v>0.95933333333333304</c:v>
                </c:pt>
                <c:pt idx="513">
                  <c:v>0.95955555555555505</c:v>
                </c:pt>
                <c:pt idx="514">
                  <c:v>0.95881481481481401</c:v>
                </c:pt>
                <c:pt idx="515">
                  <c:v>0.95881481481481401</c:v>
                </c:pt>
                <c:pt idx="516">
                  <c:v>0.95244444444444398</c:v>
                </c:pt>
                <c:pt idx="517">
                  <c:v>0.97111111111111104</c:v>
                </c:pt>
                <c:pt idx="518">
                  <c:v>0.94444444444444398</c:v>
                </c:pt>
                <c:pt idx="519">
                  <c:v>0.96622222222222198</c:v>
                </c:pt>
                <c:pt idx="520">
                  <c:v>0.96799999999999997</c:v>
                </c:pt>
                <c:pt idx="521">
                  <c:v>0.97111111111111104</c:v>
                </c:pt>
                <c:pt idx="522">
                  <c:v>0.95911111111111103</c:v>
                </c:pt>
                <c:pt idx="523">
                  <c:v>0.956666666666666</c:v>
                </c:pt>
                <c:pt idx="524">
                  <c:v>0.95822222222222198</c:v>
                </c:pt>
                <c:pt idx="525">
                  <c:v>0.96</c:v>
                </c:pt>
                <c:pt idx="526">
                  <c:v>0.95733333333333304</c:v>
                </c:pt>
                <c:pt idx="527">
                  <c:v>0.95733333333333304</c:v>
                </c:pt>
                <c:pt idx="528">
                  <c:v>0.94355555555555504</c:v>
                </c:pt>
                <c:pt idx="529">
                  <c:v>0.95155555555555504</c:v>
                </c:pt>
                <c:pt idx="530">
                  <c:v>0.95377777777777695</c:v>
                </c:pt>
                <c:pt idx="531">
                  <c:v>0.95066666666666599</c:v>
                </c:pt>
                <c:pt idx="532">
                  <c:v>0.96799999999999997</c:v>
                </c:pt>
                <c:pt idx="533">
                  <c:v>0.96444444444444399</c:v>
                </c:pt>
                <c:pt idx="534">
                  <c:v>0.96177777777777695</c:v>
                </c:pt>
                <c:pt idx="535">
                  <c:v>0.96088888888888802</c:v>
                </c:pt>
                <c:pt idx="536">
                  <c:v>0.96</c:v>
                </c:pt>
                <c:pt idx="537">
                  <c:v>0.96533333333333304</c:v>
                </c:pt>
                <c:pt idx="538">
                  <c:v>0.95822222222222198</c:v>
                </c:pt>
                <c:pt idx="539">
                  <c:v>0.95688888888888801</c:v>
                </c:pt>
                <c:pt idx="540">
                  <c:v>0.96</c:v>
                </c:pt>
                <c:pt idx="541">
                  <c:v>0.95911111111111103</c:v>
                </c:pt>
                <c:pt idx="542">
                  <c:v>0.95844444444444399</c:v>
                </c:pt>
                <c:pt idx="543">
                  <c:v>0.95822222222222198</c:v>
                </c:pt>
                <c:pt idx="544">
                  <c:v>0.95844444444444399</c:v>
                </c:pt>
                <c:pt idx="545">
                  <c:v>0.96074074074074001</c:v>
                </c:pt>
                <c:pt idx="546">
                  <c:v>0.96355555555555505</c:v>
                </c:pt>
                <c:pt idx="547">
                  <c:v>0.96399999999999997</c:v>
                </c:pt>
                <c:pt idx="548">
                  <c:v>0.96177777777777695</c:v>
                </c:pt>
                <c:pt idx="549">
                  <c:v>0.96444444444444399</c:v>
                </c:pt>
                <c:pt idx="550">
                  <c:v>0.96177777777777695</c:v>
                </c:pt>
                <c:pt idx="551">
                  <c:v>0.96133333333333304</c:v>
                </c:pt>
                <c:pt idx="552">
                  <c:v>0.962666666666666</c:v>
                </c:pt>
                <c:pt idx="553">
                  <c:v>0.962666666666666</c:v>
                </c:pt>
                <c:pt idx="554">
                  <c:v>0.96488888888888802</c:v>
                </c:pt>
                <c:pt idx="555">
                  <c:v>0.96088888888888802</c:v>
                </c:pt>
                <c:pt idx="556">
                  <c:v>0.96355555555555505</c:v>
                </c:pt>
                <c:pt idx="557">
                  <c:v>0.96444444444444399</c:v>
                </c:pt>
                <c:pt idx="558">
                  <c:v>0.96222222222222198</c:v>
                </c:pt>
                <c:pt idx="559">
                  <c:v>0.96133333333333304</c:v>
                </c:pt>
                <c:pt idx="560">
                  <c:v>0.95644444444444399</c:v>
                </c:pt>
                <c:pt idx="561">
                  <c:v>0.976444444444444</c:v>
                </c:pt>
                <c:pt idx="562">
                  <c:v>0.97777777777777697</c:v>
                </c:pt>
                <c:pt idx="563">
                  <c:v>0.97911111111111104</c:v>
                </c:pt>
                <c:pt idx="564">
                  <c:v>0.976444444444444</c:v>
                </c:pt>
                <c:pt idx="565">
                  <c:v>0.97911111111111104</c:v>
                </c:pt>
                <c:pt idx="566">
                  <c:v>0.98044444444444401</c:v>
                </c:pt>
                <c:pt idx="567">
                  <c:v>0.96088888888888802</c:v>
                </c:pt>
                <c:pt idx="568">
                  <c:v>0.96133333333333304</c:v>
                </c:pt>
                <c:pt idx="569">
                  <c:v>0.96793650793650698</c:v>
                </c:pt>
                <c:pt idx="570">
                  <c:v>0.97133333333333305</c:v>
                </c:pt>
                <c:pt idx="571">
                  <c:v>0.97277777777777696</c:v>
                </c:pt>
                <c:pt idx="572">
                  <c:v>0.97733333333333305</c:v>
                </c:pt>
                <c:pt idx="573">
                  <c:v>0.97911111111111104</c:v>
                </c:pt>
                <c:pt idx="574">
                  <c:v>0.97777777777777697</c:v>
                </c:pt>
                <c:pt idx="575">
                  <c:v>0.97555555555555495</c:v>
                </c:pt>
                <c:pt idx="576">
                  <c:v>0.97733333333333305</c:v>
                </c:pt>
                <c:pt idx="577">
                  <c:v>0.97822222222222199</c:v>
                </c:pt>
                <c:pt idx="578">
                  <c:v>0.97822222222222199</c:v>
                </c:pt>
                <c:pt idx="579">
                  <c:v>0.97911111111111104</c:v>
                </c:pt>
                <c:pt idx="580">
                  <c:v>0.97555555555555495</c:v>
                </c:pt>
                <c:pt idx="581">
                  <c:v>0.97688888888888803</c:v>
                </c:pt>
                <c:pt idx="582">
                  <c:v>0.97777777777777697</c:v>
                </c:pt>
                <c:pt idx="583">
                  <c:v>0.97911111111111104</c:v>
                </c:pt>
                <c:pt idx="584">
                  <c:v>0.97911111111111104</c:v>
                </c:pt>
                <c:pt idx="585">
                  <c:v>0.97955555555555496</c:v>
                </c:pt>
                <c:pt idx="586">
                  <c:v>0.97733333333333305</c:v>
                </c:pt>
                <c:pt idx="587">
                  <c:v>0.97511111111111104</c:v>
                </c:pt>
                <c:pt idx="588">
                  <c:v>0.97777777777777697</c:v>
                </c:pt>
                <c:pt idx="589">
                  <c:v>0.98</c:v>
                </c:pt>
                <c:pt idx="590">
                  <c:v>0.95577777777777695</c:v>
                </c:pt>
                <c:pt idx="591">
                  <c:v>0.95955555555555505</c:v>
                </c:pt>
                <c:pt idx="592">
                  <c:v>0.95711111111111102</c:v>
                </c:pt>
                <c:pt idx="593">
                  <c:v>0.95933333333333304</c:v>
                </c:pt>
                <c:pt idx="594">
                  <c:v>0.95822222222222198</c:v>
                </c:pt>
                <c:pt idx="595">
                  <c:v>0.95888888888888801</c:v>
                </c:pt>
                <c:pt idx="596">
                  <c:v>0.96577777777777696</c:v>
                </c:pt>
                <c:pt idx="597">
                  <c:v>0.96555555555555495</c:v>
                </c:pt>
                <c:pt idx="598">
                  <c:v>0.96666666666666601</c:v>
                </c:pt>
                <c:pt idx="599">
                  <c:v>0.97</c:v>
                </c:pt>
                <c:pt idx="600">
                  <c:v>0.96866666666666601</c:v>
                </c:pt>
                <c:pt idx="601">
                  <c:v>0.96911111111111103</c:v>
                </c:pt>
                <c:pt idx="602">
                  <c:v>0.95674074074074</c:v>
                </c:pt>
                <c:pt idx="603">
                  <c:v>0.95392592592592595</c:v>
                </c:pt>
                <c:pt idx="604">
                  <c:v>0.96192592592592596</c:v>
                </c:pt>
                <c:pt idx="605">
                  <c:v>0.95948717948717899</c:v>
                </c:pt>
                <c:pt idx="606">
                  <c:v>0.97022222222222199</c:v>
                </c:pt>
                <c:pt idx="607">
                  <c:v>0.96866666666666601</c:v>
                </c:pt>
                <c:pt idx="608">
                  <c:v>0.96799999999999997</c:v>
                </c:pt>
                <c:pt idx="609">
                  <c:v>0.96755555555555495</c:v>
                </c:pt>
                <c:pt idx="610">
                  <c:v>0.96822222222222198</c:v>
                </c:pt>
                <c:pt idx="611">
                  <c:v>0.97111111111111104</c:v>
                </c:pt>
                <c:pt idx="612">
                  <c:v>0.96733333333333305</c:v>
                </c:pt>
                <c:pt idx="613">
                  <c:v>0.96733333333333305</c:v>
                </c:pt>
                <c:pt idx="614">
                  <c:v>0.96822222222222198</c:v>
                </c:pt>
                <c:pt idx="615">
                  <c:v>0.96533333333333304</c:v>
                </c:pt>
                <c:pt idx="616">
                  <c:v>0.96888888888888802</c:v>
                </c:pt>
                <c:pt idx="617">
                  <c:v>0.97</c:v>
                </c:pt>
                <c:pt idx="618">
                  <c:v>0.968444444444444</c:v>
                </c:pt>
                <c:pt idx="619">
                  <c:v>0.96955555555555495</c:v>
                </c:pt>
                <c:pt idx="620">
                  <c:v>0.97</c:v>
                </c:pt>
                <c:pt idx="621">
                  <c:v>0.968444444444444</c:v>
                </c:pt>
                <c:pt idx="622">
                  <c:v>0.96955555555555495</c:v>
                </c:pt>
                <c:pt idx="623">
                  <c:v>0.96755555555555495</c:v>
                </c:pt>
                <c:pt idx="624">
                  <c:v>0.97</c:v>
                </c:pt>
                <c:pt idx="625">
                  <c:v>0.96711111111111103</c:v>
                </c:pt>
                <c:pt idx="626">
                  <c:v>0.96711111111111103</c:v>
                </c:pt>
                <c:pt idx="627">
                  <c:v>0.96977777777777696</c:v>
                </c:pt>
                <c:pt idx="628">
                  <c:v>0.96688888888888802</c:v>
                </c:pt>
                <c:pt idx="629">
                  <c:v>0.96911111111111103</c:v>
                </c:pt>
                <c:pt idx="630">
                  <c:v>0.96977777777777696</c:v>
                </c:pt>
                <c:pt idx="631">
                  <c:v>0.96666666666666601</c:v>
                </c:pt>
                <c:pt idx="632">
                  <c:v>0.96555555555555495</c:v>
                </c:pt>
                <c:pt idx="633">
                  <c:v>0.96777777777777696</c:v>
                </c:pt>
                <c:pt idx="634">
                  <c:v>0.96555555555555495</c:v>
                </c:pt>
                <c:pt idx="635">
                  <c:v>0.958666666666666</c:v>
                </c:pt>
                <c:pt idx="636">
                  <c:v>0.96</c:v>
                </c:pt>
                <c:pt idx="637">
                  <c:v>0.96133333333333304</c:v>
                </c:pt>
                <c:pt idx="638">
                  <c:v>0.958666666666666</c:v>
                </c:pt>
                <c:pt idx="639">
                  <c:v>0.96133333333333304</c:v>
                </c:pt>
                <c:pt idx="640">
                  <c:v>0.96133333333333304</c:v>
                </c:pt>
                <c:pt idx="641">
                  <c:v>0.96691358024691298</c:v>
                </c:pt>
                <c:pt idx="642">
                  <c:v>0.96355555555555505</c:v>
                </c:pt>
                <c:pt idx="643">
                  <c:v>0.958666666666666</c:v>
                </c:pt>
                <c:pt idx="644">
                  <c:v>0.96133333333333304</c:v>
                </c:pt>
                <c:pt idx="645">
                  <c:v>0.958666666666666</c:v>
                </c:pt>
                <c:pt idx="646">
                  <c:v>0.95688888888888801</c:v>
                </c:pt>
                <c:pt idx="647">
                  <c:v>0.95555555555555505</c:v>
                </c:pt>
                <c:pt idx="648">
                  <c:v>0.95911111111111103</c:v>
                </c:pt>
                <c:pt idx="649">
                  <c:v>0.96444444444444399</c:v>
                </c:pt>
                <c:pt idx="650">
                  <c:v>0.95555555555555505</c:v>
                </c:pt>
                <c:pt idx="651">
                  <c:v>0.95511111111111102</c:v>
                </c:pt>
                <c:pt idx="652">
                  <c:v>0.95644444444444399</c:v>
                </c:pt>
                <c:pt idx="653">
                  <c:v>0.954666666666666</c:v>
                </c:pt>
                <c:pt idx="654">
                  <c:v>0.95599999999999996</c:v>
                </c:pt>
                <c:pt idx="655">
                  <c:v>0.95955555555555505</c:v>
                </c:pt>
                <c:pt idx="656">
                  <c:v>0.96044444444444399</c:v>
                </c:pt>
                <c:pt idx="657">
                  <c:v>0.96133333333333304</c:v>
                </c:pt>
                <c:pt idx="658">
                  <c:v>0.95911111111111103</c:v>
                </c:pt>
                <c:pt idx="659">
                  <c:v>0.95777777777777695</c:v>
                </c:pt>
                <c:pt idx="660">
                  <c:v>0.95511111111111102</c:v>
                </c:pt>
                <c:pt idx="661">
                  <c:v>0.95688888888888801</c:v>
                </c:pt>
                <c:pt idx="662">
                  <c:v>0.95022222222222197</c:v>
                </c:pt>
                <c:pt idx="663">
                  <c:v>0.95822222222222198</c:v>
                </c:pt>
                <c:pt idx="664">
                  <c:v>0.95333333333333303</c:v>
                </c:pt>
                <c:pt idx="665">
                  <c:v>0.95955555555555505</c:v>
                </c:pt>
                <c:pt idx="666">
                  <c:v>0.95333333333333303</c:v>
                </c:pt>
                <c:pt idx="667">
                  <c:v>0.954666666666666</c:v>
                </c:pt>
                <c:pt idx="668">
                  <c:v>0.958666666666666</c:v>
                </c:pt>
                <c:pt idx="669">
                  <c:v>0.95377777777777695</c:v>
                </c:pt>
                <c:pt idx="670">
                  <c:v>0.95688888888888801</c:v>
                </c:pt>
                <c:pt idx="671">
                  <c:v>0.95599999999999996</c:v>
                </c:pt>
                <c:pt idx="672">
                  <c:v>0.95644444444444399</c:v>
                </c:pt>
                <c:pt idx="673">
                  <c:v>0.95644444444444399</c:v>
                </c:pt>
                <c:pt idx="674">
                  <c:v>0.95288888888888801</c:v>
                </c:pt>
                <c:pt idx="675">
                  <c:v>0.954666666666666</c:v>
                </c:pt>
                <c:pt idx="676">
                  <c:v>0.95422222222222197</c:v>
                </c:pt>
                <c:pt idx="677">
                  <c:v>0.96377777777777696</c:v>
                </c:pt>
                <c:pt idx="678">
                  <c:v>0.96799999999999997</c:v>
                </c:pt>
                <c:pt idx="679">
                  <c:v>0.96555555555555495</c:v>
                </c:pt>
                <c:pt idx="680">
                  <c:v>0.96444444444444399</c:v>
                </c:pt>
                <c:pt idx="681">
                  <c:v>0.97222222222222199</c:v>
                </c:pt>
                <c:pt idx="682">
                  <c:v>0.96444444444444399</c:v>
                </c:pt>
                <c:pt idx="683">
                  <c:v>0.96311111111111103</c:v>
                </c:pt>
                <c:pt idx="684">
                  <c:v>0.96399999999999997</c:v>
                </c:pt>
                <c:pt idx="685">
                  <c:v>0.962666666666666</c:v>
                </c:pt>
                <c:pt idx="686">
                  <c:v>0.96399999999999997</c:v>
                </c:pt>
                <c:pt idx="687">
                  <c:v>0.96399999999999997</c:v>
                </c:pt>
                <c:pt idx="688">
                  <c:v>0.96444444444444399</c:v>
                </c:pt>
                <c:pt idx="689">
                  <c:v>0.96311111111111103</c:v>
                </c:pt>
                <c:pt idx="690">
                  <c:v>0.96177777777777695</c:v>
                </c:pt>
                <c:pt idx="691">
                  <c:v>0.96355555555555505</c:v>
                </c:pt>
                <c:pt idx="692">
                  <c:v>0.96133333333333304</c:v>
                </c:pt>
                <c:pt idx="693">
                  <c:v>0.96577777777777696</c:v>
                </c:pt>
                <c:pt idx="694">
                  <c:v>0.96533333333333304</c:v>
                </c:pt>
                <c:pt idx="695">
                  <c:v>0.96177777777777695</c:v>
                </c:pt>
                <c:pt idx="696">
                  <c:v>0.96488888888888802</c:v>
                </c:pt>
                <c:pt idx="697">
                  <c:v>0.962666666666666</c:v>
                </c:pt>
                <c:pt idx="698">
                  <c:v>0.96666666666666601</c:v>
                </c:pt>
                <c:pt idx="699">
                  <c:v>0.96399999999999997</c:v>
                </c:pt>
                <c:pt idx="700">
                  <c:v>0.96311111111111103</c:v>
                </c:pt>
                <c:pt idx="701">
                  <c:v>0.96533333333333304</c:v>
                </c:pt>
                <c:pt idx="702">
                  <c:v>0.96311111111111103</c:v>
                </c:pt>
                <c:pt idx="703">
                  <c:v>0.96044444444444399</c:v>
                </c:pt>
                <c:pt idx="704">
                  <c:v>0.96177777777777695</c:v>
                </c:pt>
                <c:pt idx="705">
                  <c:v>0.96088888888888802</c:v>
                </c:pt>
                <c:pt idx="706">
                  <c:v>0.96133333333333304</c:v>
                </c:pt>
                <c:pt idx="707">
                  <c:v>0.96177777777777695</c:v>
                </c:pt>
                <c:pt idx="708">
                  <c:v>0.962666666666666</c:v>
                </c:pt>
                <c:pt idx="709">
                  <c:v>0.96399999999999997</c:v>
                </c:pt>
                <c:pt idx="710">
                  <c:v>0.96311111111111103</c:v>
                </c:pt>
                <c:pt idx="711">
                  <c:v>0.97688888888888803</c:v>
                </c:pt>
                <c:pt idx="712">
                  <c:v>0.97733333333333305</c:v>
                </c:pt>
                <c:pt idx="713">
                  <c:v>0.97422222222222199</c:v>
                </c:pt>
                <c:pt idx="714">
                  <c:v>0.97066666666666601</c:v>
                </c:pt>
                <c:pt idx="715">
                  <c:v>0.97288888888888803</c:v>
                </c:pt>
                <c:pt idx="716">
                  <c:v>0.97288888888888803</c:v>
                </c:pt>
                <c:pt idx="717">
                  <c:v>0.96355555555555505</c:v>
                </c:pt>
                <c:pt idx="718">
                  <c:v>0.96444444444444399</c:v>
                </c:pt>
                <c:pt idx="719">
                  <c:v>0.96399999999999997</c:v>
                </c:pt>
                <c:pt idx="720">
                  <c:v>0.96533333333333304</c:v>
                </c:pt>
                <c:pt idx="721">
                  <c:v>0.96133333333333304</c:v>
                </c:pt>
                <c:pt idx="722">
                  <c:v>0.96399999999999997</c:v>
                </c:pt>
                <c:pt idx="723">
                  <c:v>0.96311111111111103</c:v>
                </c:pt>
                <c:pt idx="724">
                  <c:v>0.96444444444444399</c:v>
                </c:pt>
                <c:pt idx="725">
                  <c:v>0.97333333333333305</c:v>
                </c:pt>
                <c:pt idx="726">
                  <c:v>0.97022222222222199</c:v>
                </c:pt>
                <c:pt idx="727">
                  <c:v>0.97511111111111104</c:v>
                </c:pt>
                <c:pt idx="728">
                  <c:v>0.97155555555555495</c:v>
                </c:pt>
                <c:pt idx="729">
                  <c:v>0.97555555555555495</c:v>
                </c:pt>
                <c:pt idx="730">
                  <c:v>0.97422222222222199</c:v>
                </c:pt>
                <c:pt idx="731">
                  <c:v>0.97155555555555495</c:v>
                </c:pt>
                <c:pt idx="732">
                  <c:v>0.97333333333333305</c:v>
                </c:pt>
                <c:pt idx="733">
                  <c:v>0.97155555555555495</c:v>
                </c:pt>
                <c:pt idx="734">
                  <c:v>0.97422222222222199</c:v>
                </c:pt>
                <c:pt idx="735">
                  <c:v>0.97066666666666601</c:v>
                </c:pt>
                <c:pt idx="736">
                  <c:v>0.97599999999999998</c:v>
                </c:pt>
                <c:pt idx="737">
                  <c:v>0.97599999999999998</c:v>
                </c:pt>
                <c:pt idx="738">
                  <c:v>0.97688888888888803</c:v>
                </c:pt>
                <c:pt idx="739">
                  <c:v>0.97199999999999998</c:v>
                </c:pt>
                <c:pt idx="740">
                  <c:v>0.976444444444444</c:v>
                </c:pt>
                <c:pt idx="741">
                  <c:v>0.97022222222222199</c:v>
                </c:pt>
                <c:pt idx="742">
                  <c:v>0.97199999999999998</c:v>
                </c:pt>
                <c:pt idx="743">
                  <c:v>0.97511111111111104</c:v>
                </c:pt>
                <c:pt idx="744">
                  <c:v>0.976444444444444</c:v>
                </c:pt>
                <c:pt idx="745">
                  <c:v>0.97288888888888803</c:v>
                </c:pt>
                <c:pt idx="746">
                  <c:v>0.96888888888888802</c:v>
                </c:pt>
                <c:pt idx="747">
                  <c:v>0.97377777777777696</c:v>
                </c:pt>
                <c:pt idx="748">
                  <c:v>0.97377777777777696</c:v>
                </c:pt>
                <c:pt idx="749">
                  <c:v>0.97555555555555495</c:v>
                </c:pt>
                <c:pt idx="750">
                  <c:v>0.97911111111111104</c:v>
                </c:pt>
                <c:pt idx="751">
                  <c:v>0.97733333333333305</c:v>
                </c:pt>
                <c:pt idx="752">
                  <c:v>0.97599999999999998</c:v>
                </c:pt>
                <c:pt idx="753">
                  <c:v>0.97377777777777696</c:v>
                </c:pt>
                <c:pt idx="754">
                  <c:v>0.97777777777777697</c:v>
                </c:pt>
                <c:pt idx="755">
                  <c:v>0.97555555555555495</c:v>
                </c:pt>
                <c:pt idx="756">
                  <c:v>0.97199999999999998</c:v>
                </c:pt>
                <c:pt idx="757">
                  <c:v>0.97066666666666601</c:v>
                </c:pt>
                <c:pt idx="758">
                  <c:v>0.96888888888888802</c:v>
                </c:pt>
                <c:pt idx="759">
                  <c:v>0.97511111111111104</c:v>
                </c:pt>
                <c:pt idx="760">
                  <c:v>0.97199999999999998</c:v>
                </c:pt>
                <c:pt idx="761">
                  <c:v>0.97466666666666602</c:v>
                </c:pt>
                <c:pt idx="762">
                  <c:v>0.97333333333333305</c:v>
                </c:pt>
                <c:pt idx="763">
                  <c:v>0.972444444444444</c:v>
                </c:pt>
                <c:pt idx="764">
                  <c:v>0.97466666666666602</c:v>
                </c:pt>
                <c:pt idx="765">
                  <c:v>0.97333333333333305</c:v>
                </c:pt>
                <c:pt idx="766">
                  <c:v>0.97822222222222199</c:v>
                </c:pt>
                <c:pt idx="767">
                  <c:v>0.97288888888888803</c:v>
                </c:pt>
                <c:pt idx="768">
                  <c:v>0.97155555555555495</c:v>
                </c:pt>
                <c:pt idx="769">
                  <c:v>0.976444444444444</c:v>
                </c:pt>
                <c:pt idx="770">
                  <c:v>0.97466666666666602</c:v>
                </c:pt>
                <c:pt idx="771">
                  <c:v>0.976444444444444</c:v>
                </c:pt>
                <c:pt idx="772">
                  <c:v>0.97199999999999998</c:v>
                </c:pt>
                <c:pt idx="773">
                  <c:v>0.97599999999999998</c:v>
                </c:pt>
                <c:pt idx="774">
                  <c:v>0.97333333333333305</c:v>
                </c:pt>
                <c:pt idx="775">
                  <c:v>0.97466666666666602</c:v>
                </c:pt>
                <c:pt idx="776">
                  <c:v>0.97377777777777696</c:v>
                </c:pt>
                <c:pt idx="777">
                  <c:v>0.97377777777777696</c:v>
                </c:pt>
                <c:pt idx="778">
                  <c:v>0.97422222222222199</c:v>
                </c:pt>
                <c:pt idx="779">
                  <c:v>0.97333333333333305</c:v>
                </c:pt>
                <c:pt idx="780">
                  <c:v>0.97333333333333305</c:v>
                </c:pt>
                <c:pt idx="781">
                  <c:v>0.972444444444444</c:v>
                </c:pt>
                <c:pt idx="782">
                  <c:v>0.97377777777777696</c:v>
                </c:pt>
                <c:pt idx="783">
                  <c:v>0.96888888888888802</c:v>
                </c:pt>
                <c:pt idx="784">
                  <c:v>0.97377777777777696</c:v>
                </c:pt>
                <c:pt idx="785">
                  <c:v>0.97199999999999998</c:v>
                </c:pt>
                <c:pt idx="786">
                  <c:v>0.97511111111111104</c:v>
                </c:pt>
                <c:pt idx="787">
                  <c:v>0.97377777777777696</c:v>
                </c:pt>
                <c:pt idx="788">
                  <c:v>0.97199999999999998</c:v>
                </c:pt>
                <c:pt idx="789">
                  <c:v>0.97422222222222199</c:v>
                </c:pt>
                <c:pt idx="790">
                  <c:v>0.97422222222222199</c:v>
                </c:pt>
                <c:pt idx="791">
                  <c:v>0.97333333333333305</c:v>
                </c:pt>
                <c:pt idx="792">
                  <c:v>0.97377777777777696</c:v>
                </c:pt>
                <c:pt idx="793">
                  <c:v>0.97422222222222199</c:v>
                </c:pt>
                <c:pt idx="794">
                  <c:v>0.96755555555555495</c:v>
                </c:pt>
                <c:pt idx="795">
                  <c:v>0.97466666666666602</c:v>
                </c:pt>
                <c:pt idx="796">
                  <c:v>0.97066666666666601</c:v>
                </c:pt>
                <c:pt idx="797">
                  <c:v>0.97466666666666602</c:v>
                </c:pt>
                <c:pt idx="798">
                  <c:v>0.97377777777777696</c:v>
                </c:pt>
                <c:pt idx="799">
                  <c:v>0.97288888888888803</c:v>
                </c:pt>
                <c:pt idx="800">
                  <c:v>0.97688888888888803</c:v>
                </c:pt>
                <c:pt idx="801">
                  <c:v>0.972444444444444</c:v>
                </c:pt>
                <c:pt idx="802">
                  <c:v>0.97466666666666602</c:v>
                </c:pt>
                <c:pt idx="803">
                  <c:v>0.96977777777777696</c:v>
                </c:pt>
                <c:pt idx="804">
                  <c:v>0.97333333333333305</c:v>
                </c:pt>
                <c:pt idx="805">
                  <c:v>0.97555555555555495</c:v>
                </c:pt>
                <c:pt idx="806">
                  <c:v>0.97466666666666602</c:v>
                </c:pt>
                <c:pt idx="807">
                  <c:v>0.96888888888888802</c:v>
                </c:pt>
                <c:pt idx="808">
                  <c:v>0.97555555555555495</c:v>
                </c:pt>
                <c:pt idx="809">
                  <c:v>0.97111111111111104</c:v>
                </c:pt>
                <c:pt idx="810">
                  <c:v>0.972444444444444</c:v>
                </c:pt>
                <c:pt idx="811">
                  <c:v>0.97555555555555495</c:v>
                </c:pt>
                <c:pt idx="812">
                  <c:v>0.97511111111111104</c:v>
                </c:pt>
                <c:pt idx="813">
                  <c:v>0.97466666666666602</c:v>
                </c:pt>
                <c:pt idx="814">
                  <c:v>0.97688888888888803</c:v>
                </c:pt>
                <c:pt idx="815">
                  <c:v>0.97288888888888803</c:v>
                </c:pt>
                <c:pt idx="816">
                  <c:v>0.97599999999999998</c:v>
                </c:pt>
                <c:pt idx="817">
                  <c:v>0.97377777777777696</c:v>
                </c:pt>
                <c:pt idx="818">
                  <c:v>0.97377777777777696</c:v>
                </c:pt>
                <c:pt idx="819">
                  <c:v>0.972444444444444</c:v>
                </c:pt>
                <c:pt idx="820">
                  <c:v>0.97599999999999998</c:v>
                </c:pt>
                <c:pt idx="821">
                  <c:v>0.97422222222222199</c:v>
                </c:pt>
                <c:pt idx="822">
                  <c:v>0.97466666666666602</c:v>
                </c:pt>
                <c:pt idx="823">
                  <c:v>0.96888888888888802</c:v>
                </c:pt>
                <c:pt idx="824">
                  <c:v>0.95955555555555505</c:v>
                </c:pt>
                <c:pt idx="825">
                  <c:v>0.96222222222222198</c:v>
                </c:pt>
                <c:pt idx="826">
                  <c:v>0.96666666666666601</c:v>
                </c:pt>
                <c:pt idx="827">
                  <c:v>0.96355555555555505</c:v>
                </c:pt>
                <c:pt idx="828">
                  <c:v>0.96622222222222198</c:v>
                </c:pt>
                <c:pt idx="829">
                  <c:v>0.96355555555555505</c:v>
                </c:pt>
                <c:pt idx="830">
                  <c:v>0.96622222222222198</c:v>
                </c:pt>
                <c:pt idx="831">
                  <c:v>0.954666666666666</c:v>
                </c:pt>
                <c:pt idx="832">
                  <c:v>0.96355555555555505</c:v>
                </c:pt>
                <c:pt idx="833">
                  <c:v>0.96088888888888802</c:v>
                </c:pt>
                <c:pt idx="834">
                  <c:v>0.96355555555555505</c:v>
                </c:pt>
                <c:pt idx="835">
                  <c:v>0.96488888888888802</c:v>
                </c:pt>
                <c:pt idx="836">
                  <c:v>0.96044444444444399</c:v>
                </c:pt>
                <c:pt idx="837">
                  <c:v>0.96711111111111103</c:v>
                </c:pt>
                <c:pt idx="838">
                  <c:v>0.96133333333333304</c:v>
                </c:pt>
                <c:pt idx="839">
                  <c:v>0.962666666666666</c:v>
                </c:pt>
                <c:pt idx="840">
                  <c:v>0.95962962962962906</c:v>
                </c:pt>
                <c:pt idx="841">
                  <c:v>0.958666666666666</c:v>
                </c:pt>
                <c:pt idx="842">
                  <c:v>0.96044444444444399</c:v>
                </c:pt>
                <c:pt idx="843">
                  <c:v>0.96</c:v>
                </c:pt>
                <c:pt idx="844">
                  <c:v>0.95822222222222198</c:v>
                </c:pt>
                <c:pt idx="845">
                  <c:v>0.95644444444444399</c:v>
                </c:pt>
                <c:pt idx="846">
                  <c:v>0.95822222222222198</c:v>
                </c:pt>
                <c:pt idx="847">
                  <c:v>0.95911111111111103</c:v>
                </c:pt>
                <c:pt idx="848">
                  <c:v>0.96177777777777695</c:v>
                </c:pt>
                <c:pt idx="849">
                  <c:v>0.96222222222222198</c:v>
                </c:pt>
                <c:pt idx="850">
                  <c:v>0.96444444444444399</c:v>
                </c:pt>
                <c:pt idx="851">
                  <c:v>0.96577777777777696</c:v>
                </c:pt>
                <c:pt idx="852">
                  <c:v>0.96799999999999997</c:v>
                </c:pt>
                <c:pt idx="853">
                  <c:v>0.958666666666666</c:v>
                </c:pt>
                <c:pt idx="854">
                  <c:v>0.94666666666666599</c:v>
                </c:pt>
                <c:pt idx="855">
                  <c:v>0.95555555555555505</c:v>
                </c:pt>
                <c:pt idx="856">
                  <c:v>0.96088888888888802</c:v>
                </c:pt>
                <c:pt idx="857">
                  <c:v>0.97377777777777696</c:v>
                </c:pt>
                <c:pt idx="858">
                  <c:v>0.97422222222222199</c:v>
                </c:pt>
                <c:pt idx="859">
                  <c:v>0.976444444444444</c:v>
                </c:pt>
                <c:pt idx="860">
                  <c:v>0.972444444444444</c:v>
                </c:pt>
                <c:pt idx="861">
                  <c:v>0.97555555555555495</c:v>
                </c:pt>
                <c:pt idx="862">
                  <c:v>0.97288888888888803</c:v>
                </c:pt>
                <c:pt idx="863">
                  <c:v>0.97333333333333305</c:v>
                </c:pt>
                <c:pt idx="864">
                  <c:v>0.97466666666666602</c:v>
                </c:pt>
                <c:pt idx="865">
                  <c:v>0.97155555555555495</c:v>
                </c:pt>
                <c:pt idx="866">
                  <c:v>0.97288888888888803</c:v>
                </c:pt>
                <c:pt idx="867">
                  <c:v>0.972444444444444</c:v>
                </c:pt>
                <c:pt idx="868">
                  <c:v>0.97111111111111104</c:v>
                </c:pt>
                <c:pt idx="869">
                  <c:v>0.972444444444444</c:v>
                </c:pt>
                <c:pt idx="870">
                  <c:v>0.97199999999999998</c:v>
                </c:pt>
                <c:pt idx="871">
                  <c:v>0.96533333333333304</c:v>
                </c:pt>
                <c:pt idx="872">
                  <c:v>0.97422222222222199</c:v>
                </c:pt>
                <c:pt idx="873">
                  <c:v>0.97422222222222199</c:v>
                </c:pt>
                <c:pt idx="874">
                  <c:v>0.97466666666666602</c:v>
                </c:pt>
                <c:pt idx="875">
                  <c:v>0.97377777777777696</c:v>
                </c:pt>
                <c:pt idx="876">
                  <c:v>0.97377777777777696</c:v>
                </c:pt>
                <c:pt idx="877">
                  <c:v>0.97288888888888803</c:v>
                </c:pt>
                <c:pt idx="878">
                  <c:v>0.97333333333333305</c:v>
                </c:pt>
                <c:pt idx="879">
                  <c:v>0.97377777777777696</c:v>
                </c:pt>
                <c:pt idx="880">
                  <c:v>0.97555555555555495</c:v>
                </c:pt>
                <c:pt idx="881">
                  <c:v>0.972444444444444</c:v>
                </c:pt>
                <c:pt idx="882">
                  <c:v>0.97199999999999998</c:v>
                </c:pt>
                <c:pt idx="883">
                  <c:v>0.97511111111111104</c:v>
                </c:pt>
                <c:pt idx="884">
                  <c:v>0.972444444444444</c:v>
                </c:pt>
                <c:pt idx="885">
                  <c:v>0.97422222222222199</c:v>
                </c:pt>
                <c:pt idx="886">
                  <c:v>0.96</c:v>
                </c:pt>
                <c:pt idx="887">
                  <c:v>0.97466666666666602</c:v>
                </c:pt>
                <c:pt idx="888">
                  <c:v>0.97377777777777696</c:v>
                </c:pt>
                <c:pt idx="889">
                  <c:v>0.97199999999999998</c:v>
                </c:pt>
                <c:pt idx="890">
                  <c:v>0.972444444444444</c:v>
                </c:pt>
                <c:pt idx="891">
                  <c:v>0.97466666666666602</c:v>
                </c:pt>
                <c:pt idx="892">
                  <c:v>0.97288888888888803</c:v>
                </c:pt>
                <c:pt idx="893">
                  <c:v>0.97466666666666602</c:v>
                </c:pt>
                <c:pt idx="894">
                  <c:v>0.97377777777777696</c:v>
                </c:pt>
                <c:pt idx="895">
                  <c:v>0.97422222222222199</c:v>
                </c:pt>
                <c:pt idx="896">
                  <c:v>0.972444444444444</c:v>
                </c:pt>
                <c:pt idx="897">
                  <c:v>0.97333333333333305</c:v>
                </c:pt>
                <c:pt idx="898">
                  <c:v>0.97377777777777696</c:v>
                </c:pt>
                <c:pt idx="899">
                  <c:v>0.97333333333333305</c:v>
                </c:pt>
                <c:pt idx="900">
                  <c:v>0.97422222222222199</c:v>
                </c:pt>
                <c:pt idx="901">
                  <c:v>0.95955555555555505</c:v>
                </c:pt>
                <c:pt idx="902">
                  <c:v>0.95555555555555505</c:v>
                </c:pt>
                <c:pt idx="903">
                  <c:v>0.95955555555555505</c:v>
                </c:pt>
                <c:pt idx="904">
                  <c:v>0.96044444444444399</c:v>
                </c:pt>
                <c:pt idx="905">
                  <c:v>0.96177777777777695</c:v>
                </c:pt>
                <c:pt idx="906">
                  <c:v>0.96088888888888802</c:v>
                </c:pt>
                <c:pt idx="907">
                  <c:v>0.962666666666666</c:v>
                </c:pt>
                <c:pt idx="908">
                  <c:v>0.96222222222222198</c:v>
                </c:pt>
                <c:pt idx="909">
                  <c:v>0.954666666666666</c:v>
                </c:pt>
                <c:pt idx="910">
                  <c:v>0.96044444444444399</c:v>
                </c:pt>
                <c:pt idx="911">
                  <c:v>0.96444444444444399</c:v>
                </c:pt>
                <c:pt idx="912">
                  <c:v>0.95955555555555505</c:v>
                </c:pt>
                <c:pt idx="913">
                  <c:v>0.96044444444444399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D1-4745-9390-4B3A5285B522}"/>
            </c:ext>
          </c:extLst>
        </c:ser>
        <c:ser>
          <c:idx val="1"/>
          <c:order val="1"/>
          <c:tx>
            <c:strRef>
              <c:f>Digits!$AK$1</c:f>
              <c:strCache>
                <c:ptCount val="1"/>
                <c:pt idx="0">
                  <c:v>mlp_val_acc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Digits!$AE$2:$AE$915</c:f>
              <c:numCache>
                <c:formatCode>General</c:formatCode>
                <c:ptCount val="914"/>
                <c:pt idx="0">
                  <c:v>122065</c:v>
                </c:pt>
                <c:pt idx="1">
                  <c:v>127990</c:v>
                </c:pt>
                <c:pt idx="2">
                  <c:v>133915</c:v>
                </c:pt>
                <c:pt idx="3">
                  <c:v>139840</c:v>
                </c:pt>
                <c:pt idx="4">
                  <c:v>145765</c:v>
                </c:pt>
                <c:pt idx="5">
                  <c:v>151690</c:v>
                </c:pt>
                <c:pt idx="6">
                  <c:v>56890</c:v>
                </c:pt>
                <c:pt idx="7">
                  <c:v>62815</c:v>
                </c:pt>
                <c:pt idx="8">
                  <c:v>68740</c:v>
                </c:pt>
                <c:pt idx="9">
                  <c:v>74665</c:v>
                </c:pt>
                <c:pt idx="10">
                  <c:v>188850</c:v>
                </c:pt>
                <c:pt idx="11">
                  <c:v>194775</c:v>
                </c:pt>
                <c:pt idx="12">
                  <c:v>200700</c:v>
                </c:pt>
                <c:pt idx="13">
                  <c:v>206625</c:v>
                </c:pt>
                <c:pt idx="14">
                  <c:v>212550</c:v>
                </c:pt>
                <c:pt idx="15">
                  <c:v>218475</c:v>
                </c:pt>
                <c:pt idx="16">
                  <c:v>141450</c:v>
                </c:pt>
                <c:pt idx="17">
                  <c:v>147375</c:v>
                </c:pt>
                <c:pt idx="18">
                  <c:v>153300</c:v>
                </c:pt>
                <c:pt idx="19">
                  <c:v>159225</c:v>
                </c:pt>
                <c:pt idx="20">
                  <c:v>165150</c:v>
                </c:pt>
                <c:pt idx="21">
                  <c:v>171075</c:v>
                </c:pt>
                <c:pt idx="22">
                  <c:v>177000</c:v>
                </c:pt>
                <c:pt idx="23">
                  <c:v>182925</c:v>
                </c:pt>
                <c:pt idx="24">
                  <c:v>194228</c:v>
                </c:pt>
                <c:pt idx="25">
                  <c:v>200313</c:v>
                </c:pt>
                <c:pt idx="26">
                  <c:v>206398</c:v>
                </c:pt>
                <c:pt idx="27">
                  <c:v>212483</c:v>
                </c:pt>
                <c:pt idx="28">
                  <c:v>218568</c:v>
                </c:pt>
                <c:pt idx="29">
                  <c:v>224653</c:v>
                </c:pt>
                <c:pt idx="30">
                  <c:v>145548</c:v>
                </c:pt>
                <c:pt idx="31">
                  <c:v>151633</c:v>
                </c:pt>
                <c:pt idx="32">
                  <c:v>157718</c:v>
                </c:pt>
                <c:pt idx="33">
                  <c:v>163803</c:v>
                </c:pt>
                <c:pt idx="34">
                  <c:v>169888</c:v>
                </c:pt>
                <c:pt idx="35">
                  <c:v>175973</c:v>
                </c:pt>
                <c:pt idx="36">
                  <c:v>182058</c:v>
                </c:pt>
                <c:pt idx="37">
                  <c:v>188143</c:v>
                </c:pt>
                <c:pt idx="38">
                  <c:v>80590</c:v>
                </c:pt>
                <c:pt idx="39">
                  <c:v>199606</c:v>
                </c:pt>
                <c:pt idx="40">
                  <c:v>205851</c:v>
                </c:pt>
                <c:pt idx="41">
                  <c:v>212096</c:v>
                </c:pt>
                <c:pt idx="42">
                  <c:v>218341</c:v>
                </c:pt>
                <c:pt idx="43">
                  <c:v>224586</c:v>
                </c:pt>
                <c:pt idx="44">
                  <c:v>230831</c:v>
                </c:pt>
                <c:pt idx="45">
                  <c:v>149646</c:v>
                </c:pt>
                <c:pt idx="46">
                  <c:v>155891</c:v>
                </c:pt>
                <c:pt idx="47">
                  <c:v>162136</c:v>
                </c:pt>
                <c:pt idx="48">
                  <c:v>168381</c:v>
                </c:pt>
                <c:pt idx="49">
                  <c:v>174626</c:v>
                </c:pt>
                <c:pt idx="50">
                  <c:v>180871</c:v>
                </c:pt>
                <c:pt idx="51">
                  <c:v>187116</c:v>
                </c:pt>
                <c:pt idx="52">
                  <c:v>193361</c:v>
                </c:pt>
                <c:pt idx="53">
                  <c:v>204984</c:v>
                </c:pt>
                <c:pt idx="54">
                  <c:v>211389</c:v>
                </c:pt>
                <c:pt idx="55">
                  <c:v>217794</c:v>
                </c:pt>
                <c:pt idx="56">
                  <c:v>224199</c:v>
                </c:pt>
                <c:pt idx="57">
                  <c:v>230604</c:v>
                </c:pt>
                <c:pt idx="58">
                  <c:v>237009</c:v>
                </c:pt>
                <c:pt idx="59">
                  <c:v>153744</c:v>
                </c:pt>
                <c:pt idx="60">
                  <c:v>160149</c:v>
                </c:pt>
                <c:pt idx="61">
                  <c:v>166554</c:v>
                </c:pt>
                <c:pt idx="62">
                  <c:v>172959</c:v>
                </c:pt>
                <c:pt idx="63">
                  <c:v>179364</c:v>
                </c:pt>
                <c:pt idx="64">
                  <c:v>185769</c:v>
                </c:pt>
                <c:pt idx="65">
                  <c:v>192174</c:v>
                </c:pt>
                <c:pt idx="66">
                  <c:v>198579</c:v>
                </c:pt>
                <c:pt idx="67">
                  <c:v>210362</c:v>
                </c:pt>
                <c:pt idx="68">
                  <c:v>216927</c:v>
                </c:pt>
                <c:pt idx="69">
                  <c:v>223492</c:v>
                </c:pt>
                <c:pt idx="70">
                  <c:v>230057</c:v>
                </c:pt>
                <c:pt idx="71">
                  <c:v>236622</c:v>
                </c:pt>
                <c:pt idx="72">
                  <c:v>243187</c:v>
                </c:pt>
                <c:pt idx="73">
                  <c:v>157842</c:v>
                </c:pt>
                <c:pt idx="74">
                  <c:v>164407</c:v>
                </c:pt>
                <c:pt idx="75">
                  <c:v>170972</c:v>
                </c:pt>
                <c:pt idx="76">
                  <c:v>177537</c:v>
                </c:pt>
                <c:pt idx="77">
                  <c:v>184102</c:v>
                </c:pt>
                <c:pt idx="78">
                  <c:v>190667</c:v>
                </c:pt>
                <c:pt idx="79">
                  <c:v>197232</c:v>
                </c:pt>
                <c:pt idx="80">
                  <c:v>203797</c:v>
                </c:pt>
                <c:pt idx="81">
                  <c:v>86515</c:v>
                </c:pt>
                <c:pt idx="82">
                  <c:v>92440</c:v>
                </c:pt>
                <c:pt idx="83">
                  <c:v>98365</c:v>
                </c:pt>
                <c:pt idx="84">
                  <c:v>104290</c:v>
                </c:pt>
                <c:pt idx="85">
                  <c:v>110215</c:v>
                </c:pt>
                <c:pt idx="86">
                  <c:v>116140</c:v>
                </c:pt>
                <c:pt idx="87">
                  <c:v>114443</c:v>
                </c:pt>
                <c:pt idx="88">
                  <c:v>119998</c:v>
                </c:pt>
                <c:pt idx="89">
                  <c:v>125553</c:v>
                </c:pt>
                <c:pt idx="90">
                  <c:v>131108</c:v>
                </c:pt>
                <c:pt idx="91">
                  <c:v>136663</c:v>
                </c:pt>
                <c:pt idx="92">
                  <c:v>142218</c:v>
                </c:pt>
                <c:pt idx="93">
                  <c:v>53338</c:v>
                </c:pt>
                <c:pt idx="94">
                  <c:v>58893</c:v>
                </c:pt>
                <c:pt idx="95">
                  <c:v>64448</c:v>
                </c:pt>
                <c:pt idx="96">
                  <c:v>70003</c:v>
                </c:pt>
                <c:pt idx="97">
                  <c:v>177058</c:v>
                </c:pt>
                <c:pt idx="98">
                  <c:v>182613</c:v>
                </c:pt>
                <c:pt idx="99">
                  <c:v>188168</c:v>
                </c:pt>
                <c:pt idx="100">
                  <c:v>193723</c:v>
                </c:pt>
                <c:pt idx="101">
                  <c:v>199278</c:v>
                </c:pt>
                <c:pt idx="102">
                  <c:v>204833</c:v>
                </c:pt>
                <c:pt idx="103">
                  <c:v>132618</c:v>
                </c:pt>
                <c:pt idx="104">
                  <c:v>138173</c:v>
                </c:pt>
                <c:pt idx="105">
                  <c:v>143728</c:v>
                </c:pt>
                <c:pt idx="106">
                  <c:v>149283</c:v>
                </c:pt>
                <c:pt idx="107">
                  <c:v>154838</c:v>
                </c:pt>
                <c:pt idx="108">
                  <c:v>160393</c:v>
                </c:pt>
                <c:pt idx="109">
                  <c:v>165948</c:v>
                </c:pt>
                <c:pt idx="110">
                  <c:v>171503</c:v>
                </c:pt>
                <c:pt idx="111">
                  <c:v>182100</c:v>
                </c:pt>
                <c:pt idx="112">
                  <c:v>187805</c:v>
                </c:pt>
                <c:pt idx="113">
                  <c:v>193510</c:v>
                </c:pt>
                <c:pt idx="114">
                  <c:v>199215</c:v>
                </c:pt>
                <c:pt idx="115">
                  <c:v>204920</c:v>
                </c:pt>
                <c:pt idx="116">
                  <c:v>210625</c:v>
                </c:pt>
                <c:pt idx="117">
                  <c:v>136460</c:v>
                </c:pt>
                <c:pt idx="118">
                  <c:v>142165</c:v>
                </c:pt>
                <c:pt idx="119">
                  <c:v>147870</c:v>
                </c:pt>
                <c:pt idx="120">
                  <c:v>153575</c:v>
                </c:pt>
                <c:pt idx="121">
                  <c:v>159280</c:v>
                </c:pt>
                <c:pt idx="122">
                  <c:v>164985</c:v>
                </c:pt>
                <c:pt idx="123">
                  <c:v>170690</c:v>
                </c:pt>
                <c:pt idx="124">
                  <c:v>176395</c:v>
                </c:pt>
                <c:pt idx="125">
                  <c:v>75558</c:v>
                </c:pt>
                <c:pt idx="126">
                  <c:v>187142</c:v>
                </c:pt>
                <c:pt idx="127">
                  <c:v>192997</c:v>
                </c:pt>
                <c:pt idx="128">
                  <c:v>198852</c:v>
                </c:pt>
                <c:pt idx="129">
                  <c:v>204707</c:v>
                </c:pt>
                <c:pt idx="130">
                  <c:v>210562</c:v>
                </c:pt>
                <c:pt idx="131">
                  <c:v>216417</c:v>
                </c:pt>
                <c:pt idx="132">
                  <c:v>140302</c:v>
                </c:pt>
                <c:pt idx="133">
                  <c:v>146157</c:v>
                </c:pt>
                <c:pt idx="134">
                  <c:v>152012</c:v>
                </c:pt>
                <c:pt idx="135">
                  <c:v>157867</c:v>
                </c:pt>
                <c:pt idx="136">
                  <c:v>163722</c:v>
                </c:pt>
                <c:pt idx="137">
                  <c:v>169577</c:v>
                </c:pt>
                <c:pt idx="138">
                  <c:v>175432</c:v>
                </c:pt>
                <c:pt idx="139">
                  <c:v>181287</c:v>
                </c:pt>
                <c:pt idx="140">
                  <c:v>192184</c:v>
                </c:pt>
                <c:pt idx="141">
                  <c:v>198189</c:v>
                </c:pt>
                <c:pt idx="142">
                  <c:v>204194</c:v>
                </c:pt>
                <c:pt idx="143">
                  <c:v>210199</c:v>
                </c:pt>
                <c:pt idx="144">
                  <c:v>216204</c:v>
                </c:pt>
                <c:pt idx="145">
                  <c:v>222209</c:v>
                </c:pt>
                <c:pt idx="146">
                  <c:v>144144</c:v>
                </c:pt>
                <c:pt idx="147">
                  <c:v>150149</c:v>
                </c:pt>
                <c:pt idx="148">
                  <c:v>156154</c:v>
                </c:pt>
                <c:pt idx="149">
                  <c:v>162159</c:v>
                </c:pt>
                <c:pt idx="150">
                  <c:v>168164</c:v>
                </c:pt>
                <c:pt idx="151">
                  <c:v>174169</c:v>
                </c:pt>
                <c:pt idx="152">
                  <c:v>180174</c:v>
                </c:pt>
                <c:pt idx="153">
                  <c:v>186179</c:v>
                </c:pt>
                <c:pt idx="154">
                  <c:v>197226</c:v>
                </c:pt>
                <c:pt idx="155">
                  <c:v>203381</c:v>
                </c:pt>
                <c:pt idx="156">
                  <c:v>209536</c:v>
                </c:pt>
                <c:pt idx="157">
                  <c:v>215691</c:v>
                </c:pt>
                <c:pt idx="158">
                  <c:v>221846</c:v>
                </c:pt>
                <c:pt idx="159">
                  <c:v>228001</c:v>
                </c:pt>
                <c:pt idx="160">
                  <c:v>147986</c:v>
                </c:pt>
                <c:pt idx="161">
                  <c:v>154141</c:v>
                </c:pt>
                <c:pt idx="162">
                  <c:v>160296</c:v>
                </c:pt>
                <c:pt idx="163">
                  <c:v>166451</c:v>
                </c:pt>
                <c:pt idx="164">
                  <c:v>172606</c:v>
                </c:pt>
                <c:pt idx="165">
                  <c:v>178761</c:v>
                </c:pt>
                <c:pt idx="166">
                  <c:v>184916</c:v>
                </c:pt>
                <c:pt idx="167">
                  <c:v>191071</c:v>
                </c:pt>
                <c:pt idx="168">
                  <c:v>81113</c:v>
                </c:pt>
                <c:pt idx="169">
                  <c:v>86668</c:v>
                </c:pt>
                <c:pt idx="170">
                  <c:v>92223</c:v>
                </c:pt>
                <c:pt idx="171">
                  <c:v>97778</c:v>
                </c:pt>
                <c:pt idx="172">
                  <c:v>103333</c:v>
                </c:pt>
                <c:pt idx="173">
                  <c:v>108888</c:v>
                </c:pt>
                <c:pt idx="174">
                  <c:v>144931</c:v>
                </c:pt>
                <c:pt idx="175">
                  <c:v>151966</c:v>
                </c:pt>
                <c:pt idx="176">
                  <c:v>159001</c:v>
                </c:pt>
                <c:pt idx="177">
                  <c:v>166036</c:v>
                </c:pt>
                <c:pt idx="178">
                  <c:v>173071</c:v>
                </c:pt>
                <c:pt idx="179">
                  <c:v>180106</c:v>
                </c:pt>
                <c:pt idx="180">
                  <c:v>67546</c:v>
                </c:pt>
                <c:pt idx="181">
                  <c:v>74581</c:v>
                </c:pt>
                <c:pt idx="182">
                  <c:v>81616</c:v>
                </c:pt>
                <c:pt idx="183">
                  <c:v>88651</c:v>
                </c:pt>
                <c:pt idx="184">
                  <c:v>224226</c:v>
                </c:pt>
                <c:pt idx="185">
                  <c:v>231261</c:v>
                </c:pt>
                <c:pt idx="186">
                  <c:v>238296</c:v>
                </c:pt>
                <c:pt idx="187">
                  <c:v>245331</c:v>
                </c:pt>
                <c:pt idx="188">
                  <c:v>252366</c:v>
                </c:pt>
                <c:pt idx="189">
                  <c:v>259401</c:v>
                </c:pt>
                <c:pt idx="190">
                  <c:v>167946</c:v>
                </c:pt>
                <c:pt idx="191">
                  <c:v>174981</c:v>
                </c:pt>
                <c:pt idx="192">
                  <c:v>182016</c:v>
                </c:pt>
                <c:pt idx="193">
                  <c:v>189051</c:v>
                </c:pt>
                <c:pt idx="194">
                  <c:v>196086</c:v>
                </c:pt>
                <c:pt idx="195">
                  <c:v>203121</c:v>
                </c:pt>
                <c:pt idx="196">
                  <c:v>210156</c:v>
                </c:pt>
                <c:pt idx="197">
                  <c:v>217191</c:v>
                </c:pt>
                <c:pt idx="198">
                  <c:v>230612</c:v>
                </c:pt>
                <c:pt idx="199">
                  <c:v>237837</c:v>
                </c:pt>
                <c:pt idx="200">
                  <c:v>245062</c:v>
                </c:pt>
                <c:pt idx="201">
                  <c:v>252287</c:v>
                </c:pt>
                <c:pt idx="202">
                  <c:v>259512</c:v>
                </c:pt>
                <c:pt idx="203">
                  <c:v>266737</c:v>
                </c:pt>
                <c:pt idx="204">
                  <c:v>172812</c:v>
                </c:pt>
                <c:pt idx="205">
                  <c:v>180037</c:v>
                </c:pt>
                <c:pt idx="206">
                  <c:v>187262</c:v>
                </c:pt>
                <c:pt idx="207">
                  <c:v>194487</c:v>
                </c:pt>
                <c:pt idx="208">
                  <c:v>201712</c:v>
                </c:pt>
                <c:pt idx="209">
                  <c:v>208937</c:v>
                </c:pt>
                <c:pt idx="210">
                  <c:v>216162</c:v>
                </c:pt>
                <c:pt idx="211">
                  <c:v>223387</c:v>
                </c:pt>
                <c:pt idx="212">
                  <c:v>95686</c:v>
                </c:pt>
                <c:pt idx="213">
                  <c:v>236998</c:v>
                </c:pt>
                <c:pt idx="214">
                  <c:v>244413</c:v>
                </c:pt>
                <c:pt idx="215">
                  <c:v>251828</c:v>
                </c:pt>
                <c:pt idx="216">
                  <c:v>259243</c:v>
                </c:pt>
                <c:pt idx="217">
                  <c:v>266658</c:v>
                </c:pt>
                <c:pt idx="218">
                  <c:v>274073</c:v>
                </c:pt>
                <c:pt idx="219">
                  <c:v>177678</c:v>
                </c:pt>
                <c:pt idx="220">
                  <c:v>185093</c:v>
                </c:pt>
                <c:pt idx="221">
                  <c:v>192508</c:v>
                </c:pt>
                <c:pt idx="222">
                  <c:v>199923</c:v>
                </c:pt>
                <c:pt idx="223">
                  <c:v>207338</c:v>
                </c:pt>
                <c:pt idx="224">
                  <c:v>214753</c:v>
                </c:pt>
                <c:pt idx="225">
                  <c:v>222168</c:v>
                </c:pt>
                <c:pt idx="226">
                  <c:v>229583</c:v>
                </c:pt>
                <c:pt idx="227">
                  <c:v>243384</c:v>
                </c:pt>
                <c:pt idx="228">
                  <c:v>250989</c:v>
                </c:pt>
                <c:pt idx="229">
                  <c:v>258594</c:v>
                </c:pt>
                <c:pt idx="230">
                  <c:v>266199</c:v>
                </c:pt>
                <c:pt idx="231">
                  <c:v>273804</c:v>
                </c:pt>
                <c:pt idx="232">
                  <c:v>281409</c:v>
                </c:pt>
                <c:pt idx="233">
                  <c:v>182544</c:v>
                </c:pt>
                <c:pt idx="234">
                  <c:v>190149</c:v>
                </c:pt>
                <c:pt idx="235">
                  <c:v>197754</c:v>
                </c:pt>
                <c:pt idx="236">
                  <c:v>205359</c:v>
                </c:pt>
                <c:pt idx="237">
                  <c:v>212964</c:v>
                </c:pt>
                <c:pt idx="238">
                  <c:v>220569</c:v>
                </c:pt>
                <c:pt idx="239">
                  <c:v>228174</c:v>
                </c:pt>
                <c:pt idx="240">
                  <c:v>235779</c:v>
                </c:pt>
                <c:pt idx="241">
                  <c:v>249770</c:v>
                </c:pt>
                <c:pt idx="242">
                  <c:v>257565</c:v>
                </c:pt>
                <c:pt idx="243">
                  <c:v>265360</c:v>
                </c:pt>
                <c:pt idx="244">
                  <c:v>273155</c:v>
                </c:pt>
                <c:pt idx="245">
                  <c:v>280950</c:v>
                </c:pt>
                <c:pt idx="246">
                  <c:v>288745</c:v>
                </c:pt>
                <c:pt idx="247">
                  <c:v>187410</c:v>
                </c:pt>
                <c:pt idx="248">
                  <c:v>195205</c:v>
                </c:pt>
                <c:pt idx="249">
                  <c:v>203000</c:v>
                </c:pt>
                <c:pt idx="250">
                  <c:v>210795</c:v>
                </c:pt>
                <c:pt idx="251">
                  <c:v>218590</c:v>
                </c:pt>
                <c:pt idx="252">
                  <c:v>226385</c:v>
                </c:pt>
                <c:pt idx="253">
                  <c:v>234180</c:v>
                </c:pt>
                <c:pt idx="254">
                  <c:v>241975</c:v>
                </c:pt>
                <c:pt idx="255">
                  <c:v>102721</c:v>
                </c:pt>
                <c:pt idx="256">
                  <c:v>109756</c:v>
                </c:pt>
                <c:pt idx="257">
                  <c:v>116791</c:v>
                </c:pt>
                <c:pt idx="258">
                  <c:v>123826</c:v>
                </c:pt>
                <c:pt idx="259">
                  <c:v>130861</c:v>
                </c:pt>
                <c:pt idx="260">
                  <c:v>137896</c:v>
                </c:pt>
                <c:pt idx="261">
                  <c:v>137309</c:v>
                </c:pt>
                <c:pt idx="262">
                  <c:v>143974</c:v>
                </c:pt>
                <c:pt idx="263">
                  <c:v>150639</c:v>
                </c:pt>
                <c:pt idx="264">
                  <c:v>157304</c:v>
                </c:pt>
                <c:pt idx="265">
                  <c:v>163969</c:v>
                </c:pt>
                <c:pt idx="266">
                  <c:v>170634</c:v>
                </c:pt>
                <c:pt idx="267">
                  <c:v>63994</c:v>
                </c:pt>
                <c:pt idx="268">
                  <c:v>70659</c:v>
                </c:pt>
                <c:pt idx="269">
                  <c:v>77324</c:v>
                </c:pt>
                <c:pt idx="270">
                  <c:v>83989</c:v>
                </c:pt>
                <c:pt idx="271">
                  <c:v>212434</c:v>
                </c:pt>
                <c:pt idx="272">
                  <c:v>219099</c:v>
                </c:pt>
                <c:pt idx="273">
                  <c:v>225764</c:v>
                </c:pt>
                <c:pt idx="274">
                  <c:v>232429</c:v>
                </c:pt>
                <c:pt idx="275">
                  <c:v>239094</c:v>
                </c:pt>
                <c:pt idx="276">
                  <c:v>245759</c:v>
                </c:pt>
                <c:pt idx="277">
                  <c:v>159114</c:v>
                </c:pt>
                <c:pt idx="278">
                  <c:v>165779</c:v>
                </c:pt>
                <c:pt idx="279">
                  <c:v>172444</c:v>
                </c:pt>
                <c:pt idx="280">
                  <c:v>179109</c:v>
                </c:pt>
                <c:pt idx="281">
                  <c:v>185774</c:v>
                </c:pt>
                <c:pt idx="282">
                  <c:v>192439</c:v>
                </c:pt>
                <c:pt idx="283">
                  <c:v>199104</c:v>
                </c:pt>
                <c:pt idx="284">
                  <c:v>205769</c:v>
                </c:pt>
                <c:pt idx="285">
                  <c:v>218484</c:v>
                </c:pt>
                <c:pt idx="286">
                  <c:v>225329</c:v>
                </c:pt>
                <c:pt idx="287">
                  <c:v>232174</c:v>
                </c:pt>
                <c:pt idx="288">
                  <c:v>239019</c:v>
                </c:pt>
                <c:pt idx="289">
                  <c:v>245864</c:v>
                </c:pt>
                <c:pt idx="290">
                  <c:v>252709</c:v>
                </c:pt>
                <c:pt idx="291">
                  <c:v>163724</c:v>
                </c:pt>
                <c:pt idx="292">
                  <c:v>170569</c:v>
                </c:pt>
                <c:pt idx="293">
                  <c:v>177414</c:v>
                </c:pt>
                <c:pt idx="294">
                  <c:v>184259</c:v>
                </c:pt>
                <c:pt idx="295">
                  <c:v>191104</c:v>
                </c:pt>
                <c:pt idx="296">
                  <c:v>197949</c:v>
                </c:pt>
                <c:pt idx="297">
                  <c:v>204794</c:v>
                </c:pt>
                <c:pt idx="298">
                  <c:v>211639</c:v>
                </c:pt>
                <c:pt idx="299">
                  <c:v>90654</c:v>
                </c:pt>
                <c:pt idx="300">
                  <c:v>224534</c:v>
                </c:pt>
                <c:pt idx="301">
                  <c:v>231559</c:v>
                </c:pt>
                <c:pt idx="302">
                  <c:v>238584</c:v>
                </c:pt>
                <c:pt idx="303">
                  <c:v>245609</c:v>
                </c:pt>
                <c:pt idx="304">
                  <c:v>252634</c:v>
                </c:pt>
                <c:pt idx="305">
                  <c:v>259659</c:v>
                </c:pt>
                <c:pt idx="306">
                  <c:v>168334</c:v>
                </c:pt>
                <c:pt idx="307">
                  <c:v>175359</c:v>
                </c:pt>
                <c:pt idx="308">
                  <c:v>182384</c:v>
                </c:pt>
                <c:pt idx="309">
                  <c:v>189409</c:v>
                </c:pt>
                <c:pt idx="310">
                  <c:v>196434</c:v>
                </c:pt>
                <c:pt idx="311">
                  <c:v>203459</c:v>
                </c:pt>
                <c:pt idx="312">
                  <c:v>210484</c:v>
                </c:pt>
                <c:pt idx="313">
                  <c:v>217509</c:v>
                </c:pt>
                <c:pt idx="314">
                  <c:v>230584</c:v>
                </c:pt>
                <c:pt idx="315">
                  <c:v>237789</c:v>
                </c:pt>
                <c:pt idx="316">
                  <c:v>244994</c:v>
                </c:pt>
                <c:pt idx="317">
                  <c:v>252199</c:v>
                </c:pt>
                <c:pt idx="318">
                  <c:v>259404</c:v>
                </c:pt>
                <c:pt idx="319">
                  <c:v>266609</c:v>
                </c:pt>
                <c:pt idx="320">
                  <c:v>172944</c:v>
                </c:pt>
                <c:pt idx="321">
                  <c:v>180149</c:v>
                </c:pt>
                <c:pt idx="322">
                  <c:v>187354</c:v>
                </c:pt>
                <c:pt idx="323">
                  <c:v>194559</c:v>
                </c:pt>
                <c:pt idx="324">
                  <c:v>201764</c:v>
                </c:pt>
                <c:pt idx="325">
                  <c:v>208969</c:v>
                </c:pt>
                <c:pt idx="326">
                  <c:v>216174</c:v>
                </c:pt>
                <c:pt idx="327">
                  <c:v>223379</c:v>
                </c:pt>
                <c:pt idx="328">
                  <c:v>236634</c:v>
                </c:pt>
                <c:pt idx="329">
                  <c:v>244019</c:v>
                </c:pt>
                <c:pt idx="330">
                  <c:v>251404</c:v>
                </c:pt>
                <c:pt idx="331">
                  <c:v>258789</c:v>
                </c:pt>
                <c:pt idx="332">
                  <c:v>266174</c:v>
                </c:pt>
                <c:pt idx="333">
                  <c:v>273559</c:v>
                </c:pt>
                <c:pt idx="334">
                  <c:v>177554</c:v>
                </c:pt>
                <c:pt idx="335">
                  <c:v>184939</c:v>
                </c:pt>
                <c:pt idx="336">
                  <c:v>192324</c:v>
                </c:pt>
                <c:pt idx="337">
                  <c:v>199709</c:v>
                </c:pt>
                <c:pt idx="338">
                  <c:v>207094</c:v>
                </c:pt>
                <c:pt idx="339">
                  <c:v>214479</c:v>
                </c:pt>
                <c:pt idx="340">
                  <c:v>221864</c:v>
                </c:pt>
                <c:pt idx="341">
                  <c:v>229249</c:v>
                </c:pt>
                <c:pt idx="342">
                  <c:v>97319</c:v>
                </c:pt>
                <c:pt idx="343">
                  <c:v>103984</c:v>
                </c:pt>
                <c:pt idx="344">
                  <c:v>110649</c:v>
                </c:pt>
                <c:pt idx="345">
                  <c:v>117314</c:v>
                </c:pt>
                <c:pt idx="346">
                  <c:v>123979</c:v>
                </c:pt>
                <c:pt idx="347">
                  <c:v>130644</c:v>
                </c:pt>
                <c:pt idx="348">
                  <c:v>167797</c:v>
                </c:pt>
                <c:pt idx="349">
                  <c:v>175942</c:v>
                </c:pt>
                <c:pt idx="350">
                  <c:v>184087</c:v>
                </c:pt>
                <c:pt idx="351">
                  <c:v>192232</c:v>
                </c:pt>
                <c:pt idx="352">
                  <c:v>200377</c:v>
                </c:pt>
                <c:pt idx="353">
                  <c:v>208522</c:v>
                </c:pt>
                <c:pt idx="354">
                  <c:v>78202</c:v>
                </c:pt>
                <c:pt idx="355">
                  <c:v>86347</c:v>
                </c:pt>
                <c:pt idx="356">
                  <c:v>94492</c:v>
                </c:pt>
                <c:pt idx="357">
                  <c:v>102637</c:v>
                </c:pt>
                <c:pt idx="358">
                  <c:v>259602</c:v>
                </c:pt>
                <c:pt idx="359">
                  <c:v>267747</c:v>
                </c:pt>
                <c:pt idx="360">
                  <c:v>275892</c:v>
                </c:pt>
                <c:pt idx="361">
                  <c:v>284037</c:v>
                </c:pt>
                <c:pt idx="362">
                  <c:v>292182</c:v>
                </c:pt>
                <c:pt idx="363">
                  <c:v>300327</c:v>
                </c:pt>
                <c:pt idx="364">
                  <c:v>194442</c:v>
                </c:pt>
                <c:pt idx="365">
                  <c:v>202587</c:v>
                </c:pt>
                <c:pt idx="366">
                  <c:v>210732</c:v>
                </c:pt>
                <c:pt idx="367">
                  <c:v>218877</c:v>
                </c:pt>
                <c:pt idx="368">
                  <c:v>227022</c:v>
                </c:pt>
                <c:pt idx="369">
                  <c:v>235167</c:v>
                </c:pt>
                <c:pt idx="370">
                  <c:v>243312</c:v>
                </c:pt>
                <c:pt idx="371">
                  <c:v>251457</c:v>
                </c:pt>
                <c:pt idx="372">
                  <c:v>266996</c:v>
                </c:pt>
                <c:pt idx="373">
                  <c:v>275361</c:v>
                </c:pt>
                <c:pt idx="374">
                  <c:v>283726</c:v>
                </c:pt>
                <c:pt idx="375">
                  <c:v>292091</c:v>
                </c:pt>
                <c:pt idx="376">
                  <c:v>300456</c:v>
                </c:pt>
                <c:pt idx="377">
                  <c:v>308821</c:v>
                </c:pt>
                <c:pt idx="378">
                  <c:v>200076</c:v>
                </c:pt>
                <c:pt idx="379">
                  <c:v>208441</c:v>
                </c:pt>
                <c:pt idx="380">
                  <c:v>216806</c:v>
                </c:pt>
                <c:pt idx="381">
                  <c:v>225171</c:v>
                </c:pt>
                <c:pt idx="382">
                  <c:v>233536</c:v>
                </c:pt>
                <c:pt idx="383">
                  <c:v>241901</c:v>
                </c:pt>
                <c:pt idx="384">
                  <c:v>250266</c:v>
                </c:pt>
                <c:pt idx="385">
                  <c:v>258631</c:v>
                </c:pt>
                <c:pt idx="386">
                  <c:v>110782</c:v>
                </c:pt>
                <c:pt idx="387">
                  <c:v>274390</c:v>
                </c:pt>
                <c:pt idx="388">
                  <c:v>282975</c:v>
                </c:pt>
                <c:pt idx="389">
                  <c:v>291560</c:v>
                </c:pt>
                <c:pt idx="390">
                  <c:v>300145</c:v>
                </c:pt>
                <c:pt idx="391">
                  <c:v>308730</c:v>
                </c:pt>
                <c:pt idx="392">
                  <c:v>317315</c:v>
                </c:pt>
                <c:pt idx="393">
                  <c:v>205710</c:v>
                </c:pt>
                <c:pt idx="394">
                  <c:v>214295</c:v>
                </c:pt>
                <c:pt idx="395">
                  <c:v>222880</c:v>
                </c:pt>
                <c:pt idx="396">
                  <c:v>231465</c:v>
                </c:pt>
                <c:pt idx="397">
                  <c:v>240050</c:v>
                </c:pt>
                <c:pt idx="398">
                  <c:v>248635</c:v>
                </c:pt>
                <c:pt idx="399">
                  <c:v>257220</c:v>
                </c:pt>
                <c:pt idx="400">
                  <c:v>265805</c:v>
                </c:pt>
                <c:pt idx="401">
                  <c:v>281784</c:v>
                </c:pt>
                <c:pt idx="402">
                  <c:v>290589</c:v>
                </c:pt>
                <c:pt idx="403">
                  <c:v>299394</c:v>
                </c:pt>
                <c:pt idx="404">
                  <c:v>308199</c:v>
                </c:pt>
                <c:pt idx="405">
                  <c:v>317004</c:v>
                </c:pt>
                <c:pt idx="406">
                  <c:v>325809</c:v>
                </c:pt>
                <c:pt idx="407">
                  <c:v>211344</c:v>
                </c:pt>
                <c:pt idx="408">
                  <c:v>220149</c:v>
                </c:pt>
                <c:pt idx="409">
                  <c:v>228954</c:v>
                </c:pt>
                <c:pt idx="410">
                  <c:v>237759</c:v>
                </c:pt>
                <c:pt idx="411">
                  <c:v>246564</c:v>
                </c:pt>
                <c:pt idx="412">
                  <c:v>255369</c:v>
                </c:pt>
                <c:pt idx="413">
                  <c:v>264174</c:v>
                </c:pt>
                <c:pt idx="414">
                  <c:v>272979</c:v>
                </c:pt>
                <c:pt idx="415">
                  <c:v>289178</c:v>
                </c:pt>
                <c:pt idx="416">
                  <c:v>298203</c:v>
                </c:pt>
                <c:pt idx="417">
                  <c:v>307228</c:v>
                </c:pt>
                <c:pt idx="418">
                  <c:v>316253</c:v>
                </c:pt>
                <c:pt idx="419">
                  <c:v>325278</c:v>
                </c:pt>
                <c:pt idx="420">
                  <c:v>334303</c:v>
                </c:pt>
                <c:pt idx="421">
                  <c:v>216978</c:v>
                </c:pt>
                <c:pt idx="422">
                  <c:v>226003</c:v>
                </c:pt>
                <c:pt idx="423">
                  <c:v>235028</c:v>
                </c:pt>
                <c:pt idx="424">
                  <c:v>244053</c:v>
                </c:pt>
                <c:pt idx="425">
                  <c:v>253078</c:v>
                </c:pt>
                <c:pt idx="426">
                  <c:v>262103</c:v>
                </c:pt>
                <c:pt idx="427">
                  <c:v>271128</c:v>
                </c:pt>
                <c:pt idx="428">
                  <c:v>280153</c:v>
                </c:pt>
                <c:pt idx="429">
                  <c:v>118927</c:v>
                </c:pt>
                <c:pt idx="430">
                  <c:v>127072</c:v>
                </c:pt>
                <c:pt idx="431">
                  <c:v>135217</c:v>
                </c:pt>
                <c:pt idx="432">
                  <c:v>143362</c:v>
                </c:pt>
                <c:pt idx="433">
                  <c:v>151507</c:v>
                </c:pt>
                <c:pt idx="434">
                  <c:v>159652</c:v>
                </c:pt>
                <c:pt idx="435">
                  <c:v>160175</c:v>
                </c:pt>
                <c:pt idx="436">
                  <c:v>167950</c:v>
                </c:pt>
                <c:pt idx="437">
                  <c:v>175725</c:v>
                </c:pt>
                <c:pt idx="438">
                  <c:v>183500</c:v>
                </c:pt>
                <c:pt idx="439">
                  <c:v>191275</c:v>
                </c:pt>
                <c:pt idx="440">
                  <c:v>199050</c:v>
                </c:pt>
                <c:pt idx="441">
                  <c:v>74650</c:v>
                </c:pt>
                <c:pt idx="442">
                  <c:v>82425</c:v>
                </c:pt>
                <c:pt idx="443">
                  <c:v>90200</c:v>
                </c:pt>
                <c:pt idx="444">
                  <c:v>97975</c:v>
                </c:pt>
                <c:pt idx="445">
                  <c:v>247810</c:v>
                </c:pt>
                <c:pt idx="446">
                  <c:v>255585</c:v>
                </c:pt>
                <c:pt idx="447">
                  <c:v>263360</c:v>
                </c:pt>
                <c:pt idx="448">
                  <c:v>271135</c:v>
                </c:pt>
                <c:pt idx="449">
                  <c:v>278910</c:v>
                </c:pt>
                <c:pt idx="450">
                  <c:v>286685</c:v>
                </c:pt>
                <c:pt idx="451">
                  <c:v>185610</c:v>
                </c:pt>
                <c:pt idx="452">
                  <c:v>193385</c:v>
                </c:pt>
                <c:pt idx="453">
                  <c:v>201160</c:v>
                </c:pt>
                <c:pt idx="454">
                  <c:v>208935</c:v>
                </c:pt>
                <c:pt idx="455">
                  <c:v>216710</c:v>
                </c:pt>
                <c:pt idx="456">
                  <c:v>224485</c:v>
                </c:pt>
                <c:pt idx="457">
                  <c:v>232260</c:v>
                </c:pt>
                <c:pt idx="458">
                  <c:v>240035</c:v>
                </c:pt>
                <c:pt idx="459">
                  <c:v>254868</c:v>
                </c:pt>
                <c:pt idx="460">
                  <c:v>262853</c:v>
                </c:pt>
                <c:pt idx="461">
                  <c:v>270838</c:v>
                </c:pt>
                <c:pt idx="462">
                  <c:v>278823</c:v>
                </c:pt>
                <c:pt idx="463">
                  <c:v>286808</c:v>
                </c:pt>
                <c:pt idx="464">
                  <c:v>294793</c:v>
                </c:pt>
                <c:pt idx="465">
                  <c:v>190988</c:v>
                </c:pt>
                <c:pt idx="466">
                  <c:v>198973</c:v>
                </c:pt>
                <c:pt idx="467">
                  <c:v>206958</c:v>
                </c:pt>
                <c:pt idx="468">
                  <c:v>214943</c:v>
                </c:pt>
                <c:pt idx="469">
                  <c:v>222928</c:v>
                </c:pt>
                <c:pt idx="470">
                  <c:v>230913</c:v>
                </c:pt>
                <c:pt idx="471">
                  <c:v>238898</c:v>
                </c:pt>
                <c:pt idx="472">
                  <c:v>246883</c:v>
                </c:pt>
                <c:pt idx="473">
                  <c:v>105750</c:v>
                </c:pt>
                <c:pt idx="474">
                  <c:v>261926</c:v>
                </c:pt>
                <c:pt idx="475">
                  <c:v>270121</c:v>
                </c:pt>
                <c:pt idx="476">
                  <c:v>278316</c:v>
                </c:pt>
                <c:pt idx="477">
                  <c:v>286511</c:v>
                </c:pt>
                <c:pt idx="478">
                  <c:v>294706</c:v>
                </c:pt>
                <c:pt idx="479">
                  <c:v>302901</c:v>
                </c:pt>
                <c:pt idx="480">
                  <c:v>196366</c:v>
                </c:pt>
                <c:pt idx="481">
                  <c:v>204561</c:v>
                </c:pt>
                <c:pt idx="482">
                  <c:v>212756</c:v>
                </c:pt>
                <c:pt idx="483">
                  <c:v>220951</c:v>
                </c:pt>
                <c:pt idx="484">
                  <c:v>229146</c:v>
                </c:pt>
                <c:pt idx="485">
                  <c:v>237341</c:v>
                </c:pt>
                <c:pt idx="486">
                  <c:v>245536</c:v>
                </c:pt>
                <c:pt idx="487">
                  <c:v>253731</c:v>
                </c:pt>
                <c:pt idx="488">
                  <c:v>268984</c:v>
                </c:pt>
                <c:pt idx="489">
                  <c:v>277389</c:v>
                </c:pt>
                <c:pt idx="490">
                  <c:v>285794</c:v>
                </c:pt>
                <c:pt idx="491">
                  <c:v>294199</c:v>
                </c:pt>
                <c:pt idx="492">
                  <c:v>302604</c:v>
                </c:pt>
                <c:pt idx="493">
                  <c:v>311009</c:v>
                </c:pt>
                <c:pt idx="494">
                  <c:v>201744</c:v>
                </c:pt>
                <c:pt idx="495">
                  <c:v>210149</c:v>
                </c:pt>
                <c:pt idx="496">
                  <c:v>218554</c:v>
                </c:pt>
                <c:pt idx="497">
                  <c:v>226959</c:v>
                </c:pt>
                <c:pt idx="498">
                  <c:v>235364</c:v>
                </c:pt>
                <c:pt idx="499">
                  <c:v>243769</c:v>
                </c:pt>
                <c:pt idx="500">
                  <c:v>252174</c:v>
                </c:pt>
                <c:pt idx="501">
                  <c:v>260579</c:v>
                </c:pt>
                <c:pt idx="502">
                  <c:v>276042</c:v>
                </c:pt>
                <c:pt idx="503">
                  <c:v>284657</c:v>
                </c:pt>
                <c:pt idx="504">
                  <c:v>293272</c:v>
                </c:pt>
                <c:pt idx="505">
                  <c:v>301887</c:v>
                </c:pt>
                <c:pt idx="506">
                  <c:v>310502</c:v>
                </c:pt>
                <c:pt idx="507">
                  <c:v>319117</c:v>
                </c:pt>
                <c:pt idx="508">
                  <c:v>207122</c:v>
                </c:pt>
                <c:pt idx="509">
                  <c:v>215737</c:v>
                </c:pt>
                <c:pt idx="510">
                  <c:v>224352</c:v>
                </c:pt>
                <c:pt idx="511">
                  <c:v>232967</c:v>
                </c:pt>
                <c:pt idx="512">
                  <c:v>241582</c:v>
                </c:pt>
                <c:pt idx="513">
                  <c:v>250197</c:v>
                </c:pt>
                <c:pt idx="514">
                  <c:v>258812</c:v>
                </c:pt>
                <c:pt idx="515">
                  <c:v>267427</c:v>
                </c:pt>
                <c:pt idx="516">
                  <c:v>113525</c:v>
                </c:pt>
                <c:pt idx="517">
                  <c:v>121300</c:v>
                </c:pt>
                <c:pt idx="518">
                  <c:v>129075</c:v>
                </c:pt>
                <c:pt idx="519">
                  <c:v>136850</c:v>
                </c:pt>
                <c:pt idx="520">
                  <c:v>144625</c:v>
                </c:pt>
                <c:pt idx="521">
                  <c:v>152400</c:v>
                </c:pt>
                <c:pt idx="522">
                  <c:v>144931</c:v>
                </c:pt>
                <c:pt idx="523">
                  <c:v>151966</c:v>
                </c:pt>
                <c:pt idx="524">
                  <c:v>159001</c:v>
                </c:pt>
                <c:pt idx="525">
                  <c:v>166036</c:v>
                </c:pt>
                <c:pt idx="526">
                  <c:v>173071</c:v>
                </c:pt>
                <c:pt idx="527">
                  <c:v>180106</c:v>
                </c:pt>
                <c:pt idx="528">
                  <c:v>67546</c:v>
                </c:pt>
                <c:pt idx="529">
                  <c:v>74581</c:v>
                </c:pt>
                <c:pt idx="530">
                  <c:v>81616</c:v>
                </c:pt>
                <c:pt idx="531">
                  <c:v>88651</c:v>
                </c:pt>
                <c:pt idx="532">
                  <c:v>224226</c:v>
                </c:pt>
                <c:pt idx="533">
                  <c:v>231261</c:v>
                </c:pt>
                <c:pt idx="534">
                  <c:v>238296</c:v>
                </c:pt>
                <c:pt idx="535">
                  <c:v>245331</c:v>
                </c:pt>
                <c:pt idx="536">
                  <c:v>252366</c:v>
                </c:pt>
                <c:pt idx="537">
                  <c:v>259401</c:v>
                </c:pt>
                <c:pt idx="538">
                  <c:v>167946</c:v>
                </c:pt>
                <c:pt idx="539">
                  <c:v>174981</c:v>
                </c:pt>
                <c:pt idx="540">
                  <c:v>182016</c:v>
                </c:pt>
                <c:pt idx="541">
                  <c:v>189051</c:v>
                </c:pt>
                <c:pt idx="542">
                  <c:v>196086</c:v>
                </c:pt>
                <c:pt idx="543">
                  <c:v>203121</c:v>
                </c:pt>
                <c:pt idx="544">
                  <c:v>210156</c:v>
                </c:pt>
                <c:pt idx="545">
                  <c:v>217191</c:v>
                </c:pt>
                <c:pt idx="546">
                  <c:v>230612</c:v>
                </c:pt>
                <c:pt idx="547">
                  <c:v>237837</c:v>
                </c:pt>
                <c:pt idx="548">
                  <c:v>245062</c:v>
                </c:pt>
                <c:pt idx="549">
                  <c:v>252287</c:v>
                </c:pt>
                <c:pt idx="550">
                  <c:v>259512</c:v>
                </c:pt>
                <c:pt idx="551">
                  <c:v>266737</c:v>
                </c:pt>
                <c:pt idx="552">
                  <c:v>172812</c:v>
                </c:pt>
                <c:pt idx="553">
                  <c:v>180037</c:v>
                </c:pt>
                <c:pt idx="554">
                  <c:v>187262</c:v>
                </c:pt>
                <c:pt idx="555">
                  <c:v>194487</c:v>
                </c:pt>
                <c:pt idx="556">
                  <c:v>201712</c:v>
                </c:pt>
                <c:pt idx="557">
                  <c:v>208937</c:v>
                </c:pt>
                <c:pt idx="558">
                  <c:v>216162</c:v>
                </c:pt>
                <c:pt idx="559">
                  <c:v>223387</c:v>
                </c:pt>
                <c:pt idx="560">
                  <c:v>95686</c:v>
                </c:pt>
                <c:pt idx="561">
                  <c:v>236998</c:v>
                </c:pt>
                <c:pt idx="562">
                  <c:v>244413</c:v>
                </c:pt>
                <c:pt idx="563">
                  <c:v>251828</c:v>
                </c:pt>
                <c:pt idx="564">
                  <c:v>259243</c:v>
                </c:pt>
                <c:pt idx="565">
                  <c:v>266658</c:v>
                </c:pt>
                <c:pt idx="566">
                  <c:v>274073</c:v>
                </c:pt>
                <c:pt idx="567">
                  <c:v>177678</c:v>
                </c:pt>
                <c:pt idx="568">
                  <c:v>185093</c:v>
                </c:pt>
                <c:pt idx="569">
                  <c:v>192508</c:v>
                </c:pt>
                <c:pt idx="570">
                  <c:v>199923</c:v>
                </c:pt>
                <c:pt idx="571">
                  <c:v>207338</c:v>
                </c:pt>
                <c:pt idx="572">
                  <c:v>214753</c:v>
                </c:pt>
                <c:pt idx="573">
                  <c:v>222168</c:v>
                </c:pt>
                <c:pt idx="574">
                  <c:v>229583</c:v>
                </c:pt>
                <c:pt idx="575">
                  <c:v>243384</c:v>
                </c:pt>
                <c:pt idx="576">
                  <c:v>250989</c:v>
                </c:pt>
                <c:pt idx="577">
                  <c:v>258594</c:v>
                </c:pt>
                <c:pt idx="578">
                  <c:v>266199</c:v>
                </c:pt>
                <c:pt idx="579">
                  <c:v>273804</c:v>
                </c:pt>
                <c:pt idx="580">
                  <c:v>281409</c:v>
                </c:pt>
                <c:pt idx="581">
                  <c:v>182544</c:v>
                </c:pt>
                <c:pt idx="582">
                  <c:v>190149</c:v>
                </c:pt>
                <c:pt idx="583">
                  <c:v>197754</c:v>
                </c:pt>
                <c:pt idx="584">
                  <c:v>205359</c:v>
                </c:pt>
                <c:pt idx="585">
                  <c:v>212964</c:v>
                </c:pt>
                <c:pt idx="586">
                  <c:v>220569</c:v>
                </c:pt>
                <c:pt idx="587">
                  <c:v>228174</c:v>
                </c:pt>
                <c:pt idx="588">
                  <c:v>235779</c:v>
                </c:pt>
                <c:pt idx="589">
                  <c:v>187410</c:v>
                </c:pt>
                <c:pt idx="590">
                  <c:v>102721</c:v>
                </c:pt>
                <c:pt idx="591">
                  <c:v>109756</c:v>
                </c:pt>
                <c:pt idx="592">
                  <c:v>116791</c:v>
                </c:pt>
                <c:pt idx="593">
                  <c:v>123826</c:v>
                </c:pt>
                <c:pt idx="594">
                  <c:v>130861</c:v>
                </c:pt>
                <c:pt idx="595">
                  <c:v>137896</c:v>
                </c:pt>
                <c:pt idx="596">
                  <c:v>183041</c:v>
                </c:pt>
                <c:pt idx="597">
                  <c:v>191926</c:v>
                </c:pt>
                <c:pt idx="598">
                  <c:v>200811</c:v>
                </c:pt>
                <c:pt idx="599">
                  <c:v>209696</c:v>
                </c:pt>
                <c:pt idx="600">
                  <c:v>218581</c:v>
                </c:pt>
                <c:pt idx="601">
                  <c:v>227466</c:v>
                </c:pt>
                <c:pt idx="602">
                  <c:v>85306</c:v>
                </c:pt>
                <c:pt idx="603">
                  <c:v>94191</c:v>
                </c:pt>
                <c:pt idx="604">
                  <c:v>103076</c:v>
                </c:pt>
                <c:pt idx="605">
                  <c:v>111961</c:v>
                </c:pt>
                <c:pt idx="606">
                  <c:v>283186</c:v>
                </c:pt>
                <c:pt idx="607">
                  <c:v>292071</c:v>
                </c:pt>
                <c:pt idx="608">
                  <c:v>300956</c:v>
                </c:pt>
                <c:pt idx="609">
                  <c:v>309841</c:v>
                </c:pt>
                <c:pt idx="610">
                  <c:v>318726</c:v>
                </c:pt>
                <c:pt idx="611">
                  <c:v>327611</c:v>
                </c:pt>
                <c:pt idx="612">
                  <c:v>212106</c:v>
                </c:pt>
                <c:pt idx="613">
                  <c:v>220991</c:v>
                </c:pt>
                <c:pt idx="614">
                  <c:v>229876</c:v>
                </c:pt>
                <c:pt idx="615">
                  <c:v>238761</c:v>
                </c:pt>
                <c:pt idx="616">
                  <c:v>247646</c:v>
                </c:pt>
                <c:pt idx="617">
                  <c:v>256531</c:v>
                </c:pt>
                <c:pt idx="618">
                  <c:v>265416</c:v>
                </c:pt>
                <c:pt idx="619">
                  <c:v>274301</c:v>
                </c:pt>
                <c:pt idx="620">
                  <c:v>291252</c:v>
                </c:pt>
                <c:pt idx="621">
                  <c:v>300377</c:v>
                </c:pt>
                <c:pt idx="622">
                  <c:v>309502</c:v>
                </c:pt>
                <c:pt idx="623">
                  <c:v>318627</c:v>
                </c:pt>
                <c:pt idx="624">
                  <c:v>327752</c:v>
                </c:pt>
                <c:pt idx="625">
                  <c:v>336877</c:v>
                </c:pt>
                <c:pt idx="626">
                  <c:v>218252</c:v>
                </c:pt>
                <c:pt idx="627">
                  <c:v>227377</c:v>
                </c:pt>
                <c:pt idx="628">
                  <c:v>236502</c:v>
                </c:pt>
                <c:pt idx="629">
                  <c:v>245627</c:v>
                </c:pt>
                <c:pt idx="630">
                  <c:v>254752</c:v>
                </c:pt>
                <c:pt idx="631">
                  <c:v>263877</c:v>
                </c:pt>
                <c:pt idx="632">
                  <c:v>273002</c:v>
                </c:pt>
                <c:pt idx="633">
                  <c:v>282127</c:v>
                </c:pt>
                <c:pt idx="634">
                  <c:v>120846</c:v>
                </c:pt>
                <c:pt idx="635">
                  <c:v>299318</c:v>
                </c:pt>
                <c:pt idx="636">
                  <c:v>308683</c:v>
                </c:pt>
                <c:pt idx="637">
                  <c:v>318048</c:v>
                </c:pt>
                <c:pt idx="638">
                  <c:v>327413</c:v>
                </c:pt>
                <c:pt idx="639">
                  <c:v>336778</c:v>
                </c:pt>
                <c:pt idx="640">
                  <c:v>346143</c:v>
                </c:pt>
                <c:pt idx="641">
                  <c:v>224398</c:v>
                </c:pt>
                <c:pt idx="642">
                  <c:v>233763</c:v>
                </c:pt>
                <c:pt idx="643">
                  <c:v>243128</c:v>
                </c:pt>
                <c:pt idx="644">
                  <c:v>252493</c:v>
                </c:pt>
                <c:pt idx="645">
                  <c:v>261858</c:v>
                </c:pt>
                <c:pt idx="646">
                  <c:v>271223</c:v>
                </c:pt>
                <c:pt idx="647">
                  <c:v>280588</c:v>
                </c:pt>
                <c:pt idx="648">
                  <c:v>289953</c:v>
                </c:pt>
                <c:pt idx="649">
                  <c:v>307384</c:v>
                </c:pt>
                <c:pt idx="650">
                  <c:v>316989</c:v>
                </c:pt>
                <c:pt idx="651">
                  <c:v>326594</c:v>
                </c:pt>
                <c:pt idx="652">
                  <c:v>336199</c:v>
                </c:pt>
                <c:pt idx="653">
                  <c:v>345804</c:v>
                </c:pt>
                <c:pt idx="654">
                  <c:v>355409</c:v>
                </c:pt>
                <c:pt idx="655">
                  <c:v>230544</c:v>
                </c:pt>
                <c:pt idx="656">
                  <c:v>240149</c:v>
                </c:pt>
                <c:pt idx="657">
                  <c:v>249754</c:v>
                </c:pt>
                <c:pt idx="658">
                  <c:v>259359</c:v>
                </c:pt>
                <c:pt idx="659">
                  <c:v>268964</c:v>
                </c:pt>
                <c:pt idx="660">
                  <c:v>278569</c:v>
                </c:pt>
                <c:pt idx="661">
                  <c:v>288174</c:v>
                </c:pt>
                <c:pt idx="662">
                  <c:v>297779</c:v>
                </c:pt>
                <c:pt idx="663">
                  <c:v>315450</c:v>
                </c:pt>
                <c:pt idx="664">
                  <c:v>325295</c:v>
                </c:pt>
                <c:pt idx="665">
                  <c:v>335140</c:v>
                </c:pt>
                <c:pt idx="666">
                  <c:v>344985</c:v>
                </c:pt>
                <c:pt idx="667">
                  <c:v>354830</c:v>
                </c:pt>
                <c:pt idx="668">
                  <c:v>364675</c:v>
                </c:pt>
                <c:pt idx="669">
                  <c:v>236690</c:v>
                </c:pt>
                <c:pt idx="670">
                  <c:v>246535</c:v>
                </c:pt>
                <c:pt idx="671">
                  <c:v>256380</c:v>
                </c:pt>
                <c:pt idx="672">
                  <c:v>266225</c:v>
                </c:pt>
                <c:pt idx="673">
                  <c:v>276070</c:v>
                </c:pt>
                <c:pt idx="674">
                  <c:v>285915</c:v>
                </c:pt>
                <c:pt idx="675">
                  <c:v>295760</c:v>
                </c:pt>
                <c:pt idx="676">
                  <c:v>305605</c:v>
                </c:pt>
                <c:pt idx="677">
                  <c:v>129731</c:v>
                </c:pt>
                <c:pt idx="678">
                  <c:v>138616</c:v>
                </c:pt>
                <c:pt idx="679">
                  <c:v>147501</c:v>
                </c:pt>
                <c:pt idx="680">
                  <c:v>156386</c:v>
                </c:pt>
                <c:pt idx="681">
                  <c:v>165271</c:v>
                </c:pt>
                <c:pt idx="682">
                  <c:v>174156</c:v>
                </c:pt>
                <c:pt idx="683">
                  <c:v>259602</c:v>
                </c:pt>
                <c:pt idx="684">
                  <c:v>267747</c:v>
                </c:pt>
                <c:pt idx="685">
                  <c:v>275892</c:v>
                </c:pt>
                <c:pt idx="686">
                  <c:v>284037</c:v>
                </c:pt>
                <c:pt idx="687">
                  <c:v>292182</c:v>
                </c:pt>
                <c:pt idx="688">
                  <c:v>300327</c:v>
                </c:pt>
                <c:pt idx="689">
                  <c:v>194442</c:v>
                </c:pt>
                <c:pt idx="690">
                  <c:v>202587</c:v>
                </c:pt>
                <c:pt idx="691">
                  <c:v>210732</c:v>
                </c:pt>
                <c:pt idx="692">
                  <c:v>218877</c:v>
                </c:pt>
                <c:pt idx="693">
                  <c:v>227022</c:v>
                </c:pt>
                <c:pt idx="694">
                  <c:v>235167</c:v>
                </c:pt>
                <c:pt idx="695">
                  <c:v>243312</c:v>
                </c:pt>
                <c:pt idx="696">
                  <c:v>251457</c:v>
                </c:pt>
                <c:pt idx="697">
                  <c:v>266996</c:v>
                </c:pt>
                <c:pt idx="698">
                  <c:v>275361</c:v>
                </c:pt>
                <c:pt idx="699">
                  <c:v>283726</c:v>
                </c:pt>
                <c:pt idx="700">
                  <c:v>292091</c:v>
                </c:pt>
                <c:pt idx="701">
                  <c:v>300456</c:v>
                </c:pt>
                <c:pt idx="702">
                  <c:v>308821</c:v>
                </c:pt>
                <c:pt idx="703">
                  <c:v>200076</c:v>
                </c:pt>
                <c:pt idx="704">
                  <c:v>208441</c:v>
                </c:pt>
                <c:pt idx="705">
                  <c:v>216806</c:v>
                </c:pt>
                <c:pt idx="706">
                  <c:v>225171</c:v>
                </c:pt>
                <c:pt idx="707">
                  <c:v>233536</c:v>
                </c:pt>
                <c:pt idx="708">
                  <c:v>241901</c:v>
                </c:pt>
                <c:pt idx="709">
                  <c:v>250266</c:v>
                </c:pt>
                <c:pt idx="710">
                  <c:v>258631</c:v>
                </c:pt>
                <c:pt idx="711">
                  <c:v>274390</c:v>
                </c:pt>
                <c:pt idx="712">
                  <c:v>282975</c:v>
                </c:pt>
                <c:pt idx="713">
                  <c:v>291560</c:v>
                </c:pt>
                <c:pt idx="714">
                  <c:v>300145</c:v>
                </c:pt>
                <c:pt idx="715">
                  <c:v>308730</c:v>
                </c:pt>
                <c:pt idx="716">
                  <c:v>317315</c:v>
                </c:pt>
                <c:pt idx="717">
                  <c:v>205710</c:v>
                </c:pt>
                <c:pt idx="718">
                  <c:v>214295</c:v>
                </c:pt>
                <c:pt idx="719">
                  <c:v>222880</c:v>
                </c:pt>
                <c:pt idx="720">
                  <c:v>231465</c:v>
                </c:pt>
                <c:pt idx="721">
                  <c:v>240050</c:v>
                </c:pt>
                <c:pt idx="722">
                  <c:v>248635</c:v>
                </c:pt>
                <c:pt idx="723">
                  <c:v>257220</c:v>
                </c:pt>
                <c:pt idx="724">
                  <c:v>265805</c:v>
                </c:pt>
                <c:pt idx="725">
                  <c:v>281784</c:v>
                </c:pt>
                <c:pt idx="726">
                  <c:v>290589</c:v>
                </c:pt>
                <c:pt idx="727">
                  <c:v>299394</c:v>
                </c:pt>
                <c:pt idx="728">
                  <c:v>308199</c:v>
                </c:pt>
                <c:pt idx="729">
                  <c:v>317004</c:v>
                </c:pt>
                <c:pt idx="730">
                  <c:v>325809</c:v>
                </c:pt>
                <c:pt idx="731">
                  <c:v>211344</c:v>
                </c:pt>
                <c:pt idx="732">
                  <c:v>220149</c:v>
                </c:pt>
                <c:pt idx="733">
                  <c:v>228954</c:v>
                </c:pt>
                <c:pt idx="734">
                  <c:v>237759</c:v>
                </c:pt>
                <c:pt idx="735">
                  <c:v>246564</c:v>
                </c:pt>
                <c:pt idx="736">
                  <c:v>255369</c:v>
                </c:pt>
                <c:pt idx="737">
                  <c:v>264174</c:v>
                </c:pt>
                <c:pt idx="738">
                  <c:v>272979</c:v>
                </c:pt>
                <c:pt idx="739">
                  <c:v>289178</c:v>
                </c:pt>
                <c:pt idx="740">
                  <c:v>298203</c:v>
                </c:pt>
                <c:pt idx="741">
                  <c:v>307228</c:v>
                </c:pt>
                <c:pt idx="742">
                  <c:v>316253</c:v>
                </c:pt>
                <c:pt idx="743">
                  <c:v>325278</c:v>
                </c:pt>
                <c:pt idx="744">
                  <c:v>334303</c:v>
                </c:pt>
                <c:pt idx="745">
                  <c:v>216978</c:v>
                </c:pt>
                <c:pt idx="746">
                  <c:v>226003</c:v>
                </c:pt>
                <c:pt idx="747">
                  <c:v>235028</c:v>
                </c:pt>
                <c:pt idx="748">
                  <c:v>244053</c:v>
                </c:pt>
                <c:pt idx="749">
                  <c:v>253078</c:v>
                </c:pt>
                <c:pt idx="750">
                  <c:v>262103</c:v>
                </c:pt>
                <c:pt idx="751">
                  <c:v>271128</c:v>
                </c:pt>
                <c:pt idx="752">
                  <c:v>280153</c:v>
                </c:pt>
                <c:pt idx="753">
                  <c:v>190663</c:v>
                </c:pt>
                <c:pt idx="754">
                  <c:v>199918</c:v>
                </c:pt>
                <c:pt idx="755">
                  <c:v>209173</c:v>
                </c:pt>
                <c:pt idx="756">
                  <c:v>88858</c:v>
                </c:pt>
                <c:pt idx="757">
                  <c:v>98113</c:v>
                </c:pt>
                <c:pt idx="758">
                  <c:v>107368</c:v>
                </c:pt>
                <c:pt idx="759">
                  <c:v>116623</c:v>
                </c:pt>
                <c:pt idx="760">
                  <c:v>341253</c:v>
                </c:pt>
                <c:pt idx="761">
                  <c:v>303380</c:v>
                </c:pt>
                <c:pt idx="762">
                  <c:v>312885</c:v>
                </c:pt>
                <c:pt idx="763">
                  <c:v>322390</c:v>
                </c:pt>
                <c:pt idx="764">
                  <c:v>331895</c:v>
                </c:pt>
                <c:pt idx="765">
                  <c:v>341400</c:v>
                </c:pt>
                <c:pt idx="766">
                  <c:v>350905</c:v>
                </c:pt>
                <c:pt idx="767">
                  <c:v>227340</c:v>
                </c:pt>
                <c:pt idx="768">
                  <c:v>236845</c:v>
                </c:pt>
                <c:pt idx="769">
                  <c:v>246350</c:v>
                </c:pt>
                <c:pt idx="770">
                  <c:v>255855</c:v>
                </c:pt>
                <c:pt idx="771">
                  <c:v>265360</c:v>
                </c:pt>
                <c:pt idx="772">
                  <c:v>274865</c:v>
                </c:pt>
                <c:pt idx="773">
                  <c:v>284370</c:v>
                </c:pt>
                <c:pt idx="774">
                  <c:v>293875</c:v>
                </c:pt>
                <c:pt idx="775">
                  <c:v>125878</c:v>
                </c:pt>
                <c:pt idx="776">
                  <c:v>311782</c:v>
                </c:pt>
                <c:pt idx="777">
                  <c:v>321537</c:v>
                </c:pt>
                <c:pt idx="778">
                  <c:v>331292</c:v>
                </c:pt>
                <c:pt idx="779">
                  <c:v>341047</c:v>
                </c:pt>
                <c:pt idx="780">
                  <c:v>350802</c:v>
                </c:pt>
                <c:pt idx="781">
                  <c:v>360557</c:v>
                </c:pt>
                <c:pt idx="782">
                  <c:v>233742</c:v>
                </c:pt>
                <c:pt idx="783">
                  <c:v>243497</c:v>
                </c:pt>
                <c:pt idx="784">
                  <c:v>253252</c:v>
                </c:pt>
                <c:pt idx="785">
                  <c:v>263007</c:v>
                </c:pt>
                <c:pt idx="786">
                  <c:v>272762</c:v>
                </c:pt>
                <c:pt idx="787">
                  <c:v>282517</c:v>
                </c:pt>
                <c:pt idx="788">
                  <c:v>292272</c:v>
                </c:pt>
                <c:pt idx="789">
                  <c:v>302027</c:v>
                </c:pt>
                <c:pt idx="790">
                  <c:v>320184</c:v>
                </c:pt>
                <c:pt idx="791">
                  <c:v>330189</c:v>
                </c:pt>
                <c:pt idx="792">
                  <c:v>340194</c:v>
                </c:pt>
                <c:pt idx="793">
                  <c:v>350199</c:v>
                </c:pt>
                <c:pt idx="794">
                  <c:v>360204</c:v>
                </c:pt>
                <c:pt idx="795">
                  <c:v>370209</c:v>
                </c:pt>
                <c:pt idx="796">
                  <c:v>240144</c:v>
                </c:pt>
                <c:pt idx="797">
                  <c:v>250149</c:v>
                </c:pt>
                <c:pt idx="798">
                  <c:v>260154</c:v>
                </c:pt>
                <c:pt idx="799">
                  <c:v>270159</c:v>
                </c:pt>
                <c:pt idx="800">
                  <c:v>280164</c:v>
                </c:pt>
                <c:pt idx="801">
                  <c:v>290169</c:v>
                </c:pt>
                <c:pt idx="802">
                  <c:v>300174</c:v>
                </c:pt>
                <c:pt idx="803">
                  <c:v>310179</c:v>
                </c:pt>
                <c:pt idx="804">
                  <c:v>328586</c:v>
                </c:pt>
                <c:pt idx="805">
                  <c:v>338841</c:v>
                </c:pt>
                <c:pt idx="806">
                  <c:v>349096</c:v>
                </c:pt>
                <c:pt idx="807">
                  <c:v>359351</c:v>
                </c:pt>
                <c:pt idx="808">
                  <c:v>369606</c:v>
                </c:pt>
                <c:pt idx="809">
                  <c:v>379861</c:v>
                </c:pt>
                <c:pt idx="810">
                  <c:v>246546</c:v>
                </c:pt>
                <c:pt idx="811">
                  <c:v>256801</c:v>
                </c:pt>
                <c:pt idx="812">
                  <c:v>267056</c:v>
                </c:pt>
                <c:pt idx="813">
                  <c:v>277311</c:v>
                </c:pt>
                <c:pt idx="814">
                  <c:v>287566</c:v>
                </c:pt>
                <c:pt idx="815">
                  <c:v>297821</c:v>
                </c:pt>
                <c:pt idx="816">
                  <c:v>308076</c:v>
                </c:pt>
                <c:pt idx="817">
                  <c:v>318331</c:v>
                </c:pt>
                <c:pt idx="818">
                  <c:v>135133</c:v>
                </c:pt>
                <c:pt idx="819">
                  <c:v>144388</c:v>
                </c:pt>
                <c:pt idx="820">
                  <c:v>153643</c:v>
                </c:pt>
                <c:pt idx="821">
                  <c:v>162898</c:v>
                </c:pt>
                <c:pt idx="822">
                  <c:v>172153</c:v>
                </c:pt>
                <c:pt idx="823">
                  <c:v>181408</c:v>
                </c:pt>
                <c:pt idx="824">
                  <c:v>96310</c:v>
                </c:pt>
                <c:pt idx="825">
                  <c:v>98236</c:v>
                </c:pt>
                <c:pt idx="826">
                  <c:v>100162</c:v>
                </c:pt>
                <c:pt idx="827">
                  <c:v>102088</c:v>
                </c:pt>
                <c:pt idx="828">
                  <c:v>104014</c:v>
                </c:pt>
                <c:pt idx="829">
                  <c:v>105940</c:v>
                </c:pt>
                <c:pt idx="830">
                  <c:v>107866</c:v>
                </c:pt>
                <c:pt idx="831">
                  <c:v>109792</c:v>
                </c:pt>
                <c:pt idx="832">
                  <c:v>111718</c:v>
                </c:pt>
                <c:pt idx="833">
                  <c:v>113644</c:v>
                </c:pt>
                <c:pt idx="834">
                  <c:v>115570</c:v>
                </c:pt>
                <c:pt idx="835">
                  <c:v>117496</c:v>
                </c:pt>
                <c:pt idx="836">
                  <c:v>119422</c:v>
                </c:pt>
                <c:pt idx="837">
                  <c:v>121348</c:v>
                </c:pt>
                <c:pt idx="838">
                  <c:v>123274</c:v>
                </c:pt>
                <c:pt idx="839">
                  <c:v>125200</c:v>
                </c:pt>
                <c:pt idx="840">
                  <c:v>46234</c:v>
                </c:pt>
                <c:pt idx="841">
                  <c:v>48160</c:v>
                </c:pt>
                <c:pt idx="842">
                  <c:v>50086</c:v>
                </c:pt>
                <c:pt idx="843">
                  <c:v>51049</c:v>
                </c:pt>
                <c:pt idx="844">
                  <c:v>52012</c:v>
                </c:pt>
                <c:pt idx="845">
                  <c:v>53938</c:v>
                </c:pt>
                <c:pt idx="846">
                  <c:v>55864</c:v>
                </c:pt>
                <c:pt idx="847">
                  <c:v>57790</c:v>
                </c:pt>
                <c:pt idx="848">
                  <c:v>59716</c:v>
                </c:pt>
                <c:pt idx="849">
                  <c:v>61642</c:v>
                </c:pt>
                <c:pt idx="850">
                  <c:v>114954</c:v>
                </c:pt>
                <c:pt idx="851">
                  <c:v>116880</c:v>
                </c:pt>
                <c:pt idx="852">
                  <c:v>118806</c:v>
                </c:pt>
                <c:pt idx="853">
                  <c:v>120732</c:v>
                </c:pt>
                <c:pt idx="854">
                  <c:v>122658</c:v>
                </c:pt>
                <c:pt idx="855">
                  <c:v>63568</c:v>
                </c:pt>
                <c:pt idx="856">
                  <c:v>65494</c:v>
                </c:pt>
                <c:pt idx="857">
                  <c:v>162214</c:v>
                </c:pt>
                <c:pt idx="858">
                  <c:v>167289</c:v>
                </c:pt>
                <c:pt idx="859">
                  <c:v>172364</c:v>
                </c:pt>
                <c:pt idx="860">
                  <c:v>177439</c:v>
                </c:pt>
                <c:pt idx="861">
                  <c:v>182514</c:v>
                </c:pt>
                <c:pt idx="862">
                  <c:v>187589</c:v>
                </c:pt>
                <c:pt idx="863">
                  <c:v>121614</c:v>
                </c:pt>
                <c:pt idx="864">
                  <c:v>126689</c:v>
                </c:pt>
                <c:pt idx="865">
                  <c:v>131764</c:v>
                </c:pt>
                <c:pt idx="866">
                  <c:v>136839</c:v>
                </c:pt>
                <c:pt idx="867">
                  <c:v>141914</c:v>
                </c:pt>
                <c:pt idx="868">
                  <c:v>146989</c:v>
                </c:pt>
                <c:pt idx="869">
                  <c:v>152064</c:v>
                </c:pt>
                <c:pt idx="870">
                  <c:v>157139</c:v>
                </c:pt>
                <c:pt idx="871">
                  <c:v>67420</c:v>
                </c:pt>
                <c:pt idx="872">
                  <c:v>166584</c:v>
                </c:pt>
                <c:pt idx="873">
                  <c:v>171789</c:v>
                </c:pt>
                <c:pt idx="874">
                  <c:v>176994</c:v>
                </c:pt>
                <c:pt idx="875">
                  <c:v>182199</c:v>
                </c:pt>
                <c:pt idx="876">
                  <c:v>187404</c:v>
                </c:pt>
                <c:pt idx="877">
                  <c:v>192609</c:v>
                </c:pt>
                <c:pt idx="878">
                  <c:v>124944</c:v>
                </c:pt>
                <c:pt idx="879">
                  <c:v>130149</c:v>
                </c:pt>
                <c:pt idx="880">
                  <c:v>135354</c:v>
                </c:pt>
                <c:pt idx="881">
                  <c:v>140559</c:v>
                </c:pt>
                <c:pt idx="882">
                  <c:v>145764</c:v>
                </c:pt>
                <c:pt idx="883">
                  <c:v>150969</c:v>
                </c:pt>
                <c:pt idx="884">
                  <c:v>156174</c:v>
                </c:pt>
                <c:pt idx="885">
                  <c:v>161379</c:v>
                </c:pt>
                <c:pt idx="886">
                  <c:v>69346</c:v>
                </c:pt>
                <c:pt idx="887">
                  <c:v>170954</c:v>
                </c:pt>
                <c:pt idx="888">
                  <c:v>176289</c:v>
                </c:pt>
                <c:pt idx="889">
                  <c:v>181624</c:v>
                </c:pt>
                <c:pt idx="890">
                  <c:v>186959</c:v>
                </c:pt>
                <c:pt idx="891">
                  <c:v>192294</c:v>
                </c:pt>
                <c:pt idx="892">
                  <c:v>197629</c:v>
                </c:pt>
                <c:pt idx="893">
                  <c:v>128274</c:v>
                </c:pt>
                <c:pt idx="894">
                  <c:v>133609</c:v>
                </c:pt>
                <c:pt idx="895">
                  <c:v>138944</c:v>
                </c:pt>
                <c:pt idx="896">
                  <c:v>144279</c:v>
                </c:pt>
                <c:pt idx="897">
                  <c:v>149614</c:v>
                </c:pt>
                <c:pt idx="898">
                  <c:v>154949</c:v>
                </c:pt>
                <c:pt idx="899">
                  <c:v>160284</c:v>
                </c:pt>
                <c:pt idx="900">
                  <c:v>165619</c:v>
                </c:pt>
                <c:pt idx="901">
                  <c:v>71272</c:v>
                </c:pt>
                <c:pt idx="902">
                  <c:v>73198</c:v>
                </c:pt>
                <c:pt idx="903">
                  <c:v>75124</c:v>
                </c:pt>
                <c:pt idx="904">
                  <c:v>77050</c:v>
                </c:pt>
                <c:pt idx="905">
                  <c:v>78976</c:v>
                </c:pt>
                <c:pt idx="906">
                  <c:v>80902</c:v>
                </c:pt>
                <c:pt idx="907">
                  <c:v>82828</c:v>
                </c:pt>
                <c:pt idx="908">
                  <c:v>84754</c:v>
                </c:pt>
                <c:pt idx="909">
                  <c:v>86680</c:v>
                </c:pt>
                <c:pt idx="910">
                  <c:v>88606</c:v>
                </c:pt>
                <c:pt idx="911">
                  <c:v>90532</c:v>
                </c:pt>
                <c:pt idx="912">
                  <c:v>92458</c:v>
                </c:pt>
                <c:pt idx="913">
                  <c:v>94384</c:v>
                </c:pt>
              </c:numCache>
            </c:numRef>
          </c:xVal>
          <c:yVal>
            <c:numRef>
              <c:f>Digits!$AK$2:$AK$915</c:f>
              <c:numCache>
                <c:formatCode>General</c:formatCode>
                <c:ptCount val="914"/>
                <c:pt idx="0">
                  <c:v>0.97703703703703704</c:v>
                </c:pt>
                <c:pt idx="1">
                  <c:v>0.976296296296296</c:v>
                </c:pt>
                <c:pt idx="2">
                  <c:v>0.97703703703703704</c:v>
                </c:pt>
                <c:pt idx="3">
                  <c:v>0.97259259259259201</c:v>
                </c:pt>
                <c:pt idx="4">
                  <c:v>0.97333333333333305</c:v>
                </c:pt>
                <c:pt idx="5">
                  <c:v>0.97555555555555495</c:v>
                </c:pt>
                <c:pt idx="6">
                  <c:v>0.98</c:v>
                </c:pt>
                <c:pt idx="7">
                  <c:v>0.988148148148148</c:v>
                </c:pt>
                <c:pt idx="8">
                  <c:v>0.97555555555555495</c:v>
                </c:pt>
                <c:pt idx="9">
                  <c:v>0.97925925925925905</c:v>
                </c:pt>
                <c:pt idx="10">
                  <c:v>0.97259259259259201</c:v>
                </c:pt>
                <c:pt idx="11">
                  <c:v>0.97555555555555495</c:v>
                </c:pt>
                <c:pt idx="12">
                  <c:v>0.97703703703703704</c:v>
                </c:pt>
                <c:pt idx="13">
                  <c:v>0.97555555555555495</c:v>
                </c:pt>
                <c:pt idx="14">
                  <c:v>0.97777777777777697</c:v>
                </c:pt>
                <c:pt idx="15">
                  <c:v>0.97555555555555495</c:v>
                </c:pt>
                <c:pt idx="16">
                  <c:v>0.97777777777777697</c:v>
                </c:pt>
                <c:pt idx="17">
                  <c:v>0.976296296296296</c:v>
                </c:pt>
                <c:pt idx="18">
                  <c:v>0.97555555555555495</c:v>
                </c:pt>
                <c:pt idx="19">
                  <c:v>0.976296296296296</c:v>
                </c:pt>
                <c:pt idx="20">
                  <c:v>0.97333333333333305</c:v>
                </c:pt>
                <c:pt idx="21">
                  <c:v>0.97481481481481402</c:v>
                </c:pt>
                <c:pt idx="22">
                  <c:v>0.97407407407407398</c:v>
                </c:pt>
                <c:pt idx="23">
                  <c:v>0.97481481481481402</c:v>
                </c:pt>
                <c:pt idx="24">
                  <c:v>0.97259259259259201</c:v>
                </c:pt>
                <c:pt idx="25">
                  <c:v>0.97777777777777697</c:v>
                </c:pt>
                <c:pt idx="26">
                  <c:v>0.976296296296296</c:v>
                </c:pt>
                <c:pt idx="27">
                  <c:v>0.97555555555555495</c:v>
                </c:pt>
                <c:pt idx="28">
                  <c:v>0.97703703703703704</c:v>
                </c:pt>
                <c:pt idx="29">
                  <c:v>0.97481481481481402</c:v>
                </c:pt>
                <c:pt idx="30">
                  <c:v>0.97407407407407398</c:v>
                </c:pt>
                <c:pt idx="31">
                  <c:v>0.97481481481481402</c:v>
                </c:pt>
                <c:pt idx="32">
                  <c:v>0.976296296296296</c:v>
                </c:pt>
                <c:pt idx="33">
                  <c:v>0.97259259259259201</c:v>
                </c:pt>
                <c:pt idx="34">
                  <c:v>0.97703703703703704</c:v>
                </c:pt>
                <c:pt idx="35">
                  <c:v>0.97555555555555495</c:v>
                </c:pt>
                <c:pt idx="36">
                  <c:v>0.97185185185185097</c:v>
                </c:pt>
                <c:pt idx="37">
                  <c:v>0.976296296296296</c:v>
                </c:pt>
                <c:pt idx="38">
                  <c:v>0.97333333333333305</c:v>
                </c:pt>
                <c:pt idx="39">
                  <c:v>0.97407407407407398</c:v>
                </c:pt>
                <c:pt idx="40">
                  <c:v>0.97555555555555495</c:v>
                </c:pt>
                <c:pt idx="41">
                  <c:v>0.97481481481481402</c:v>
                </c:pt>
                <c:pt idx="42">
                  <c:v>0.96888888888888802</c:v>
                </c:pt>
                <c:pt idx="43">
                  <c:v>0.97407407407407398</c:v>
                </c:pt>
                <c:pt idx="44">
                  <c:v>0.976296296296296</c:v>
                </c:pt>
                <c:pt idx="45">
                  <c:v>0.97555555555555495</c:v>
                </c:pt>
                <c:pt idx="46">
                  <c:v>0.97481481481481402</c:v>
                </c:pt>
                <c:pt idx="47">
                  <c:v>0.97555555555555495</c:v>
                </c:pt>
                <c:pt idx="48">
                  <c:v>0.976296296296296</c:v>
                </c:pt>
                <c:pt idx="49">
                  <c:v>0.97111111111111104</c:v>
                </c:pt>
                <c:pt idx="50">
                  <c:v>0.97555555555555495</c:v>
                </c:pt>
                <c:pt idx="51">
                  <c:v>0.97185185185185097</c:v>
                </c:pt>
                <c:pt idx="52">
                  <c:v>0.97333333333333305</c:v>
                </c:pt>
                <c:pt idx="53">
                  <c:v>0.98148148148148096</c:v>
                </c:pt>
                <c:pt idx="54">
                  <c:v>0.97925925925925905</c:v>
                </c:pt>
                <c:pt idx="55">
                  <c:v>0.97851851851851801</c:v>
                </c:pt>
                <c:pt idx="56">
                  <c:v>0.98074074074074002</c:v>
                </c:pt>
                <c:pt idx="57">
                  <c:v>0.97777777777777697</c:v>
                </c:pt>
                <c:pt idx="58">
                  <c:v>0.98074074074074002</c:v>
                </c:pt>
                <c:pt idx="59">
                  <c:v>0.97555555555555495</c:v>
                </c:pt>
                <c:pt idx="60">
                  <c:v>0.97777777777777697</c:v>
                </c:pt>
                <c:pt idx="61">
                  <c:v>0.97407407407407398</c:v>
                </c:pt>
                <c:pt idx="62">
                  <c:v>0.97407407407407398</c:v>
                </c:pt>
                <c:pt idx="63">
                  <c:v>0.97962962962962896</c:v>
                </c:pt>
                <c:pt idx="64">
                  <c:v>0.97925925925925905</c:v>
                </c:pt>
                <c:pt idx="65">
                  <c:v>0.97925925925925905</c:v>
                </c:pt>
                <c:pt idx="66">
                  <c:v>0.98296296296296204</c:v>
                </c:pt>
                <c:pt idx="67">
                  <c:v>0.97407407407407398</c:v>
                </c:pt>
                <c:pt idx="68">
                  <c:v>0.98148148148148096</c:v>
                </c:pt>
                <c:pt idx="69">
                  <c:v>0.97703703703703704</c:v>
                </c:pt>
                <c:pt idx="70">
                  <c:v>0.98074074074074002</c:v>
                </c:pt>
                <c:pt idx="71">
                  <c:v>0.98296296296296204</c:v>
                </c:pt>
                <c:pt idx="72">
                  <c:v>0.98148148148148096</c:v>
                </c:pt>
                <c:pt idx="73">
                  <c:v>0.98074074074074002</c:v>
                </c:pt>
                <c:pt idx="74">
                  <c:v>0.98</c:v>
                </c:pt>
                <c:pt idx="75">
                  <c:v>0.982222222222222</c:v>
                </c:pt>
                <c:pt idx="76">
                  <c:v>0.98</c:v>
                </c:pt>
                <c:pt idx="77">
                  <c:v>0.98148148148148096</c:v>
                </c:pt>
                <c:pt idx="78">
                  <c:v>0.97703703703703704</c:v>
                </c:pt>
                <c:pt idx="79">
                  <c:v>0.98148148148148096</c:v>
                </c:pt>
                <c:pt idx="80">
                  <c:v>0.98296296296296204</c:v>
                </c:pt>
                <c:pt idx="81">
                  <c:v>0.98518518518518505</c:v>
                </c:pt>
                <c:pt idx="82">
                  <c:v>0.98148148148148096</c:v>
                </c:pt>
                <c:pt idx="83">
                  <c:v>0.976296296296296</c:v>
                </c:pt>
                <c:pt idx="84">
                  <c:v>0.97407407407407398</c:v>
                </c:pt>
                <c:pt idx="85">
                  <c:v>0.97703703703703704</c:v>
                </c:pt>
                <c:pt idx="86">
                  <c:v>0.97185185185185097</c:v>
                </c:pt>
                <c:pt idx="87">
                  <c:v>0.97851851851851801</c:v>
                </c:pt>
                <c:pt idx="88">
                  <c:v>0.98</c:v>
                </c:pt>
                <c:pt idx="89">
                  <c:v>0.98</c:v>
                </c:pt>
                <c:pt idx="90">
                  <c:v>0.98</c:v>
                </c:pt>
                <c:pt idx="91">
                  <c:v>0.98074074074074002</c:v>
                </c:pt>
                <c:pt idx="92">
                  <c:v>0.97925925925925905</c:v>
                </c:pt>
                <c:pt idx="93">
                  <c:v>0.97481481481481402</c:v>
                </c:pt>
                <c:pt idx="94">
                  <c:v>0.97111111111111104</c:v>
                </c:pt>
                <c:pt idx="95">
                  <c:v>0.97703703703703704</c:v>
                </c:pt>
                <c:pt idx="96">
                  <c:v>0.98074074074074002</c:v>
                </c:pt>
                <c:pt idx="97">
                  <c:v>0.95185185185185095</c:v>
                </c:pt>
                <c:pt idx="98">
                  <c:v>0.96814814814814798</c:v>
                </c:pt>
                <c:pt idx="99">
                  <c:v>0.96888888888888802</c:v>
                </c:pt>
                <c:pt idx="100">
                  <c:v>0.96666666666666601</c:v>
                </c:pt>
                <c:pt idx="101">
                  <c:v>0.96666666666666601</c:v>
                </c:pt>
                <c:pt idx="102">
                  <c:v>0.96592592592592597</c:v>
                </c:pt>
                <c:pt idx="103">
                  <c:v>0.98074074074074002</c:v>
                </c:pt>
                <c:pt idx="104">
                  <c:v>0.96962962962962895</c:v>
                </c:pt>
                <c:pt idx="105">
                  <c:v>0.97185185185185097</c:v>
                </c:pt>
                <c:pt idx="106">
                  <c:v>0.96518518518518504</c:v>
                </c:pt>
                <c:pt idx="107">
                  <c:v>0.96666666666666601</c:v>
                </c:pt>
                <c:pt idx="108">
                  <c:v>0.96814814814814798</c:v>
                </c:pt>
                <c:pt idx="109">
                  <c:v>0.96296296296296202</c:v>
                </c:pt>
                <c:pt idx="110">
                  <c:v>0.97481481481481402</c:v>
                </c:pt>
                <c:pt idx="111">
                  <c:v>0.96962962962962895</c:v>
                </c:pt>
                <c:pt idx="112">
                  <c:v>0.96592592592592597</c:v>
                </c:pt>
                <c:pt idx="113">
                  <c:v>0.96592592592592497</c:v>
                </c:pt>
                <c:pt idx="114">
                  <c:v>0.96888888888888802</c:v>
                </c:pt>
                <c:pt idx="115">
                  <c:v>0.96592592592592497</c:v>
                </c:pt>
                <c:pt idx="116">
                  <c:v>0.96666666666666601</c:v>
                </c:pt>
                <c:pt idx="117">
                  <c:v>0.95925925925925903</c:v>
                </c:pt>
                <c:pt idx="118">
                  <c:v>0.97037037037036999</c:v>
                </c:pt>
                <c:pt idx="119">
                  <c:v>0.96444444444444399</c:v>
                </c:pt>
                <c:pt idx="120">
                  <c:v>0.96666666666666601</c:v>
                </c:pt>
                <c:pt idx="121">
                  <c:v>0.96592592592592597</c:v>
                </c:pt>
                <c:pt idx="122">
                  <c:v>0.96592592592592497</c:v>
                </c:pt>
                <c:pt idx="123">
                  <c:v>0.96370370370370295</c:v>
                </c:pt>
                <c:pt idx="124">
                  <c:v>0.95851851851851799</c:v>
                </c:pt>
                <c:pt idx="125">
                  <c:v>0.98074074074074002</c:v>
                </c:pt>
                <c:pt idx="126">
                  <c:v>0.96407407407407397</c:v>
                </c:pt>
                <c:pt idx="127">
                  <c:v>0.97111111111111104</c:v>
                </c:pt>
                <c:pt idx="128">
                  <c:v>0.97</c:v>
                </c:pt>
                <c:pt idx="129">
                  <c:v>0.97074074074074002</c:v>
                </c:pt>
                <c:pt idx="130">
                  <c:v>0.97148148148148095</c:v>
                </c:pt>
                <c:pt idx="131">
                  <c:v>0.96777777777777696</c:v>
                </c:pt>
                <c:pt idx="132">
                  <c:v>0.96296296296296202</c:v>
                </c:pt>
                <c:pt idx="133">
                  <c:v>0.96814814814814798</c:v>
                </c:pt>
                <c:pt idx="134">
                  <c:v>0.96740740740740705</c:v>
                </c:pt>
                <c:pt idx="135">
                  <c:v>0.96962962962962895</c:v>
                </c:pt>
                <c:pt idx="136">
                  <c:v>0.97333333333333305</c:v>
                </c:pt>
                <c:pt idx="137">
                  <c:v>0.96888888888888802</c:v>
                </c:pt>
                <c:pt idx="138">
                  <c:v>0.96962962962962895</c:v>
                </c:pt>
                <c:pt idx="139">
                  <c:v>0.96629629629629599</c:v>
                </c:pt>
                <c:pt idx="140">
                  <c:v>0.97333333333333305</c:v>
                </c:pt>
                <c:pt idx="141">
                  <c:v>0.97111111111111104</c:v>
                </c:pt>
                <c:pt idx="142">
                  <c:v>0.97481481481481402</c:v>
                </c:pt>
                <c:pt idx="143">
                  <c:v>0.96370370370370295</c:v>
                </c:pt>
                <c:pt idx="144">
                  <c:v>0.97111111111111104</c:v>
                </c:pt>
                <c:pt idx="145">
                  <c:v>0.96740740740740705</c:v>
                </c:pt>
                <c:pt idx="146">
                  <c:v>0.968518518518518</c:v>
                </c:pt>
                <c:pt idx="147">
                  <c:v>0.97</c:v>
                </c:pt>
                <c:pt idx="148">
                  <c:v>0.96592592592592497</c:v>
                </c:pt>
                <c:pt idx="149">
                  <c:v>0.96814814814814798</c:v>
                </c:pt>
                <c:pt idx="150">
                  <c:v>0.96888888888888802</c:v>
                </c:pt>
                <c:pt idx="151">
                  <c:v>0.96703703703703703</c:v>
                </c:pt>
                <c:pt idx="152">
                  <c:v>0.968981481481481</c:v>
                </c:pt>
                <c:pt idx="153">
                  <c:v>0.96740740740740705</c:v>
                </c:pt>
                <c:pt idx="154">
                  <c:v>0.97259259259259201</c:v>
                </c:pt>
                <c:pt idx="155">
                  <c:v>0.97037037037036999</c:v>
                </c:pt>
                <c:pt idx="156">
                  <c:v>0.96740740740740705</c:v>
                </c:pt>
                <c:pt idx="157">
                  <c:v>0.96296296296296202</c:v>
                </c:pt>
                <c:pt idx="158">
                  <c:v>0.96370370370370295</c:v>
                </c:pt>
                <c:pt idx="159">
                  <c:v>0.97037037037036999</c:v>
                </c:pt>
                <c:pt idx="160">
                  <c:v>0.97333333333333305</c:v>
                </c:pt>
                <c:pt idx="161">
                  <c:v>0.96370370370370295</c:v>
                </c:pt>
                <c:pt idx="162">
                  <c:v>0.96444444444444399</c:v>
                </c:pt>
                <c:pt idx="163">
                  <c:v>0.96888888888888802</c:v>
                </c:pt>
                <c:pt idx="164">
                  <c:v>0.96740740740740705</c:v>
                </c:pt>
                <c:pt idx="165">
                  <c:v>0.97037037037036999</c:v>
                </c:pt>
                <c:pt idx="166">
                  <c:v>0.96962962962962895</c:v>
                </c:pt>
                <c:pt idx="167">
                  <c:v>0.96962962962962895</c:v>
                </c:pt>
                <c:pt idx="168">
                  <c:v>0.97777777777777697</c:v>
                </c:pt>
                <c:pt idx="169">
                  <c:v>0.98</c:v>
                </c:pt>
                <c:pt idx="170">
                  <c:v>0.982222222222222</c:v>
                </c:pt>
                <c:pt idx="171">
                  <c:v>0.98</c:v>
                </c:pt>
                <c:pt idx="172">
                  <c:v>0.98</c:v>
                </c:pt>
                <c:pt idx="173">
                  <c:v>0.97851851851851801</c:v>
                </c:pt>
                <c:pt idx="174">
                  <c:v>0.97481481481481402</c:v>
                </c:pt>
                <c:pt idx="175">
                  <c:v>0.98296296296296204</c:v>
                </c:pt>
                <c:pt idx="176">
                  <c:v>0.97777777777777697</c:v>
                </c:pt>
                <c:pt idx="177">
                  <c:v>0.98148148148148096</c:v>
                </c:pt>
                <c:pt idx="178">
                  <c:v>0.98148148148148096</c:v>
                </c:pt>
                <c:pt idx="179">
                  <c:v>0.98148148148148096</c:v>
                </c:pt>
                <c:pt idx="180">
                  <c:v>0.97777777777777697</c:v>
                </c:pt>
                <c:pt idx="181">
                  <c:v>0.97555555555555495</c:v>
                </c:pt>
                <c:pt idx="182">
                  <c:v>0.98148148148148096</c:v>
                </c:pt>
                <c:pt idx="183">
                  <c:v>0.97777777777777697</c:v>
                </c:pt>
                <c:pt idx="184">
                  <c:v>0.98148148148148096</c:v>
                </c:pt>
                <c:pt idx="185">
                  <c:v>0.97222222222222199</c:v>
                </c:pt>
                <c:pt idx="186">
                  <c:v>0.97222222222222199</c:v>
                </c:pt>
                <c:pt idx="187">
                  <c:v>0.97185185185185097</c:v>
                </c:pt>
                <c:pt idx="188">
                  <c:v>0.96962962962962895</c:v>
                </c:pt>
                <c:pt idx="189">
                  <c:v>0.97185185185185097</c:v>
                </c:pt>
                <c:pt idx="190">
                  <c:v>0.98296296296296204</c:v>
                </c:pt>
                <c:pt idx="191">
                  <c:v>0.97925925925925905</c:v>
                </c:pt>
                <c:pt idx="192">
                  <c:v>0.98148148148148096</c:v>
                </c:pt>
                <c:pt idx="193">
                  <c:v>0.98148148148148096</c:v>
                </c:pt>
                <c:pt idx="194">
                  <c:v>0.97925925925925905</c:v>
                </c:pt>
                <c:pt idx="195">
                  <c:v>0.98148148148148096</c:v>
                </c:pt>
                <c:pt idx="196">
                  <c:v>0.98074074074074002</c:v>
                </c:pt>
                <c:pt idx="197">
                  <c:v>0.98296296296296204</c:v>
                </c:pt>
                <c:pt idx="198">
                  <c:v>0.97148148148148095</c:v>
                </c:pt>
                <c:pt idx="199">
                  <c:v>0.97185185185185097</c:v>
                </c:pt>
                <c:pt idx="200">
                  <c:v>0.97160493827160499</c:v>
                </c:pt>
                <c:pt idx="201">
                  <c:v>0.96</c:v>
                </c:pt>
                <c:pt idx="202">
                  <c:v>0.96222222222222198</c:v>
                </c:pt>
                <c:pt idx="203">
                  <c:v>0.95851851851851799</c:v>
                </c:pt>
                <c:pt idx="204">
                  <c:v>0.96962962962962895</c:v>
                </c:pt>
                <c:pt idx="205">
                  <c:v>0.97259259259259201</c:v>
                </c:pt>
                <c:pt idx="206">
                  <c:v>0.97185185185185097</c:v>
                </c:pt>
                <c:pt idx="207">
                  <c:v>0.97222222222222199</c:v>
                </c:pt>
                <c:pt idx="208">
                  <c:v>0.97185185185185097</c:v>
                </c:pt>
                <c:pt idx="209">
                  <c:v>0.974444444444444</c:v>
                </c:pt>
                <c:pt idx="210">
                  <c:v>0.97296296296296203</c:v>
                </c:pt>
                <c:pt idx="211">
                  <c:v>0.97333333333333305</c:v>
                </c:pt>
                <c:pt idx="212">
                  <c:v>0.97407407407407398</c:v>
                </c:pt>
                <c:pt idx="213">
                  <c:v>0.96148148148148105</c:v>
                </c:pt>
                <c:pt idx="214">
                  <c:v>0.96518518518518504</c:v>
                </c:pt>
                <c:pt idx="215">
                  <c:v>0.96148148148148105</c:v>
                </c:pt>
                <c:pt idx="216">
                  <c:v>0.96296296296296202</c:v>
                </c:pt>
                <c:pt idx="217">
                  <c:v>0.96592592592592597</c:v>
                </c:pt>
                <c:pt idx="218">
                  <c:v>0.96148148148148105</c:v>
                </c:pt>
                <c:pt idx="219">
                  <c:v>0.96370370370370295</c:v>
                </c:pt>
                <c:pt idx="220">
                  <c:v>0.96148148148148105</c:v>
                </c:pt>
                <c:pt idx="221">
                  <c:v>0.96370370370370295</c:v>
                </c:pt>
                <c:pt idx="222">
                  <c:v>0.96296296296296202</c:v>
                </c:pt>
                <c:pt idx="223">
                  <c:v>0.96148148148148105</c:v>
                </c:pt>
                <c:pt idx="224">
                  <c:v>0.96148148148148105</c:v>
                </c:pt>
                <c:pt idx="225">
                  <c:v>0.96370370370370295</c:v>
                </c:pt>
                <c:pt idx="226">
                  <c:v>0.96296296296296202</c:v>
                </c:pt>
                <c:pt idx="227">
                  <c:v>0.96296296296296202</c:v>
                </c:pt>
                <c:pt idx="228">
                  <c:v>0.96296296296296202</c:v>
                </c:pt>
                <c:pt idx="229">
                  <c:v>0.96592592592592497</c:v>
                </c:pt>
                <c:pt idx="230">
                  <c:v>0.96222222222222198</c:v>
                </c:pt>
                <c:pt idx="231">
                  <c:v>0.96444444444444399</c:v>
                </c:pt>
                <c:pt idx="232">
                  <c:v>0.96518518518518504</c:v>
                </c:pt>
                <c:pt idx="233">
                  <c:v>0.96</c:v>
                </c:pt>
                <c:pt idx="234">
                  <c:v>0.96592592592592497</c:v>
                </c:pt>
                <c:pt idx="235">
                  <c:v>0.96370370370370295</c:v>
                </c:pt>
                <c:pt idx="236">
                  <c:v>0.95555555555555505</c:v>
                </c:pt>
                <c:pt idx="237">
                  <c:v>0.96296296296296202</c:v>
                </c:pt>
                <c:pt idx="238">
                  <c:v>0.96518518518518504</c:v>
                </c:pt>
                <c:pt idx="239">
                  <c:v>0.96222222222222198</c:v>
                </c:pt>
                <c:pt idx="240">
                  <c:v>0.96444444444444399</c:v>
                </c:pt>
                <c:pt idx="241">
                  <c:v>0.96074074074074001</c:v>
                </c:pt>
                <c:pt idx="242">
                  <c:v>0.96666666666666601</c:v>
                </c:pt>
                <c:pt idx="243">
                  <c:v>0.95925925925925903</c:v>
                </c:pt>
                <c:pt idx="244">
                  <c:v>0.96666666666666601</c:v>
                </c:pt>
                <c:pt idx="245">
                  <c:v>0.96518518518518504</c:v>
                </c:pt>
                <c:pt idx="246">
                  <c:v>0.96370370370370295</c:v>
                </c:pt>
                <c:pt idx="247">
                  <c:v>0.96296296296296202</c:v>
                </c:pt>
                <c:pt idx="248">
                  <c:v>0.96</c:v>
                </c:pt>
                <c:pt idx="249">
                  <c:v>0.96666666666666601</c:v>
                </c:pt>
                <c:pt idx="250">
                  <c:v>0.96518518518518504</c:v>
                </c:pt>
                <c:pt idx="251">
                  <c:v>0.96222222222222198</c:v>
                </c:pt>
                <c:pt idx="252">
                  <c:v>0.96592592592592597</c:v>
                </c:pt>
                <c:pt idx="253">
                  <c:v>0.97037037037036999</c:v>
                </c:pt>
                <c:pt idx="254">
                  <c:v>0.96</c:v>
                </c:pt>
                <c:pt idx="255">
                  <c:v>0.97777777777777697</c:v>
                </c:pt>
                <c:pt idx="256">
                  <c:v>0.98148148148148096</c:v>
                </c:pt>
                <c:pt idx="257">
                  <c:v>0.98518518518518505</c:v>
                </c:pt>
                <c:pt idx="258">
                  <c:v>0.97777777777777697</c:v>
                </c:pt>
                <c:pt idx="259">
                  <c:v>0.97777777777777697</c:v>
                </c:pt>
                <c:pt idx="260">
                  <c:v>0.98</c:v>
                </c:pt>
                <c:pt idx="261">
                  <c:v>0.97037037037036999</c:v>
                </c:pt>
                <c:pt idx="262">
                  <c:v>0.97407407407407398</c:v>
                </c:pt>
                <c:pt idx="263">
                  <c:v>0.97703703703703704</c:v>
                </c:pt>
                <c:pt idx="264">
                  <c:v>0.97555555555555495</c:v>
                </c:pt>
                <c:pt idx="265">
                  <c:v>0.97481481481481402</c:v>
                </c:pt>
                <c:pt idx="266">
                  <c:v>0.98</c:v>
                </c:pt>
                <c:pt idx="267">
                  <c:v>0.96444444444444399</c:v>
                </c:pt>
                <c:pt idx="268">
                  <c:v>0.96518518518518504</c:v>
                </c:pt>
                <c:pt idx="269">
                  <c:v>0.95629629629629598</c:v>
                </c:pt>
                <c:pt idx="270">
                  <c:v>0.96592592592592597</c:v>
                </c:pt>
                <c:pt idx="271">
                  <c:v>0.97333333333333305</c:v>
                </c:pt>
                <c:pt idx="272">
                  <c:v>0.97481481481481402</c:v>
                </c:pt>
                <c:pt idx="273">
                  <c:v>0.97851851851851801</c:v>
                </c:pt>
                <c:pt idx="274">
                  <c:v>0.97703703703703704</c:v>
                </c:pt>
                <c:pt idx="275">
                  <c:v>0.97481481481481402</c:v>
                </c:pt>
                <c:pt idx="276">
                  <c:v>0.97481481481481402</c:v>
                </c:pt>
                <c:pt idx="277">
                  <c:v>0.97481481481481402</c:v>
                </c:pt>
                <c:pt idx="278">
                  <c:v>0.97777777777777697</c:v>
                </c:pt>
                <c:pt idx="279">
                  <c:v>0.97481481481481402</c:v>
                </c:pt>
                <c:pt idx="280">
                  <c:v>0.97703703703703704</c:v>
                </c:pt>
                <c:pt idx="281">
                  <c:v>0.97481481481481402</c:v>
                </c:pt>
                <c:pt idx="282">
                  <c:v>0.97555555555555495</c:v>
                </c:pt>
                <c:pt idx="283">
                  <c:v>0.97777777777777697</c:v>
                </c:pt>
                <c:pt idx="284">
                  <c:v>0.97333333333333305</c:v>
                </c:pt>
                <c:pt idx="285">
                  <c:v>0.96962962962962895</c:v>
                </c:pt>
                <c:pt idx="286">
                  <c:v>0.97777777777777697</c:v>
                </c:pt>
                <c:pt idx="287">
                  <c:v>0.97925925925925905</c:v>
                </c:pt>
                <c:pt idx="288">
                  <c:v>0.97259259259259201</c:v>
                </c:pt>
                <c:pt idx="289">
                  <c:v>0.97777777777777697</c:v>
                </c:pt>
                <c:pt idx="290">
                  <c:v>0.97851851851851801</c:v>
                </c:pt>
                <c:pt idx="291">
                  <c:v>0.97703703703703704</c:v>
                </c:pt>
                <c:pt idx="292">
                  <c:v>0.97555555555555495</c:v>
                </c:pt>
                <c:pt idx="293">
                  <c:v>0.976296296296296</c:v>
                </c:pt>
                <c:pt idx="294">
                  <c:v>0.97555555555555495</c:v>
                </c:pt>
                <c:pt idx="295">
                  <c:v>0.97851851851851801</c:v>
                </c:pt>
                <c:pt idx="296">
                  <c:v>0.976296296296296</c:v>
                </c:pt>
                <c:pt idx="297">
                  <c:v>0.97555555555555495</c:v>
                </c:pt>
                <c:pt idx="298">
                  <c:v>0.97481481481481402</c:v>
                </c:pt>
                <c:pt idx="299">
                  <c:v>0.96592592592592497</c:v>
                </c:pt>
                <c:pt idx="300">
                  <c:v>0.97555555555555495</c:v>
                </c:pt>
                <c:pt idx="301">
                  <c:v>0.97777777777777697</c:v>
                </c:pt>
                <c:pt idx="302">
                  <c:v>0.97333333333333305</c:v>
                </c:pt>
                <c:pt idx="303">
                  <c:v>0.97259259259259201</c:v>
                </c:pt>
                <c:pt idx="304">
                  <c:v>0.98148148148148096</c:v>
                </c:pt>
                <c:pt idx="305">
                  <c:v>0.97481481481481402</c:v>
                </c:pt>
                <c:pt idx="306">
                  <c:v>0.97703703703703704</c:v>
                </c:pt>
                <c:pt idx="307">
                  <c:v>0.97333333333333305</c:v>
                </c:pt>
                <c:pt idx="308">
                  <c:v>0.976296296296296</c:v>
                </c:pt>
                <c:pt idx="309">
                  <c:v>0.976296296296296</c:v>
                </c:pt>
                <c:pt idx="310">
                  <c:v>0.97851851851851801</c:v>
                </c:pt>
                <c:pt idx="311">
                  <c:v>0.97555555555555495</c:v>
                </c:pt>
                <c:pt idx="312">
                  <c:v>0.97555555555555495</c:v>
                </c:pt>
                <c:pt idx="313">
                  <c:v>0.97555555555555495</c:v>
                </c:pt>
                <c:pt idx="314">
                  <c:v>0.97407407407407398</c:v>
                </c:pt>
                <c:pt idx="315">
                  <c:v>0.96888888888888802</c:v>
                </c:pt>
                <c:pt idx="316">
                  <c:v>0.97555555555555495</c:v>
                </c:pt>
                <c:pt idx="317">
                  <c:v>0.95925925925925903</c:v>
                </c:pt>
                <c:pt idx="318">
                  <c:v>0.97777777777777697</c:v>
                </c:pt>
                <c:pt idx="319">
                  <c:v>0.97111111111111104</c:v>
                </c:pt>
                <c:pt idx="320">
                  <c:v>0.97777777777777697</c:v>
                </c:pt>
                <c:pt idx="321">
                  <c:v>0.98074074074074002</c:v>
                </c:pt>
                <c:pt idx="322">
                  <c:v>0.97555555555555495</c:v>
                </c:pt>
                <c:pt idx="323">
                  <c:v>0.96666666666666601</c:v>
                </c:pt>
                <c:pt idx="324">
                  <c:v>0.97037037037036999</c:v>
                </c:pt>
                <c:pt idx="325">
                  <c:v>0.97481481481481402</c:v>
                </c:pt>
                <c:pt idx="326">
                  <c:v>0.97555555555555495</c:v>
                </c:pt>
                <c:pt idx="327">
                  <c:v>0.97037037037036999</c:v>
                </c:pt>
                <c:pt idx="328">
                  <c:v>0.976296296296296</c:v>
                </c:pt>
                <c:pt idx="329">
                  <c:v>0.97111111111111104</c:v>
                </c:pt>
                <c:pt idx="330">
                  <c:v>0.97259259259259201</c:v>
                </c:pt>
                <c:pt idx="331">
                  <c:v>0.976296296296296</c:v>
                </c:pt>
                <c:pt idx="332">
                  <c:v>0.97259259259259201</c:v>
                </c:pt>
                <c:pt idx="333">
                  <c:v>0.976296296296296</c:v>
                </c:pt>
                <c:pt idx="334">
                  <c:v>0.96444444444444399</c:v>
                </c:pt>
                <c:pt idx="335">
                  <c:v>0.97703703703703704</c:v>
                </c:pt>
                <c:pt idx="336">
                  <c:v>0.97333333333333305</c:v>
                </c:pt>
                <c:pt idx="337">
                  <c:v>0.97111111111111104</c:v>
                </c:pt>
                <c:pt idx="338">
                  <c:v>0.97407407407407398</c:v>
                </c:pt>
                <c:pt idx="339">
                  <c:v>0.96814814814814798</c:v>
                </c:pt>
                <c:pt idx="340">
                  <c:v>0.97111111111111104</c:v>
                </c:pt>
                <c:pt idx="341">
                  <c:v>0.976296296296296</c:v>
                </c:pt>
                <c:pt idx="342">
                  <c:v>0.96074074074074001</c:v>
                </c:pt>
                <c:pt idx="343">
                  <c:v>0.96592592592592497</c:v>
                </c:pt>
                <c:pt idx="344">
                  <c:v>0.96740740740740705</c:v>
                </c:pt>
                <c:pt idx="345">
                  <c:v>0.97185185185185097</c:v>
                </c:pt>
                <c:pt idx="346">
                  <c:v>0.96444444444444399</c:v>
                </c:pt>
                <c:pt idx="347">
                  <c:v>0.97777777777777697</c:v>
                </c:pt>
                <c:pt idx="348">
                  <c:v>0.97777777777777697</c:v>
                </c:pt>
                <c:pt idx="349">
                  <c:v>0.98148148148148096</c:v>
                </c:pt>
                <c:pt idx="350">
                  <c:v>0.96962962962962895</c:v>
                </c:pt>
                <c:pt idx="351">
                  <c:v>0.98518518518518505</c:v>
                </c:pt>
                <c:pt idx="352">
                  <c:v>0.97407407407407398</c:v>
                </c:pt>
                <c:pt idx="353">
                  <c:v>0.97407407407407398</c:v>
                </c:pt>
                <c:pt idx="354">
                  <c:v>0.96444444444444399</c:v>
                </c:pt>
                <c:pt idx="355">
                  <c:v>0.96296296296296202</c:v>
                </c:pt>
                <c:pt idx="356">
                  <c:v>0.96740740740740705</c:v>
                </c:pt>
                <c:pt idx="357">
                  <c:v>0.97407407407407398</c:v>
                </c:pt>
                <c:pt idx="358">
                  <c:v>0.98370370370370297</c:v>
                </c:pt>
                <c:pt idx="359">
                  <c:v>0.98518518518518505</c:v>
                </c:pt>
                <c:pt idx="360">
                  <c:v>0.98370370370370297</c:v>
                </c:pt>
                <c:pt idx="361">
                  <c:v>0.976296296296296</c:v>
                </c:pt>
                <c:pt idx="362">
                  <c:v>0.98148148148148096</c:v>
                </c:pt>
                <c:pt idx="363">
                  <c:v>0.97925925925925905</c:v>
                </c:pt>
                <c:pt idx="364">
                  <c:v>0.97925925925925905</c:v>
                </c:pt>
                <c:pt idx="365">
                  <c:v>0.98074074074074002</c:v>
                </c:pt>
                <c:pt idx="366">
                  <c:v>0.98592592592592598</c:v>
                </c:pt>
                <c:pt idx="367">
                  <c:v>0.97777777777777697</c:v>
                </c:pt>
                <c:pt idx="368">
                  <c:v>0.98296296296296204</c:v>
                </c:pt>
                <c:pt idx="369">
                  <c:v>0.98888888888888804</c:v>
                </c:pt>
                <c:pt idx="370">
                  <c:v>0.98296296296296204</c:v>
                </c:pt>
                <c:pt idx="371">
                  <c:v>0.97703703703703704</c:v>
                </c:pt>
                <c:pt idx="372">
                  <c:v>0.98</c:v>
                </c:pt>
                <c:pt idx="373">
                  <c:v>0.98518518518518505</c:v>
                </c:pt>
                <c:pt idx="374">
                  <c:v>0.98148148148148096</c:v>
                </c:pt>
                <c:pt idx="375">
                  <c:v>0.98296296296296204</c:v>
                </c:pt>
                <c:pt idx="376">
                  <c:v>0.97777777777777697</c:v>
                </c:pt>
                <c:pt idx="377">
                  <c:v>0.98370370370370297</c:v>
                </c:pt>
                <c:pt idx="378">
                  <c:v>0.976296296296296</c:v>
                </c:pt>
                <c:pt idx="379">
                  <c:v>0.982222222222222</c:v>
                </c:pt>
                <c:pt idx="380">
                  <c:v>0.98296296296296204</c:v>
                </c:pt>
                <c:pt idx="381">
                  <c:v>0.97925925925925905</c:v>
                </c:pt>
                <c:pt idx="382">
                  <c:v>0.98074074074074002</c:v>
                </c:pt>
                <c:pt idx="383">
                  <c:v>0.98444444444444401</c:v>
                </c:pt>
                <c:pt idx="384">
                  <c:v>0.97851851851851801</c:v>
                </c:pt>
                <c:pt idx="385">
                  <c:v>0.97851851851851801</c:v>
                </c:pt>
                <c:pt idx="386">
                  <c:v>0.96296296296296202</c:v>
                </c:pt>
                <c:pt idx="387">
                  <c:v>0.98</c:v>
                </c:pt>
                <c:pt idx="388">
                  <c:v>0.98148148148148096</c:v>
                </c:pt>
                <c:pt idx="389">
                  <c:v>0.98370370370370297</c:v>
                </c:pt>
                <c:pt idx="390">
                  <c:v>0.97851851851851801</c:v>
                </c:pt>
                <c:pt idx="391">
                  <c:v>0.98370370370370297</c:v>
                </c:pt>
                <c:pt idx="392">
                  <c:v>0.98444444444444401</c:v>
                </c:pt>
                <c:pt idx="393">
                  <c:v>0.98444444444444401</c:v>
                </c:pt>
                <c:pt idx="394">
                  <c:v>0.98148148148148096</c:v>
                </c:pt>
                <c:pt idx="395">
                  <c:v>0.97851851851851801</c:v>
                </c:pt>
                <c:pt idx="396">
                  <c:v>0.98444444444444401</c:v>
                </c:pt>
                <c:pt idx="397">
                  <c:v>0.98148148148148096</c:v>
                </c:pt>
                <c:pt idx="398">
                  <c:v>0.98</c:v>
                </c:pt>
                <c:pt idx="399">
                  <c:v>0.982222222222222</c:v>
                </c:pt>
                <c:pt idx="400">
                  <c:v>0.97777777777777697</c:v>
                </c:pt>
                <c:pt idx="401">
                  <c:v>0.97555555555555495</c:v>
                </c:pt>
                <c:pt idx="402">
                  <c:v>0.97851851851851801</c:v>
                </c:pt>
                <c:pt idx="403">
                  <c:v>0.988148148148148</c:v>
                </c:pt>
                <c:pt idx="404">
                  <c:v>0.98518518518518505</c:v>
                </c:pt>
                <c:pt idx="405">
                  <c:v>0.97407407407407398</c:v>
                </c:pt>
                <c:pt idx="406">
                  <c:v>0.98444444444444401</c:v>
                </c:pt>
                <c:pt idx="407">
                  <c:v>0.98444444444444401</c:v>
                </c:pt>
                <c:pt idx="408">
                  <c:v>0.98074074074074002</c:v>
                </c:pt>
                <c:pt idx="409">
                  <c:v>0.98148148148148096</c:v>
                </c:pt>
                <c:pt idx="410">
                  <c:v>0.98074074074074002</c:v>
                </c:pt>
                <c:pt idx="411">
                  <c:v>0.98444444444444401</c:v>
                </c:pt>
                <c:pt idx="412">
                  <c:v>0.98444444444444401</c:v>
                </c:pt>
                <c:pt idx="413">
                  <c:v>0.98074074074074002</c:v>
                </c:pt>
                <c:pt idx="414">
                  <c:v>0.98296296296296204</c:v>
                </c:pt>
                <c:pt idx="415">
                  <c:v>0.97777777777777697</c:v>
                </c:pt>
                <c:pt idx="416">
                  <c:v>0.98148148148148096</c:v>
                </c:pt>
                <c:pt idx="417">
                  <c:v>0.98444444444444401</c:v>
                </c:pt>
                <c:pt idx="418">
                  <c:v>0.97481481481481402</c:v>
                </c:pt>
                <c:pt idx="419">
                  <c:v>0.98296296296296204</c:v>
                </c:pt>
                <c:pt idx="420">
                  <c:v>0.98296296296296204</c:v>
                </c:pt>
                <c:pt idx="421">
                  <c:v>0.98370370370370297</c:v>
                </c:pt>
                <c:pt idx="422">
                  <c:v>0.98074074074074002</c:v>
                </c:pt>
                <c:pt idx="423">
                  <c:v>0.98592592592592598</c:v>
                </c:pt>
                <c:pt idx="424">
                  <c:v>0.98148148148148096</c:v>
                </c:pt>
                <c:pt idx="425">
                  <c:v>0.97925925925925905</c:v>
                </c:pt>
                <c:pt idx="426">
                  <c:v>0.98296296296296304</c:v>
                </c:pt>
                <c:pt idx="427">
                  <c:v>0.982222222222222</c:v>
                </c:pt>
                <c:pt idx="428">
                  <c:v>0.98</c:v>
                </c:pt>
                <c:pt idx="429">
                  <c:v>0.96370370370370295</c:v>
                </c:pt>
                <c:pt idx="430">
                  <c:v>0.97407407407407398</c:v>
                </c:pt>
                <c:pt idx="431">
                  <c:v>0.97777777777777697</c:v>
                </c:pt>
                <c:pt idx="432">
                  <c:v>0.97851851851851801</c:v>
                </c:pt>
                <c:pt idx="433">
                  <c:v>0.98074074074074002</c:v>
                </c:pt>
                <c:pt idx="434">
                  <c:v>0.98074074074074002</c:v>
                </c:pt>
                <c:pt idx="435">
                  <c:v>0.97777777777777697</c:v>
                </c:pt>
                <c:pt idx="436">
                  <c:v>0.95555555555555505</c:v>
                </c:pt>
                <c:pt idx="437">
                  <c:v>0.97407407407407398</c:v>
                </c:pt>
                <c:pt idx="438">
                  <c:v>0.97407407407407398</c:v>
                </c:pt>
                <c:pt idx="439">
                  <c:v>0.97037037037036999</c:v>
                </c:pt>
                <c:pt idx="440">
                  <c:v>0.97037037037036999</c:v>
                </c:pt>
                <c:pt idx="441">
                  <c:v>0.97037037037036999</c:v>
                </c:pt>
                <c:pt idx="442">
                  <c:v>0.96444444444444399</c:v>
                </c:pt>
                <c:pt idx="443">
                  <c:v>0.94074074074073999</c:v>
                </c:pt>
                <c:pt idx="444">
                  <c:v>0.97407407407407398</c:v>
                </c:pt>
                <c:pt idx="445">
                  <c:v>0.976296296296296</c:v>
                </c:pt>
                <c:pt idx="446">
                  <c:v>0.97185185185185097</c:v>
                </c:pt>
                <c:pt idx="447">
                  <c:v>0.96888888888888802</c:v>
                </c:pt>
                <c:pt idx="448">
                  <c:v>0.97333333333333305</c:v>
                </c:pt>
                <c:pt idx="449">
                  <c:v>0.97111111111111104</c:v>
                </c:pt>
                <c:pt idx="450">
                  <c:v>0.96962962962962895</c:v>
                </c:pt>
                <c:pt idx="451">
                  <c:v>0.96370370370370295</c:v>
                </c:pt>
                <c:pt idx="452">
                  <c:v>0.97111111111111104</c:v>
                </c:pt>
                <c:pt idx="453">
                  <c:v>0.976296296296296</c:v>
                </c:pt>
                <c:pt idx="454">
                  <c:v>0.96148148148148105</c:v>
                </c:pt>
                <c:pt idx="455">
                  <c:v>0.96518518518518504</c:v>
                </c:pt>
                <c:pt idx="456">
                  <c:v>0.97111111111111104</c:v>
                </c:pt>
                <c:pt idx="457">
                  <c:v>0.97333333333333305</c:v>
                </c:pt>
                <c:pt idx="458">
                  <c:v>0.97481481481481402</c:v>
                </c:pt>
                <c:pt idx="459">
                  <c:v>0.97185185185185097</c:v>
                </c:pt>
                <c:pt idx="460">
                  <c:v>0.97037037037036999</c:v>
                </c:pt>
                <c:pt idx="461">
                  <c:v>0.97037037037036999</c:v>
                </c:pt>
                <c:pt idx="462">
                  <c:v>0.96666666666666601</c:v>
                </c:pt>
                <c:pt idx="463">
                  <c:v>0.96814814814814798</c:v>
                </c:pt>
                <c:pt idx="464">
                  <c:v>0.97037037037036999</c:v>
                </c:pt>
                <c:pt idx="465">
                  <c:v>0.97407407407407398</c:v>
                </c:pt>
                <c:pt idx="466">
                  <c:v>0.97037037037036999</c:v>
                </c:pt>
                <c:pt idx="467">
                  <c:v>0.96888888888888802</c:v>
                </c:pt>
                <c:pt idx="468">
                  <c:v>0.97333333333333305</c:v>
                </c:pt>
                <c:pt idx="469">
                  <c:v>0.97407407407407398</c:v>
                </c:pt>
                <c:pt idx="470">
                  <c:v>0.96740740740740705</c:v>
                </c:pt>
                <c:pt idx="471">
                  <c:v>0.97185185185185097</c:v>
                </c:pt>
                <c:pt idx="472">
                  <c:v>0.96814814814814798</c:v>
                </c:pt>
                <c:pt idx="473">
                  <c:v>0.96962962962962895</c:v>
                </c:pt>
                <c:pt idx="474">
                  <c:v>0.97407407407407398</c:v>
                </c:pt>
                <c:pt idx="475">
                  <c:v>0.96814814814814798</c:v>
                </c:pt>
                <c:pt idx="476">
                  <c:v>0.97185185185185097</c:v>
                </c:pt>
                <c:pt idx="477">
                  <c:v>0.97111111111111104</c:v>
                </c:pt>
                <c:pt idx="478">
                  <c:v>0.97037037037036999</c:v>
                </c:pt>
                <c:pt idx="479">
                  <c:v>0.97111111111111104</c:v>
                </c:pt>
                <c:pt idx="480">
                  <c:v>0.97185185185185097</c:v>
                </c:pt>
                <c:pt idx="481">
                  <c:v>0.97037037037036999</c:v>
                </c:pt>
                <c:pt idx="482">
                  <c:v>0.97037037037036999</c:v>
                </c:pt>
                <c:pt idx="483">
                  <c:v>0.97111111111111104</c:v>
                </c:pt>
                <c:pt idx="484">
                  <c:v>0.97333333333333305</c:v>
                </c:pt>
                <c:pt idx="485">
                  <c:v>0.97037037037036999</c:v>
                </c:pt>
                <c:pt idx="486">
                  <c:v>0.97037037037036999</c:v>
                </c:pt>
                <c:pt idx="487">
                  <c:v>0.96814814814814798</c:v>
                </c:pt>
                <c:pt idx="488">
                  <c:v>0.96814814814814798</c:v>
                </c:pt>
                <c:pt idx="489">
                  <c:v>0.96962962962962895</c:v>
                </c:pt>
                <c:pt idx="490">
                  <c:v>0.96666666666666601</c:v>
                </c:pt>
                <c:pt idx="491">
                  <c:v>0.96613756613756596</c:v>
                </c:pt>
                <c:pt idx="492">
                  <c:v>0.96481481481481401</c:v>
                </c:pt>
                <c:pt idx="493">
                  <c:v>0.96444444444444399</c:v>
                </c:pt>
                <c:pt idx="494">
                  <c:v>0.96888888888888802</c:v>
                </c:pt>
                <c:pt idx="495">
                  <c:v>0.96962962962962895</c:v>
                </c:pt>
                <c:pt idx="496">
                  <c:v>0.96666666666666601</c:v>
                </c:pt>
                <c:pt idx="497">
                  <c:v>0.97407407407407398</c:v>
                </c:pt>
                <c:pt idx="498">
                  <c:v>0.97111111111111104</c:v>
                </c:pt>
                <c:pt idx="499">
                  <c:v>0.97185185185185097</c:v>
                </c:pt>
                <c:pt idx="500">
                  <c:v>0.97037037037036999</c:v>
                </c:pt>
                <c:pt idx="501">
                  <c:v>0.96740740740740705</c:v>
                </c:pt>
                <c:pt idx="502">
                  <c:v>0.95629629629629598</c:v>
                </c:pt>
                <c:pt idx="503">
                  <c:v>0.957283950617284</c:v>
                </c:pt>
                <c:pt idx="504">
                  <c:v>0.96296296296296302</c:v>
                </c:pt>
                <c:pt idx="505">
                  <c:v>0.95950617283950601</c:v>
                </c:pt>
                <c:pt idx="506">
                  <c:v>0.95703703703703702</c:v>
                </c:pt>
                <c:pt idx="507">
                  <c:v>0.95827160493827102</c:v>
                </c:pt>
                <c:pt idx="508">
                  <c:v>0.96333333333333304</c:v>
                </c:pt>
                <c:pt idx="509">
                  <c:v>0.96333333333333304</c:v>
                </c:pt>
                <c:pt idx="510">
                  <c:v>0.96481481481481401</c:v>
                </c:pt>
                <c:pt idx="511">
                  <c:v>0.96333333333333304</c:v>
                </c:pt>
                <c:pt idx="512">
                  <c:v>0.96222222222222198</c:v>
                </c:pt>
                <c:pt idx="513">
                  <c:v>0.95703703703703702</c:v>
                </c:pt>
                <c:pt idx="514">
                  <c:v>0.95851851851851799</c:v>
                </c:pt>
                <c:pt idx="515">
                  <c:v>0.95703703703703702</c:v>
                </c:pt>
                <c:pt idx="516">
                  <c:v>0.94740740740740703</c:v>
                </c:pt>
                <c:pt idx="517">
                  <c:v>0.96666666666666601</c:v>
                </c:pt>
                <c:pt idx="518">
                  <c:v>0.94074074074073999</c:v>
                </c:pt>
                <c:pt idx="519">
                  <c:v>0.97037037037036999</c:v>
                </c:pt>
                <c:pt idx="520">
                  <c:v>0.96888888888888802</c:v>
                </c:pt>
                <c:pt idx="521">
                  <c:v>0.97037037037036999</c:v>
                </c:pt>
                <c:pt idx="522">
                  <c:v>0.97481481481481402</c:v>
                </c:pt>
                <c:pt idx="523">
                  <c:v>0.96666666666666601</c:v>
                </c:pt>
                <c:pt idx="524">
                  <c:v>0.97333333333333305</c:v>
                </c:pt>
                <c:pt idx="525">
                  <c:v>0.97222222222222199</c:v>
                </c:pt>
                <c:pt idx="526">
                  <c:v>0.97037037037036999</c:v>
                </c:pt>
                <c:pt idx="527">
                  <c:v>0.97</c:v>
                </c:pt>
                <c:pt idx="528">
                  <c:v>0.95407407407407396</c:v>
                </c:pt>
                <c:pt idx="529">
                  <c:v>0.96074074074074001</c:v>
                </c:pt>
                <c:pt idx="530">
                  <c:v>0.97185185185185097</c:v>
                </c:pt>
                <c:pt idx="531">
                  <c:v>0.96666666666666601</c:v>
                </c:pt>
                <c:pt idx="532">
                  <c:v>0.97111111111111104</c:v>
                </c:pt>
                <c:pt idx="533">
                  <c:v>0.97407407407407398</c:v>
                </c:pt>
                <c:pt idx="534">
                  <c:v>0.97185185185185097</c:v>
                </c:pt>
                <c:pt idx="535">
                  <c:v>0.97481481481481402</c:v>
                </c:pt>
                <c:pt idx="536">
                  <c:v>0.97185185185185097</c:v>
                </c:pt>
                <c:pt idx="537">
                  <c:v>0.97259259259259201</c:v>
                </c:pt>
                <c:pt idx="538">
                  <c:v>0.97296296296296203</c:v>
                </c:pt>
                <c:pt idx="539">
                  <c:v>0.97333333333333305</c:v>
                </c:pt>
                <c:pt idx="540">
                  <c:v>0.97407407407407398</c:v>
                </c:pt>
                <c:pt idx="541">
                  <c:v>0.97740740740740695</c:v>
                </c:pt>
                <c:pt idx="542">
                  <c:v>0.974444444444444</c:v>
                </c:pt>
                <c:pt idx="543">
                  <c:v>0.97074074074074002</c:v>
                </c:pt>
                <c:pt idx="544">
                  <c:v>0.97555555555555495</c:v>
                </c:pt>
                <c:pt idx="545">
                  <c:v>0.97613168724279797</c:v>
                </c:pt>
                <c:pt idx="546">
                  <c:v>0.97555555555555495</c:v>
                </c:pt>
                <c:pt idx="547">
                  <c:v>0.97333333333333305</c:v>
                </c:pt>
                <c:pt idx="548">
                  <c:v>0.97333333333333305</c:v>
                </c:pt>
                <c:pt idx="549">
                  <c:v>0.97481481481481402</c:v>
                </c:pt>
                <c:pt idx="550">
                  <c:v>0.97185185185185097</c:v>
                </c:pt>
                <c:pt idx="551">
                  <c:v>0.97481481481481402</c:v>
                </c:pt>
                <c:pt idx="552">
                  <c:v>0.97111111111111104</c:v>
                </c:pt>
                <c:pt idx="553">
                  <c:v>0.97407407407407398</c:v>
                </c:pt>
                <c:pt idx="554">
                  <c:v>0.97185185185185097</c:v>
                </c:pt>
                <c:pt idx="555">
                  <c:v>0.97259259259259201</c:v>
                </c:pt>
                <c:pt idx="556">
                  <c:v>0.97407407407407398</c:v>
                </c:pt>
                <c:pt idx="557">
                  <c:v>0.97037037037036999</c:v>
                </c:pt>
                <c:pt idx="558">
                  <c:v>0.97259259259259201</c:v>
                </c:pt>
                <c:pt idx="559">
                  <c:v>0.976296296296296</c:v>
                </c:pt>
                <c:pt idx="560">
                  <c:v>0.97407407407407398</c:v>
                </c:pt>
                <c:pt idx="561">
                  <c:v>0.97111111111111104</c:v>
                </c:pt>
                <c:pt idx="562">
                  <c:v>0.97259259259259201</c:v>
                </c:pt>
                <c:pt idx="563">
                  <c:v>0.97407407407407398</c:v>
                </c:pt>
                <c:pt idx="564">
                  <c:v>0.97037037037036999</c:v>
                </c:pt>
                <c:pt idx="565">
                  <c:v>0.97481481481481402</c:v>
                </c:pt>
                <c:pt idx="566">
                  <c:v>0.97481481481481402</c:v>
                </c:pt>
                <c:pt idx="567">
                  <c:v>0.97703703703703704</c:v>
                </c:pt>
                <c:pt idx="568">
                  <c:v>0.97185185185185097</c:v>
                </c:pt>
                <c:pt idx="569">
                  <c:v>0.97671957671957599</c:v>
                </c:pt>
                <c:pt idx="570">
                  <c:v>0.97333333333333305</c:v>
                </c:pt>
                <c:pt idx="571">
                  <c:v>0.97314814814814798</c:v>
                </c:pt>
                <c:pt idx="572">
                  <c:v>0.96888888888888802</c:v>
                </c:pt>
                <c:pt idx="573">
                  <c:v>0.97259259259259201</c:v>
                </c:pt>
                <c:pt idx="574">
                  <c:v>0.97185185185185097</c:v>
                </c:pt>
                <c:pt idx="575">
                  <c:v>0.97111111111111104</c:v>
                </c:pt>
                <c:pt idx="576">
                  <c:v>0.97259259259259201</c:v>
                </c:pt>
                <c:pt idx="577">
                  <c:v>0.96962962962962895</c:v>
                </c:pt>
                <c:pt idx="578">
                  <c:v>0.96962962962962895</c:v>
                </c:pt>
                <c:pt idx="579">
                  <c:v>0.97481481481481402</c:v>
                </c:pt>
                <c:pt idx="580">
                  <c:v>0.96888888888888802</c:v>
                </c:pt>
                <c:pt idx="581">
                  <c:v>0.97333333333333305</c:v>
                </c:pt>
                <c:pt idx="582">
                  <c:v>0.97259259259259201</c:v>
                </c:pt>
                <c:pt idx="583">
                  <c:v>0.97259259259259201</c:v>
                </c:pt>
                <c:pt idx="584">
                  <c:v>0.97407407407407398</c:v>
                </c:pt>
                <c:pt idx="585">
                  <c:v>0.97481481481481402</c:v>
                </c:pt>
                <c:pt idx="586">
                  <c:v>0.97333333333333305</c:v>
                </c:pt>
                <c:pt idx="587">
                  <c:v>0.96592592592592497</c:v>
                </c:pt>
                <c:pt idx="588">
                  <c:v>0.97185185185185097</c:v>
                </c:pt>
                <c:pt idx="589">
                  <c:v>0.97407407407407398</c:v>
                </c:pt>
                <c:pt idx="590">
                  <c:v>0.96518518518518504</c:v>
                </c:pt>
                <c:pt idx="591">
                  <c:v>0.96814814814814798</c:v>
                </c:pt>
                <c:pt idx="592">
                  <c:v>0.97222222222222199</c:v>
                </c:pt>
                <c:pt idx="593">
                  <c:v>0.97148148148148095</c:v>
                </c:pt>
                <c:pt idx="594">
                  <c:v>0.97</c:v>
                </c:pt>
                <c:pt idx="595">
                  <c:v>0.97259259259259201</c:v>
                </c:pt>
                <c:pt idx="596">
                  <c:v>0.948888888888888</c:v>
                </c:pt>
                <c:pt idx="597">
                  <c:v>0.95</c:v>
                </c:pt>
                <c:pt idx="598">
                  <c:v>0.95555555555555505</c:v>
                </c:pt>
                <c:pt idx="599">
                  <c:v>0.95740740740740704</c:v>
                </c:pt>
                <c:pt idx="600">
                  <c:v>0.95185185185185195</c:v>
                </c:pt>
                <c:pt idx="601">
                  <c:v>0.95111111111111102</c:v>
                </c:pt>
                <c:pt idx="602">
                  <c:v>0.95185185185185095</c:v>
                </c:pt>
                <c:pt idx="603">
                  <c:v>0.95506172839506098</c:v>
                </c:pt>
                <c:pt idx="604">
                  <c:v>0.95975308641975299</c:v>
                </c:pt>
                <c:pt idx="605">
                  <c:v>0.95584045584045496</c:v>
                </c:pt>
                <c:pt idx="606">
                  <c:v>0.95370370370370305</c:v>
                </c:pt>
                <c:pt idx="607">
                  <c:v>0.95296296296296301</c:v>
                </c:pt>
                <c:pt idx="608">
                  <c:v>0.94740740740740703</c:v>
                </c:pt>
                <c:pt idx="609">
                  <c:v>0.95185185185185095</c:v>
                </c:pt>
                <c:pt idx="610">
                  <c:v>0.95370370370370305</c:v>
                </c:pt>
                <c:pt idx="611">
                  <c:v>0.95370370370370305</c:v>
                </c:pt>
                <c:pt idx="612">
                  <c:v>0.94851851851851798</c:v>
                </c:pt>
                <c:pt idx="613">
                  <c:v>0.94962962962962905</c:v>
                </c:pt>
                <c:pt idx="614">
                  <c:v>0.95074074074074</c:v>
                </c:pt>
                <c:pt idx="615">
                  <c:v>0.94814814814814796</c:v>
                </c:pt>
                <c:pt idx="616">
                  <c:v>0.95370370370370305</c:v>
                </c:pt>
                <c:pt idx="617">
                  <c:v>0.95</c:v>
                </c:pt>
                <c:pt idx="618">
                  <c:v>0.94925925925925903</c:v>
                </c:pt>
                <c:pt idx="619">
                  <c:v>0.95185185185185095</c:v>
                </c:pt>
                <c:pt idx="620">
                  <c:v>0.95222222222222197</c:v>
                </c:pt>
                <c:pt idx="621">
                  <c:v>0.95</c:v>
                </c:pt>
                <c:pt idx="622">
                  <c:v>0.95407407407407396</c:v>
                </c:pt>
                <c:pt idx="623">
                  <c:v>0.95481481481481401</c:v>
                </c:pt>
                <c:pt idx="624">
                  <c:v>0.95370370370370305</c:v>
                </c:pt>
                <c:pt idx="625">
                  <c:v>0.95037037037036998</c:v>
                </c:pt>
                <c:pt idx="626">
                  <c:v>0.94962962962962905</c:v>
                </c:pt>
                <c:pt idx="627">
                  <c:v>0.95037037037036998</c:v>
                </c:pt>
                <c:pt idx="628">
                  <c:v>0.95</c:v>
                </c:pt>
                <c:pt idx="629">
                  <c:v>0.95222222222222197</c:v>
                </c:pt>
                <c:pt idx="630">
                  <c:v>0.94851851851851798</c:v>
                </c:pt>
                <c:pt idx="631">
                  <c:v>0.95037037037036998</c:v>
                </c:pt>
                <c:pt idx="632">
                  <c:v>0.95481481481481401</c:v>
                </c:pt>
                <c:pt idx="633">
                  <c:v>0.95592592592592596</c:v>
                </c:pt>
                <c:pt idx="634">
                  <c:v>0.94814814814814796</c:v>
                </c:pt>
                <c:pt idx="635">
                  <c:v>0.94814814814814796</c:v>
                </c:pt>
                <c:pt idx="636">
                  <c:v>0.94518518518518502</c:v>
                </c:pt>
                <c:pt idx="637">
                  <c:v>0.94222222222222196</c:v>
                </c:pt>
                <c:pt idx="638">
                  <c:v>0.94592592592592595</c:v>
                </c:pt>
                <c:pt idx="639">
                  <c:v>0.94814814814814796</c:v>
                </c:pt>
                <c:pt idx="640">
                  <c:v>0.94814814814814796</c:v>
                </c:pt>
                <c:pt idx="641">
                  <c:v>0.95144032921810695</c:v>
                </c:pt>
                <c:pt idx="642">
                  <c:v>0.94518518518518502</c:v>
                </c:pt>
                <c:pt idx="643">
                  <c:v>0.94148148148148103</c:v>
                </c:pt>
                <c:pt idx="644">
                  <c:v>0.94740740740740703</c:v>
                </c:pt>
                <c:pt idx="645">
                  <c:v>0.94740740740740703</c:v>
                </c:pt>
                <c:pt idx="646">
                  <c:v>0.94592592592592595</c:v>
                </c:pt>
                <c:pt idx="647">
                  <c:v>0.94074074074073999</c:v>
                </c:pt>
                <c:pt idx="648">
                  <c:v>0.94518518518518502</c:v>
                </c:pt>
                <c:pt idx="649">
                  <c:v>0.98148148148148096</c:v>
                </c:pt>
                <c:pt idx="650">
                  <c:v>0.97407407407407398</c:v>
                </c:pt>
                <c:pt idx="651">
                  <c:v>0.97703703703703704</c:v>
                </c:pt>
                <c:pt idx="652">
                  <c:v>0.97333333333333305</c:v>
                </c:pt>
                <c:pt idx="653">
                  <c:v>0.97407407407407398</c:v>
                </c:pt>
                <c:pt idx="654">
                  <c:v>0.97777777777777697</c:v>
                </c:pt>
                <c:pt idx="655">
                  <c:v>0.94666666666666599</c:v>
                </c:pt>
                <c:pt idx="656">
                  <c:v>0.94592592592592595</c:v>
                </c:pt>
                <c:pt idx="657">
                  <c:v>0.94370370370370305</c:v>
                </c:pt>
                <c:pt idx="658">
                  <c:v>0.96740740740740705</c:v>
                </c:pt>
                <c:pt idx="659">
                  <c:v>0.97777777777777697</c:v>
                </c:pt>
                <c:pt idx="660">
                  <c:v>0.97481481481481402</c:v>
                </c:pt>
                <c:pt idx="661">
                  <c:v>0.97333333333333305</c:v>
                </c:pt>
                <c:pt idx="662">
                  <c:v>0.97407407407407398</c:v>
                </c:pt>
                <c:pt idx="663">
                  <c:v>0.97777777777777697</c:v>
                </c:pt>
                <c:pt idx="664">
                  <c:v>0.97333333333333305</c:v>
                </c:pt>
                <c:pt idx="665">
                  <c:v>0.97925925925925905</c:v>
                </c:pt>
                <c:pt idx="666">
                  <c:v>0.97407407407407398</c:v>
                </c:pt>
                <c:pt idx="667">
                  <c:v>0.98074074074074002</c:v>
                </c:pt>
                <c:pt idx="668">
                  <c:v>0.97851851851851801</c:v>
                </c:pt>
                <c:pt idx="669">
                  <c:v>0.97407407407407398</c:v>
                </c:pt>
                <c:pt idx="670">
                  <c:v>0.97481481481481402</c:v>
                </c:pt>
                <c:pt idx="671">
                  <c:v>0.97925925925925905</c:v>
                </c:pt>
                <c:pt idx="672">
                  <c:v>0.97185185185185097</c:v>
                </c:pt>
                <c:pt idx="673">
                  <c:v>0.97111111111111104</c:v>
                </c:pt>
                <c:pt idx="674">
                  <c:v>0.97407407407407398</c:v>
                </c:pt>
                <c:pt idx="675">
                  <c:v>0.98</c:v>
                </c:pt>
                <c:pt idx="676">
                  <c:v>0.97851851851851801</c:v>
                </c:pt>
                <c:pt idx="677">
                  <c:v>0.94777777777777705</c:v>
                </c:pt>
                <c:pt idx="678">
                  <c:v>0.94814814814814796</c:v>
                </c:pt>
                <c:pt idx="679">
                  <c:v>0.95185185185185195</c:v>
                </c:pt>
                <c:pt idx="680">
                  <c:v>0.94814814814814796</c:v>
                </c:pt>
                <c:pt idx="681">
                  <c:v>0.95185185185185195</c:v>
                </c:pt>
                <c:pt idx="682">
                  <c:v>0.94814814814814796</c:v>
                </c:pt>
                <c:pt idx="683">
                  <c:v>0.95925925925925903</c:v>
                </c:pt>
                <c:pt idx="684">
                  <c:v>0.96148148148148105</c:v>
                </c:pt>
                <c:pt idx="685">
                  <c:v>0.96148148148148105</c:v>
                </c:pt>
                <c:pt idx="686">
                  <c:v>0.96370370370370295</c:v>
                </c:pt>
                <c:pt idx="687">
                  <c:v>0.96222222222222198</c:v>
                </c:pt>
                <c:pt idx="688">
                  <c:v>0.95851851851851799</c:v>
                </c:pt>
                <c:pt idx="689">
                  <c:v>0.96074074074074001</c:v>
                </c:pt>
                <c:pt idx="690">
                  <c:v>0.95925925925925903</c:v>
                </c:pt>
                <c:pt idx="691">
                  <c:v>0.96518518518518504</c:v>
                </c:pt>
                <c:pt idx="692">
                  <c:v>0.96074074074074001</c:v>
                </c:pt>
                <c:pt idx="693">
                  <c:v>0.95555555555555505</c:v>
                </c:pt>
                <c:pt idx="694">
                  <c:v>0.95777777777777695</c:v>
                </c:pt>
                <c:pt idx="695">
                  <c:v>0.96148148148148105</c:v>
                </c:pt>
                <c:pt idx="696">
                  <c:v>0.95777777777777695</c:v>
                </c:pt>
                <c:pt idx="697">
                  <c:v>0.96148148148148105</c:v>
                </c:pt>
                <c:pt idx="698">
                  <c:v>0.96222222222222198</c:v>
                </c:pt>
                <c:pt idx="699">
                  <c:v>0.96370370370370295</c:v>
                </c:pt>
                <c:pt idx="700">
                  <c:v>0.96</c:v>
                </c:pt>
                <c:pt idx="701">
                  <c:v>0.96</c:v>
                </c:pt>
                <c:pt idx="702">
                  <c:v>0.96074074074074001</c:v>
                </c:pt>
                <c:pt idx="703">
                  <c:v>0.95925925925925903</c:v>
                </c:pt>
                <c:pt idx="704">
                  <c:v>0.95925925925925903</c:v>
                </c:pt>
                <c:pt idx="705">
                  <c:v>0.96222222222222198</c:v>
                </c:pt>
                <c:pt idx="706">
                  <c:v>0.96222222222222198</c:v>
                </c:pt>
                <c:pt idx="707">
                  <c:v>0.96296296296296202</c:v>
                </c:pt>
                <c:pt idx="708">
                  <c:v>0.96148148148148105</c:v>
                </c:pt>
                <c:pt idx="709">
                  <c:v>0.95777777777777695</c:v>
                </c:pt>
                <c:pt idx="710">
                  <c:v>0.95703703703703702</c:v>
                </c:pt>
                <c:pt idx="711">
                  <c:v>0.97925925925925905</c:v>
                </c:pt>
                <c:pt idx="712">
                  <c:v>0.97703703703703704</c:v>
                </c:pt>
                <c:pt idx="713">
                  <c:v>0.97925925925925905</c:v>
                </c:pt>
                <c:pt idx="714">
                  <c:v>0.97407407407407398</c:v>
                </c:pt>
                <c:pt idx="715">
                  <c:v>0.97777777777777697</c:v>
                </c:pt>
                <c:pt idx="716">
                  <c:v>0.97777777777777697</c:v>
                </c:pt>
                <c:pt idx="717">
                  <c:v>0.95703703703703702</c:v>
                </c:pt>
                <c:pt idx="718">
                  <c:v>0.96074074074074001</c:v>
                </c:pt>
                <c:pt idx="719">
                  <c:v>0.95851851851851799</c:v>
                </c:pt>
                <c:pt idx="720">
                  <c:v>0.96148148148148105</c:v>
                </c:pt>
                <c:pt idx="721">
                  <c:v>0.96222222222222198</c:v>
                </c:pt>
                <c:pt idx="722">
                  <c:v>0.95925925925925903</c:v>
                </c:pt>
                <c:pt idx="723">
                  <c:v>0.96444444444444399</c:v>
                </c:pt>
                <c:pt idx="724">
                  <c:v>0.96444444444444399</c:v>
                </c:pt>
                <c:pt idx="725">
                  <c:v>0.97777777777777697</c:v>
                </c:pt>
                <c:pt idx="726">
                  <c:v>0.97481481481481402</c:v>
                </c:pt>
                <c:pt idx="727">
                  <c:v>0.97555555555555495</c:v>
                </c:pt>
                <c:pt idx="728">
                  <c:v>0.976296296296296</c:v>
                </c:pt>
                <c:pt idx="729">
                  <c:v>0.97481481481481402</c:v>
                </c:pt>
                <c:pt idx="730">
                  <c:v>0.97703703703703704</c:v>
                </c:pt>
                <c:pt idx="731">
                  <c:v>0.97407407407407398</c:v>
                </c:pt>
                <c:pt idx="732">
                  <c:v>0.97851851851851801</c:v>
                </c:pt>
                <c:pt idx="733">
                  <c:v>0.97481481481481402</c:v>
                </c:pt>
                <c:pt idx="734">
                  <c:v>0.976296296296296</c:v>
                </c:pt>
                <c:pt idx="735">
                  <c:v>0.97555555555555495</c:v>
                </c:pt>
                <c:pt idx="736">
                  <c:v>0.97851851851851801</c:v>
                </c:pt>
                <c:pt idx="737">
                  <c:v>0.97777777777777697</c:v>
                </c:pt>
                <c:pt idx="738">
                  <c:v>0.976296296296296</c:v>
                </c:pt>
                <c:pt idx="739">
                  <c:v>0.976296296296296</c:v>
                </c:pt>
                <c:pt idx="740">
                  <c:v>0.97925925925925905</c:v>
                </c:pt>
                <c:pt idx="741">
                  <c:v>0.976296296296296</c:v>
                </c:pt>
                <c:pt idx="742">
                  <c:v>0.97407407407407398</c:v>
                </c:pt>
                <c:pt idx="743">
                  <c:v>0.976296296296296</c:v>
                </c:pt>
                <c:pt idx="744">
                  <c:v>0.976296296296296</c:v>
                </c:pt>
                <c:pt idx="745">
                  <c:v>0.97703703703703704</c:v>
                </c:pt>
                <c:pt idx="746">
                  <c:v>0.97259259259259201</c:v>
                </c:pt>
                <c:pt idx="747">
                  <c:v>0.97703703703703704</c:v>
                </c:pt>
                <c:pt idx="748">
                  <c:v>0.97703703703703704</c:v>
                </c:pt>
                <c:pt idx="749">
                  <c:v>0.97481481481481402</c:v>
                </c:pt>
                <c:pt idx="750">
                  <c:v>0.98</c:v>
                </c:pt>
                <c:pt idx="751">
                  <c:v>0.97555555555555495</c:v>
                </c:pt>
                <c:pt idx="752">
                  <c:v>0.97777777777777697</c:v>
                </c:pt>
                <c:pt idx="753">
                  <c:v>0.97259259259259201</c:v>
                </c:pt>
                <c:pt idx="754">
                  <c:v>0.97851851851851801</c:v>
                </c:pt>
                <c:pt idx="755">
                  <c:v>0.97530864197530798</c:v>
                </c:pt>
                <c:pt idx="756">
                  <c:v>0.97925925925925905</c:v>
                </c:pt>
                <c:pt idx="757">
                  <c:v>0.97555555555555495</c:v>
                </c:pt>
                <c:pt idx="758">
                  <c:v>0.97259259259259201</c:v>
                </c:pt>
                <c:pt idx="759">
                  <c:v>0.97925925925925905</c:v>
                </c:pt>
                <c:pt idx="760">
                  <c:v>0.982222222222222</c:v>
                </c:pt>
                <c:pt idx="761">
                  <c:v>0.976296296296296</c:v>
                </c:pt>
                <c:pt idx="762">
                  <c:v>0.97481481481481402</c:v>
                </c:pt>
                <c:pt idx="763">
                  <c:v>0.97851851851851801</c:v>
                </c:pt>
                <c:pt idx="764">
                  <c:v>0.98</c:v>
                </c:pt>
                <c:pt idx="765">
                  <c:v>0.982222222222222</c:v>
                </c:pt>
                <c:pt idx="766">
                  <c:v>0.97925925925925905</c:v>
                </c:pt>
                <c:pt idx="767">
                  <c:v>0.98148148148148096</c:v>
                </c:pt>
                <c:pt idx="768">
                  <c:v>0.98074074074074002</c:v>
                </c:pt>
                <c:pt idx="769">
                  <c:v>0.97925925925925905</c:v>
                </c:pt>
                <c:pt idx="770">
                  <c:v>0.97851851851851801</c:v>
                </c:pt>
                <c:pt idx="771">
                  <c:v>0.98074074074074002</c:v>
                </c:pt>
                <c:pt idx="772">
                  <c:v>0.976296296296296</c:v>
                </c:pt>
                <c:pt idx="773">
                  <c:v>0.98444444444444401</c:v>
                </c:pt>
                <c:pt idx="774">
                  <c:v>0.98074074074074002</c:v>
                </c:pt>
                <c:pt idx="775">
                  <c:v>0.97481481481481402</c:v>
                </c:pt>
                <c:pt idx="776">
                  <c:v>0.97259259259259201</c:v>
                </c:pt>
                <c:pt idx="777">
                  <c:v>0.97925925925925905</c:v>
                </c:pt>
                <c:pt idx="778">
                  <c:v>0.98074074074074002</c:v>
                </c:pt>
                <c:pt idx="779">
                  <c:v>0.98148148148148096</c:v>
                </c:pt>
                <c:pt idx="780">
                  <c:v>0.97777777777777697</c:v>
                </c:pt>
                <c:pt idx="781">
                  <c:v>0.982222222222222</c:v>
                </c:pt>
                <c:pt idx="782">
                  <c:v>0.97777777777777697</c:v>
                </c:pt>
                <c:pt idx="783">
                  <c:v>0.97407407407407398</c:v>
                </c:pt>
                <c:pt idx="784">
                  <c:v>0.97703703703703704</c:v>
                </c:pt>
                <c:pt idx="785">
                  <c:v>0.97851851851851801</c:v>
                </c:pt>
                <c:pt idx="786">
                  <c:v>0.98</c:v>
                </c:pt>
                <c:pt idx="787">
                  <c:v>0.97777777777777697</c:v>
                </c:pt>
                <c:pt idx="788">
                  <c:v>0.97555555555555495</c:v>
                </c:pt>
                <c:pt idx="789">
                  <c:v>0.98148148148148096</c:v>
                </c:pt>
                <c:pt idx="790">
                  <c:v>0.97925925925925905</c:v>
                </c:pt>
                <c:pt idx="791">
                  <c:v>0.97703703703703704</c:v>
                </c:pt>
                <c:pt idx="792">
                  <c:v>0.98</c:v>
                </c:pt>
                <c:pt idx="793">
                  <c:v>0.97851851851851801</c:v>
                </c:pt>
                <c:pt idx="794">
                  <c:v>0.97555555555555495</c:v>
                </c:pt>
                <c:pt idx="795">
                  <c:v>0.976296296296296</c:v>
                </c:pt>
                <c:pt idx="796">
                  <c:v>0.97851851851851801</c:v>
                </c:pt>
                <c:pt idx="797">
                  <c:v>0.97925925925925905</c:v>
                </c:pt>
                <c:pt idx="798">
                  <c:v>0.98518518518518505</c:v>
                </c:pt>
                <c:pt idx="799">
                  <c:v>0.97555555555555495</c:v>
                </c:pt>
                <c:pt idx="800">
                  <c:v>0.97703703703703704</c:v>
                </c:pt>
                <c:pt idx="801">
                  <c:v>0.97777777777777697</c:v>
                </c:pt>
                <c:pt idx="802">
                  <c:v>0.97777777777777697</c:v>
                </c:pt>
                <c:pt idx="803">
                  <c:v>0.97851851851851801</c:v>
                </c:pt>
                <c:pt idx="804">
                  <c:v>0.97481481481481402</c:v>
                </c:pt>
                <c:pt idx="805">
                  <c:v>0.97851851851851801</c:v>
                </c:pt>
                <c:pt idx="806">
                  <c:v>0.98148148148148096</c:v>
                </c:pt>
                <c:pt idx="807">
                  <c:v>0.97555555555555495</c:v>
                </c:pt>
                <c:pt idx="808">
                  <c:v>0.98</c:v>
                </c:pt>
                <c:pt idx="809">
                  <c:v>0.97777777777777697</c:v>
                </c:pt>
                <c:pt idx="810">
                  <c:v>0.97925925925925905</c:v>
                </c:pt>
                <c:pt idx="811">
                  <c:v>0.97925925925925905</c:v>
                </c:pt>
                <c:pt idx="812">
                  <c:v>0.97851851851851801</c:v>
                </c:pt>
                <c:pt idx="813">
                  <c:v>0.98296296296296204</c:v>
                </c:pt>
                <c:pt idx="814">
                  <c:v>0.97851851851851801</c:v>
                </c:pt>
                <c:pt idx="815">
                  <c:v>0.97851851851851801</c:v>
                </c:pt>
                <c:pt idx="816">
                  <c:v>0.98148148148148096</c:v>
                </c:pt>
                <c:pt idx="817">
                  <c:v>0.97851851851851801</c:v>
                </c:pt>
                <c:pt idx="818">
                  <c:v>0.97111111111111104</c:v>
                </c:pt>
                <c:pt idx="819">
                  <c:v>0.976296296296296</c:v>
                </c:pt>
                <c:pt idx="820">
                  <c:v>0.97555555555555495</c:v>
                </c:pt>
                <c:pt idx="821">
                  <c:v>0.97703703703703704</c:v>
                </c:pt>
                <c:pt idx="822">
                  <c:v>0.97481481481481402</c:v>
                </c:pt>
                <c:pt idx="823">
                  <c:v>0.97111111111111104</c:v>
                </c:pt>
                <c:pt idx="824">
                  <c:v>0.95407407407407396</c:v>
                </c:pt>
                <c:pt idx="825">
                  <c:v>0.95629629629629598</c:v>
                </c:pt>
                <c:pt idx="826">
                  <c:v>0.96074074074074001</c:v>
                </c:pt>
                <c:pt idx="827">
                  <c:v>0.96</c:v>
                </c:pt>
                <c:pt idx="828">
                  <c:v>0.95777777777777695</c:v>
                </c:pt>
                <c:pt idx="829">
                  <c:v>0.95777777777777695</c:v>
                </c:pt>
                <c:pt idx="830">
                  <c:v>0.96444444444444399</c:v>
                </c:pt>
                <c:pt idx="831">
                  <c:v>0.95703703703703702</c:v>
                </c:pt>
                <c:pt idx="832">
                  <c:v>0.95851851851851799</c:v>
                </c:pt>
                <c:pt idx="833">
                  <c:v>0.95555555555555505</c:v>
                </c:pt>
                <c:pt idx="834">
                  <c:v>0.96296296296296202</c:v>
                </c:pt>
                <c:pt idx="835">
                  <c:v>0.95925925925925903</c:v>
                </c:pt>
                <c:pt idx="836">
                  <c:v>0.95481481481481401</c:v>
                </c:pt>
                <c:pt idx="837">
                  <c:v>0.95777777777777695</c:v>
                </c:pt>
                <c:pt idx="838">
                  <c:v>0.95851851851851799</c:v>
                </c:pt>
                <c:pt idx="839">
                  <c:v>0.96222222222222198</c:v>
                </c:pt>
                <c:pt idx="840">
                  <c:v>0.95709876543209804</c:v>
                </c:pt>
                <c:pt idx="841">
                  <c:v>0.95555555555555505</c:v>
                </c:pt>
                <c:pt idx="842">
                  <c:v>0.95629629629629598</c:v>
                </c:pt>
                <c:pt idx="843">
                  <c:v>0.95333333333333303</c:v>
                </c:pt>
                <c:pt idx="844">
                  <c:v>0.95555555555555505</c:v>
                </c:pt>
                <c:pt idx="845">
                  <c:v>0.95111111111111102</c:v>
                </c:pt>
                <c:pt idx="846">
                  <c:v>0.95777777777777695</c:v>
                </c:pt>
                <c:pt idx="847">
                  <c:v>0.95925925925925903</c:v>
                </c:pt>
                <c:pt idx="848">
                  <c:v>0.96074074074074001</c:v>
                </c:pt>
                <c:pt idx="849">
                  <c:v>0.95629629629629598</c:v>
                </c:pt>
                <c:pt idx="850">
                  <c:v>0.95851851851851799</c:v>
                </c:pt>
                <c:pt idx="851">
                  <c:v>0.95629629629629598</c:v>
                </c:pt>
                <c:pt idx="852">
                  <c:v>0.96444444444444399</c:v>
                </c:pt>
                <c:pt idx="853">
                  <c:v>0.96740740740740705</c:v>
                </c:pt>
                <c:pt idx="854">
                  <c:v>0.98888888888888804</c:v>
                </c:pt>
                <c:pt idx="855">
                  <c:v>0.95703703703703702</c:v>
                </c:pt>
                <c:pt idx="856">
                  <c:v>0.95481481481481401</c:v>
                </c:pt>
                <c:pt idx="857">
                  <c:v>0.982222222222222</c:v>
                </c:pt>
                <c:pt idx="858">
                  <c:v>0.98740740740740696</c:v>
                </c:pt>
                <c:pt idx="859">
                  <c:v>0.98370370370370297</c:v>
                </c:pt>
                <c:pt idx="860">
                  <c:v>0.982222222222222</c:v>
                </c:pt>
                <c:pt idx="861">
                  <c:v>0.98074074074074002</c:v>
                </c:pt>
                <c:pt idx="862">
                  <c:v>0.98074074074074002</c:v>
                </c:pt>
                <c:pt idx="863">
                  <c:v>0.98518518518518505</c:v>
                </c:pt>
                <c:pt idx="864">
                  <c:v>0.982222222222222</c:v>
                </c:pt>
                <c:pt idx="865">
                  <c:v>0.98074074074074002</c:v>
                </c:pt>
                <c:pt idx="866">
                  <c:v>0.98148148148148096</c:v>
                </c:pt>
                <c:pt idx="867">
                  <c:v>0.98296296296296204</c:v>
                </c:pt>
                <c:pt idx="868">
                  <c:v>0.98518518518518505</c:v>
                </c:pt>
                <c:pt idx="869">
                  <c:v>0.97777777777777697</c:v>
                </c:pt>
                <c:pt idx="870">
                  <c:v>0.97925925925925905</c:v>
                </c:pt>
                <c:pt idx="871">
                  <c:v>0.95925925925925903</c:v>
                </c:pt>
                <c:pt idx="872">
                  <c:v>0.98444444444444401</c:v>
                </c:pt>
                <c:pt idx="873">
                  <c:v>0.982222222222222</c:v>
                </c:pt>
                <c:pt idx="874">
                  <c:v>0.982222222222222</c:v>
                </c:pt>
                <c:pt idx="875">
                  <c:v>0.98296296296296204</c:v>
                </c:pt>
                <c:pt idx="876">
                  <c:v>0.98370370370370297</c:v>
                </c:pt>
                <c:pt idx="877">
                  <c:v>0.98370370370370297</c:v>
                </c:pt>
                <c:pt idx="878">
                  <c:v>0.98444444444444401</c:v>
                </c:pt>
                <c:pt idx="879">
                  <c:v>0.98370370370370297</c:v>
                </c:pt>
                <c:pt idx="880">
                  <c:v>0.97851851851851801</c:v>
                </c:pt>
                <c:pt idx="881">
                  <c:v>0.98</c:v>
                </c:pt>
                <c:pt idx="882">
                  <c:v>0.98296296296296204</c:v>
                </c:pt>
                <c:pt idx="883">
                  <c:v>0.98296296296296204</c:v>
                </c:pt>
                <c:pt idx="884">
                  <c:v>0.98666666666666603</c:v>
                </c:pt>
                <c:pt idx="885">
                  <c:v>0.98370370370370297</c:v>
                </c:pt>
                <c:pt idx="886">
                  <c:v>0.95925925925925903</c:v>
                </c:pt>
                <c:pt idx="887">
                  <c:v>0.98370370370370297</c:v>
                </c:pt>
                <c:pt idx="888">
                  <c:v>0.97851851851851801</c:v>
                </c:pt>
                <c:pt idx="889">
                  <c:v>0.98074074074074002</c:v>
                </c:pt>
                <c:pt idx="890">
                  <c:v>0.98370370370370297</c:v>
                </c:pt>
                <c:pt idx="891">
                  <c:v>0.98148148148148096</c:v>
                </c:pt>
                <c:pt idx="892">
                  <c:v>0.97925925925925905</c:v>
                </c:pt>
                <c:pt idx="893">
                  <c:v>0.98296296296296304</c:v>
                </c:pt>
                <c:pt idx="894">
                  <c:v>0.982222222222222</c:v>
                </c:pt>
                <c:pt idx="895">
                  <c:v>0.98148148148148096</c:v>
                </c:pt>
                <c:pt idx="896">
                  <c:v>0.98296296296296204</c:v>
                </c:pt>
                <c:pt idx="897">
                  <c:v>0.97481481481481402</c:v>
                </c:pt>
                <c:pt idx="898">
                  <c:v>0.98074074074074002</c:v>
                </c:pt>
                <c:pt idx="899">
                  <c:v>0.98148148148148096</c:v>
                </c:pt>
                <c:pt idx="900">
                  <c:v>0.98296296296296204</c:v>
                </c:pt>
                <c:pt idx="901">
                  <c:v>0.95481481481481401</c:v>
                </c:pt>
                <c:pt idx="902">
                  <c:v>0.95703703703703702</c:v>
                </c:pt>
                <c:pt idx="903">
                  <c:v>0.95407407407407396</c:v>
                </c:pt>
                <c:pt idx="904">
                  <c:v>0.95555555555555505</c:v>
                </c:pt>
                <c:pt idx="905">
                  <c:v>0.95703703703703702</c:v>
                </c:pt>
                <c:pt idx="906">
                  <c:v>0.96074074074074001</c:v>
                </c:pt>
                <c:pt idx="907">
                  <c:v>0.95259259259259199</c:v>
                </c:pt>
                <c:pt idx="908">
                  <c:v>0.95851851851851799</c:v>
                </c:pt>
                <c:pt idx="909">
                  <c:v>0.95333333333333303</c:v>
                </c:pt>
                <c:pt idx="910">
                  <c:v>0.95629629629629598</c:v>
                </c:pt>
                <c:pt idx="911">
                  <c:v>0.95777777777777695</c:v>
                </c:pt>
                <c:pt idx="912">
                  <c:v>0.95925925925925903</c:v>
                </c:pt>
                <c:pt idx="913">
                  <c:v>0.95925925925925903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D1-4745-9390-4B3A5285B522}"/>
            </c:ext>
          </c:extLst>
        </c:ser>
        <c:ser>
          <c:idx val="2"/>
          <c:order val="2"/>
          <c:tx>
            <c:strRef>
              <c:f>Digits!$AL$1</c:f>
              <c:strCache>
                <c:ptCount val="1"/>
                <c:pt idx="0">
                  <c:v>mlp_train_acc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Digits!$AE$2:$AE$915</c:f>
              <c:numCache>
                <c:formatCode>General</c:formatCode>
                <c:ptCount val="914"/>
                <c:pt idx="0">
                  <c:v>122065</c:v>
                </c:pt>
                <c:pt idx="1">
                  <c:v>127990</c:v>
                </c:pt>
                <c:pt idx="2">
                  <c:v>133915</c:v>
                </c:pt>
                <c:pt idx="3">
                  <c:v>139840</c:v>
                </c:pt>
                <c:pt idx="4">
                  <c:v>145765</c:v>
                </c:pt>
                <c:pt idx="5">
                  <c:v>151690</c:v>
                </c:pt>
                <c:pt idx="6">
                  <c:v>56890</c:v>
                </c:pt>
                <c:pt idx="7">
                  <c:v>62815</c:v>
                </c:pt>
                <c:pt idx="8">
                  <c:v>68740</c:v>
                </c:pt>
                <c:pt idx="9">
                  <c:v>74665</c:v>
                </c:pt>
                <c:pt idx="10">
                  <c:v>188850</c:v>
                </c:pt>
                <c:pt idx="11">
                  <c:v>194775</c:v>
                </c:pt>
                <c:pt idx="12">
                  <c:v>200700</c:v>
                </c:pt>
                <c:pt idx="13">
                  <c:v>206625</c:v>
                </c:pt>
                <c:pt idx="14">
                  <c:v>212550</c:v>
                </c:pt>
                <c:pt idx="15">
                  <c:v>218475</c:v>
                </c:pt>
                <c:pt idx="16">
                  <c:v>141450</c:v>
                </c:pt>
                <c:pt idx="17">
                  <c:v>147375</c:v>
                </c:pt>
                <c:pt idx="18">
                  <c:v>153300</c:v>
                </c:pt>
                <c:pt idx="19">
                  <c:v>159225</c:v>
                </c:pt>
                <c:pt idx="20">
                  <c:v>165150</c:v>
                </c:pt>
                <c:pt idx="21">
                  <c:v>171075</c:v>
                </c:pt>
                <c:pt idx="22">
                  <c:v>177000</c:v>
                </c:pt>
                <c:pt idx="23">
                  <c:v>182925</c:v>
                </c:pt>
                <c:pt idx="24">
                  <c:v>194228</c:v>
                </c:pt>
                <c:pt idx="25">
                  <c:v>200313</c:v>
                </c:pt>
                <c:pt idx="26">
                  <c:v>206398</c:v>
                </c:pt>
                <c:pt idx="27">
                  <c:v>212483</c:v>
                </c:pt>
                <c:pt idx="28">
                  <c:v>218568</c:v>
                </c:pt>
                <c:pt idx="29">
                  <c:v>224653</c:v>
                </c:pt>
                <c:pt idx="30">
                  <c:v>145548</c:v>
                </c:pt>
                <c:pt idx="31">
                  <c:v>151633</c:v>
                </c:pt>
                <c:pt idx="32">
                  <c:v>157718</c:v>
                </c:pt>
                <c:pt idx="33">
                  <c:v>163803</c:v>
                </c:pt>
                <c:pt idx="34">
                  <c:v>169888</c:v>
                </c:pt>
                <c:pt idx="35">
                  <c:v>175973</c:v>
                </c:pt>
                <c:pt idx="36">
                  <c:v>182058</c:v>
                </c:pt>
                <c:pt idx="37">
                  <c:v>188143</c:v>
                </c:pt>
                <c:pt idx="38">
                  <c:v>80590</c:v>
                </c:pt>
                <c:pt idx="39">
                  <c:v>199606</c:v>
                </c:pt>
                <c:pt idx="40">
                  <c:v>205851</c:v>
                </c:pt>
                <c:pt idx="41">
                  <c:v>212096</c:v>
                </c:pt>
                <c:pt idx="42">
                  <c:v>218341</c:v>
                </c:pt>
                <c:pt idx="43">
                  <c:v>224586</c:v>
                </c:pt>
                <c:pt idx="44">
                  <c:v>230831</c:v>
                </c:pt>
                <c:pt idx="45">
                  <c:v>149646</c:v>
                </c:pt>
                <c:pt idx="46">
                  <c:v>155891</c:v>
                </c:pt>
                <c:pt idx="47">
                  <c:v>162136</c:v>
                </c:pt>
                <c:pt idx="48">
                  <c:v>168381</c:v>
                </c:pt>
                <c:pt idx="49">
                  <c:v>174626</c:v>
                </c:pt>
                <c:pt idx="50">
                  <c:v>180871</c:v>
                </c:pt>
                <c:pt idx="51">
                  <c:v>187116</c:v>
                </c:pt>
                <c:pt idx="52">
                  <c:v>193361</c:v>
                </c:pt>
                <c:pt idx="53">
                  <c:v>204984</c:v>
                </c:pt>
                <c:pt idx="54">
                  <c:v>211389</c:v>
                </c:pt>
                <c:pt idx="55">
                  <c:v>217794</c:v>
                </c:pt>
                <c:pt idx="56">
                  <c:v>224199</c:v>
                </c:pt>
                <c:pt idx="57">
                  <c:v>230604</c:v>
                </c:pt>
                <c:pt idx="58">
                  <c:v>237009</c:v>
                </c:pt>
                <c:pt idx="59">
                  <c:v>153744</c:v>
                </c:pt>
                <c:pt idx="60">
                  <c:v>160149</c:v>
                </c:pt>
                <c:pt idx="61">
                  <c:v>166554</c:v>
                </c:pt>
                <c:pt idx="62">
                  <c:v>172959</c:v>
                </c:pt>
                <c:pt idx="63">
                  <c:v>179364</c:v>
                </c:pt>
                <c:pt idx="64">
                  <c:v>185769</c:v>
                </c:pt>
                <c:pt idx="65">
                  <c:v>192174</c:v>
                </c:pt>
                <c:pt idx="66">
                  <c:v>198579</c:v>
                </c:pt>
                <c:pt idx="67">
                  <c:v>210362</c:v>
                </c:pt>
                <c:pt idx="68">
                  <c:v>216927</c:v>
                </c:pt>
                <c:pt idx="69">
                  <c:v>223492</c:v>
                </c:pt>
                <c:pt idx="70">
                  <c:v>230057</c:v>
                </c:pt>
                <c:pt idx="71">
                  <c:v>236622</c:v>
                </c:pt>
                <c:pt idx="72">
                  <c:v>243187</c:v>
                </c:pt>
                <c:pt idx="73">
                  <c:v>157842</c:v>
                </c:pt>
                <c:pt idx="74">
                  <c:v>164407</c:v>
                </c:pt>
                <c:pt idx="75">
                  <c:v>170972</c:v>
                </c:pt>
                <c:pt idx="76">
                  <c:v>177537</c:v>
                </c:pt>
                <c:pt idx="77">
                  <c:v>184102</c:v>
                </c:pt>
                <c:pt idx="78">
                  <c:v>190667</c:v>
                </c:pt>
                <c:pt idx="79">
                  <c:v>197232</c:v>
                </c:pt>
                <c:pt idx="80">
                  <c:v>203797</c:v>
                </c:pt>
                <c:pt idx="81">
                  <c:v>86515</c:v>
                </c:pt>
                <c:pt idx="82">
                  <c:v>92440</c:v>
                </c:pt>
                <c:pt idx="83">
                  <c:v>98365</c:v>
                </c:pt>
                <c:pt idx="84">
                  <c:v>104290</c:v>
                </c:pt>
                <c:pt idx="85">
                  <c:v>110215</c:v>
                </c:pt>
                <c:pt idx="86">
                  <c:v>116140</c:v>
                </c:pt>
                <c:pt idx="87">
                  <c:v>114443</c:v>
                </c:pt>
                <c:pt idx="88">
                  <c:v>119998</c:v>
                </c:pt>
                <c:pt idx="89">
                  <c:v>125553</c:v>
                </c:pt>
                <c:pt idx="90">
                  <c:v>131108</c:v>
                </c:pt>
                <c:pt idx="91">
                  <c:v>136663</c:v>
                </c:pt>
                <c:pt idx="92">
                  <c:v>142218</c:v>
                </c:pt>
                <c:pt idx="93">
                  <c:v>53338</c:v>
                </c:pt>
                <c:pt idx="94">
                  <c:v>58893</c:v>
                </c:pt>
                <c:pt idx="95">
                  <c:v>64448</c:v>
                </c:pt>
                <c:pt idx="96">
                  <c:v>70003</c:v>
                </c:pt>
                <c:pt idx="97">
                  <c:v>177058</c:v>
                </c:pt>
                <c:pt idx="98">
                  <c:v>182613</c:v>
                </c:pt>
                <c:pt idx="99">
                  <c:v>188168</c:v>
                </c:pt>
                <c:pt idx="100">
                  <c:v>193723</c:v>
                </c:pt>
                <c:pt idx="101">
                  <c:v>199278</c:v>
                </c:pt>
                <c:pt idx="102">
                  <c:v>204833</c:v>
                </c:pt>
                <c:pt idx="103">
                  <c:v>132618</c:v>
                </c:pt>
                <c:pt idx="104">
                  <c:v>138173</c:v>
                </c:pt>
                <c:pt idx="105">
                  <c:v>143728</c:v>
                </c:pt>
                <c:pt idx="106">
                  <c:v>149283</c:v>
                </c:pt>
                <c:pt idx="107">
                  <c:v>154838</c:v>
                </c:pt>
                <c:pt idx="108">
                  <c:v>160393</c:v>
                </c:pt>
                <c:pt idx="109">
                  <c:v>165948</c:v>
                </c:pt>
                <c:pt idx="110">
                  <c:v>171503</c:v>
                </c:pt>
                <c:pt idx="111">
                  <c:v>182100</c:v>
                </c:pt>
                <c:pt idx="112">
                  <c:v>187805</c:v>
                </c:pt>
                <c:pt idx="113">
                  <c:v>193510</c:v>
                </c:pt>
                <c:pt idx="114">
                  <c:v>199215</c:v>
                </c:pt>
                <c:pt idx="115">
                  <c:v>204920</c:v>
                </c:pt>
                <c:pt idx="116">
                  <c:v>210625</c:v>
                </c:pt>
                <c:pt idx="117">
                  <c:v>136460</c:v>
                </c:pt>
                <c:pt idx="118">
                  <c:v>142165</c:v>
                </c:pt>
                <c:pt idx="119">
                  <c:v>147870</c:v>
                </c:pt>
                <c:pt idx="120">
                  <c:v>153575</c:v>
                </c:pt>
                <c:pt idx="121">
                  <c:v>159280</c:v>
                </c:pt>
                <c:pt idx="122">
                  <c:v>164985</c:v>
                </c:pt>
                <c:pt idx="123">
                  <c:v>170690</c:v>
                </c:pt>
                <c:pt idx="124">
                  <c:v>176395</c:v>
                </c:pt>
                <c:pt idx="125">
                  <c:v>75558</c:v>
                </c:pt>
                <c:pt idx="126">
                  <c:v>187142</c:v>
                </c:pt>
                <c:pt idx="127">
                  <c:v>192997</c:v>
                </c:pt>
                <c:pt idx="128">
                  <c:v>198852</c:v>
                </c:pt>
                <c:pt idx="129">
                  <c:v>204707</c:v>
                </c:pt>
                <c:pt idx="130">
                  <c:v>210562</c:v>
                </c:pt>
                <c:pt idx="131">
                  <c:v>216417</c:v>
                </c:pt>
                <c:pt idx="132">
                  <c:v>140302</c:v>
                </c:pt>
                <c:pt idx="133">
                  <c:v>146157</c:v>
                </c:pt>
                <c:pt idx="134">
                  <c:v>152012</c:v>
                </c:pt>
                <c:pt idx="135">
                  <c:v>157867</c:v>
                </c:pt>
                <c:pt idx="136">
                  <c:v>163722</c:v>
                </c:pt>
                <c:pt idx="137">
                  <c:v>169577</c:v>
                </c:pt>
                <c:pt idx="138">
                  <c:v>175432</c:v>
                </c:pt>
                <c:pt idx="139">
                  <c:v>181287</c:v>
                </c:pt>
                <c:pt idx="140">
                  <c:v>192184</c:v>
                </c:pt>
                <c:pt idx="141">
                  <c:v>198189</c:v>
                </c:pt>
                <c:pt idx="142">
                  <c:v>204194</c:v>
                </c:pt>
                <c:pt idx="143">
                  <c:v>210199</c:v>
                </c:pt>
                <c:pt idx="144">
                  <c:v>216204</c:v>
                </c:pt>
                <c:pt idx="145">
                  <c:v>222209</c:v>
                </c:pt>
                <c:pt idx="146">
                  <c:v>144144</c:v>
                </c:pt>
                <c:pt idx="147">
                  <c:v>150149</c:v>
                </c:pt>
                <c:pt idx="148">
                  <c:v>156154</c:v>
                </c:pt>
                <c:pt idx="149">
                  <c:v>162159</c:v>
                </c:pt>
                <c:pt idx="150">
                  <c:v>168164</c:v>
                </c:pt>
                <c:pt idx="151">
                  <c:v>174169</c:v>
                </c:pt>
                <c:pt idx="152">
                  <c:v>180174</c:v>
                </c:pt>
                <c:pt idx="153">
                  <c:v>186179</c:v>
                </c:pt>
                <c:pt idx="154">
                  <c:v>197226</c:v>
                </c:pt>
                <c:pt idx="155">
                  <c:v>203381</c:v>
                </c:pt>
                <c:pt idx="156">
                  <c:v>209536</c:v>
                </c:pt>
                <c:pt idx="157">
                  <c:v>215691</c:v>
                </c:pt>
                <c:pt idx="158">
                  <c:v>221846</c:v>
                </c:pt>
                <c:pt idx="159">
                  <c:v>228001</c:v>
                </c:pt>
                <c:pt idx="160">
                  <c:v>147986</c:v>
                </c:pt>
                <c:pt idx="161">
                  <c:v>154141</c:v>
                </c:pt>
                <c:pt idx="162">
                  <c:v>160296</c:v>
                </c:pt>
                <c:pt idx="163">
                  <c:v>166451</c:v>
                </c:pt>
                <c:pt idx="164">
                  <c:v>172606</c:v>
                </c:pt>
                <c:pt idx="165">
                  <c:v>178761</c:v>
                </c:pt>
                <c:pt idx="166">
                  <c:v>184916</c:v>
                </c:pt>
                <c:pt idx="167">
                  <c:v>191071</c:v>
                </c:pt>
                <c:pt idx="168">
                  <c:v>81113</c:v>
                </c:pt>
                <c:pt idx="169">
                  <c:v>86668</c:v>
                </c:pt>
                <c:pt idx="170">
                  <c:v>92223</c:v>
                </c:pt>
                <c:pt idx="171">
                  <c:v>97778</c:v>
                </c:pt>
                <c:pt idx="172">
                  <c:v>103333</c:v>
                </c:pt>
                <c:pt idx="173">
                  <c:v>108888</c:v>
                </c:pt>
                <c:pt idx="174">
                  <c:v>144931</c:v>
                </c:pt>
                <c:pt idx="175">
                  <c:v>151966</c:v>
                </c:pt>
                <c:pt idx="176">
                  <c:v>159001</c:v>
                </c:pt>
                <c:pt idx="177">
                  <c:v>166036</c:v>
                </c:pt>
                <c:pt idx="178">
                  <c:v>173071</c:v>
                </c:pt>
                <c:pt idx="179">
                  <c:v>180106</c:v>
                </c:pt>
                <c:pt idx="180">
                  <c:v>67546</c:v>
                </c:pt>
                <c:pt idx="181">
                  <c:v>74581</c:v>
                </c:pt>
                <c:pt idx="182">
                  <c:v>81616</c:v>
                </c:pt>
                <c:pt idx="183">
                  <c:v>88651</c:v>
                </c:pt>
                <c:pt idx="184">
                  <c:v>224226</c:v>
                </c:pt>
                <c:pt idx="185">
                  <c:v>231261</c:v>
                </c:pt>
                <c:pt idx="186">
                  <c:v>238296</c:v>
                </c:pt>
                <c:pt idx="187">
                  <c:v>245331</c:v>
                </c:pt>
                <c:pt idx="188">
                  <c:v>252366</c:v>
                </c:pt>
                <c:pt idx="189">
                  <c:v>259401</c:v>
                </c:pt>
                <c:pt idx="190">
                  <c:v>167946</c:v>
                </c:pt>
                <c:pt idx="191">
                  <c:v>174981</c:v>
                </c:pt>
                <c:pt idx="192">
                  <c:v>182016</c:v>
                </c:pt>
                <c:pt idx="193">
                  <c:v>189051</c:v>
                </c:pt>
                <c:pt idx="194">
                  <c:v>196086</c:v>
                </c:pt>
                <c:pt idx="195">
                  <c:v>203121</c:v>
                </c:pt>
                <c:pt idx="196">
                  <c:v>210156</c:v>
                </c:pt>
                <c:pt idx="197">
                  <c:v>217191</c:v>
                </c:pt>
                <c:pt idx="198">
                  <c:v>230612</c:v>
                </c:pt>
                <c:pt idx="199">
                  <c:v>237837</c:v>
                </c:pt>
                <c:pt idx="200">
                  <c:v>245062</c:v>
                </c:pt>
                <c:pt idx="201">
                  <c:v>252287</c:v>
                </c:pt>
                <c:pt idx="202">
                  <c:v>259512</c:v>
                </c:pt>
                <c:pt idx="203">
                  <c:v>266737</c:v>
                </c:pt>
                <c:pt idx="204">
                  <c:v>172812</c:v>
                </c:pt>
                <c:pt idx="205">
                  <c:v>180037</c:v>
                </c:pt>
                <c:pt idx="206">
                  <c:v>187262</c:v>
                </c:pt>
                <c:pt idx="207">
                  <c:v>194487</c:v>
                </c:pt>
                <c:pt idx="208">
                  <c:v>201712</c:v>
                </c:pt>
                <c:pt idx="209">
                  <c:v>208937</c:v>
                </c:pt>
                <c:pt idx="210">
                  <c:v>216162</c:v>
                </c:pt>
                <c:pt idx="211">
                  <c:v>223387</c:v>
                </c:pt>
                <c:pt idx="212">
                  <c:v>95686</c:v>
                </c:pt>
                <c:pt idx="213">
                  <c:v>236998</c:v>
                </c:pt>
                <c:pt idx="214">
                  <c:v>244413</c:v>
                </c:pt>
                <c:pt idx="215">
                  <c:v>251828</c:v>
                </c:pt>
                <c:pt idx="216">
                  <c:v>259243</c:v>
                </c:pt>
                <c:pt idx="217">
                  <c:v>266658</c:v>
                </c:pt>
                <c:pt idx="218">
                  <c:v>274073</c:v>
                </c:pt>
                <c:pt idx="219">
                  <c:v>177678</c:v>
                </c:pt>
                <c:pt idx="220">
                  <c:v>185093</c:v>
                </c:pt>
                <c:pt idx="221">
                  <c:v>192508</c:v>
                </c:pt>
                <c:pt idx="222">
                  <c:v>199923</c:v>
                </c:pt>
                <c:pt idx="223">
                  <c:v>207338</c:v>
                </c:pt>
                <c:pt idx="224">
                  <c:v>214753</c:v>
                </c:pt>
                <c:pt idx="225">
                  <c:v>222168</c:v>
                </c:pt>
                <c:pt idx="226">
                  <c:v>229583</c:v>
                </c:pt>
                <c:pt idx="227">
                  <c:v>243384</c:v>
                </c:pt>
                <c:pt idx="228">
                  <c:v>250989</c:v>
                </c:pt>
                <c:pt idx="229">
                  <c:v>258594</c:v>
                </c:pt>
                <c:pt idx="230">
                  <c:v>266199</c:v>
                </c:pt>
                <c:pt idx="231">
                  <c:v>273804</c:v>
                </c:pt>
                <c:pt idx="232">
                  <c:v>281409</c:v>
                </c:pt>
                <c:pt idx="233">
                  <c:v>182544</c:v>
                </c:pt>
                <c:pt idx="234">
                  <c:v>190149</c:v>
                </c:pt>
                <c:pt idx="235">
                  <c:v>197754</c:v>
                </c:pt>
                <c:pt idx="236">
                  <c:v>205359</c:v>
                </c:pt>
                <c:pt idx="237">
                  <c:v>212964</c:v>
                </c:pt>
                <c:pt idx="238">
                  <c:v>220569</c:v>
                </c:pt>
                <c:pt idx="239">
                  <c:v>228174</c:v>
                </c:pt>
                <c:pt idx="240">
                  <c:v>235779</c:v>
                </c:pt>
                <c:pt idx="241">
                  <c:v>249770</c:v>
                </c:pt>
                <c:pt idx="242">
                  <c:v>257565</c:v>
                </c:pt>
                <c:pt idx="243">
                  <c:v>265360</c:v>
                </c:pt>
                <c:pt idx="244">
                  <c:v>273155</c:v>
                </c:pt>
                <c:pt idx="245">
                  <c:v>280950</c:v>
                </c:pt>
                <c:pt idx="246">
                  <c:v>288745</c:v>
                </c:pt>
                <c:pt idx="247">
                  <c:v>187410</c:v>
                </c:pt>
                <c:pt idx="248">
                  <c:v>195205</c:v>
                </c:pt>
                <c:pt idx="249">
                  <c:v>203000</c:v>
                </c:pt>
                <c:pt idx="250">
                  <c:v>210795</c:v>
                </c:pt>
                <c:pt idx="251">
                  <c:v>218590</c:v>
                </c:pt>
                <c:pt idx="252">
                  <c:v>226385</c:v>
                </c:pt>
                <c:pt idx="253">
                  <c:v>234180</c:v>
                </c:pt>
                <c:pt idx="254">
                  <c:v>241975</c:v>
                </c:pt>
                <c:pt idx="255">
                  <c:v>102721</c:v>
                </c:pt>
                <c:pt idx="256">
                  <c:v>109756</c:v>
                </c:pt>
                <c:pt idx="257">
                  <c:v>116791</c:v>
                </c:pt>
                <c:pt idx="258">
                  <c:v>123826</c:v>
                </c:pt>
                <c:pt idx="259">
                  <c:v>130861</c:v>
                </c:pt>
                <c:pt idx="260">
                  <c:v>137896</c:v>
                </c:pt>
                <c:pt idx="261">
                  <c:v>137309</c:v>
                </c:pt>
                <c:pt idx="262">
                  <c:v>143974</c:v>
                </c:pt>
                <c:pt idx="263">
                  <c:v>150639</c:v>
                </c:pt>
                <c:pt idx="264">
                  <c:v>157304</c:v>
                </c:pt>
                <c:pt idx="265">
                  <c:v>163969</c:v>
                </c:pt>
                <c:pt idx="266">
                  <c:v>170634</c:v>
                </c:pt>
                <c:pt idx="267">
                  <c:v>63994</c:v>
                </c:pt>
                <c:pt idx="268">
                  <c:v>70659</c:v>
                </c:pt>
                <c:pt idx="269">
                  <c:v>77324</c:v>
                </c:pt>
                <c:pt idx="270">
                  <c:v>83989</c:v>
                </c:pt>
                <c:pt idx="271">
                  <c:v>212434</c:v>
                </c:pt>
                <c:pt idx="272">
                  <c:v>219099</c:v>
                </c:pt>
                <c:pt idx="273">
                  <c:v>225764</c:v>
                </c:pt>
                <c:pt idx="274">
                  <c:v>232429</c:v>
                </c:pt>
                <c:pt idx="275">
                  <c:v>239094</c:v>
                </c:pt>
                <c:pt idx="276">
                  <c:v>245759</c:v>
                </c:pt>
                <c:pt idx="277">
                  <c:v>159114</c:v>
                </c:pt>
                <c:pt idx="278">
                  <c:v>165779</c:v>
                </c:pt>
                <c:pt idx="279">
                  <c:v>172444</c:v>
                </c:pt>
                <c:pt idx="280">
                  <c:v>179109</c:v>
                </c:pt>
                <c:pt idx="281">
                  <c:v>185774</c:v>
                </c:pt>
                <c:pt idx="282">
                  <c:v>192439</c:v>
                </c:pt>
                <c:pt idx="283">
                  <c:v>199104</c:v>
                </c:pt>
                <c:pt idx="284">
                  <c:v>205769</c:v>
                </c:pt>
                <c:pt idx="285">
                  <c:v>218484</c:v>
                </c:pt>
                <c:pt idx="286">
                  <c:v>225329</c:v>
                </c:pt>
                <c:pt idx="287">
                  <c:v>232174</c:v>
                </c:pt>
                <c:pt idx="288">
                  <c:v>239019</c:v>
                </c:pt>
                <c:pt idx="289">
                  <c:v>245864</c:v>
                </c:pt>
                <c:pt idx="290">
                  <c:v>252709</c:v>
                </c:pt>
                <c:pt idx="291">
                  <c:v>163724</c:v>
                </c:pt>
                <c:pt idx="292">
                  <c:v>170569</c:v>
                </c:pt>
                <c:pt idx="293">
                  <c:v>177414</c:v>
                </c:pt>
                <c:pt idx="294">
                  <c:v>184259</c:v>
                </c:pt>
                <c:pt idx="295">
                  <c:v>191104</c:v>
                </c:pt>
                <c:pt idx="296">
                  <c:v>197949</c:v>
                </c:pt>
                <c:pt idx="297">
                  <c:v>204794</c:v>
                </c:pt>
                <c:pt idx="298">
                  <c:v>211639</c:v>
                </c:pt>
                <c:pt idx="299">
                  <c:v>90654</c:v>
                </c:pt>
                <c:pt idx="300">
                  <c:v>224534</c:v>
                </c:pt>
                <c:pt idx="301">
                  <c:v>231559</c:v>
                </c:pt>
                <c:pt idx="302">
                  <c:v>238584</c:v>
                </c:pt>
                <c:pt idx="303">
                  <c:v>245609</c:v>
                </c:pt>
                <c:pt idx="304">
                  <c:v>252634</c:v>
                </c:pt>
                <c:pt idx="305">
                  <c:v>259659</c:v>
                </c:pt>
                <c:pt idx="306">
                  <c:v>168334</c:v>
                </c:pt>
                <c:pt idx="307">
                  <c:v>175359</c:v>
                </c:pt>
                <c:pt idx="308">
                  <c:v>182384</c:v>
                </c:pt>
                <c:pt idx="309">
                  <c:v>189409</c:v>
                </c:pt>
                <c:pt idx="310">
                  <c:v>196434</c:v>
                </c:pt>
                <c:pt idx="311">
                  <c:v>203459</c:v>
                </c:pt>
                <c:pt idx="312">
                  <c:v>210484</c:v>
                </c:pt>
                <c:pt idx="313">
                  <c:v>217509</c:v>
                </c:pt>
                <c:pt idx="314">
                  <c:v>230584</c:v>
                </c:pt>
                <c:pt idx="315">
                  <c:v>237789</c:v>
                </c:pt>
                <c:pt idx="316">
                  <c:v>244994</c:v>
                </c:pt>
                <c:pt idx="317">
                  <c:v>252199</c:v>
                </c:pt>
                <c:pt idx="318">
                  <c:v>259404</c:v>
                </c:pt>
                <c:pt idx="319">
                  <c:v>266609</c:v>
                </c:pt>
                <c:pt idx="320">
                  <c:v>172944</c:v>
                </c:pt>
                <c:pt idx="321">
                  <c:v>180149</c:v>
                </c:pt>
                <c:pt idx="322">
                  <c:v>187354</c:v>
                </c:pt>
                <c:pt idx="323">
                  <c:v>194559</c:v>
                </c:pt>
                <c:pt idx="324">
                  <c:v>201764</c:v>
                </c:pt>
                <c:pt idx="325">
                  <c:v>208969</c:v>
                </c:pt>
                <c:pt idx="326">
                  <c:v>216174</c:v>
                </c:pt>
                <c:pt idx="327">
                  <c:v>223379</c:v>
                </c:pt>
                <c:pt idx="328">
                  <c:v>236634</c:v>
                </c:pt>
                <c:pt idx="329">
                  <c:v>244019</c:v>
                </c:pt>
                <c:pt idx="330">
                  <c:v>251404</c:v>
                </c:pt>
                <c:pt idx="331">
                  <c:v>258789</c:v>
                </c:pt>
                <c:pt idx="332">
                  <c:v>266174</c:v>
                </c:pt>
                <c:pt idx="333">
                  <c:v>273559</c:v>
                </c:pt>
                <c:pt idx="334">
                  <c:v>177554</c:v>
                </c:pt>
                <c:pt idx="335">
                  <c:v>184939</c:v>
                </c:pt>
                <c:pt idx="336">
                  <c:v>192324</c:v>
                </c:pt>
                <c:pt idx="337">
                  <c:v>199709</c:v>
                </c:pt>
                <c:pt idx="338">
                  <c:v>207094</c:v>
                </c:pt>
                <c:pt idx="339">
                  <c:v>214479</c:v>
                </c:pt>
                <c:pt idx="340">
                  <c:v>221864</c:v>
                </c:pt>
                <c:pt idx="341">
                  <c:v>229249</c:v>
                </c:pt>
                <c:pt idx="342">
                  <c:v>97319</c:v>
                </c:pt>
                <c:pt idx="343">
                  <c:v>103984</c:v>
                </c:pt>
                <c:pt idx="344">
                  <c:v>110649</c:v>
                </c:pt>
                <c:pt idx="345">
                  <c:v>117314</c:v>
                </c:pt>
                <c:pt idx="346">
                  <c:v>123979</c:v>
                </c:pt>
                <c:pt idx="347">
                  <c:v>130644</c:v>
                </c:pt>
                <c:pt idx="348">
                  <c:v>167797</c:v>
                </c:pt>
                <c:pt idx="349">
                  <c:v>175942</c:v>
                </c:pt>
                <c:pt idx="350">
                  <c:v>184087</c:v>
                </c:pt>
                <c:pt idx="351">
                  <c:v>192232</c:v>
                </c:pt>
                <c:pt idx="352">
                  <c:v>200377</c:v>
                </c:pt>
                <c:pt idx="353">
                  <c:v>208522</c:v>
                </c:pt>
                <c:pt idx="354">
                  <c:v>78202</c:v>
                </c:pt>
                <c:pt idx="355">
                  <c:v>86347</c:v>
                </c:pt>
                <c:pt idx="356">
                  <c:v>94492</c:v>
                </c:pt>
                <c:pt idx="357">
                  <c:v>102637</c:v>
                </c:pt>
                <c:pt idx="358">
                  <c:v>259602</c:v>
                </c:pt>
                <c:pt idx="359">
                  <c:v>267747</c:v>
                </c:pt>
                <c:pt idx="360">
                  <c:v>275892</c:v>
                </c:pt>
                <c:pt idx="361">
                  <c:v>284037</c:v>
                </c:pt>
                <c:pt idx="362">
                  <c:v>292182</c:v>
                </c:pt>
                <c:pt idx="363">
                  <c:v>300327</c:v>
                </c:pt>
                <c:pt idx="364">
                  <c:v>194442</c:v>
                </c:pt>
                <c:pt idx="365">
                  <c:v>202587</c:v>
                </c:pt>
                <c:pt idx="366">
                  <c:v>210732</c:v>
                </c:pt>
                <c:pt idx="367">
                  <c:v>218877</c:v>
                </c:pt>
                <c:pt idx="368">
                  <c:v>227022</c:v>
                </c:pt>
                <c:pt idx="369">
                  <c:v>235167</c:v>
                </c:pt>
                <c:pt idx="370">
                  <c:v>243312</c:v>
                </c:pt>
                <c:pt idx="371">
                  <c:v>251457</c:v>
                </c:pt>
                <c:pt idx="372">
                  <c:v>266996</c:v>
                </c:pt>
                <c:pt idx="373">
                  <c:v>275361</c:v>
                </c:pt>
                <c:pt idx="374">
                  <c:v>283726</c:v>
                </c:pt>
                <c:pt idx="375">
                  <c:v>292091</c:v>
                </c:pt>
                <c:pt idx="376">
                  <c:v>300456</c:v>
                </c:pt>
                <c:pt idx="377">
                  <c:v>308821</c:v>
                </c:pt>
                <c:pt idx="378">
                  <c:v>200076</c:v>
                </c:pt>
                <c:pt idx="379">
                  <c:v>208441</c:v>
                </c:pt>
                <c:pt idx="380">
                  <c:v>216806</c:v>
                </c:pt>
                <c:pt idx="381">
                  <c:v>225171</c:v>
                </c:pt>
                <c:pt idx="382">
                  <c:v>233536</c:v>
                </c:pt>
                <c:pt idx="383">
                  <c:v>241901</c:v>
                </c:pt>
                <c:pt idx="384">
                  <c:v>250266</c:v>
                </c:pt>
                <c:pt idx="385">
                  <c:v>258631</c:v>
                </c:pt>
                <c:pt idx="386">
                  <c:v>110782</c:v>
                </c:pt>
                <c:pt idx="387">
                  <c:v>274390</c:v>
                </c:pt>
                <c:pt idx="388">
                  <c:v>282975</c:v>
                </c:pt>
                <c:pt idx="389">
                  <c:v>291560</c:v>
                </c:pt>
                <c:pt idx="390">
                  <c:v>300145</c:v>
                </c:pt>
                <c:pt idx="391">
                  <c:v>308730</c:v>
                </c:pt>
                <c:pt idx="392">
                  <c:v>317315</c:v>
                </c:pt>
                <c:pt idx="393">
                  <c:v>205710</c:v>
                </c:pt>
                <c:pt idx="394">
                  <c:v>214295</c:v>
                </c:pt>
                <c:pt idx="395">
                  <c:v>222880</c:v>
                </c:pt>
                <c:pt idx="396">
                  <c:v>231465</c:v>
                </c:pt>
                <c:pt idx="397">
                  <c:v>240050</c:v>
                </c:pt>
                <c:pt idx="398">
                  <c:v>248635</c:v>
                </c:pt>
                <c:pt idx="399">
                  <c:v>257220</c:v>
                </c:pt>
                <c:pt idx="400">
                  <c:v>265805</c:v>
                </c:pt>
                <c:pt idx="401">
                  <c:v>281784</c:v>
                </c:pt>
                <c:pt idx="402">
                  <c:v>290589</c:v>
                </c:pt>
                <c:pt idx="403">
                  <c:v>299394</c:v>
                </c:pt>
                <c:pt idx="404">
                  <c:v>308199</c:v>
                </c:pt>
                <c:pt idx="405">
                  <c:v>317004</c:v>
                </c:pt>
                <c:pt idx="406">
                  <c:v>325809</c:v>
                </c:pt>
                <c:pt idx="407">
                  <c:v>211344</c:v>
                </c:pt>
                <c:pt idx="408">
                  <c:v>220149</c:v>
                </c:pt>
                <c:pt idx="409">
                  <c:v>228954</c:v>
                </c:pt>
                <c:pt idx="410">
                  <c:v>237759</c:v>
                </c:pt>
                <c:pt idx="411">
                  <c:v>246564</c:v>
                </c:pt>
                <c:pt idx="412">
                  <c:v>255369</c:v>
                </c:pt>
                <c:pt idx="413">
                  <c:v>264174</c:v>
                </c:pt>
                <c:pt idx="414">
                  <c:v>272979</c:v>
                </c:pt>
                <c:pt idx="415">
                  <c:v>289178</c:v>
                </c:pt>
                <c:pt idx="416">
                  <c:v>298203</c:v>
                </c:pt>
                <c:pt idx="417">
                  <c:v>307228</c:v>
                </c:pt>
                <c:pt idx="418">
                  <c:v>316253</c:v>
                </c:pt>
                <c:pt idx="419">
                  <c:v>325278</c:v>
                </c:pt>
                <c:pt idx="420">
                  <c:v>334303</c:v>
                </c:pt>
                <c:pt idx="421">
                  <c:v>216978</c:v>
                </c:pt>
                <c:pt idx="422">
                  <c:v>226003</c:v>
                </c:pt>
                <c:pt idx="423">
                  <c:v>235028</c:v>
                </c:pt>
                <c:pt idx="424">
                  <c:v>244053</c:v>
                </c:pt>
                <c:pt idx="425">
                  <c:v>253078</c:v>
                </c:pt>
                <c:pt idx="426">
                  <c:v>262103</c:v>
                </c:pt>
                <c:pt idx="427">
                  <c:v>271128</c:v>
                </c:pt>
                <c:pt idx="428">
                  <c:v>280153</c:v>
                </c:pt>
                <c:pt idx="429">
                  <c:v>118927</c:v>
                </c:pt>
                <c:pt idx="430">
                  <c:v>127072</c:v>
                </c:pt>
                <c:pt idx="431">
                  <c:v>135217</c:v>
                </c:pt>
                <c:pt idx="432">
                  <c:v>143362</c:v>
                </c:pt>
                <c:pt idx="433">
                  <c:v>151507</c:v>
                </c:pt>
                <c:pt idx="434">
                  <c:v>159652</c:v>
                </c:pt>
                <c:pt idx="435">
                  <c:v>160175</c:v>
                </c:pt>
                <c:pt idx="436">
                  <c:v>167950</c:v>
                </c:pt>
                <c:pt idx="437">
                  <c:v>175725</c:v>
                </c:pt>
                <c:pt idx="438">
                  <c:v>183500</c:v>
                </c:pt>
                <c:pt idx="439">
                  <c:v>191275</c:v>
                </c:pt>
                <c:pt idx="440">
                  <c:v>199050</c:v>
                </c:pt>
                <c:pt idx="441">
                  <c:v>74650</c:v>
                </c:pt>
                <c:pt idx="442">
                  <c:v>82425</c:v>
                </c:pt>
                <c:pt idx="443">
                  <c:v>90200</c:v>
                </c:pt>
                <c:pt idx="444">
                  <c:v>97975</c:v>
                </c:pt>
                <c:pt idx="445">
                  <c:v>247810</c:v>
                </c:pt>
                <c:pt idx="446">
                  <c:v>255585</c:v>
                </c:pt>
                <c:pt idx="447">
                  <c:v>263360</c:v>
                </c:pt>
                <c:pt idx="448">
                  <c:v>271135</c:v>
                </c:pt>
                <c:pt idx="449">
                  <c:v>278910</c:v>
                </c:pt>
                <c:pt idx="450">
                  <c:v>286685</c:v>
                </c:pt>
                <c:pt idx="451">
                  <c:v>185610</c:v>
                </c:pt>
                <c:pt idx="452">
                  <c:v>193385</c:v>
                </c:pt>
                <c:pt idx="453">
                  <c:v>201160</c:v>
                </c:pt>
                <c:pt idx="454">
                  <c:v>208935</c:v>
                </c:pt>
                <c:pt idx="455">
                  <c:v>216710</c:v>
                </c:pt>
                <c:pt idx="456">
                  <c:v>224485</c:v>
                </c:pt>
                <c:pt idx="457">
                  <c:v>232260</c:v>
                </c:pt>
                <c:pt idx="458">
                  <c:v>240035</c:v>
                </c:pt>
                <c:pt idx="459">
                  <c:v>254868</c:v>
                </c:pt>
                <c:pt idx="460">
                  <c:v>262853</c:v>
                </c:pt>
                <c:pt idx="461">
                  <c:v>270838</c:v>
                </c:pt>
                <c:pt idx="462">
                  <c:v>278823</c:v>
                </c:pt>
                <c:pt idx="463">
                  <c:v>286808</c:v>
                </c:pt>
                <c:pt idx="464">
                  <c:v>294793</c:v>
                </c:pt>
                <c:pt idx="465">
                  <c:v>190988</c:v>
                </c:pt>
                <c:pt idx="466">
                  <c:v>198973</c:v>
                </c:pt>
                <c:pt idx="467">
                  <c:v>206958</c:v>
                </c:pt>
                <c:pt idx="468">
                  <c:v>214943</c:v>
                </c:pt>
                <c:pt idx="469">
                  <c:v>222928</c:v>
                </c:pt>
                <c:pt idx="470">
                  <c:v>230913</c:v>
                </c:pt>
                <c:pt idx="471">
                  <c:v>238898</c:v>
                </c:pt>
                <c:pt idx="472">
                  <c:v>246883</c:v>
                </c:pt>
                <c:pt idx="473">
                  <c:v>105750</c:v>
                </c:pt>
                <c:pt idx="474">
                  <c:v>261926</c:v>
                </c:pt>
                <c:pt idx="475">
                  <c:v>270121</c:v>
                </c:pt>
                <c:pt idx="476">
                  <c:v>278316</c:v>
                </c:pt>
                <c:pt idx="477">
                  <c:v>286511</c:v>
                </c:pt>
                <c:pt idx="478">
                  <c:v>294706</c:v>
                </c:pt>
                <c:pt idx="479">
                  <c:v>302901</c:v>
                </c:pt>
                <c:pt idx="480">
                  <c:v>196366</c:v>
                </c:pt>
                <c:pt idx="481">
                  <c:v>204561</c:v>
                </c:pt>
                <c:pt idx="482">
                  <c:v>212756</c:v>
                </c:pt>
                <c:pt idx="483">
                  <c:v>220951</c:v>
                </c:pt>
                <c:pt idx="484">
                  <c:v>229146</c:v>
                </c:pt>
                <c:pt idx="485">
                  <c:v>237341</c:v>
                </c:pt>
                <c:pt idx="486">
                  <c:v>245536</c:v>
                </c:pt>
                <c:pt idx="487">
                  <c:v>253731</c:v>
                </c:pt>
                <c:pt idx="488">
                  <c:v>268984</c:v>
                </c:pt>
                <c:pt idx="489">
                  <c:v>277389</c:v>
                </c:pt>
                <c:pt idx="490">
                  <c:v>285794</c:v>
                </c:pt>
                <c:pt idx="491">
                  <c:v>294199</c:v>
                </c:pt>
                <c:pt idx="492">
                  <c:v>302604</c:v>
                </c:pt>
                <c:pt idx="493">
                  <c:v>311009</c:v>
                </c:pt>
                <c:pt idx="494">
                  <c:v>201744</c:v>
                </c:pt>
                <c:pt idx="495">
                  <c:v>210149</c:v>
                </c:pt>
                <c:pt idx="496">
                  <c:v>218554</c:v>
                </c:pt>
                <c:pt idx="497">
                  <c:v>226959</c:v>
                </c:pt>
                <c:pt idx="498">
                  <c:v>235364</c:v>
                </c:pt>
                <c:pt idx="499">
                  <c:v>243769</c:v>
                </c:pt>
                <c:pt idx="500">
                  <c:v>252174</c:v>
                </c:pt>
                <c:pt idx="501">
                  <c:v>260579</c:v>
                </c:pt>
                <c:pt idx="502">
                  <c:v>276042</c:v>
                </c:pt>
                <c:pt idx="503">
                  <c:v>284657</c:v>
                </c:pt>
                <c:pt idx="504">
                  <c:v>293272</c:v>
                </c:pt>
                <c:pt idx="505">
                  <c:v>301887</c:v>
                </c:pt>
                <c:pt idx="506">
                  <c:v>310502</c:v>
                </c:pt>
                <c:pt idx="507">
                  <c:v>319117</c:v>
                </c:pt>
                <c:pt idx="508">
                  <c:v>207122</c:v>
                </c:pt>
                <c:pt idx="509">
                  <c:v>215737</c:v>
                </c:pt>
                <c:pt idx="510">
                  <c:v>224352</c:v>
                </c:pt>
                <c:pt idx="511">
                  <c:v>232967</c:v>
                </c:pt>
                <c:pt idx="512">
                  <c:v>241582</c:v>
                </c:pt>
                <c:pt idx="513">
                  <c:v>250197</c:v>
                </c:pt>
                <c:pt idx="514">
                  <c:v>258812</c:v>
                </c:pt>
                <c:pt idx="515">
                  <c:v>267427</c:v>
                </c:pt>
                <c:pt idx="516">
                  <c:v>113525</c:v>
                </c:pt>
                <c:pt idx="517">
                  <c:v>121300</c:v>
                </c:pt>
                <c:pt idx="518">
                  <c:v>129075</c:v>
                </c:pt>
                <c:pt idx="519">
                  <c:v>136850</c:v>
                </c:pt>
                <c:pt idx="520">
                  <c:v>144625</c:v>
                </c:pt>
                <c:pt idx="521">
                  <c:v>152400</c:v>
                </c:pt>
                <c:pt idx="522">
                  <c:v>144931</c:v>
                </c:pt>
                <c:pt idx="523">
                  <c:v>151966</c:v>
                </c:pt>
                <c:pt idx="524">
                  <c:v>159001</c:v>
                </c:pt>
                <c:pt idx="525">
                  <c:v>166036</c:v>
                </c:pt>
                <c:pt idx="526">
                  <c:v>173071</c:v>
                </c:pt>
                <c:pt idx="527">
                  <c:v>180106</c:v>
                </c:pt>
                <c:pt idx="528">
                  <c:v>67546</c:v>
                </c:pt>
                <c:pt idx="529">
                  <c:v>74581</c:v>
                </c:pt>
                <c:pt idx="530">
                  <c:v>81616</c:v>
                </c:pt>
                <c:pt idx="531">
                  <c:v>88651</c:v>
                </c:pt>
                <c:pt idx="532">
                  <c:v>224226</c:v>
                </c:pt>
                <c:pt idx="533">
                  <c:v>231261</c:v>
                </c:pt>
                <c:pt idx="534">
                  <c:v>238296</c:v>
                </c:pt>
                <c:pt idx="535">
                  <c:v>245331</c:v>
                </c:pt>
                <c:pt idx="536">
                  <c:v>252366</c:v>
                </c:pt>
                <c:pt idx="537">
                  <c:v>259401</c:v>
                </c:pt>
                <c:pt idx="538">
                  <c:v>167946</c:v>
                </c:pt>
                <c:pt idx="539">
                  <c:v>174981</c:v>
                </c:pt>
                <c:pt idx="540">
                  <c:v>182016</c:v>
                </c:pt>
                <c:pt idx="541">
                  <c:v>189051</c:v>
                </c:pt>
                <c:pt idx="542">
                  <c:v>196086</c:v>
                </c:pt>
                <c:pt idx="543">
                  <c:v>203121</c:v>
                </c:pt>
                <c:pt idx="544">
                  <c:v>210156</c:v>
                </c:pt>
                <c:pt idx="545">
                  <c:v>217191</c:v>
                </c:pt>
                <c:pt idx="546">
                  <c:v>230612</c:v>
                </c:pt>
                <c:pt idx="547">
                  <c:v>237837</c:v>
                </c:pt>
                <c:pt idx="548">
                  <c:v>245062</c:v>
                </c:pt>
                <c:pt idx="549">
                  <c:v>252287</c:v>
                </c:pt>
                <c:pt idx="550">
                  <c:v>259512</c:v>
                </c:pt>
                <c:pt idx="551">
                  <c:v>266737</c:v>
                </c:pt>
                <c:pt idx="552">
                  <c:v>172812</c:v>
                </c:pt>
                <c:pt idx="553">
                  <c:v>180037</c:v>
                </c:pt>
                <c:pt idx="554">
                  <c:v>187262</c:v>
                </c:pt>
                <c:pt idx="555">
                  <c:v>194487</c:v>
                </c:pt>
                <c:pt idx="556">
                  <c:v>201712</c:v>
                </c:pt>
                <c:pt idx="557">
                  <c:v>208937</c:v>
                </c:pt>
                <c:pt idx="558">
                  <c:v>216162</c:v>
                </c:pt>
                <c:pt idx="559">
                  <c:v>223387</c:v>
                </c:pt>
                <c:pt idx="560">
                  <c:v>95686</c:v>
                </c:pt>
                <c:pt idx="561">
                  <c:v>236998</c:v>
                </c:pt>
                <c:pt idx="562">
                  <c:v>244413</c:v>
                </c:pt>
                <c:pt idx="563">
                  <c:v>251828</c:v>
                </c:pt>
                <c:pt idx="564">
                  <c:v>259243</c:v>
                </c:pt>
                <c:pt idx="565">
                  <c:v>266658</c:v>
                </c:pt>
                <c:pt idx="566">
                  <c:v>274073</c:v>
                </c:pt>
                <c:pt idx="567">
                  <c:v>177678</c:v>
                </c:pt>
                <c:pt idx="568">
                  <c:v>185093</c:v>
                </c:pt>
                <c:pt idx="569">
                  <c:v>192508</c:v>
                </c:pt>
                <c:pt idx="570">
                  <c:v>199923</c:v>
                </c:pt>
                <c:pt idx="571">
                  <c:v>207338</c:v>
                </c:pt>
                <c:pt idx="572">
                  <c:v>214753</c:v>
                </c:pt>
                <c:pt idx="573">
                  <c:v>222168</c:v>
                </c:pt>
                <c:pt idx="574">
                  <c:v>229583</c:v>
                </c:pt>
                <c:pt idx="575">
                  <c:v>243384</c:v>
                </c:pt>
                <c:pt idx="576">
                  <c:v>250989</c:v>
                </c:pt>
                <c:pt idx="577">
                  <c:v>258594</c:v>
                </c:pt>
                <c:pt idx="578">
                  <c:v>266199</c:v>
                </c:pt>
                <c:pt idx="579">
                  <c:v>273804</c:v>
                </c:pt>
                <c:pt idx="580">
                  <c:v>281409</c:v>
                </c:pt>
                <c:pt idx="581">
                  <c:v>182544</c:v>
                </c:pt>
                <c:pt idx="582">
                  <c:v>190149</c:v>
                </c:pt>
                <c:pt idx="583">
                  <c:v>197754</c:v>
                </c:pt>
                <c:pt idx="584">
                  <c:v>205359</c:v>
                </c:pt>
                <c:pt idx="585">
                  <c:v>212964</c:v>
                </c:pt>
                <c:pt idx="586">
                  <c:v>220569</c:v>
                </c:pt>
                <c:pt idx="587">
                  <c:v>228174</c:v>
                </c:pt>
                <c:pt idx="588">
                  <c:v>235779</c:v>
                </c:pt>
                <c:pt idx="589">
                  <c:v>187410</c:v>
                </c:pt>
                <c:pt idx="590">
                  <c:v>102721</c:v>
                </c:pt>
                <c:pt idx="591">
                  <c:v>109756</c:v>
                </c:pt>
                <c:pt idx="592">
                  <c:v>116791</c:v>
                </c:pt>
                <c:pt idx="593">
                  <c:v>123826</c:v>
                </c:pt>
                <c:pt idx="594">
                  <c:v>130861</c:v>
                </c:pt>
                <c:pt idx="595">
                  <c:v>137896</c:v>
                </c:pt>
                <c:pt idx="596">
                  <c:v>183041</c:v>
                </c:pt>
                <c:pt idx="597">
                  <c:v>191926</c:v>
                </c:pt>
                <c:pt idx="598">
                  <c:v>200811</c:v>
                </c:pt>
                <c:pt idx="599">
                  <c:v>209696</c:v>
                </c:pt>
                <c:pt idx="600">
                  <c:v>218581</c:v>
                </c:pt>
                <c:pt idx="601">
                  <c:v>227466</c:v>
                </c:pt>
                <c:pt idx="602">
                  <c:v>85306</c:v>
                </c:pt>
                <c:pt idx="603">
                  <c:v>94191</c:v>
                </c:pt>
                <c:pt idx="604">
                  <c:v>103076</c:v>
                </c:pt>
                <c:pt idx="605">
                  <c:v>111961</c:v>
                </c:pt>
                <c:pt idx="606">
                  <c:v>283186</c:v>
                </c:pt>
                <c:pt idx="607">
                  <c:v>292071</c:v>
                </c:pt>
                <c:pt idx="608">
                  <c:v>300956</c:v>
                </c:pt>
                <c:pt idx="609">
                  <c:v>309841</c:v>
                </c:pt>
                <c:pt idx="610">
                  <c:v>318726</c:v>
                </c:pt>
                <c:pt idx="611">
                  <c:v>327611</c:v>
                </c:pt>
                <c:pt idx="612">
                  <c:v>212106</c:v>
                </c:pt>
                <c:pt idx="613">
                  <c:v>220991</c:v>
                </c:pt>
                <c:pt idx="614">
                  <c:v>229876</c:v>
                </c:pt>
                <c:pt idx="615">
                  <c:v>238761</c:v>
                </c:pt>
                <c:pt idx="616">
                  <c:v>247646</c:v>
                </c:pt>
                <c:pt idx="617">
                  <c:v>256531</c:v>
                </c:pt>
                <c:pt idx="618">
                  <c:v>265416</c:v>
                </c:pt>
                <c:pt idx="619">
                  <c:v>274301</c:v>
                </c:pt>
                <c:pt idx="620">
                  <c:v>291252</c:v>
                </c:pt>
                <c:pt idx="621">
                  <c:v>300377</c:v>
                </c:pt>
                <c:pt idx="622">
                  <c:v>309502</c:v>
                </c:pt>
                <c:pt idx="623">
                  <c:v>318627</c:v>
                </c:pt>
                <c:pt idx="624">
                  <c:v>327752</c:v>
                </c:pt>
                <c:pt idx="625">
                  <c:v>336877</c:v>
                </c:pt>
                <c:pt idx="626">
                  <c:v>218252</c:v>
                </c:pt>
                <c:pt idx="627">
                  <c:v>227377</c:v>
                </c:pt>
                <c:pt idx="628">
                  <c:v>236502</c:v>
                </c:pt>
                <c:pt idx="629">
                  <c:v>245627</c:v>
                </c:pt>
                <c:pt idx="630">
                  <c:v>254752</c:v>
                </c:pt>
                <c:pt idx="631">
                  <c:v>263877</c:v>
                </c:pt>
                <c:pt idx="632">
                  <c:v>273002</c:v>
                </c:pt>
                <c:pt idx="633">
                  <c:v>282127</c:v>
                </c:pt>
                <c:pt idx="634">
                  <c:v>120846</c:v>
                </c:pt>
                <c:pt idx="635">
                  <c:v>299318</c:v>
                </c:pt>
                <c:pt idx="636">
                  <c:v>308683</c:v>
                </c:pt>
                <c:pt idx="637">
                  <c:v>318048</c:v>
                </c:pt>
                <c:pt idx="638">
                  <c:v>327413</c:v>
                </c:pt>
                <c:pt idx="639">
                  <c:v>336778</c:v>
                </c:pt>
                <c:pt idx="640">
                  <c:v>346143</c:v>
                </c:pt>
                <c:pt idx="641">
                  <c:v>224398</c:v>
                </c:pt>
                <c:pt idx="642">
                  <c:v>233763</c:v>
                </c:pt>
                <c:pt idx="643">
                  <c:v>243128</c:v>
                </c:pt>
                <c:pt idx="644">
                  <c:v>252493</c:v>
                </c:pt>
                <c:pt idx="645">
                  <c:v>261858</c:v>
                </c:pt>
                <c:pt idx="646">
                  <c:v>271223</c:v>
                </c:pt>
                <c:pt idx="647">
                  <c:v>280588</c:v>
                </c:pt>
                <c:pt idx="648">
                  <c:v>289953</c:v>
                </c:pt>
                <c:pt idx="649">
                  <c:v>307384</c:v>
                </c:pt>
                <c:pt idx="650">
                  <c:v>316989</c:v>
                </c:pt>
                <c:pt idx="651">
                  <c:v>326594</c:v>
                </c:pt>
                <c:pt idx="652">
                  <c:v>336199</c:v>
                </c:pt>
                <c:pt idx="653">
                  <c:v>345804</c:v>
                </c:pt>
                <c:pt idx="654">
                  <c:v>355409</c:v>
                </c:pt>
                <c:pt idx="655">
                  <c:v>230544</c:v>
                </c:pt>
                <c:pt idx="656">
                  <c:v>240149</c:v>
                </c:pt>
                <c:pt idx="657">
                  <c:v>249754</c:v>
                </c:pt>
                <c:pt idx="658">
                  <c:v>259359</c:v>
                </c:pt>
                <c:pt idx="659">
                  <c:v>268964</c:v>
                </c:pt>
                <c:pt idx="660">
                  <c:v>278569</c:v>
                </c:pt>
                <c:pt idx="661">
                  <c:v>288174</c:v>
                </c:pt>
                <c:pt idx="662">
                  <c:v>297779</c:v>
                </c:pt>
                <c:pt idx="663">
                  <c:v>315450</c:v>
                </c:pt>
                <c:pt idx="664">
                  <c:v>325295</c:v>
                </c:pt>
                <c:pt idx="665">
                  <c:v>335140</c:v>
                </c:pt>
                <c:pt idx="666">
                  <c:v>344985</c:v>
                </c:pt>
                <c:pt idx="667">
                  <c:v>354830</c:v>
                </c:pt>
                <c:pt idx="668">
                  <c:v>364675</c:v>
                </c:pt>
                <c:pt idx="669">
                  <c:v>236690</c:v>
                </c:pt>
                <c:pt idx="670">
                  <c:v>246535</c:v>
                </c:pt>
                <c:pt idx="671">
                  <c:v>256380</c:v>
                </c:pt>
                <c:pt idx="672">
                  <c:v>266225</c:v>
                </c:pt>
                <c:pt idx="673">
                  <c:v>276070</c:v>
                </c:pt>
                <c:pt idx="674">
                  <c:v>285915</c:v>
                </c:pt>
                <c:pt idx="675">
                  <c:v>295760</c:v>
                </c:pt>
                <c:pt idx="676">
                  <c:v>305605</c:v>
                </c:pt>
                <c:pt idx="677">
                  <c:v>129731</c:v>
                </c:pt>
                <c:pt idx="678">
                  <c:v>138616</c:v>
                </c:pt>
                <c:pt idx="679">
                  <c:v>147501</c:v>
                </c:pt>
                <c:pt idx="680">
                  <c:v>156386</c:v>
                </c:pt>
                <c:pt idx="681">
                  <c:v>165271</c:v>
                </c:pt>
                <c:pt idx="682">
                  <c:v>174156</c:v>
                </c:pt>
                <c:pt idx="683">
                  <c:v>259602</c:v>
                </c:pt>
                <c:pt idx="684">
                  <c:v>267747</c:v>
                </c:pt>
                <c:pt idx="685">
                  <c:v>275892</c:v>
                </c:pt>
                <c:pt idx="686">
                  <c:v>284037</c:v>
                </c:pt>
                <c:pt idx="687">
                  <c:v>292182</c:v>
                </c:pt>
                <c:pt idx="688">
                  <c:v>300327</c:v>
                </c:pt>
                <c:pt idx="689">
                  <c:v>194442</c:v>
                </c:pt>
                <c:pt idx="690">
                  <c:v>202587</c:v>
                </c:pt>
                <c:pt idx="691">
                  <c:v>210732</c:v>
                </c:pt>
                <c:pt idx="692">
                  <c:v>218877</c:v>
                </c:pt>
                <c:pt idx="693">
                  <c:v>227022</c:v>
                </c:pt>
                <c:pt idx="694">
                  <c:v>235167</c:v>
                </c:pt>
                <c:pt idx="695">
                  <c:v>243312</c:v>
                </c:pt>
                <c:pt idx="696">
                  <c:v>251457</c:v>
                </c:pt>
                <c:pt idx="697">
                  <c:v>266996</c:v>
                </c:pt>
                <c:pt idx="698">
                  <c:v>275361</c:v>
                </c:pt>
                <c:pt idx="699">
                  <c:v>283726</c:v>
                </c:pt>
                <c:pt idx="700">
                  <c:v>292091</c:v>
                </c:pt>
                <c:pt idx="701">
                  <c:v>300456</c:v>
                </c:pt>
                <c:pt idx="702">
                  <c:v>308821</c:v>
                </c:pt>
                <c:pt idx="703">
                  <c:v>200076</c:v>
                </c:pt>
                <c:pt idx="704">
                  <c:v>208441</c:v>
                </c:pt>
                <c:pt idx="705">
                  <c:v>216806</c:v>
                </c:pt>
                <c:pt idx="706">
                  <c:v>225171</c:v>
                </c:pt>
                <c:pt idx="707">
                  <c:v>233536</c:v>
                </c:pt>
                <c:pt idx="708">
                  <c:v>241901</c:v>
                </c:pt>
                <c:pt idx="709">
                  <c:v>250266</c:v>
                </c:pt>
                <c:pt idx="710">
                  <c:v>258631</c:v>
                </c:pt>
                <c:pt idx="711">
                  <c:v>274390</c:v>
                </c:pt>
                <c:pt idx="712">
                  <c:v>282975</c:v>
                </c:pt>
                <c:pt idx="713">
                  <c:v>291560</c:v>
                </c:pt>
                <c:pt idx="714">
                  <c:v>300145</c:v>
                </c:pt>
                <c:pt idx="715">
                  <c:v>308730</c:v>
                </c:pt>
                <c:pt idx="716">
                  <c:v>317315</c:v>
                </c:pt>
                <c:pt idx="717">
                  <c:v>205710</c:v>
                </c:pt>
                <c:pt idx="718">
                  <c:v>214295</c:v>
                </c:pt>
                <c:pt idx="719">
                  <c:v>222880</c:v>
                </c:pt>
                <c:pt idx="720">
                  <c:v>231465</c:v>
                </c:pt>
                <c:pt idx="721">
                  <c:v>240050</c:v>
                </c:pt>
                <c:pt idx="722">
                  <c:v>248635</c:v>
                </c:pt>
                <c:pt idx="723">
                  <c:v>257220</c:v>
                </c:pt>
                <c:pt idx="724">
                  <c:v>265805</c:v>
                </c:pt>
                <c:pt idx="725">
                  <c:v>281784</c:v>
                </c:pt>
                <c:pt idx="726">
                  <c:v>290589</c:v>
                </c:pt>
                <c:pt idx="727">
                  <c:v>299394</c:v>
                </c:pt>
                <c:pt idx="728">
                  <c:v>308199</c:v>
                </c:pt>
                <c:pt idx="729">
                  <c:v>317004</c:v>
                </c:pt>
                <c:pt idx="730">
                  <c:v>325809</c:v>
                </c:pt>
                <c:pt idx="731">
                  <c:v>211344</c:v>
                </c:pt>
                <c:pt idx="732">
                  <c:v>220149</c:v>
                </c:pt>
                <c:pt idx="733">
                  <c:v>228954</c:v>
                </c:pt>
                <c:pt idx="734">
                  <c:v>237759</c:v>
                </c:pt>
                <c:pt idx="735">
                  <c:v>246564</c:v>
                </c:pt>
                <c:pt idx="736">
                  <c:v>255369</c:v>
                </c:pt>
                <c:pt idx="737">
                  <c:v>264174</c:v>
                </c:pt>
                <c:pt idx="738">
                  <c:v>272979</c:v>
                </c:pt>
                <c:pt idx="739">
                  <c:v>289178</c:v>
                </c:pt>
                <c:pt idx="740">
                  <c:v>298203</c:v>
                </c:pt>
                <c:pt idx="741">
                  <c:v>307228</c:v>
                </c:pt>
                <c:pt idx="742">
                  <c:v>316253</c:v>
                </c:pt>
                <c:pt idx="743">
                  <c:v>325278</c:v>
                </c:pt>
                <c:pt idx="744">
                  <c:v>334303</c:v>
                </c:pt>
                <c:pt idx="745">
                  <c:v>216978</c:v>
                </c:pt>
                <c:pt idx="746">
                  <c:v>226003</c:v>
                </c:pt>
                <c:pt idx="747">
                  <c:v>235028</c:v>
                </c:pt>
                <c:pt idx="748">
                  <c:v>244053</c:v>
                </c:pt>
                <c:pt idx="749">
                  <c:v>253078</c:v>
                </c:pt>
                <c:pt idx="750">
                  <c:v>262103</c:v>
                </c:pt>
                <c:pt idx="751">
                  <c:v>271128</c:v>
                </c:pt>
                <c:pt idx="752">
                  <c:v>280153</c:v>
                </c:pt>
                <c:pt idx="753">
                  <c:v>190663</c:v>
                </c:pt>
                <c:pt idx="754">
                  <c:v>199918</c:v>
                </c:pt>
                <c:pt idx="755">
                  <c:v>209173</c:v>
                </c:pt>
                <c:pt idx="756">
                  <c:v>88858</c:v>
                </c:pt>
                <c:pt idx="757">
                  <c:v>98113</c:v>
                </c:pt>
                <c:pt idx="758">
                  <c:v>107368</c:v>
                </c:pt>
                <c:pt idx="759">
                  <c:v>116623</c:v>
                </c:pt>
                <c:pt idx="760">
                  <c:v>341253</c:v>
                </c:pt>
                <c:pt idx="761">
                  <c:v>303380</c:v>
                </c:pt>
                <c:pt idx="762">
                  <c:v>312885</c:v>
                </c:pt>
                <c:pt idx="763">
                  <c:v>322390</c:v>
                </c:pt>
                <c:pt idx="764">
                  <c:v>331895</c:v>
                </c:pt>
                <c:pt idx="765">
                  <c:v>341400</c:v>
                </c:pt>
                <c:pt idx="766">
                  <c:v>350905</c:v>
                </c:pt>
                <c:pt idx="767">
                  <c:v>227340</c:v>
                </c:pt>
                <c:pt idx="768">
                  <c:v>236845</c:v>
                </c:pt>
                <c:pt idx="769">
                  <c:v>246350</c:v>
                </c:pt>
                <c:pt idx="770">
                  <c:v>255855</c:v>
                </c:pt>
                <c:pt idx="771">
                  <c:v>265360</c:v>
                </c:pt>
                <c:pt idx="772">
                  <c:v>274865</c:v>
                </c:pt>
                <c:pt idx="773">
                  <c:v>284370</c:v>
                </c:pt>
                <c:pt idx="774">
                  <c:v>293875</c:v>
                </c:pt>
                <c:pt idx="775">
                  <c:v>125878</c:v>
                </c:pt>
                <c:pt idx="776">
                  <c:v>311782</c:v>
                </c:pt>
                <c:pt idx="777">
                  <c:v>321537</c:v>
                </c:pt>
                <c:pt idx="778">
                  <c:v>331292</c:v>
                </c:pt>
                <c:pt idx="779">
                  <c:v>341047</c:v>
                </c:pt>
                <c:pt idx="780">
                  <c:v>350802</c:v>
                </c:pt>
                <c:pt idx="781">
                  <c:v>360557</c:v>
                </c:pt>
                <c:pt idx="782">
                  <c:v>233742</c:v>
                </c:pt>
                <c:pt idx="783">
                  <c:v>243497</c:v>
                </c:pt>
                <c:pt idx="784">
                  <c:v>253252</c:v>
                </c:pt>
                <c:pt idx="785">
                  <c:v>263007</c:v>
                </c:pt>
                <c:pt idx="786">
                  <c:v>272762</c:v>
                </c:pt>
                <c:pt idx="787">
                  <c:v>282517</c:v>
                </c:pt>
                <c:pt idx="788">
                  <c:v>292272</c:v>
                </c:pt>
                <c:pt idx="789">
                  <c:v>302027</c:v>
                </c:pt>
                <c:pt idx="790">
                  <c:v>320184</c:v>
                </c:pt>
                <c:pt idx="791">
                  <c:v>330189</c:v>
                </c:pt>
                <c:pt idx="792">
                  <c:v>340194</c:v>
                </c:pt>
                <c:pt idx="793">
                  <c:v>350199</c:v>
                </c:pt>
                <c:pt idx="794">
                  <c:v>360204</c:v>
                </c:pt>
                <c:pt idx="795">
                  <c:v>370209</c:v>
                </c:pt>
                <c:pt idx="796">
                  <c:v>240144</c:v>
                </c:pt>
                <c:pt idx="797">
                  <c:v>250149</c:v>
                </c:pt>
                <c:pt idx="798">
                  <c:v>260154</c:v>
                </c:pt>
                <c:pt idx="799">
                  <c:v>270159</c:v>
                </c:pt>
                <c:pt idx="800">
                  <c:v>280164</c:v>
                </c:pt>
                <c:pt idx="801">
                  <c:v>290169</c:v>
                </c:pt>
                <c:pt idx="802">
                  <c:v>300174</c:v>
                </c:pt>
                <c:pt idx="803">
                  <c:v>310179</c:v>
                </c:pt>
                <c:pt idx="804">
                  <c:v>328586</c:v>
                </c:pt>
                <c:pt idx="805">
                  <c:v>338841</c:v>
                </c:pt>
                <c:pt idx="806">
                  <c:v>349096</c:v>
                </c:pt>
                <c:pt idx="807">
                  <c:v>359351</c:v>
                </c:pt>
                <c:pt idx="808">
                  <c:v>369606</c:v>
                </c:pt>
                <c:pt idx="809">
                  <c:v>379861</c:v>
                </c:pt>
                <c:pt idx="810">
                  <c:v>246546</c:v>
                </c:pt>
                <c:pt idx="811">
                  <c:v>256801</c:v>
                </c:pt>
                <c:pt idx="812">
                  <c:v>267056</c:v>
                </c:pt>
                <c:pt idx="813">
                  <c:v>277311</c:v>
                </c:pt>
                <c:pt idx="814">
                  <c:v>287566</c:v>
                </c:pt>
                <c:pt idx="815">
                  <c:v>297821</c:v>
                </c:pt>
                <c:pt idx="816">
                  <c:v>308076</c:v>
                </c:pt>
                <c:pt idx="817">
                  <c:v>318331</c:v>
                </c:pt>
                <c:pt idx="818">
                  <c:v>135133</c:v>
                </c:pt>
                <c:pt idx="819">
                  <c:v>144388</c:v>
                </c:pt>
                <c:pt idx="820">
                  <c:v>153643</c:v>
                </c:pt>
                <c:pt idx="821">
                  <c:v>162898</c:v>
                </c:pt>
                <c:pt idx="822">
                  <c:v>172153</c:v>
                </c:pt>
                <c:pt idx="823">
                  <c:v>181408</c:v>
                </c:pt>
                <c:pt idx="824">
                  <c:v>96310</c:v>
                </c:pt>
                <c:pt idx="825">
                  <c:v>98236</c:v>
                </c:pt>
                <c:pt idx="826">
                  <c:v>100162</c:v>
                </c:pt>
                <c:pt idx="827">
                  <c:v>102088</c:v>
                </c:pt>
                <c:pt idx="828">
                  <c:v>104014</c:v>
                </c:pt>
                <c:pt idx="829">
                  <c:v>105940</c:v>
                </c:pt>
                <c:pt idx="830">
                  <c:v>107866</c:v>
                </c:pt>
                <c:pt idx="831">
                  <c:v>109792</c:v>
                </c:pt>
                <c:pt idx="832">
                  <c:v>111718</c:v>
                </c:pt>
                <c:pt idx="833">
                  <c:v>113644</c:v>
                </c:pt>
                <c:pt idx="834">
                  <c:v>115570</c:v>
                </c:pt>
                <c:pt idx="835">
                  <c:v>117496</c:v>
                </c:pt>
                <c:pt idx="836">
                  <c:v>119422</c:v>
                </c:pt>
                <c:pt idx="837">
                  <c:v>121348</c:v>
                </c:pt>
                <c:pt idx="838">
                  <c:v>123274</c:v>
                </c:pt>
                <c:pt idx="839">
                  <c:v>125200</c:v>
                </c:pt>
                <c:pt idx="840">
                  <c:v>46234</c:v>
                </c:pt>
                <c:pt idx="841">
                  <c:v>48160</c:v>
                </c:pt>
                <c:pt idx="842">
                  <c:v>50086</c:v>
                </c:pt>
                <c:pt idx="843">
                  <c:v>51049</c:v>
                </c:pt>
                <c:pt idx="844">
                  <c:v>52012</c:v>
                </c:pt>
                <c:pt idx="845">
                  <c:v>53938</c:v>
                </c:pt>
                <c:pt idx="846">
                  <c:v>55864</c:v>
                </c:pt>
                <c:pt idx="847">
                  <c:v>57790</c:v>
                </c:pt>
                <c:pt idx="848">
                  <c:v>59716</c:v>
                </c:pt>
                <c:pt idx="849">
                  <c:v>61642</c:v>
                </c:pt>
                <c:pt idx="850">
                  <c:v>114954</c:v>
                </c:pt>
                <c:pt idx="851">
                  <c:v>116880</c:v>
                </c:pt>
                <c:pt idx="852">
                  <c:v>118806</c:v>
                </c:pt>
                <c:pt idx="853">
                  <c:v>120732</c:v>
                </c:pt>
                <c:pt idx="854">
                  <c:v>122658</c:v>
                </c:pt>
                <c:pt idx="855">
                  <c:v>63568</c:v>
                </c:pt>
                <c:pt idx="856">
                  <c:v>65494</c:v>
                </c:pt>
                <c:pt idx="857">
                  <c:v>162214</c:v>
                </c:pt>
                <c:pt idx="858">
                  <c:v>167289</c:v>
                </c:pt>
                <c:pt idx="859">
                  <c:v>172364</c:v>
                </c:pt>
                <c:pt idx="860">
                  <c:v>177439</c:v>
                </c:pt>
                <c:pt idx="861">
                  <c:v>182514</c:v>
                </c:pt>
                <c:pt idx="862">
                  <c:v>187589</c:v>
                </c:pt>
                <c:pt idx="863">
                  <c:v>121614</c:v>
                </c:pt>
                <c:pt idx="864">
                  <c:v>126689</c:v>
                </c:pt>
                <c:pt idx="865">
                  <c:v>131764</c:v>
                </c:pt>
                <c:pt idx="866">
                  <c:v>136839</c:v>
                </c:pt>
                <c:pt idx="867">
                  <c:v>141914</c:v>
                </c:pt>
                <c:pt idx="868">
                  <c:v>146989</c:v>
                </c:pt>
                <c:pt idx="869">
                  <c:v>152064</c:v>
                </c:pt>
                <c:pt idx="870">
                  <c:v>157139</c:v>
                </c:pt>
                <c:pt idx="871">
                  <c:v>67420</c:v>
                </c:pt>
                <c:pt idx="872">
                  <c:v>166584</c:v>
                </c:pt>
                <c:pt idx="873">
                  <c:v>171789</c:v>
                </c:pt>
                <c:pt idx="874">
                  <c:v>176994</c:v>
                </c:pt>
                <c:pt idx="875">
                  <c:v>182199</c:v>
                </c:pt>
                <c:pt idx="876">
                  <c:v>187404</c:v>
                </c:pt>
                <c:pt idx="877">
                  <c:v>192609</c:v>
                </c:pt>
                <c:pt idx="878">
                  <c:v>124944</c:v>
                </c:pt>
                <c:pt idx="879">
                  <c:v>130149</c:v>
                </c:pt>
                <c:pt idx="880">
                  <c:v>135354</c:v>
                </c:pt>
                <c:pt idx="881">
                  <c:v>140559</c:v>
                </c:pt>
                <c:pt idx="882">
                  <c:v>145764</c:v>
                </c:pt>
                <c:pt idx="883">
                  <c:v>150969</c:v>
                </c:pt>
                <c:pt idx="884">
                  <c:v>156174</c:v>
                </c:pt>
                <c:pt idx="885">
                  <c:v>161379</c:v>
                </c:pt>
                <c:pt idx="886">
                  <c:v>69346</c:v>
                </c:pt>
                <c:pt idx="887">
                  <c:v>170954</c:v>
                </c:pt>
                <c:pt idx="888">
                  <c:v>176289</c:v>
                </c:pt>
                <c:pt idx="889">
                  <c:v>181624</c:v>
                </c:pt>
                <c:pt idx="890">
                  <c:v>186959</c:v>
                </c:pt>
                <c:pt idx="891">
                  <c:v>192294</c:v>
                </c:pt>
                <c:pt idx="892">
                  <c:v>197629</c:v>
                </c:pt>
                <c:pt idx="893">
                  <c:v>128274</c:v>
                </c:pt>
                <c:pt idx="894">
                  <c:v>133609</c:v>
                </c:pt>
                <c:pt idx="895">
                  <c:v>138944</c:v>
                </c:pt>
                <c:pt idx="896">
                  <c:v>144279</c:v>
                </c:pt>
                <c:pt idx="897">
                  <c:v>149614</c:v>
                </c:pt>
                <c:pt idx="898">
                  <c:v>154949</c:v>
                </c:pt>
                <c:pt idx="899">
                  <c:v>160284</c:v>
                </c:pt>
                <c:pt idx="900">
                  <c:v>165619</c:v>
                </c:pt>
                <c:pt idx="901">
                  <c:v>71272</c:v>
                </c:pt>
                <c:pt idx="902">
                  <c:v>73198</c:v>
                </c:pt>
                <c:pt idx="903">
                  <c:v>75124</c:v>
                </c:pt>
                <c:pt idx="904">
                  <c:v>77050</c:v>
                </c:pt>
                <c:pt idx="905">
                  <c:v>78976</c:v>
                </c:pt>
                <c:pt idx="906">
                  <c:v>80902</c:v>
                </c:pt>
                <c:pt idx="907">
                  <c:v>82828</c:v>
                </c:pt>
                <c:pt idx="908">
                  <c:v>84754</c:v>
                </c:pt>
                <c:pt idx="909">
                  <c:v>86680</c:v>
                </c:pt>
                <c:pt idx="910">
                  <c:v>88606</c:v>
                </c:pt>
                <c:pt idx="911">
                  <c:v>90532</c:v>
                </c:pt>
                <c:pt idx="912">
                  <c:v>92458</c:v>
                </c:pt>
                <c:pt idx="913">
                  <c:v>94384</c:v>
                </c:pt>
              </c:numCache>
            </c:numRef>
          </c:xVal>
          <c:yVal>
            <c:numRef>
              <c:f>Digits!$AL$2:$AL$915</c:f>
              <c:numCache>
                <c:formatCode>General</c:formatCode>
                <c:ptCount val="914"/>
                <c:pt idx="0">
                  <c:v>0.98978644382544101</c:v>
                </c:pt>
                <c:pt idx="1">
                  <c:v>0.99257195914577501</c:v>
                </c:pt>
                <c:pt idx="2">
                  <c:v>0.99201485608170803</c:v>
                </c:pt>
                <c:pt idx="3">
                  <c:v>0.98960074280408505</c:v>
                </c:pt>
                <c:pt idx="4">
                  <c:v>0.98922934076137403</c:v>
                </c:pt>
                <c:pt idx="5">
                  <c:v>0.99127205199628599</c:v>
                </c:pt>
                <c:pt idx="6">
                  <c:v>0.98328690807799402</c:v>
                </c:pt>
                <c:pt idx="7">
                  <c:v>0.99182915506035196</c:v>
                </c:pt>
                <c:pt idx="8">
                  <c:v>0.98514391829155001</c:v>
                </c:pt>
                <c:pt idx="9">
                  <c:v>0.98681522748375095</c:v>
                </c:pt>
                <c:pt idx="10">
                  <c:v>0.98997214484679597</c:v>
                </c:pt>
                <c:pt idx="11">
                  <c:v>0.99201485608170803</c:v>
                </c:pt>
                <c:pt idx="12">
                  <c:v>0.99405756731661998</c:v>
                </c:pt>
                <c:pt idx="13">
                  <c:v>0.99127205199628599</c:v>
                </c:pt>
                <c:pt idx="14">
                  <c:v>0.99108635097493003</c:v>
                </c:pt>
                <c:pt idx="15">
                  <c:v>0.99294336118848603</c:v>
                </c:pt>
                <c:pt idx="16">
                  <c:v>0.99164345403899701</c:v>
                </c:pt>
                <c:pt idx="17">
                  <c:v>0.99182915506035196</c:v>
                </c:pt>
                <c:pt idx="18">
                  <c:v>0.99275766016712996</c:v>
                </c:pt>
                <c:pt idx="19">
                  <c:v>0.99331476323119705</c:v>
                </c:pt>
                <c:pt idx="20">
                  <c:v>0.99071494893221901</c:v>
                </c:pt>
                <c:pt idx="21">
                  <c:v>0.99201485608170803</c:v>
                </c:pt>
                <c:pt idx="22">
                  <c:v>0.99090064995357396</c:v>
                </c:pt>
                <c:pt idx="23">
                  <c:v>0.99127205199628599</c:v>
                </c:pt>
                <c:pt idx="24">
                  <c:v>0.99257195914577501</c:v>
                </c:pt>
                <c:pt idx="25">
                  <c:v>0.99238625812441905</c:v>
                </c:pt>
                <c:pt idx="26">
                  <c:v>0.99257195914577501</c:v>
                </c:pt>
                <c:pt idx="27">
                  <c:v>0.99238625812441905</c:v>
                </c:pt>
                <c:pt idx="28">
                  <c:v>0.99275766016713096</c:v>
                </c:pt>
                <c:pt idx="29">
                  <c:v>0.99257195914577501</c:v>
                </c:pt>
                <c:pt idx="30">
                  <c:v>0.98997214484679597</c:v>
                </c:pt>
                <c:pt idx="31">
                  <c:v>0.99164345403899701</c:v>
                </c:pt>
                <c:pt idx="32">
                  <c:v>0.99238625812441905</c:v>
                </c:pt>
                <c:pt idx="33">
                  <c:v>0.99090064995357396</c:v>
                </c:pt>
                <c:pt idx="34">
                  <c:v>0.99164345403899701</c:v>
                </c:pt>
                <c:pt idx="35">
                  <c:v>0.99164345403899701</c:v>
                </c:pt>
                <c:pt idx="36">
                  <c:v>0.99201485608170803</c:v>
                </c:pt>
                <c:pt idx="37">
                  <c:v>0.99350046425255301</c:v>
                </c:pt>
                <c:pt idx="38">
                  <c:v>0.97938718662952595</c:v>
                </c:pt>
                <c:pt idx="39">
                  <c:v>0.99350046425255301</c:v>
                </c:pt>
                <c:pt idx="40">
                  <c:v>0.99275766016712996</c:v>
                </c:pt>
                <c:pt idx="41">
                  <c:v>0.99090064995357396</c:v>
                </c:pt>
                <c:pt idx="42">
                  <c:v>0.99071494893221901</c:v>
                </c:pt>
                <c:pt idx="43">
                  <c:v>0.99108635097493003</c:v>
                </c:pt>
                <c:pt idx="44">
                  <c:v>0.99331476323119705</c:v>
                </c:pt>
                <c:pt idx="45">
                  <c:v>0.99275766016713096</c:v>
                </c:pt>
                <c:pt idx="46">
                  <c:v>0.99220055710306398</c:v>
                </c:pt>
                <c:pt idx="47">
                  <c:v>0.99350046425255301</c:v>
                </c:pt>
                <c:pt idx="48">
                  <c:v>0.99387186629526403</c:v>
                </c:pt>
                <c:pt idx="49">
                  <c:v>0.99090064995357396</c:v>
                </c:pt>
                <c:pt idx="50">
                  <c:v>0.99312906220984198</c:v>
                </c:pt>
                <c:pt idx="51">
                  <c:v>0.99145775301764105</c:v>
                </c:pt>
                <c:pt idx="52">
                  <c:v>0.99015784586815203</c:v>
                </c:pt>
                <c:pt idx="53">
                  <c:v>0.99108635097493003</c:v>
                </c:pt>
                <c:pt idx="54">
                  <c:v>0.99331476323119705</c:v>
                </c:pt>
                <c:pt idx="55">
                  <c:v>0.99090064995357396</c:v>
                </c:pt>
                <c:pt idx="56">
                  <c:v>0.99480037140204203</c:v>
                </c:pt>
                <c:pt idx="57">
                  <c:v>0.98960074280408505</c:v>
                </c:pt>
                <c:pt idx="58">
                  <c:v>0.99275766016713096</c:v>
                </c:pt>
                <c:pt idx="59">
                  <c:v>0.99108635097493003</c:v>
                </c:pt>
                <c:pt idx="60">
                  <c:v>0.99294336118848603</c:v>
                </c:pt>
                <c:pt idx="61">
                  <c:v>0.99108635097493003</c:v>
                </c:pt>
                <c:pt idx="62">
                  <c:v>0.99275766016713096</c:v>
                </c:pt>
                <c:pt idx="63">
                  <c:v>0.99148870318786697</c:v>
                </c:pt>
                <c:pt idx="64">
                  <c:v>0.98978644382544101</c:v>
                </c:pt>
                <c:pt idx="65">
                  <c:v>0.99108635097493003</c:v>
                </c:pt>
                <c:pt idx="66">
                  <c:v>0.99090064995357396</c:v>
                </c:pt>
                <c:pt idx="67">
                  <c:v>0.98607242339832801</c:v>
                </c:pt>
                <c:pt idx="68">
                  <c:v>0.99071494893221901</c:v>
                </c:pt>
                <c:pt idx="69">
                  <c:v>0.99145775301764105</c:v>
                </c:pt>
                <c:pt idx="70">
                  <c:v>0.99127205199628599</c:v>
                </c:pt>
                <c:pt idx="71">
                  <c:v>0.99275766016713096</c:v>
                </c:pt>
                <c:pt idx="72">
                  <c:v>0.99052924791086305</c:v>
                </c:pt>
                <c:pt idx="73">
                  <c:v>0.98792943361188401</c:v>
                </c:pt>
                <c:pt idx="74">
                  <c:v>0.98978644382544101</c:v>
                </c:pt>
                <c:pt idx="75">
                  <c:v>0.98830083565459603</c:v>
                </c:pt>
                <c:pt idx="76">
                  <c:v>0.98922934076137403</c:v>
                </c:pt>
                <c:pt idx="77">
                  <c:v>0.99034354688950699</c:v>
                </c:pt>
                <c:pt idx="78">
                  <c:v>0.99052924791086305</c:v>
                </c:pt>
                <c:pt idx="79">
                  <c:v>0.99145775301764105</c:v>
                </c:pt>
                <c:pt idx="80">
                  <c:v>0.99108635097493003</c:v>
                </c:pt>
                <c:pt idx="81">
                  <c:v>0.99015784586815203</c:v>
                </c:pt>
                <c:pt idx="82">
                  <c:v>0.98904363974001797</c:v>
                </c:pt>
                <c:pt idx="83">
                  <c:v>0.99164345403899701</c:v>
                </c:pt>
                <c:pt idx="84">
                  <c:v>0.98941504178272899</c:v>
                </c:pt>
                <c:pt idx="85">
                  <c:v>0.99145775301764105</c:v>
                </c:pt>
                <c:pt idx="86">
                  <c:v>0.98922934076137403</c:v>
                </c:pt>
                <c:pt idx="87">
                  <c:v>0.98997214484679597</c:v>
                </c:pt>
                <c:pt idx="88">
                  <c:v>0.99368616527390896</c:v>
                </c:pt>
                <c:pt idx="89">
                  <c:v>0.98978644382544101</c:v>
                </c:pt>
                <c:pt idx="90">
                  <c:v>0.98867223769730705</c:v>
                </c:pt>
                <c:pt idx="91">
                  <c:v>0.99275766016713096</c:v>
                </c:pt>
                <c:pt idx="92">
                  <c:v>0.99554317548746496</c:v>
                </c:pt>
                <c:pt idx="93">
                  <c:v>0.98551532033426104</c:v>
                </c:pt>
                <c:pt idx="94">
                  <c:v>0.98625812441968397</c:v>
                </c:pt>
                <c:pt idx="95">
                  <c:v>0.98607242339832801</c:v>
                </c:pt>
                <c:pt idx="96">
                  <c:v>0.98867223769730705</c:v>
                </c:pt>
                <c:pt idx="97">
                  <c:v>0.97678737233054702</c:v>
                </c:pt>
                <c:pt idx="98">
                  <c:v>0.99480037140204203</c:v>
                </c:pt>
                <c:pt idx="99">
                  <c:v>0.99275766016713096</c:v>
                </c:pt>
                <c:pt idx="100">
                  <c:v>0.98495821727019495</c:v>
                </c:pt>
                <c:pt idx="101">
                  <c:v>0.99480037140204203</c:v>
                </c:pt>
                <c:pt idx="102">
                  <c:v>0.99052924791086305</c:v>
                </c:pt>
                <c:pt idx="103">
                  <c:v>0.99052924791086305</c:v>
                </c:pt>
                <c:pt idx="104">
                  <c:v>0.98365831012070504</c:v>
                </c:pt>
                <c:pt idx="105">
                  <c:v>0.99201485608170803</c:v>
                </c:pt>
                <c:pt idx="106">
                  <c:v>0.98830083565459603</c:v>
                </c:pt>
                <c:pt idx="107">
                  <c:v>0.99257195914577501</c:v>
                </c:pt>
                <c:pt idx="108">
                  <c:v>0.99275766016712996</c:v>
                </c:pt>
                <c:pt idx="109">
                  <c:v>0.98718662952646197</c:v>
                </c:pt>
                <c:pt idx="110">
                  <c:v>0.99795728876508805</c:v>
                </c:pt>
                <c:pt idx="111">
                  <c:v>0.99182915506035196</c:v>
                </c:pt>
                <c:pt idx="112">
                  <c:v>0.98755803156917299</c:v>
                </c:pt>
                <c:pt idx="113">
                  <c:v>0.99052924791086305</c:v>
                </c:pt>
                <c:pt idx="114">
                  <c:v>0.99294336118848603</c:v>
                </c:pt>
                <c:pt idx="115">
                  <c:v>0.98922934076137403</c:v>
                </c:pt>
                <c:pt idx="116">
                  <c:v>0.99405756731661998</c:v>
                </c:pt>
                <c:pt idx="117">
                  <c:v>0.98477251624883899</c:v>
                </c:pt>
                <c:pt idx="118">
                  <c:v>0.99294336118848603</c:v>
                </c:pt>
                <c:pt idx="119">
                  <c:v>0.98774373259052894</c:v>
                </c:pt>
                <c:pt idx="120">
                  <c:v>0.99220055710306398</c:v>
                </c:pt>
                <c:pt idx="121">
                  <c:v>0.98922934076137403</c:v>
                </c:pt>
                <c:pt idx="122">
                  <c:v>0.98700092850510601</c:v>
                </c:pt>
                <c:pt idx="123">
                  <c:v>0.98885793871866201</c:v>
                </c:pt>
                <c:pt idx="124">
                  <c:v>0.98347260909934997</c:v>
                </c:pt>
                <c:pt idx="125">
                  <c:v>0.99201485608170803</c:v>
                </c:pt>
                <c:pt idx="126">
                  <c:v>0.99025069637883001</c:v>
                </c:pt>
                <c:pt idx="127">
                  <c:v>0.99591457753017598</c:v>
                </c:pt>
                <c:pt idx="128">
                  <c:v>0.99480037140204203</c:v>
                </c:pt>
                <c:pt idx="129">
                  <c:v>0.99452181987000898</c:v>
                </c:pt>
                <c:pt idx="130">
                  <c:v>0.99619312906220903</c:v>
                </c:pt>
                <c:pt idx="131">
                  <c:v>0.99350046425255301</c:v>
                </c:pt>
                <c:pt idx="132">
                  <c:v>0.98885793871866301</c:v>
                </c:pt>
                <c:pt idx="133">
                  <c:v>0.99387186629526403</c:v>
                </c:pt>
                <c:pt idx="134">
                  <c:v>0.99090064995357396</c:v>
                </c:pt>
                <c:pt idx="135">
                  <c:v>0.99350046425255301</c:v>
                </c:pt>
                <c:pt idx="136">
                  <c:v>0.99591457753017598</c:v>
                </c:pt>
                <c:pt idx="137">
                  <c:v>0.99647168059424296</c:v>
                </c:pt>
                <c:pt idx="138">
                  <c:v>0.99442896935933101</c:v>
                </c:pt>
                <c:pt idx="139">
                  <c:v>0.99387186629526403</c:v>
                </c:pt>
                <c:pt idx="140">
                  <c:v>0.99572887650882003</c:v>
                </c:pt>
                <c:pt idx="141">
                  <c:v>0.99498607242339798</c:v>
                </c:pt>
                <c:pt idx="142">
                  <c:v>0.997214484679665</c:v>
                </c:pt>
                <c:pt idx="143">
                  <c:v>0.99108635097493003</c:v>
                </c:pt>
                <c:pt idx="144">
                  <c:v>0.99498607242339798</c:v>
                </c:pt>
                <c:pt idx="145">
                  <c:v>0.99294336118848603</c:v>
                </c:pt>
                <c:pt idx="146">
                  <c:v>0.99201485608170803</c:v>
                </c:pt>
                <c:pt idx="147">
                  <c:v>0.99396471680594201</c:v>
                </c:pt>
                <c:pt idx="148">
                  <c:v>0.99108635097493003</c:v>
                </c:pt>
                <c:pt idx="149">
                  <c:v>0.99312906220984198</c:v>
                </c:pt>
                <c:pt idx="150">
                  <c:v>0.99415041782729796</c:v>
                </c:pt>
                <c:pt idx="151">
                  <c:v>0.99229340761374096</c:v>
                </c:pt>
                <c:pt idx="152">
                  <c:v>0.99268802228412201</c:v>
                </c:pt>
                <c:pt idx="153">
                  <c:v>0.99331476323119705</c:v>
                </c:pt>
                <c:pt idx="154">
                  <c:v>0.996285979572887</c:v>
                </c:pt>
                <c:pt idx="155">
                  <c:v>0.99442896935933101</c:v>
                </c:pt>
                <c:pt idx="156">
                  <c:v>0.99758588672237603</c:v>
                </c:pt>
                <c:pt idx="157">
                  <c:v>0.99164345403899701</c:v>
                </c:pt>
                <c:pt idx="158">
                  <c:v>0.99220055710306398</c:v>
                </c:pt>
                <c:pt idx="159">
                  <c:v>0.99572887650882003</c:v>
                </c:pt>
                <c:pt idx="160">
                  <c:v>0.99702878365831005</c:v>
                </c:pt>
                <c:pt idx="161">
                  <c:v>0.99201485608170803</c:v>
                </c:pt>
                <c:pt idx="162">
                  <c:v>0.99108635097493003</c:v>
                </c:pt>
                <c:pt idx="163">
                  <c:v>0.99480037140204203</c:v>
                </c:pt>
                <c:pt idx="164">
                  <c:v>0.99275766016713096</c:v>
                </c:pt>
                <c:pt idx="165">
                  <c:v>0.997214484679665</c:v>
                </c:pt>
                <c:pt idx="166">
                  <c:v>0.99442896935933101</c:v>
                </c:pt>
                <c:pt idx="167">
                  <c:v>0.99795728876508805</c:v>
                </c:pt>
                <c:pt idx="168">
                  <c:v>0.99201485608170803</c:v>
                </c:pt>
                <c:pt idx="169">
                  <c:v>0.98848653667595099</c:v>
                </c:pt>
                <c:pt idx="170">
                  <c:v>0.99034354688950699</c:v>
                </c:pt>
                <c:pt idx="171">
                  <c:v>0.99127205199628599</c:v>
                </c:pt>
                <c:pt idx="172">
                  <c:v>0.99015784586815203</c:v>
                </c:pt>
                <c:pt idx="173">
                  <c:v>0.99071494893221901</c:v>
                </c:pt>
                <c:pt idx="174">
                  <c:v>0.98792943361188401</c:v>
                </c:pt>
                <c:pt idx="175">
                  <c:v>0.99052924791086305</c:v>
                </c:pt>
                <c:pt idx="176">
                  <c:v>0.99108635097493003</c:v>
                </c:pt>
                <c:pt idx="177">
                  <c:v>0.99071494893221901</c:v>
                </c:pt>
                <c:pt idx="178">
                  <c:v>0.99257195914577501</c:v>
                </c:pt>
                <c:pt idx="179">
                  <c:v>0.995357474466109</c:v>
                </c:pt>
                <c:pt idx="180">
                  <c:v>0.98885793871866201</c:v>
                </c:pt>
                <c:pt idx="181">
                  <c:v>0.98737233054781803</c:v>
                </c:pt>
                <c:pt idx="182">
                  <c:v>0.99071494893221901</c:v>
                </c:pt>
                <c:pt idx="183">
                  <c:v>0.99145775301764105</c:v>
                </c:pt>
                <c:pt idx="184">
                  <c:v>0.99442896935933101</c:v>
                </c:pt>
                <c:pt idx="185">
                  <c:v>0.99201485608170803</c:v>
                </c:pt>
                <c:pt idx="186">
                  <c:v>0.99182915506035196</c:v>
                </c:pt>
                <c:pt idx="187">
                  <c:v>0.98969359331476303</c:v>
                </c:pt>
                <c:pt idx="188">
                  <c:v>0.99220055710306398</c:v>
                </c:pt>
                <c:pt idx="189">
                  <c:v>0.99294336118848603</c:v>
                </c:pt>
                <c:pt idx="190">
                  <c:v>0.99220055710306398</c:v>
                </c:pt>
                <c:pt idx="191">
                  <c:v>0.98904363974001797</c:v>
                </c:pt>
                <c:pt idx="192">
                  <c:v>0.99331476323119705</c:v>
                </c:pt>
                <c:pt idx="193">
                  <c:v>0.98941504178272899</c:v>
                </c:pt>
                <c:pt idx="194">
                  <c:v>0.99127205199628599</c:v>
                </c:pt>
                <c:pt idx="195">
                  <c:v>0.98941504178272899</c:v>
                </c:pt>
                <c:pt idx="196">
                  <c:v>0.99034354688950699</c:v>
                </c:pt>
                <c:pt idx="197">
                  <c:v>0.99052924791086305</c:v>
                </c:pt>
                <c:pt idx="198">
                  <c:v>0.99043639740018496</c:v>
                </c:pt>
                <c:pt idx="199">
                  <c:v>0.99192200557103005</c:v>
                </c:pt>
                <c:pt idx="200">
                  <c:v>0.99246879191168802</c:v>
                </c:pt>
                <c:pt idx="201">
                  <c:v>0.99052924791086305</c:v>
                </c:pt>
                <c:pt idx="202">
                  <c:v>0.99145775301764105</c:v>
                </c:pt>
                <c:pt idx="203">
                  <c:v>0.98922934076137403</c:v>
                </c:pt>
                <c:pt idx="204">
                  <c:v>0.98876508820798503</c:v>
                </c:pt>
                <c:pt idx="205">
                  <c:v>0.99461467038068696</c:v>
                </c:pt>
                <c:pt idx="206">
                  <c:v>0.98987929433611799</c:v>
                </c:pt>
                <c:pt idx="207">
                  <c:v>0.99062209842154103</c:v>
                </c:pt>
                <c:pt idx="208">
                  <c:v>0.99275766016713096</c:v>
                </c:pt>
                <c:pt idx="209">
                  <c:v>0.99331476323119705</c:v>
                </c:pt>
                <c:pt idx="210">
                  <c:v>0.99164345403899701</c:v>
                </c:pt>
                <c:pt idx="211">
                  <c:v>0.99210770659238601</c:v>
                </c:pt>
                <c:pt idx="212">
                  <c:v>0.98607242339832801</c:v>
                </c:pt>
                <c:pt idx="213">
                  <c:v>0.99108635097493003</c:v>
                </c:pt>
                <c:pt idx="214">
                  <c:v>0.99312906220984198</c:v>
                </c:pt>
                <c:pt idx="215">
                  <c:v>0.99034354688950699</c:v>
                </c:pt>
                <c:pt idx="216">
                  <c:v>0.99164345403899701</c:v>
                </c:pt>
                <c:pt idx="217">
                  <c:v>0.99201485608170803</c:v>
                </c:pt>
                <c:pt idx="218">
                  <c:v>0.99015784586815203</c:v>
                </c:pt>
                <c:pt idx="219">
                  <c:v>0.98978644382544101</c:v>
                </c:pt>
                <c:pt idx="220">
                  <c:v>0.99108635097493003</c:v>
                </c:pt>
                <c:pt idx="221">
                  <c:v>0.98997214484679597</c:v>
                </c:pt>
                <c:pt idx="222">
                  <c:v>0.98662952646239499</c:v>
                </c:pt>
                <c:pt idx="223">
                  <c:v>0.99201485608170803</c:v>
                </c:pt>
                <c:pt idx="224">
                  <c:v>0.99164345403899701</c:v>
                </c:pt>
                <c:pt idx="225">
                  <c:v>0.99257195914577501</c:v>
                </c:pt>
                <c:pt idx="226">
                  <c:v>0.99071494893221901</c:v>
                </c:pt>
                <c:pt idx="227">
                  <c:v>0.99127205199628599</c:v>
                </c:pt>
                <c:pt idx="228">
                  <c:v>0.99350046425255301</c:v>
                </c:pt>
                <c:pt idx="229">
                  <c:v>0.99275766016713096</c:v>
                </c:pt>
                <c:pt idx="230">
                  <c:v>0.99368616527390896</c:v>
                </c:pt>
                <c:pt idx="231">
                  <c:v>0.99312906220984198</c:v>
                </c:pt>
                <c:pt idx="232">
                  <c:v>0.99220055710306398</c:v>
                </c:pt>
                <c:pt idx="233">
                  <c:v>0.99015784586815203</c:v>
                </c:pt>
                <c:pt idx="234">
                  <c:v>0.99108635097493003</c:v>
                </c:pt>
                <c:pt idx="235">
                  <c:v>0.99201485608170803</c:v>
                </c:pt>
                <c:pt idx="236">
                  <c:v>0.98514391829155001</c:v>
                </c:pt>
                <c:pt idx="237">
                  <c:v>0.99182915506035196</c:v>
                </c:pt>
                <c:pt idx="238">
                  <c:v>0.98997214484679597</c:v>
                </c:pt>
                <c:pt idx="239">
                  <c:v>0.99312906220984198</c:v>
                </c:pt>
                <c:pt idx="240">
                  <c:v>0.99257195914577501</c:v>
                </c:pt>
                <c:pt idx="241">
                  <c:v>0.99312906220984198</c:v>
                </c:pt>
                <c:pt idx="242">
                  <c:v>0.99442896935933101</c:v>
                </c:pt>
                <c:pt idx="243">
                  <c:v>0.99257195914577501</c:v>
                </c:pt>
                <c:pt idx="244">
                  <c:v>0.99350046425255301</c:v>
                </c:pt>
                <c:pt idx="245">
                  <c:v>0.99387186629526403</c:v>
                </c:pt>
                <c:pt idx="246">
                  <c:v>0.99145775301764105</c:v>
                </c:pt>
                <c:pt idx="247">
                  <c:v>0.99238625812441905</c:v>
                </c:pt>
                <c:pt idx="248">
                  <c:v>0.99294336118848603</c:v>
                </c:pt>
                <c:pt idx="249">
                  <c:v>0.99350046425255301</c:v>
                </c:pt>
                <c:pt idx="250">
                  <c:v>0.98830083565459603</c:v>
                </c:pt>
                <c:pt idx="251">
                  <c:v>0.99164345403899701</c:v>
                </c:pt>
                <c:pt idx="252">
                  <c:v>0.99220055710306398</c:v>
                </c:pt>
                <c:pt idx="253">
                  <c:v>0.997214484679665</c:v>
                </c:pt>
                <c:pt idx="254">
                  <c:v>0.99052924791086305</c:v>
                </c:pt>
                <c:pt idx="255">
                  <c:v>0.98792943361188401</c:v>
                </c:pt>
                <c:pt idx="256">
                  <c:v>0.99071494893221901</c:v>
                </c:pt>
                <c:pt idx="257">
                  <c:v>0.99071494893221901</c:v>
                </c:pt>
                <c:pt idx="258">
                  <c:v>0.98978644382544101</c:v>
                </c:pt>
                <c:pt idx="259">
                  <c:v>0.98811513463323997</c:v>
                </c:pt>
                <c:pt idx="260">
                  <c:v>0.99312906220984198</c:v>
                </c:pt>
                <c:pt idx="261">
                  <c:v>0.98700092850510601</c:v>
                </c:pt>
                <c:pt idx="262">
                  <c:v>0.98885793871866301</c:v>
                </c:pt>
                <c:pt idx="263">
                  <c:v>0.98681522748375095</c:v>
                </c:pt>
                <c:pt idx="264">
                  <c:v>0.98941504178272899</c:v>
                </c:pt>
                <c:pt idx="265">
                  <c:v>0.98941504178272899</c:v>
                </c:pt>
                <c:pt idx="266">
                  <c:v>0.98904363974001797</c:v>
                </c:pt>
                <c:pt idx="267">
                  <c:v>0.99127205199628599</c:v>
                </c:pt>
                <c:pt idx="268">
                  <c:v>0.99071494893221901</c:v>
                </c:pt>
                <c:pt idx="269">
                  <c:v>0.98737233054781803</c:v>
                </c:pt>
                <c:pt idx="270">
                  <c:v>0.99034354688950699</c:v>
                </c:pt>
                <c:pt idx="271">
                  <c:v>0.98997214484679597</c:v>
                </c:pt>
                <c:pt idx="272">
                  <c:v>0.98904363974001797</c:v>
                </c:pt>
                <c:pt idx="273">
                  <c:v>0.98885793871866201</c:v>
                </c:pt>
                <c:pt idx="274">
                  <c:v>0.98867223769730705</c:v>
                </c:pt>
                <c:pt idx="275">
                  <c:v>0.98885793871866301</c:v>
                </c:pt>
                <c:pt idx="276">
                  <c:v>0.99034354688950699</c:v>
                </c:pt>
                <c:pt idx="277">
                  <c:v>0.98848653667595099</c:v>
                </c:pt>
                <c:pt idx="278">
                  <c:v>0.98904363974001797</c:v>
                </c:pt>
                <c:pt idx="279">
                  <c:v>0.98885793871866201</c:v>
                </c:pt>
                <c:pt idx="280">
                  <c:v>0.99201485608170803</c:v>
                </c:pt>
                <c:pt idx="281">
                  <c:v>0.99127205199628599</c:v>
                </c:pt>
                <c:pt idx="282">
                  <c:v>0.98885793871866201</c:v>
                </c:pt>
                <c:pt idx="283">
                  <c:v>0.99182915506035196</c:v>
                </c:pt>
                <c:pt idx="284">
                  <c:v>0.98792943361188401</c:v>
                </c:pt>
                <c:pt idx="285">
                  <c:v>0.98700092850510601</c:v>
                </c:pt>
                <c:pt idx="286">
                  <c:v>0.98960074280408505</c:v>
                </c:pt>
                <c:pt idx="287">
                  <c:v>0.98885793871866201</c:v>
                </c:pt>
                <c:pt idx="288">
                  <c:v>0.98644382544103903</c:v>
                </c:pt>
                <c:pt idx="289">
                  <c:v>0.99034354688950699</c:v>
                </c:pt>
                <c:pt idx="290">
                  <c:v>0.99015784586815203</c:v>
                </c:pt>
                <c:pt idx="291">
                  <c:v>0.98885793871866201</c:v>
                </c:pt>
                <c:pt idx="292">
                  <c:v>0.98402971216341695</c:v>
                </c:pt>
                <c:pt idx="293">
                  <c:v>0.98532961931290597</c:v>
                </c:pt>
                <c:pt idx="294">
                  <c:v>0.99201485608170803</c:v>
                </c:pt>
                <c:pt idx="295">
                  <c:v>0.98941504178272899</c:v>
                </c:pt>
                <c:pt idx="296">
                  <c:v>0.98830083565459603</c:v>
                </c:pt>
                <c:pt idx="297">
                  <c:v>0.98941504178272899</c:v>
                </c:pt>
                <c:pt idx="298">
                  <c:v>0.98607242339832801</c:v>
                </c:pt>
                <c:pt idx="299">
                  <c:v>0.99052924791086305</c:v>
                </c:pt>
                <c:pt idx="300">
                  <c:v>0.98904363974001797</c:v>
                </c:pt>
                <c:pt idx="301">
                  <c:v>0.99034354688950699</c:v>
                </c:pt>
                <c:pt idx="302">
                  <c:v>0.98774373259052894</c:v>
                </c:pt>
                <c:pt idx="303">
                  <c:v>0.99387186629526403</c:v>
                </c:pt>
                <c:pt idx="304">
                  <c:v>0.998142989786443</c:v>
                </c:pt>
                <c:pt idx="305">
                  <c:v>0.99851439182915502</c:v>
                </c:pt>
                <c:pt idx="306">
                  <c:v>0.99071494893221901</c:v>
                </c:pt>
                <c:pt idx="307">
                  <c:v>0.98700092850510601</c:v>
                </c:pt>
                <c:pt idx="308">
                  <c:v>0.98978644382544101</c:v>
                </c:pt>
                <c:pt idx="309">
                  <c:v>0.98811513463323997</c:v>
                </c:pt>
                <c:pt idx="310">
                  <c:v>0.99164345403899701</c:v>
                </c:pt>
                <c:pt idx="311">
                  <c:v>0.99238625812441905</c:v>
                </c:pt>
                <c:pt idx="312">
                  <c:v>0.98830083565459603</c:v>
                </c:pt>
                <c:pt idx="313">
                  <c:v>0.99052924791086305</c:v>
                </c:pt>
                <c:pt idx="314">
                  <c:v>0.99888579387186605</c:v>
                </c:pt>
                <c:pt idx="315">
                  <c:v>0.99480037140204203</c:v>
                </c:pt>
                <c:pt idx="316">
                  <c:v>0.998142989786443</c:v>
                </c:pt>
                <c:pt idx="317">
                  <c:v>0.99164345403899701</c:v>
                </c:pt>
                <c:pt idx="318">
                  <c:v>0.999071494893221</c:v>
                </c:pt>
                <c:pt idx="319">
                  <c:v>0.998142989786443</c:v>
                </c:pt>
                <c:pt idx="320">
                  <c:v>0.99851439182915502</c:v>
                </c:pt>
                <c:pt idx="321">
                  <c:v>0.99888579387186605</c:v>
                </c:pt>
                <c:pt idx="322">
                  <c:v>0.999071494893221</c:v>
                </c:pt>
                <c:pt idx="323">
                  <c:v>0.99591457753017598</c:v>
                </c:pt>
                <c:pt idx="324">
                  <c:v>0.99777158774373198</c:v>
                </c:pt>
                <c:pt idx="325">
                  <c:v>0.99647168059424296</c:v>
                </c:pt>
                <c:pt idx="326">
                  <c:v>0.99832869080779896</c:v>
                </c:pt>
                <c:pt idx="327">
                  <c:v>0.99851439182915502</c:v>
                </c:pt>
                <c:pt idx="328">
                  <c:v>0.999071494893221</c:v>
                </c:pt>
                <c:pt idx="329">
                  <c:v>0.99777158774373198</c:v>
                </c:pt>
                <c:pt idx="330">
                  <c:v>0.99851439182915502</c:v>
                </c:pt>
                <c:pt idx="331">
                  <c:v>0.997214484679665</c:v>
                </c:pt>
                <c:pt idx="332">
                  <c:v>0.99740018570102096</c:v>
                </c:pt>
                <c:pt idx="333">
                  <c:v>0.99870009285050998</c:v>
                </c:pt>
                <c:pt idx="334">
                  <c:v>0.99164345403899701</c:v>
                </c:pt>
                <c:pt idx="335">
                  <c:v>0.999071494893221</c:v>
                </c:pt>
                <c:pt idx="336">
                  <c:v>0.99665738161559803</c:v>
                </c:pt>
                <c:pt idx="337">
                  <c:v>0.99647168059424296</c:v>
                </c:pt>
                <c:pt idx="338">
                  <c:v>0.998142989786443</c:v>
                </c:pt>
                <c:pt idx="339">
                  <c:v>0.99684308263695398</c:v>
                </c:pt>
                <c:pt idx="340">
                  <c:v>0.997214484679665</c:v>
                </c:pt>
                <c:pt idx="341">
                  <c:v>0.99851439182915502</c:v>
                </c:pt>
                <c:pt idx="342">
                  <c:v>0.99108635097493003</c:v>
                </c:pt>
                <c:pt idx="343">
                  <c:v>0.99201485608170803</c:v>
                </c:pt>
                <c:pt idx="344">
                  <c:v>0.99294336118848603</c:v>
                </c:pt>
                <c:pt idx="345">
                  <c:v>0.99517177344475305</c:v>
                </c:pt>
                <c:pt idx="346">
                  <c:v>0.99220055710306398</c:v>
                </c:pt>
                <c:pt idx="347">
                  <c:v>0.997214484679665</c:v>
                </c:pt>
                <c:pt idx="348">
                  <c:v>0.99275766016712996</c:v>
                </c:pt>
                <c:pt idx="349">
                  <c:v>0.995357474466109</c:v>
                </c:pt>
                <c:pt idx="350">
                  <c:v>0.98700092850510601</c:v>
                </c:pt>
                <c:pt idx="351">
                  <c:v>0.998142989786443</c:v>
                </c:pt>
                <c:pt idx="352">
                  <c:v>0.99071494893221901</c:v>
                </c:pt>
                <c:pt idx="353">
                  <c:v>0.98700092850510601</c:v>
                </c:pt>
                <c:pt idx="354">
                  <c:v>0.98867223769730705</c:v>
                </c:pt>
                <c:pt idx="355">
                  <c:v>0.98922934076137403</c:v>
                </c:pt>
                <c:pt idx="356">
                  <c:v>0.99034354688950699</c:v>
                </c:pt>
                <c:pt idx="357">
                  <c:v>0.99164345403899701</c:v>
                </c:pt>
                <c:pt idx="358">
                  <c:v>0.99257195914577501</c:v>
                </c:pt>
                <c:pt idx="359">
                  <c:v>0.99684308263695398</c:v>
                </c:pt>
                <c:pt idx="360">
                  <c:v>0.99257195914577501</c:v>
                </c:pt>
                <c:pt idx="361">
                  <c:v>0.996285979572887</c:v>
                </c:pt>
                <c:pt idx="362">
                  <c:v>0.99275766016713096</c:v>
                </c:pt>
                <c:pt idx="363">
                  <c:v>0.99572887650882003</c:v>
                </c:pt>
                <c:pt idx="364">
                  <c:v>0.99480037140204203</c:v>
                </c:pt>
                <c:pt idx="365">
                  <c:v>0.99257195914577501</c:v>
                </c:pt>
                <c:pt idx="366">
                  <c:v>0.99554317548746496</c:v>
                </c:pt>
                <c:pt idx="367">
                  <c:v>0.99034354688950699</c:v>
                </c:pt>
                <c:pt idx="368">
                  <c:v>0.99702878365831005</c:v>
                </c:pt>
                <c:pt idx="369">
                  <c:v>0.998142989786443</c:v>
                </c:pt>
                <c:pt idx="370">
                  <c:v>0.99702878365831005</c:v>
                </c:pt>
                <c:pt idx="371">
                  <c:v>0.99275766016712996</c:v>
                </c:pt>
                <c:pt idx="372">
                  <c:v>0.99387186629526403</c:v>
                </c:pt>
                <c:pt idx="373">
                  <c:v>0.996285979572887</c:v>
                </c:pt>
                <c:pt idx="374">
                  <c:v>0.99182915506035196</c:v>
                </c:pt>
                <c:pt idx="375">
                  <c:v>0.99777158774373198</c:v>
                </c:pt>
                <c:pt idx="376">
                  <c:v>0.99331476323119705</c:v>
                </c:pt>
                <c:pt idx="377">
                  <c:v>0.99795728876508805</c:v>
                </c:pt>
                <c:pt idx="378">
                  <c:v>0.99052924791086305</c:v>
                </c:pt>
                <c:pt idx="379">
                  <c:v>0.99275766016713096</c:v>
                </c:pt>
                <c:pt idx="380">
                  <c:v>0.99312906220984198</c:v>
                </c:pt>
                <c:pt idx="381">
                  <c:v>0.99201485608170803</c:v>
                </c:pt>
                <c:pt idx="382">
                  <c:v>0.99498607242339798</c:v>
                </c:pt>
                <c:pt idx="383">
                  <c:v>0.99368616527390896</c:v>
                </c:pt>
                <c:pt idx="384">
                  <c:v>0.99442896935933101</c:v>
                </c:pt>
                <c:pt idx="385">
                  <c:v>0.99758588672237702</c:v>
                </c:pt>
                <c:pt idx="386">
                  <c:v>0.98978644382544101</c:v>
                </c:pt>
                <c:pt idx="387">
                  <c:v>0.99405756731661998</c:v>
                </c:pt>
                <c:pt idx="388">
                  <c:v>0.99201485608170803</c:v>
                </c:pt>
                <c:pt idx="389">
                  <c:v>0.99777158774373198</c:v>
                </c:pt>
                <c:pt idx="390">
                  <c:v>0.99331476323119705</c:v>
                </c:pt>
                <c:pt idx="391">
                  <c:v>0.99554317548746496</c:v>
                </c:pt>
                <c:pt idx="392">
                  <c:v>0.99647168059424296</c:v>
                </c:pt>
                <c:pt idx="393">
                  <c:v>0.99554317548746496</c:v>
                </c:pt>
                <c:pt idx="394">
                  <c:v>0.99554317548746496</c:v>
                </c:pt>
                <c:pt idx="395">
                  <c:v>0.99591457753017598</c:v>
                </c:pt>
                <c:pt idx="396">
                  <c:v>0.99424326833797505</c:v>
                </c:pt>
                <c:pt idx="397">
                  <c:v>0.99665738161559803</c:v>
                </c:pt>
                <c:pt idx="398">
                  <c:v>0.99368616527390896</c:v>
                </c:pt>
                <c:pt idx="399">
                  <c:v>0.99610027855153205</c:v>
                </c:pt>
                <c:pt idx="400">
                  <c:v>0.99312906220984198</c:v>
                </c:pt>
                <c:pt idx="401">
                  <c:v>0.99312906220984198</c:v>
                </c:pt>
                <c:pt idx="402">
                  <c:v>0.99424326833797505</c:v>
                </c:pt>
                <c:pt idx="403">
                  <c:v>0.99740018570102096</c:v>
                </c:pt>
                <c:pt idx="404">
                  <c:v>0.998142989786443</c:v>
                </c:pt>
                <c:pt idx="405">
                  <c:v>0.996285979572887</c:v>
                </c:pt>
                <c:pt idx="406">
                  <c:v>0.99312906220984198</c:v>
                </c:pt>
                <c:pt idx="407">
                  <c:v>0.99461467038068696</c:v>
                </c:pt>
                <c:pt idx="408">
                  <c:v>0.99275766016713096</c:v>
                </c:pt>
                <c:pt idx="409">
                  <c:v>0.99350046425255301</c:v>
                </c:pt>
                <c:pt idx="410">
                  <c:v>0.99201485608170803</c:v>
                </c:pt>
                <c:pt idx="411">
                  <c:v>0.99702878365831005</c:v>
                </c:pt>
                <c:pt idx="412">
                  <c:v>0.996285979572887</c:v>
                </c:pt>
                <c:pt idx="413">
                  <c:v>0.99387186629526403</c:v>
                </c:pt>
                <c:pt idx="414">
                  <c:v>0.99610027855153205</c:v>
                </c:pt>
                <c:pt idx="415">
                  <c:v>0.996285979572887</c:v>
                </c:pt>
                <c:pt idx="416">
                  <c:v>0.998142989786443</c:v>
                </c:pt>
                <c:pt idx="417">
                  <c:v>0.998142989786443</c:v>
                </c:pt>
                <c:pt idx="418">
                  <c:v>0.98997214484679597</c:v>
                </c:pt>
                <c:pt idx="419">
                  <c:v>0.99480037140204203</c:v>
                </c:pt>
                <c:pt idx="420">
                  <c:v>0.99517177344475305</c:v>
                </c:pt>
                <c:pt idx="421">
                  <c:v>0.998142989786443</c:v>
                </c:pt>
                <c:pt idx="422">
                  <c:v>0.99517177344475305</c:v>
                </c:pt>
                <c:pt idx="423">
                  <c:v>0.997214484679665</c:v>
                </c:pt>
                <c:pt idx="424">
                  <c:v>0.99164345403899701</c:v>
                </c:pt>
                <c:pt idx="425">
                  <c:v>0.99071494893221901</c:v>
                </c:pt>
                <c:pt idx="426">
                  <c:v>0.99424326833797505</c:v>
                </c:pt>
                <c:pt idx="427">
                  <c:v>0.996285979572887</c:v>
                </c:pt>
                <c:pt idx="428">
                  <c:v>0.99572887650882003</c:v>
                </c:pt>
                <c:pt idx="429">
                  <c:v>0.98922934076137403</c:v>
                </c:pt>
                <c:pt idx="430">
                  <c:v>0.98235840297121602</c:v>
                </c:pt>
                <c:pt idx="431">
                  <c:v>0.99201485608170803</c:v>
                </c:pt>
                <c:pt idx="432">
                  <c:v>0.99350046425255301</c:v>
                </c:pt>
                <c:pt idx="433">
                  <c:v>0.99294336118848603</c:v>
                </c:pt>
                <c:pt idx="434">
                  <c:v>0.99220055710306398</c:v>
                </c:pt>
                <c:pt idx="435">
                  <c:v>0.999071494893221</c:v>
                </c:pt>
                <c:pt idx="436">
                  <c:v>0.997214484679665</c:v>
                </c:pt>
                <c:pt idx="437">
                  <c:v>0.99758588672237702</c:v>
                </c:pt>
                <c:pt idx="438">
                  <c:v>0.999071494893221</c:v>
                </c:pt>
                <c:pt idx="439">
                  <c:v>0.995357474466109</c:v>
                </c:pt>
                <c:pt idx="440">
                  <c:v>0.998142989786443</c:v>
                </c:pt>
                <c:pt idx="441">
                  <c:v>0.99331476323119705</c:v>
                </c:pt>
                <c:pt idx="442">
                  <c:v>0.98532961931290597</c:v>
                </c:pt>
                <c:pt idx="443">
                  <c:v>0.96935933147632303</c:v>
                </c:pt>
                <c:pt idx="444">
                  <c:v>0.999071494893221</c:v>
                </c:pt>
                <c:pt idx="445">
                  <c:v>0.99870009285050998</c:v>
                </c:pt>
                <c:pt idx="446">
                  <c:v>0.99665738161559803</c:v>
                </c:pt>
                <c:pt idx="447">
                  <c:v>0.99127205199628599</c:v>
                </c:pt>
                <c:pt idx="448">
                  <c:v>0.99610027855153205</c:v>
                </c:pt>
                <c:pt idx="449">
                  <c:v>0.99461467038068696</c:v>
                </c:pt>
                <c:pt idx="450">
                  <c:v>0.99350046425255301</c:v>
                </c:pt>
                <c:pt idx="451">
                  <c:v>0.99424326833797505</c:v>
                </c:pt>
                <c:pt idx="452">
                  <c:v>0.99591457753017598</c:v>
                </c:pt>
                <c:pt idx="453">
                  <c:v>0.99888579387186605</c:v>
                </c:pt>
                <c:pt idx="454">
                  <c:v>0.98978644382544101</c:v>
                </c:pt>
                <c:pt idx="455">
                  <c:v>0.99684308263695398</c:v>
                </c:pt>
                <c:pt idx="456">
                  <c:v>0.99647168059424296</c:v>
                </c:pt>
                <c:pt idx="457">
                  <c:v>0.99684308263695398</c:v>
                </c:pt>
                <c:pt idx="458">
                  <c:v>0.99795728876508805</c:v>
                </c:pt>
                <c:pt idx="459">
                  <c:v>0.99461467038068696</c:v>
                </c:pt>
                <c:pt idx="460">
                  <c:v>0.99350046425255301</c:v>
                </c:pt>
                <c:pt idx="461">
                  <c:v>0.99442896935933101</c:v>
                </c:pt>
                <c:pt idx="462">
                  <c:v>0.99182915506035196</c:v>
                </c:pt>
                <c:pt idx="463">
                  <c:v>0.99220055710306398</c:v>
                </c:pt>
                <c:pt idx="464">
                  <c:v>0.99517177344475305</c:v>
                </c:pt>
                <c:pt idx="465">
                  <c:v>0.99442896935933101</c:v>
                </c:pt>
                <c:pt idx="466">
                  <c:v>0.99220055710306398</c:v>
                </c:pt>
                <c:pt idx="467">
                  <c:v>0.98978644382544101</c:v>
                </c:pt>
                <c:pt idx="468">
                  <c:v>0.996285979572887</c:v>
                </c:pt>
                <c:pt idx="469">
                  <c:v>0.997214484679665</c:v>
                </c:pt>
                <c:pt idx="470">
                  <c:v>0.99015784586815203</c:v>
                </c:pt>
                <c:pt idx="471">
                  <c:v>0.99424326833797505</c:v>
                </c:pt>
                <c:pt idx="472">
                  <c:v>0.98830083565459603</c:v>
                </c:pt>
                <c:pt idx="473">
                  <c:v>0.99480037140204203</c:v>
                </c:pt>
                <c:pt idx="474">
                  <c:v>0.99647168059424296</c:v>
                </c:pt>
                <c:pt idx="475">
                  <c:v>0.99424326833797505</c:v>
                </c:pt>
                <c:pt idx="476">
                  <c:v>0.996285979572887</c:v>
                </c:pt>
                <c:pt idx="477">
                  <c:v>0.99480037140204203</c:v>
                </c:pt>
                <c:pt idx="478">
                  <c:v>0.99461467038068696</c:v>
                </c:pt>
                <c:pt idx="479">
                  <c:v>0.99647168059424296</c:v>
                </c:pt>
                <c:pt idx="480">
                  <c:v>0.99275766016713096</c:v>
                </c:pt>
                <c:pt idx="481">
                  <c:v>0.99405756731661998</c:v>
                </c:pt>
                <c:pt idx="482">
                  <c:v>0.99201485608170803</c:v>
                </c:pt>
                <c:pt idx="483">
                  <c:v>0.99312906220984198</c:v>
                </c:pt>
                <c:pt idx="484">
                  <c:v>0.99517177344475305</c:v>
                </c:pt>
                <c:pt idx="485">
                  <c:v>0.99572887650882003</c:v>
                </c:pt>
                <c:pt idx="486">
                  <c:v>0.99350046425255301</c:v>
                </c:pt>
                <c:pt idx="487">
                  <c:v>0.98774373259052894</c:v>
                </c:pt>
                <c:pt idx="488">
                  <c:v>0.99294336118848603</c:v>
                </c:pt>
                <c:pt idx="489">
                  <c:v>0.99405756731661998</c:v>
                </c:pt>
                <c:pt idx="490">
                  <c:v>0.98978644382544101</c:v>
                </c:pt>
                <c:pt idx="491">
                  <c:v>0.99283724631914005</c:v>
                </c:pt>
                <c:pt idx="492">
                  <c:v>0.99442896935933101</c:v>
                </c:pt>
                <c:pt idx="493">
                  <c:v>0.99201485608170803</c:v>
                </c:pt>
                <c:pt idx="494">
                  <c:v>0.99145775301764105</c:v>
                </c:pt>
                <c:pt idx="495">
                  <c:v>0.99238625812441905</c:v>
                </c:pt>
                <c:pt idx="496">
                  <c:v>0.99442896935933101</c:v>
                </c:pt>
                <c:pt idx="497">
                  <c:v>0.997214484679665</c:v>
                </c:pt>
                <c:pt idx="498">
                  <c:v>0.99442896935933101</c:v>
                </c:pt>
                <c:pt idx="499">
                  <c:v>0.99275766016712996</c:v>
                </c:pt>
                <c:pt idx="500">
                  <c:v>0.99275766016712996</c:v>
                </c:pt>
                <c:pt idx="501">
                  <c:v>0.98737233054781803</c:v>
                </c:pt>
                <c:pt idx="502">
                  <c:v>0.99145775301764105</c:v>
                </c:pt>
                <c:pt idx="503">
                  <c:v>0.99399566697616804</c:v>
                </c:pt>
                <c:pt idx="504">
                  <c:v>0.99473847106158997</c:v>
                </c:pt>
                <c:pt idx="505">
                  <c:v>0.995357474466109</c:v>
                </c:pt>
                <c:pt idx="506">
                  <c:v>0.99207675642215998</c:v>
                </c:pt>
                <c:pt idx="507">
                  <c:v>0.99281956050758202</c:v>
                </c:pt>
                <c:pt idx="508">
                  <c:v>0.99220055710306398</c:v>
                </c:pt>
                <c:pt idx="509">
                  <c:v>0.99145775301764105</c:v>
                </c:pt>
                <c:pt idx="510">
                  <c:v>0.98987929433611799</c:v>
                </c:pt>
                <c:pt idx="511">
                  <c:v>0.99062209842154103</c:v>
                </c:pt>
                <c:pt idx="512">
                  <c:v>0.99285051067780805</c:v>
                </c:pt>
                <c:pt idx="513">
                  <c:v>0.99343856391210095</c:v>
                </c:pt>
                <c:pt idx="514">
                  <c:v>0.99232435778396699</c:v>
                </c:pt>
                <c:pt idx="515">
                  <c:v>0.99343856391210095</c:v>
                </c:pt>
                <c:pt idx="516">
                  <c:v>0.98347260909934997</c:v>
                </c:pt>
                <c:pt idx="517">
                  <c:v>0.998142989786443</c:v>
                </c:pt>
                <c:pt idx="518">
                  <c:v>0.97864438254410402</c:v>
                </c:pt>
                <c:pt idx="519">
                  <c:v>0.99368616527390896</c:v>
                </c:pt>
                <c:pt idx="520">
                  <c:v>0.99350046425255301</c:v>
                </c:pt>
                <c:pt idx="521">
                  <c:v>0.999071494893221</c:v>
                </c:pt>
                <c:pt idx="522">
                  <c:v>0.99377901578458605</c:v>
                </c:pt>
                <c:pt idx="523">
                  <c:v>0.98830083565459603</c:v>
                </c:pt>
                <c:pt idx="524">
                  <c:v>0.99396471680594201</c:v>
                </c:pt>
                <c:pt idx="525">
                  <c:v>0.99303621169916401</c:v>
                </c:pt>
                <c:pt idx="526">
                  <c:v>0.99229340761374096</c:v>
                </c:pt>
                <c:pt idx="527">
                  <c:v>0.99043639740018496</c:v>
                </c:pt>
                <c:pt idx="528">
                  <c:v>0.98050139275766002</c:v>
                </c:pt>
                <c:pt idx="529">
                  <c:v>0.98718662952646197</c:v>
                </c:pt>
                <c:pt idx="530">
                  <c:v>0.99702878365831005</c:v>
                </c:pt>
                <c:pt idx="531">
                  <c:v>0.98922934076137403</c:v>
                </c:pt>
                <c:pt idx="532">
                  <c:v>0.98960074280408505</c:v>
                </c:pt>
                <c:pt idx="533">
                  <c:v>0.99368616527390896</c:v>
                </c:pt>
                <c:pt idx="534">
                  <c:v>0.99052924791086305</c:v>
                </c:pt>
                <c:pt idx="535">
                  <c:v>0.99127205199628599</c:v>
                </c:pt>
                <c:pt idx="536">
                  <c:v>0.99127205199628599</c:v>
                </c:pt>
                <c:pt idx="537">
                  <c:v>0.98941504178272899</c:v>
                </c:pt>
                <c:pt idx="538">
                  <c:v>0.99480037140204203</c:v>
                </c:pt>
                <c:pt idx="539">
                  <c:v>0.99415041782729796</c:v>
                </c:pt>
                <c:pt idx="540">
                  <c:v>0.99322191272051996</c:v>
                </c:pt>
                <c:pt idx="541">
                  <c:v>0.996750232126276</c:v>
                </c:pt>
                <c:pt idx="542">
                  <c:v>0.99387186629526403</c:v>
                </c:pt>
                <c:pt idx="543">
                  <c:v>0.99210770659238601</c:v>
                </c:pt>
                <c:pt idx="544">
                  <c:v>0.995821727019498</c:v>
                </c:pt>
                <c:pt idx="545">
                  <c:v>0.995357474466109</c:v>
                </c:pt>
                <c:pt idx="546">
                  <c:v>0.99201485608170803</c:v>
                </c:pt>
                <c:pt idx="547">
                  <c:v>0.99257195914577501</c:v>
                </c:pt>
                <c:pt idx="548">
                  <c:v>0.99145775301764105</c:v>
                </c:pt>
                <c:pt idx="549">
                  <c:v>0.99350046425255301</c:v>
                </c:pt>
                <c:pt idx="550">
                  <c:v>0.99201485608170803</c:v>
                </c:pt>
                <c:pt idx="551">
                  <c:v>0.99257195914577501</c:v>
                </c:pt>
                <c:pt idx="552">
                  <c:v>0.98885793871866301</c:v>
                </c:pt>
                <c:pt idx="553">
                  <c:v>0.98941504178272899</c:v>
                </c:pt>
                <c:pt idx="554">
                  <c:v>0.99034354688950699</c:v>
                </c:pt>
                <c:pt idx="555">
                  <c:v>0.98978644382544101</c:v>
                </c:pt>
                <c:pt idx="556">
                  <c:v>0.99294336118848603</c:v>
                </c:pt>
                <c:pt idx="557">
                  <c:v>0.98811513463323997</c:v>
                </c:pt>
                <c:pt idx="558">
                  <c:v>0.98978644382544101</c:v>
                </c:pt>
                <c:pt idx="559">
                  <c:v>0.99331476323119705</c:v>
                </c:pt>
                <c:pt idx="560">
                  <c:v>0.99359331476323098</c:v>
                </c:pt>
                <c:pt idx="561">
                  <c:v>0.99127205199628599</c:v>
                </c:pt>
                <c:pt idx="562">
                  <c:v>0.99164345403899701</c:v>
                </c:pt>
                <c:pt idx="563">
                  <c:v>0.99350046425255301</c:v>
                </c:pt>
                <c:pt idx="564">
                  <c:v>0.99275766016713096</c:v>
                </c:pt>
                <c:pt idx="565">
                  <c:v>0.99350046425255301</c:v>
                </c:pt>
                <c:pt idx="566">
                  <c:v>0.99164345403899701</c:v>
                </c:pt>
                <c:pt idx="567">
                  <c:v>0.99238625812441905</c:v>
                </c:pt>
                <c:pt idx="568">
                  <c:v>0.98811513463323997</c:v>
                </c:pt>
                <c:pt idx="569">
                  <c:v>0.99243931555909204</c:v>
                </c:pt>
                <c:pt idx="570">
                  <c:v>0.99238625812441905</c:v>
                </c:pt>
                <c:pt idx="571">
                  <c:v>0.99164345403899701</c:v>
                </c:pt>
                <c:pt idx="572">
                  <c:v>0.99108635097493003</c:v>
                </c:pt>
                <c:pt idx="573">
                  <c:v>0.99127205199628599</c:v>
                </c:pt>
                <c:pt idx="574">
                  <c:v>0.99201485608170803</c:v>
                </c:pt>
                <c:pt idx="575">
                  <c:v>0.98978644382544101</c:v>
                </c:pt>
                <c:pt idx="576">
                  <c:v>0.99145775301764105</c:v>
                </c:pt>
                <c:pt idx="577">
                  <c:v>0.99127205199628599</c:v>
                </c:pt>
                <c:pt idx="578">
                  <c:v>0.99220055710306398</c:v>
                </c:pt>
                <c:pt idx="579">
                  <c:v>0.99350046425255301</c:v>
                </c:pt>
                <c:pt idx="580">
                  <c:v>0.99034354688950699</c:v>
                </c:pt>
                <c:pt idx="581">
                  <c:v>0.99052924791086305</c:v>
                </c:pt>
                <c:pt idx="582">
                  <c:v>0.99090064995357396</c:v>
                </c:pt>
                <c:pt idx="583">
                  <c:v>0.99034354688950699</c:v>
                </c:pt>
                <c:pt idx="584">
                  <c:v>0.99108635097493003</c:v>
                </c:pt>
                <c:pt idx="585">
                  <c:v>0.99220055710306398</c:v>
                </c:pt>
                <c:pt idx="586">
                  <c:v>0.99090064995357396</c:v>
                </c:pt>
                <c:pt idx="587">
                  <c:v>0.98774373259052894</c:v>
                </c:pt>
                <c:pt idx="588">
                  <c:v>0.98978644382544101</c:v>
                </c:pt>
                <c:pt idx="589">
                  <c:v>0.98978644382544101</c:v>
                </c:pt>
                <c:pt idx="590">
                  <c:v>0.98755803156917299</c:v>
                </c:pt>
                <c:pt idx="591">
                  <c:v>0.98857938718662897</c:v>
                </c:pt>
                <c:pt idx="592">
                  <c:v>0.99331476323119705</c:v>
                </c:pt>
                <c:pt idx="593">
                  <c:v>0.99285051067780805</c:v>
                </c:pt>
                <c:pt idx="594">
                  <c:v>0.99117920148560801</c:v>
                </c:pt>
                <c:pt idx="595">
                  <c:v>0.99340761374187503</c:v>
                </c:pt>
                <c:pt idx="596">
                  <c:v>0.99136490250696296</c:v>
                </c:pt>
                <c:pt idx="597">
                  <c:v>0.98792943361188401</c:v>
                </c:pt>
                <c:pt idx="598">
                  <c:v>0.99303621169916401</c:v>
                </c:pt>
                <c:pt idx="599">
                  <c:v>0.99117920148560801</c:v>
                </c:pt>
                <c:pt idx="600">
                  <c:v>0.99220055710306398</c:v>
                </c:pt>
                <c:pt idx="601">
                  <c:v>0.99080779944289699</c:v>
                </c:pt>
                <c:pt idx="602">
                  <c:v>0.98260600433302303</c:v>
                </c:pt>
                <c:pt idx="603">
                  <c:v>0.98960074280408505</c:v>
                </c:pt>
                <c:pt idx="604">
                  <c:v>0.99325286289074499</c:v>
                </c:pt>
                <c:pt idx="605">
                  <c:v>0.98907220912791904</c:v>
                </c:pt>
                <c:pt idx="606">
                  <c:v>0.99145775301764105</c:v>
                </c:pt>
                <c:pt idx="607">
                  <c:v>0.99247910863509703</c:v>
                </c:pt>
                <c:pt idx="608">
                  <c:v>0.98969359331476303</c:v>
                </c:pt>
                <c:pt idx="609">
                  <c:v>0.99145775301764105</c:v>
                </c:pt>
                <c:pt idx="610">
                  <c:v>0.99405756731661998</c:v>
                </c:pt>
                <c:pt idx="611">
                  <c:v>0.99442896935933101</c:v>
                </c:pt>
                <c:pt idx="612">
                  <c:v>0.98987929433611799</c:v>
                </c:pt>
                <c:pt idx="613">
                  <c:v>0.99192200557103005</c:v>
                </c:pt>
                <c:pt idx="614">
                  <c:v>0.99090064995357396</c:v>
                </c:pt>
                <c:pt idx="615">
                  <c:v>0.98904363974001797</c:v>
                </c:pt>
                <c:pt idx="616">
                  <c:v>0.99220055710306398</c:v>
                </c:pt>
                <c:pt idx="617">
                  <c:v>0.99257195914577501</c:v>
                </c:pt>
                <c:pt idx="618">
                  <c:v>0.99164345403899701</c:v>
                </c:pt>
                <c:pt idx="619">
                  <c:v>0.99275766016713096</c:v>
                </c:pt>
                <c:pt idx="620">
                  <c:v>0.99350046425255301</c:v>
                </c:pt>
                <c:pt idx="621">
                  <c:v>0.99136490250696296</c:v>
                </c:pt>
                <c:pt idx="622">
                  <c:v>0.99247910863509703</c:v>
                </c:pt>
                <c:pt idx="623">
                  <c:v>0.99312906220984198</c:v>
                </c:pt>
                <c:pt idx="624">
                  <c:v>0.99442896935933101</c:v>
                </c:pt>
                <c:pt idx="625">
                  <c:v>0.99229340761374096</c:v>
                </c:pt>
                <c:pt idx="626">
                  <c:v>0.99155060352831903</c:v>
                </c:pt>
                <c:pt idx="627">
                  <c:v>0.99164345403899701</c:v>
                </c:pt>
                <c:pt idx="628">
                  <c:v>0.99182915506035196</c:v>
                </c:pt>
                <c:pt idx="629">
                  <c:v>0.99257195914577501</c:v>
                </c:pt>
                <c:pt idx="630">
                  <c:v>0.99377901578458605</c:v>
                </c:pt>
                <c:pt idx="631">
                  <c:v>0.99117920148560801</c:v>
                </c:pt>
                <c:pt idx="632">
                  <c:v>0.99572887650882003</c:v>
                </c:pt>
                <c:pt idx="633">
                  <c:v>0.99229340761374096</c:v>
                </c:pt>
                <c:pt idx="634">
                  <c:v>0.98560817084493901</c:v>
                </c:pt>
                <c:pt idx="635">
                  <c:v>0.99517177344475305</c:v>
                </c:pt>
                <c:pt idx="636">
                  <c:v>0.99517177344475305</c:v>
                </c:pt>
                <c:pt idx="637">
                  <c:v>0.99405756731661998</c:v>
                </c:pt>
                <c:pt idx="638">
                  <c:v>0.99127205199628599</c:v>
                </c:pt>
                <c:pt idx="639">
                  <c:v>0.995357474466109</c:v>
                </c:pt>
                <c:pt idx="640">
                  <c:v>0.99758588672237702</c:v>
                </c:pt>
                <c:pt idx="641">
                  <c:v>0.99205612297534296</c:v>
                </c:pt>
                <c:pt idx="642">
                  <c:v>0.99795728876508805</c:v>
                </c:pt>
                <c:pt idx="643">
                  <c:v>0.99610027855153205</c:v>
                </c:pt>
                <c:pt idx="644">
                  <c:v>0.99572887650882003</c:v>
                </c:pt>
                <c:pt idx="645">
                  <c:v>0.99795728876508805</c:v>
                </c:pt>
                <c:pt idx="646">
                  <c:v>0.99777158774373198</c:v>
                </c:pt>
                <c:pt idx="647">
                  <c:v>0.99350046425255301</c:v>
                </c:pt>
                <c:pt idx="648">
                  <c:v>0.996285979572887</c:v>
                </c:pt>
                <c:pt idx="649">
                  <c:v>0.999071494893221</c:v>
                </c:pt>
                <c:pt idx="650">
                  <c:v>0.99684308263695398</c:v>
                </c:pt>
                <c:pt idx="651">
                  <c:v>0.99758588672237702</c:v>
                </c:pt>
                <c:pt idx="652">
                  <c:v>0.99832869080779896</c:v>
                </c:pt>
                <c:pt idx="653">
                  <c:v>0.99702878365831005</c:v>
                </c:pt>
                <c:pt idx="654">
                  <c:v>0.999071494893221</c:v>
                </c:pt>
                <c:pt idx="655">
                  <c:v>0.995357474466109</c:v>
                </c:pt>
                <c:pt idx="656">
                  <c:v>0.99647168059424296</c:v>
                </c:pt>
                <c:pt idx="657">
                  <c:v>0.996285979572887</c:v>
                </c:pt>
                <c:pt idx="658">
                  <c:v>0.99684308263695398</c:v>
                </c:pt>
                <c:pt idx="659">
                  <c:v>0.999071494893221</c:v>
                </c:pt>
                <c:pt idx="660">
                  <c:v>0.99740018570102096</c:v>
                </c:pt>
                <c:pt idx="661">
                  <c:v>0.99758588672237603</c:v>
                </c:pt>
                <c:pt idx="662">
                  <c:v>0.99702878365831005</c:v>
                </c:pt>
                <c:pt idx="663">
                  <c:v>0.999071494893221</c:v>
                </c:pt>
                <c:pt idx="664">
                  <c:v>0.99684308263695398</c:v>
                </c:pt>
                <c:pt idx="665">
                  <c:v>0.99888579387186605</c:v>
                </c:pt>
                <c:pt idx="666">
                  <c:v>0.99795728876508805</c:v>
                </c:pt>
                <c:pt idx="667">
                  <c:v>0.999071494893221</c:v>
                </c:pt>
                <c:pt idx="668">
                  <c:v>0.99888579387186605</c:v>
                </c:pt>
                <c:pt idx="669">
                  <c:v>0.99777158774373198</c:v>
                </c:pt>
                <c:pt idx="670">
                  <c:v>0.99795728876508805</c:v>
                </c:pt>
                <c:pt idx="671">
                  <c:v>0.99888579387186605</c:v>
                </c:pt>
                <c:pt idx="672">
                  <c:v>0.99795728876508805</c:v>
                </c:pt>
                <c:pt idx="673">
                  <c:v>0.99832869080779896</c:v>
                </c:pt>
                <c:pt idx="674">
                  <c:v>0.997214484679665</c:v>
                </c:pt>
                <c:pt idx="675">
                  <c:v>0.99795728876508805</c:v>
                </c:pt>
                <c:pt idx="676">
                  <c:v>0.998142989786443</c:v>
                </c:pt>
                <c:pt idx="677">
                  <c:v>0.98839368616527301</c:v>
                </c:pt>
                <c:pt idx="678">
                  <c:v>0.99071494893221901</c:v>
                </c:pt>
                <c:pt idx="679">
                  <c:v>0.99210770659238601</c:v>
                </c:pt>
                <c:pt idx="680">
                  <c:v>0.98839368616527301</c:v>
                </c:pt>
                <c:pt idx="681">
                  <c:v>0.99303621169916401</c:v>
                </c:pt>
                <c:pt idx="682">
                  <c:v>0.98839368616527401</c:v>
                </c:pt>
                <c:pt idx="683">
                  <c:v>0.99554317548746496</c:v>
                </c:pt>
                <c:pt idx="684">
                  <c:v>0.99220055710306398</c:v>
                </c:pt>
                <c:pt idx="685">
                  <c:v>0.99461467038068696</c:v>
                </c:pt>
                <c:pt idx="686">
                  <c:v>0.99480037140204203</c:v>
                </c:pt>
                <c:pt idx="687">
                  <c:v>0.995357474466109</c:v>
                </c:pt>
                <c:pt idx="688">
                  <c:v>0.99127205199628599</c:v>
                </c:pt>
                <c:pt idx="689">
                  <c:v>0.99220055710306398</c:v>
                </c:pt>
                <c:pt idx="690">
                  <c:v>0.99145775301764105</c:v>
                </c:pt>
                <c:pt idx="691">
                  <c:v>0.99517177344475305</c:v>
                </c:pt>
                <c:pt idx="692">
                  <c:v>0.99294336118848603</c:v>
                </c:pt>
                <c:pt idx="693">
                  <c:v>0.98960074280408505</c:v>
                </c:pt>
                <c:pt idx="694">
                  <c:v>0.99071494893221901</c:v>
                </c:pt>
                <c:pt idx="695">
                  <c:v>0.99610027855153205</c:v>
                </c:pt>
                <c:pt idx="696">
                  <c:v>0.99257195914577501</c:v>
                </c:pt>
                <c:pt idx="697">
                  <c:v>0.99312906220984198</c:v>
                </c:pt>
                <c:pt idx="698">
                  <c:v>0.995357474466109</c:v>
                </c:pt>
                <c:pt idx="699">
                  <c:v>0.99350046425255301</c:v>
                </c:pt>
                <c:pt idx="700">
                  <c:v>0.99498607242339798</c:v>
                </c:pt>
                <c:pt idx="701">
                  <c:v>0.99480037140204203</c:v>
                </c:pt>
                <c:pt idx="702">
                  <c:v>0.99498607242339798</c:v>
                </c:pt>
                <c:pt idx="703">
                  <c:v>0.99257195914577501</c:v>
                </c:pt>
                <c:pt idx="704">
                  <c:v>0.99312906220984198</c:v>
                </c:pt>
                <c:pt idx="705">
                  <c:v>0.99350046425255301</c:v>
                </c:pt>
                <c:pt idx="706">
                  <c:v>0.99368616527390896</c:v>
                </c:pt>
                <c:pt idx="707">
                  <c:v>0.99442896935933101</c:v>
                </c:pt>
                <c:pt idx="708">
                  <c:v>0.99387186629526403</c:v>
                </c:pt>
                <c:pt idx="709">
                  <c:v>0.99145775301764105</c:v>
                </c:pt>
                <c:pt idx="710">
                  <c:v>0.99201485608170803</c:v>
                </c:pt>
                <c:pt idx="711">
                  <c:v>0.99442896935933101</c:v>
                </c:pt>
                <c:pt idx="712">
                  <c:v>0.99405756731661998</c:v>
                </c:pt>
                <c:pt idx="713">
                  <c:v>0.99294336118848603</c:v>
                </c:pt>
                <c:pt idx="714">
                  <c:v>0.98960074280408505</c:v>
                </c:pt>
                <c:pt idx="715">
                  <c:v>0.99331476323119705</c:v>
                </c:pt>
                <c:pt idx="716">
                  <c:v>0.99442896935933101</c:v>
                </c:pt>
                <c:pt idx="717">
                  <c:v>0.99312906220984198</c:v>
                </c:pt>
                <c:pt idx="718">
                  <c:v>0.99424326833797505</c:v>
                </c:pt>
                <c:pt idx="719">
                  <c:v>0.99090064995357396</c:v>
                </c:pt>
                <c:pt idx="720">
                  <c:v>0.98978644382544101</c:v>
                </c:pt>
                <c:pt idx="721">
                  <c:v>0.99572887650882003</c:v>
                </c:pt>
                <c:pt idx="722">
                  <c:v>0.99331476323119705</c:v>
                </c:pt>
                <c:pt idx="723">
                  <c:v>0.99572887650882003</c:v>
                </c:pt>
                <c:pt idx="724">
                  <c:v>0.99294336118848603</c:v>
                </c:pt>
                <c:pt idx="725">
                  <c:v>0.99312906220984198</c:v>
                </c:pt>
                <c:pt idx="726">
                  <c:v>0.98997214484679597</c:v>
                </c:pt>
                <c:pt idx="727">
                  <c:v>0.99238625812441905</c:v>
                </c:pt>
                <c:pt idx="728">
                  <c:v>0.99127205199628599</c:v>
                </c:pt>
                <c:pt idx="729">
                  <c:v>0.99071494893221901</c:v>
                </c:pt>
                <c:pt idx="730">
                  <c:v>0.99461467038068696</c:v>
                </c:pt>
                <c:pt idx="731">
                  <c:v>0.98885793871866201</c:v>
                </c:pt>
                <c:pt idx="732">
                  <c:v>0.99312906220984198</c:v>
                </c:pt>
                <c:pt idx="733">
                  <c:v>0.98830083565459603</c:v>
                </c:pt>
                <c:pt idx="734">
                  <c:v>0.99090064995357396</c:v>
                </c:pt>
                <c:pt idx="735">
                  <c:v>0.98941504178272899</c:v>
                </c:pt>
                <c:pt idx="736">
                  <c:v>0.99294336118848603</c:v>
                </c:pt>
                <c:pt idx="737">
                  <c:v>0.99331476323119705</c:v>
                </c:pt>
                <c:pt idx="738">
                  <c:v>0.99238625812441905</c:v>
                </c:pt>
                <c:pt idx="739">
                  <c:v>0.98941504178272899</c:v>
                </c:pt>
                <c:pt idx="740">
                  <c:v>0.99405756731661998</c:v>
                </c:pt>
                <c:pt idx="741">
                  <c:v>0.98922934076137403</c:v>
                </c:pt>
                <c:pt idx="742">
                  <c:v>0.99071494893221901</c:v>
                </c:pt>
                <c:pt idx="743">
                  <c:v>0.99164345403899701</c:v>
                </c:pt>
                <c:pt idx="744">
                  <c:v>0.99405756731661998</c:v>
                </c:pt>
                <c:pt idx="745">
                  <c:v>0.99164345403899701</c:v>
                </c:pt>
                <c:pt idx="746">
                  <c:v>0.99127205199628599</c:v>
                </c:pt>
                <c:pt idx="747">
                  <c:v>0.99275766016712996</c:v>
                </c:pt>
                <c:pt idx="748">
                  <c:v>0.99368616527390896</c:v>
                </c:pt>
                <c:pt idx="749">
                  <c:v>0.99461467038068696</c:v>
                </c:pt>
                <c:pt idx="750">
                  <c:v>0.99424326833797505</c:v>
                </c:pt>
                <c:pt idx="751">
                  <c:v>0.99368616527390896</c:v>
                </c:pt>
                <c:pt idx="752">
                  <c:v>0.99294336118848603</c:v>
                </c:pt>
                <c:pt idx="753">
                  <c:v>0.99052924791086305</c:v>
                </c:pt>
                <c:pt idx="754">
                  <c:v>0.99257195914577501</c:v>
                </c:pt>
                <c:pt idx="755">
                  <c:v>0.99380996595481197</c:v>
                </c:pt>
                <c:pt idx="756">
                  <c:v>0.98904363974001797</c:v>
                </c:pt>
                <c:pt idx="757">
                  <c:v>0.98681522748375095</c:v>
                </c:pt>
                <c:pt idx="758">
                  <c:v>0.98792943361188401</c:v>
                </c:pt>
                <c:pt idx="759">
                  <c:v>0.99201485608170803</c:v>
                </c:pt>
                <c:pt idx="760">
                  <c:v>0.99164345403899701</c:v>
                </c:pt>
                <c:pt idx="761">
                  <c:v>0.98365831012070504</c:v>
                </c:pt>
                <c:pt idx="762">
                  <c:v>0.98310120705663795</c:v>
                </c:pt>
                <c:pt idx="763">
                  <c:v>0.98644382544103903</c:v>
                </c:pt>
                <c:pt idx="764">
                  <c:v>0.98811513463323997</c:v>
                </c:pt>
                <c:pt idx="765">
                  <c:v>0.98811513463323997</c:v>
                </c:pt>
                <c:pt idx="766">
                  <c:v>0.99090064995357396</c:v>
                </c:pt>
                <c:pt idx="767">
                  <c:v>0.98477251624883899</c:v>
                </c:pt>
                <c:pt idx="768">
                  <c:v>0.98755803156917299</c:v>
                </c:pt>
                <c:pt idx="769">
                  <c:v>0.98347260909934997</c:v>
                </c:pt>
                <c:pt idx="770">
                  <c:v>0.98737233054781803</c:v>
                </c:pt>
                <c:pt idx="771">
                  <c:v>0.98848653667595099</c:v>
                </c:pt>
                <c:pt idx="772">
                  <c:v>0.98161559888579297</c:v>
                </c:pt>
                <c:pt idx="773">
                  <c:v>0.99052924791086305</c:v>
                </c:pt>
                <c:pt idx="774">
                  <c:v>0.98885793871866201</c:v>
                </c:pt>
                <c:pt idx="775">
                  <c:v>0.98737233054781803</c:v>
                </c:pt>
                <c:pt idx="776">
                  <c:v>0.98774373259052894</c:v>
                </c:pt>
                <c:pt idx="777">
                  <c:v>0.98495821727019495</c:v>
                </c:pt>
                <c:pt idx="778">
                  <c:v>0.98774373259052894</c:v>
                </c:pt>
                <c:pt idx="779">
                  <c:v>0.98607242339832801</c:v>
                </c:pt>
                <c:pt idx="780">
                  <c:v>0.98458681522748304</c:v>
                </c:pt>
                <c:pt idx="781">
                  <c:v>0.98867223769730705</c:v>
                </c:pt>
                <c:pt idx="782">
                  <c:v>0.97845868152274795</c:v>
                </c:pt>
                <c:pt idx="783">
                  <c:v>0.97957288765088202</c:v>
                </c:pt>
                <c:pt idx="784">
                  <c:v>0.98551532033426104</c:v>
                </c:pt>
                <c:pt idx="785">
                  <c:v>0.98848653667595099</c:v>
                </c:pt>
                <c:pt idx="786">
                  <c:v>0.98384401114206099</c:v>
                </c:pt>
                <c:pt idx="787">
                  <c:v>0.98235840297121602</c:v>
                </c:pt>
                <c:pt idx="788">
                  <c:v>0.97901578458681504</c:v>
                </c:pt>
                <c:pt idx="789">
                  <c:v>0.99182915506035196</c:v>
                </c:pt>
                <c:pt idx="790">
                  <c:v>0.99015784586815203</c:v>
                </c:pt>
                <c:pt idx="791">
                  <c:v>0.98700092850510601</c:v>
                </c:pt>
                <c:pt idx="792">
                  <c:v>0.98477251624883899</c:v>
                </c:pt>
                <c:pt idx="793">
                  <c:v>0.98681522748375095</c:v>
                </c:pt>
                <c:pt idx="794">
                  <c:v>0.98347260909934997</c:v>
                </c:pt>
                <c:pt idx="795">
                  <c:v>0.98328690807799402</c:v>
                </c:pt>
                <c:pt idx="796">
                  <c:v>0.98124419684308195</c:v>
                </c:pt>
                <c:pt idx="797">
                  <c:v>0.98347260909934997</c:v>
                </c:pt>
                <c:pt idx="798">
                  <c:v>0.98811513463323997</c:v>
                </c:pt>
                <c:pt idx="799">
                  <c:v>0.98180129990714904</c:v>
                </c:pt>
                <c:pt idx="800">
                  <c:v>0.98774373259052894</c:v>
                </c:pt>
                <c:pt idx="801">
                  <c:v>0.98217270194985995</c:v>
                </c:pt>
                <c:pt idx="802">
                  <c:v>0.98792943361188401</c:v>
                </c:pt>
                <c:pt idx="803">
                  <c:v>0.98440111420612797</c:v>
                </c:pt>
                <c:pt idx="804">
                  <c:v>0.98142989786443802</c:v>
                </c:pt>
                <c:pt idx="805">
                  <c:v>0.98551532033426104</c:v>
                </c:pt>
                <c:pt idx="806">
                  <c:v>0.99350046425255301</c:v>
                </c:pt>
                <c:pt idx="807">
                  <c:v>0.98440111420612797</c:v>
                </c:pt>
                <c:pt idx="808">
                  <c:v>0.98718662952646197</c:v>
                </c:pt>
                <c:pt idx="809">
                  <c:v>0.97957288765088202</c:v>
                </c:pt>
                <c:pt idx="810">
                  <c:v>0.98198700092850499</c:v>
                </c:pt>
                <c:pt idx="811">
                  <c:v>0.98978644382544101</c:v>
                </c:pt>
                <c:pt idx="812">
                  <c:v>0.99164345403899701</c:v>
                </c:pt>
                <c:pt idx="813">
                  <c:v>0.99350046425255301</c:v>
                </c:pt>
                <c:pt idx="814">
                  <c:v>0.98922934076137403</c:v>
                </c:pt>
                <c:pt idx="815">
                  <c:v>0.98328690807799402</c:v>
                </c:pt>
                <c:pt idx="816">
                  <c:v>0.98532961931290597</c:v>
                </c:pt>
                <c:pt idx="817">
                  <c:v>0.98291550603528299</c:v>
                </c:pt>
                <c:pt idx="818">
                  <c:v>0.98570102135561699</c:v>
                </c:pt>
                <c:pt idx="819">
                  <c:v>0.98848653667595099</c:v>
                </c:pt>
                <c:pt idx="820">
                  <c:v>0.98922934076137403</c:v>
                </c:pt>
                <c:pt idx="821">
                  <c:v>0.98885793871866201</c:v>
                </c:pt>
                <c:pt idx="822">
                  <c:v>0.99424326833797505</c:v>
                </c:pt>
                <c:pt idx="823">
                  <c:v>0.98662952646239499</c:v>
                </c:pt>
                <c:pt idx="824">
                  <c:v>0.99052924791086305</c:v>
                </c:pt>
                <c:pt idx="825">
                  <c:v>0.99090064995357396</c:v>
                </c:pt>
                <c:pt idx="826">
                  <c:v>0.99368616527390896</c:v>
                </c:pt>
                <c:pt idx="827">
                  <c:v>0.99238625812441905</c:v>
                </c:pt>
                <c:pt idx="828">
                  <c:v>0.99145775301764105</c:v>
                </c:pt>
                <c:pt idx="829">
                  <c:v>0.99108635097493003</c:v>
                </c:pt>
                <c:pt idx="830">
                  <c:v>0.99442896935933101</c:v>
                </c:pt>
                <c:pt idx="831">
                  <c:v>0.99127205199628599</c:v>
                </c:pt>
                <c:pt idx="832">
                  <c:v>0.99182915506035196</c:v>
                </c:pt>
                <c:pt idx="833">
                  <c:v>0.99182915506035196</c:v>
                </c:pt>
                <c:pt idx="834">
                  <c:v>0.99164345403899701</c:v>
                </c:pt>
                <c:pt idx="835">
                  <c:v>0.99145775301764105</c:v>
                </c:pt>
                <c:pt idx="836">
                  <c:v>0.98867223769730705</c:v>
                </c:pt>
                <c:pt idx="837">
                  <c:v>0.99368616527390896</c:v>
                </c:pt>
                <c:pt idx="838">
                  <c:v>0.98960074280408505</c:v>
                </c:pt>
                <c:pt idx="839">
                  <c:v>0.99257195914577501</c:v>
                </c:pt>
                <c:pt idx="840">
                  <c:v>0.98622717424945805</c:v>
                </c:pt>
                <c:pt idx="841">
                  <c:v>0.98997214484679597</c:v>
                </c:pt>
                <c:pt idx="842">
                  <c:v>0.98960074280408505</c:v>
                </c:pt>
                <c:pt idx="843">
                  <c:v>0.98254410399257197</c:v>
                </c:pt>
                <c:pt idx="844">
                  <c:v>0.98922934076137403</c:v>
                </c:pt>
                <c:pt idx="845">
                  <c:v>0.98700092850510601</c:v>
                </c:pt>
                <c:pt idx="846">
                  <c:v>0.99015784586815203</c:v>
                </c:pt>
                <c:pt idx="847">
                  <c:v>0.98922934076137403</c:v>
                </c:pt>
                <c:pt idx="848">
                  <c:v>0.99312906220984198</c:v>
                </c:pt>
                <c:pt idx="849">
                  <c:v>0.99034354688950699</c:v>
                </c:pt>
                <c:pt idx="850">
                  <c:v>0.99127205199628599</c:v>
                </c:pt>
                <c:pt idx="851">
                  <c:v>0.99182915506035196</c:v>
                </c:pt>
                <c:pt idx="852">
                  <c:v>0.995357474466109</c:v>
                </c:pt>
                <c:pt idx="853">
                  <c:v>0.99331476323119705</c:v>
                </c:pt>
                <c:pt idx="854">
                  <c:v>0.99350046425255301</c:v>
                </c:pt>
                <c:pt idx="855">
                  <c:v>0.98774373259052894</c:v>
                </c:pt>
                <c:pt idx="856">
                  <c:v>0.98811513463323997</c:v>
                </c:pt>
                <c:pt idx="857">
                  <c:v>0.99350046425255301</c:v>
                </c:pt>
                <c:pt idx="858">
                  <c:v>0.99275766016713096</c:v>
                </c:pt>
                <c:pt idx="859">
                  <c:v>0.99387186629526403</c:v>
                </c:pt>
                <c:pt idx="860">
                  <c:v>0.98941504178272899</c:v>
                </c:pt>
                <c:pt idx="861">
                  <c:v>0.98960074280408505</c:v>
                </c:pt>
                <c:pt idx="862">
                  <c:v>0.98848653667595099</c:v>
                </c:pt>
                <c:pt idx="863">
                  <c:v>0.98607242339832801</c:v>
                </c:pt>
                <c:pt idx="864">
                  <c:v>0.99015784586815203</c:v>
                </c:pt>
                <c:pt idx="865">
                  <c:v>0.98830083565459603</c:v>
                </c:pt>
                <c:pt idx="866">
                  <c:v>0.98904363974001797</c:v>
                </c:pt>
                <c:pt idx="867">
                  <c:v>0.98792943361188401</c:v>
                </c:pt>
                <c:pt idx="868">
                  <c:v>0.99275766016713096</c:v>
                </c:pt>
                <c:pt idx="869">
                  <c:v>0.98700092850510601</c:v>
                </c:pt>
                <c:pt idx="870">
                  <c:v>0.99164345403899701</c:v>
                </c:pt>
                <c:pt idx="871">
                  <c:v>0.99201485608170803</c:v>
                </c:pt>
                <c:pt idx="872">
                  <c:v>0.99350046425255301</c:v>
                </c:pt>
                <c:pt idx="873">
                  <c:v>0.98978644382544101</c:v>
                </c:pt>
                <c:pt idx="874">
                  <c:v>0.98830083565459603</c:v>
                </c:pt>
                <c:pt idx="875">
                  <c:v>0.98904363974001797</c:v>
                </c:pt>
                <c:pt idx="876">
                  <c:v>0.99405756731661998</c:v>
                </c:pt>
                <c:pt idx="877">
                  <c:v>0.99257195914577501</c:v>
                </c:pt>
                <c:pt idx="878">
                  <c:v>0.99108635097493003</c:v>
                </c:pt>
                <c:pt idx="879">
                  <c:v>0.98960074280408505</c:v>
                </c:pt>
                <c:pt idx="880">
                  <c:v>0.99071494893221901</c:v>
                </c:pt>
                <c:pt idx="881">
                  <c:v>0.99182915506035196</c:v>
                </c:pt>
                <c:pt idx="882">
                  <c:v>0.98830083565459603</c:v>
                </c:pt>
                <c:pt idx="883">
                  <c:v>0.99127205199628599</c:v>
                </c:pt>
                <c:pt idx="884">
                  <c:v>0.99034354688950699</c:v>
                </c:pt>
                <c:pt idx="885">
                  <c:v>0.99312906220984198</c:v>
                </c:pt>
                <c:pt idx="886">
                  <c:v>0.98792943361188401</c:v>
                </c:pt>
                <c:pt idx="887">
                  <c:v>0.99368616527390896</c:v>
                </c:pt>
                <c:pt idx="888">
                  <c:v>0.98830083565459603</c:v>
                </c:pt>
                <c:pt idx="889">
                  <c:v>0.98811513463323997</c:v>
                </c:pt>
                <c:pt idx="890">
                  <c:v>0.98737233054781803</c:v>
                </c:pt>
                <c:pt idx="891">
                  <c:v>0.99275766016712996</c:v>
                </c:pt>
                <c:pt idx="892">
                  <c:v>0.99145775301764105</c:v>
                </c:pt>
                <c:pt idx="893">
                  <c:v>0.99090064995357396</c:v>
                </c:pt>
                <c:pt idx="894">
                  <c:v>0.98811513463323997</c:v>
                </c:pt>
                <c:pt idx="895">
                  <c:v>0.98848653667595099</c:v>
                </c:pt>
                <c:pt idx="896">
                  <c:v>0.99090064995357396</c:v>
                </c:pt>
                <c:pt idx="897">
                  <c:v>0.98997214484679597</c:v>
                </c:pt>
                <c:pt idx="898">
                  <c:v>0.99015784586815203</c:v>
                </c:pt>
                <c:pt idx="899">
                  <c:v>0.99201485608170803</c:v>
                </c:pt>
                <c:pt idx="900">
                  <c:v>0.99220055710306398</c:v>
                </c:pt>
                <c:pt idx="901">
                  <c:v>0.98922934076137403</c:v>
                </c:pt>
                <c:pt idx="902">
                  <c:v>0.98978644382544101</c:v>
                </c:pt>
                <c:pt idx="903">
                  <c:v>0.98867223769730705</c:v>
                </c:pt>
                <c:pt idx="904">
                  <c:v>0.98941504178272899</c:v>
                </c:pt>
                <c:pt idx="905">
                  <c:v>0.99257195914577501</c:v>
                </c:pt>
                <c:pt idx="906">
                  <c:v>0.98997214484679597</c:v>
                </c:pt>
                <c:pt idx="907">
                  <c:v>0.98978644382544101</c:v>
                </c:pt>
                <c:pt idx="908">
                  <c:v>0.98941504178272899</c:v>
                </c:pt>
                <c:pt idx="909">
                  <c:v>0.98458681522748304</c:v>
                </c:pt>
                <c:pt idx="910">
                  <c:v>0.99071494893221901</c:v>
                </c:pt>
                <c:pt idx="911">
                  <c:v>0.98997214484679597</c:v>
                </c:pt>
                <c:pt idx="912">
                  <c:v>0.99071494893221901</c:v>
                </c:pt>
                <c:pt idx="913">
                  <c:v>0.99182915506035196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D1-4745-9390-4B3A5285B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450880"/>
        <c:axId val="404442720"/>
      </c:scatterChart>
      <c:valAx>
        <c:axId val="404450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04442720"/>
        <c:crosses val="autoZero"/>
        <c:crossBetween val="midCat"/>
      </c:valAx>
      <c:valAx>
        <c:axId val="40444272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04450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Cancer!$AJ$1</c:f>
              <c:strCache>
                <c:ptCount val="1"/>
                <c:pt idx="0">
                  <c:v>mlp_test_acc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Cancer!$AE$2:$AE$1213</c:f>
              <c:numCache>
                <c:formatCode>General</c:formatCode>
                <c:ptCount val="101"/>
                <c:pt idx="0">
                  <c:v>9176</c:v>
                </c:pt>
                <c:pt idx="1">
                  <c:v>10010</c:v>
                </c:pt>
                <c:pt idx="2">
                  <c:v>10844</c:v>
                </c:pt>
                <c:pt idx="3">
                  <c:v>11678</c:v>
                </c:pt>
                <c:pt idx="4">
                  <c:v>12512</c:v>
                </c:pt>
                <c:pt idx="5">
                  <c:v>13346</c:v>
                </c:pt>
                <c:pt idx="6">
                  <c:v>14180</c:v>
                </c:pt>
                <c:pt idx="7">
                  <c:v>15014</c:v>
                </c:pt>
                <c:pt idx="8">
                  <c:v>15848</c:v>
                </c:pt>
                <c:pt idx="9">
                  <c:v>16682</c:v>
                </c:pt>
                <c:pt idx="10">
                  <c:v>17516</c:v>
                </c:pt>
                <c:pt idx="11">
                  <c:v>18350</c:v>
                </c:pt>
                <c:pt idx="12">
                  <c:v>19184</c:v>
                </c:pt>
                <c:pt idx="13">
                  <c:v>20018</c:v>
                </c:pt>
                <c:pt idx="14">
                  <c:v>20852</c:v>
                </c:pt>
                <c:pt idx="15">
                  <c:v>21686</c:v>
                </c:pt>
                <c:pt idx="16">
                  <c:v>22520</c:v>
                </c:pt>
                <c:pt idx="17">
                  <c:v>23354</c:v>
                </c:pt>
                <c:pt idx="18">
                  <c:v>24188</c:v>
                </c:pt>
                <c:pt idx="19">
                  <c:v>24242</c:v>
                </c:pt>
                <c:pt idx="20">
                  <c:v>25022</c:v>
                </c:pt>
                <c:pt idx="21">
                  <c:v>25076</c:v>
                </c:pt>
                <c:pt idx="22">
                  <c:v>25804</c:v>
                </c:pt>
                <c:pt idx="23">
                  <c:v>25856</c:v>
                </c:pt>
                <c:pt idx="24">
                  <c:v>25910</c:v>
                </c:pt>
                <c:pt idx="25">
                  <c:v>26690</c:v>
                </c:pt>
                <c:pt idx="26">
                  <c:v>26744</c:v>
                </c:pt>
                <c:pt idx="27">
                  <c:v>27366</c:v>
                </c:pt>
                <c:pt idx="28">
                  <c:v>27576</c:v>
                </c:pt>
                <c:pt idx="29">
                  <c:v>27578</c:v>
                </c:pt>
                <c:pt idx="30">
                  <c:v>28304</c:v>
                </c:pt>
                <c:pt idx="31">
                  <c:v>28412</c:v>
                </c:pt>
                <c:pt idx="32">
                  <c:v>28462</c:v>
                </c:pt>
                <c:pt idx="33">
                  <c:v>28928</c:v>
                </c:pt>
                <c:pt idx="34">
                  <c:v>29242</c:v>
                </c:pt>
                <c:pt idx="35">
                  <c:v>29246</c:v>
                </c:pt>
                <c:pt idx="36">
                  <c:v>29348</c:v>
                </c:pt>
                <c:pt idx="37">
                  <c:v>29918</c:v>
                </c:pt>
                <c:pt idx="38">
                  <c:v>30080</c:v>
                </c:pt>
                <c:pt idx="39">
                  <c:v>30180</c:v>
                </c:pt>
                <c:pt idx="40">
                  <c:v>30234</c:v>
                </c:pt>
                <c:pt idx="41">
                  <c:v>30490</c:v>
                </c:pt>
                <c:pt idx="42">
                  <c:v>30908</c:v>
                </c:pt>
                <c:pt idx="43">
                  <c:v>30914</c:v>
                </c:pt>
                <c:pt idx="44">
                  <c:v>31118</c:v>
                </c:pt>
                <c:pt idx="45">
                  <c:v>31120</c:v>
                </c:pt>
                <c:pt idx="46">
                  <c:v>31532</c:v>
                </c:pt>
                <c:pt idx="47">
                  <c:v>31748</c:v>
                </c:pt>
                <c:pt idx="48">
                  <c:v>31898</c:v>
                </c:pt>
                <c:pt idx="49">
                  <c:v>32006</c:v>
                </c:pt>
                <c:pt idx="50">
                  <c:v>32056</c:v>
                </c:pt>
                <c:pt idx="51">
                  <c:v>32574</c:v>
                </c:pt>
                <c:pt idx="52">
                  <c:v>32582</c:v>
                </c:pt>
                <c:pt idx="53">
                  <c:v>32888</c:v>
                </c:pt>
                <c:pt idx="54">
                  <c:v>32892</c:v>
                </c:pt>
                <c:pt idx="55">
                  <c:v>32994</c:v>
                </c:pt>
                <c:pt idx="56">
                  <c:v>33416</c:v>
                </c:pt>
                <c:pt idx="57">
                  <c:v>33616</c:v>
                </c:pt>
                <c:pt idx="58">
                  <c:v>33778</c:v>
                </c:pt>
                <c:pt idx="59">
                  <c:v>33878</c:v>
                </c:pt>
                <c:pt idx="60">
                  <c:v>33932</c:v>
                </c:pt>
                <c:pt idx="61">
                  <c:v>34250</c:v>
                </c:pt>
                <c:pt idx="62">
                  <c:v>34658</c:v>
                </c:pt>
                <c:pt idx="63">
                  <c:v>34664</c:v>
                </c:pt>
                <c:pt idx="64">
                  <c:v>34868</c:v>
                </c:pt>
                <c:pt idx="65">
                  <c:v>34870</c:v>
                </c:pt>
                <c:pt idx="66">
                  <c:v>35084</c:v>
                </c:pt>
                <c:pt idx="67">
                  <c:v>35550</c:v>
                </c:pt>
                <c:pt idx="68">
                  <c:v>35700</c:v>
                </c:pt>
                <c:pt idx="69">
                  <c:v>35808</c:v>
                </c:pt>
                <c:pt idx="70">
                  <c:v>35858</c:v>
                </c:pt>
                <c:pt idx="71">
                  <c:v>35918</c:v>
                </c:pt>
                <c:pt idx="72">
                  <c:v>36436</c:v>
                </c:pt>
                <c:pt idx="73">
                  <c:v>36742</c:v>
                </c:pt>
                <c:pt idx="74">
                  <c:v>36746</c:v>
                </c:pt>
                <c:pt idx="75">
                  <c:v>36752</c:v>
                </c:pt>
                <c:pt idx="76">
                  <c:v>36848</c:v>
                </c:pt>
                <c:pt idx="77">
                  <c:v>37322</c:v>
                </c:pt>
                <c:pt idx="78">
                  <c:v>37684</c:v>
                </c:pt>
                <c:pt idx="79">
                  <c:v>37784</c:v>
                </c:pt>
                <c:pt idx="80">
                  <c:v>37838</c:v>
                </c:pt>
                <c:pt idx="81">
                  <c:v>38208</c:v>
                </c:pt>
                <c:pt idx="82">
                  <c:v>38622</c:v>
                </c:pt>
                <c:pt idx="83">
                  <c:v>38826</c:v>
                </c:pt>
                <c:pt idx="84">
                  <c:v>38828</c:v>
                </c:pt>
                <c:pt idx="85">
                  <c:v>39094</c:v>
                </c:pt>
                <c:pt idx="86">
                  <c:v>39560</c:v>
                </c:pt>
                <c:pt idx="87">
                  <c:v>39818</c:v>
                </c:pt>
                <c:pt idx="88">
                  <c:v>39868</c:v>
                </c:pt>
                <c:pt idx="89">
                  <c:v>40498</c:v>
                </c:pt>
                <c:pt idx="90">
                  <c:v>40808</c:v>
                </c:pt>
                <c:pt idx="91">
                  <c:v>40910</c:v>
                </c:pt>
                <c:pt idx="92">
                  <c:v>41436</c:v>
                </c:pt>
                <c:pt idx="93">
                  <c:v>41798</c:v>
                </c:pt>
                <c:pt idx="94">
                  <c:v>41952</c:v>
                </c:pt>
                <c:pt idx="95">
                  <c:v>42788</c:v>
                </c:pt>
                <c:pt idx="96">
                  <c:v>42994</c:v>
                </c:pt>
                <c:pt idx="97">
                  <c:v>43778</c:v>
                </c:pt>
                <c:pt idx="98">
                  <c:v>44036</c:v>
                </c:pt>
                <c:pt idx="99">
                  <c:v>45078</c:v>
                </c:pt>
                <c:pt idx="100">
                  <c:v>46120</c:v>
                </c:pt>
              </c:numCache>
            </c:numRef>
          </c:xVal>
          <c:yVal>
            <c:numRef>
              <c:f>Cancer!$AJ$2:$AJ$1213</c:f>
              <c:numCache>
                <c:formatCode>General</c:formatCode>
                <c:ptCount val="101"/>
                <c:pt idx="0">
                  <c:v>0.66433566433566404</c:v>
                </c:pt>
                <c:pt idx="1">
                  <c:v>0.66433566433566404</c:v>
                </c:pt>
                <c:pt idx="2">
                  <c:v>0.66433566433566404</c:v>
                </c:pt>
                <c:pt idx="3">
                  <c:v>0.66433566433566404</c:v>
                </c:pt>
                <c:pt idx="4">
                  <c:v>0.66433566433566404</c:v>
                </c:pt>
                <c:pt idx="5">
                  <c:v>0.66433566433566404</c:v>
                </c:pt>
                <c:pt idx="6">
                  <c:v>0.66433566433566404</c:v>
                </c:pt>
                <c:pt idx="7">
                  <c:v>0.66433566433566404</c:v>
                </c:pt>
                <c:pt idx="8">
                  <c:v>0.66433566433566404</c:v>
                </c:pt>
                <c:pt idx="9">
                  <c:v>0.66433566433566404</c:v>
                </c:pt>
                <c:pt idx="10">
                  <c:v>0.66433566433566404</c:v>
                </c:pt>
                <c:pt idx="11">
                  <c:v>0.66433566433566404</c:v>
                </c:pt>
                <c:pt idx="12">
                  <c:v>0.66433566433566404</c:v>
                </c:pt>
                <c:pt idx="13">
                  <c:v>0.66433566433566404</c:v>
                </c:pt>
                <c:pt idx="14">
                  <c:v>0.66433566433566404</c:v>
                </c:pt>
                <c:pt idx="15">
                  <c:v>0.66433566433566404</c:v>
                </c:pt>
                <c:pt idx="16">
                  <c:v>0.66433566433566404</c:v>
                </c:pt>
                <c:pt idx="17">
                  <c:v>0.66433566433566404</c:v>
                </c:pt>
                <c:pt idx="18">
                  <c:v>0.66433566433566404</c:v>
                </c:pt>
                <c:pt idx="19">
                  <c:v>0.66433566433566404</c:v>
                </c:pt>
                <c:pt idx="20">
                  <c:v>0.66433566433566404</c:v>
                </c:pt>
                <c:pt idx="21">
                  <c:v>0.66433566433566404</c:v>
                </c:pt>
                <c:pt idx="22">
                  <c:v>0.66433566433566404</c:v>
                </c:pt>
                <c:pt idx="23">
                  <c:v>0.66433566433566404</c:v>
                </c:pt>
                <c:pt idx="24">
                  <c:v>0.66433566433566404</c:v>
                </c:pt>
                <c:pt idx="25">
                  <c:v>0.66433566433566404</c:v>
                </c:pt>
                <c:pt idx="26">
                  <c:v>0.66433566433566404</c:v>
                </c:pt>
                <c:pt idx="27">
                  <c:v>0.66433566433566404</c:v>
                </c:pt>
                <c:pt idx="28">
                  <c:v>0.66433566433566404</c:v>
                </c:pt>
                <c:pt idx="29">
                  <c:v>0.66433566433566404</c:v>
                </c:pt>
                <c:pt idx="30">
                  <c:v>0.66433566433566404</c:v>
                </c:pt>
                <c:pt idx="31">
                  <c:v>0.66433566433566404</c:v>
                </c:pt>
                <c:pt idx="32">
                  <c:v>0.66433566433566404</c:v>
                </c:pt>
                <c:pt idx="33">
                  <c:v>0.66433566433566404</c:v>
                </c:pt>
                <c:pt idx="34">
                  <c:v>0.66433566433566404</c:v>
                </c:pt>
                <c:pt idx="35">
                  <c:v>0.66433566433566404</c:v>
                </c:pt>
                <c:pt idx="36">
                  <c:v>0.66433566433566404</c:v>
                </c:pt>
                <c:pt idx="37">
                  <c:v>0.66433566433566404</c:v>
                </c:pt>
                <c:pt idx="38">
                  <c:v>0.66433566433566404</c:v>
                </c:pt>
                <c:pt idx="39">
                  <c:v>0.66433566433566404</c:v>
                </c:pt>
                <c:pt idx="40">
                  <c:v>0.66433566433566404</c:v>
                </c:pt>
                <c:pt idx="41">
                  <c:v>0.66433566433566404</c:v>
                </c:pt>
                <c:pt idx="42">
                  <c:v>0.66433566433566404</c:v>
                </c:pt>
                <c:pt idx="43">
                  <c:v>0.66433566433566404</c:v>
                </c:pt>
                <c:pt idx="44">
                  <c:v>0.66433566433566404</c:v>
                </c:pt>
                <c:pt idx="45">
                  <c:v>0.66433566433566404</c:v>
                </c:pt>
                <c:pt idx="46">
                  <c:v>0.66433566433566404</c:v>
                </c:pt>
                <c:pt idx="47">
                  <c:v>0.66433566433566404</c:v>
                </c:pt>
                <c:pt idx="48">
                  <c:v>0.66433566433566404</c:v>
                </c:pt>
                <c:pt idx="49">
                  <c:v>0.66433566433566404</c:v>
                </c:pt>
                <c:pt idx="50">
                  <c:v>0.66433566433566404</c:v>
                </c:pt>
                <c:pt idx="51">
                  <c:v>0.66433566433566404</c:v>
                </c:pt>
                <c:pt idx="52">
                  <c:v>0.66433566433566404</c:v>
                </c:pt>
                <c:pt idx="53">
                  <c:v>0.66433566433566404</c:v>
                </c:pt>
                <c:pt idx="54">
                  <c:v>0.66433566433566404</c:v>
                </c:pt>
                <c:pt idx="55">
                  <c:v>0.66433566433566404</c:v>
                </c:pt>
                <c:pt idx="56">
                  <c:v>0.66433566433566404</c:v>
                </c:pt>
                <c:pt idx="57">
                  <c:v>0.66433566433566404</c:v>
                </c:pt>
                <c:pt idx="58">
                  <c:v>0.66433566433566404</c:v>
                </c:pt>
                <c:pt idx="59">
                  <c:v>0.66433566433566404</c:v>
                </c:pt>
                <c:pt idx="60">
                  <c:v>0.66433566433566404</c:v>
                </c:pt>
                <c:pt idx="61">
                  <c:v>0.66433566433566404</c:v>
                </c:pt>
                <c:pt idx="62">
                  <c:v>0.66433566433566404</c:v>
                </c:pt>
                <c:pt idx="63">
                  <c:v>0.66433566433566404</c:v>
                </c:pt>
                <c:pt idx="64">
                  <c:v>0.66433566433566404</c:v>
                </c:pt>
                <c:pt idx="65">
                  <c:v>0.66433566433566404</c:v>
                </c:pt>
                <c:pt idx="66">
                  <c:v>0.66433566433566404</c:v>
                </c:pt>
                <c:pt idx="67">
                  <c:v>0.66433566433566404</c:v>
                </c:pt>
                <c:pt idx="68">
                  <c:v>0.66433566433566404</c:v>
                </c:pt>
                <c:pt idx="69">
                  <c:v>0.66433566433566404</c:v>
                </c:pt>
                <c:pt idx="70">
                  <c:v>0.66433566433566404</c:v>
                </c:pt>
                <c:pt idx="71">
                  <c:v>0.66433566433566404</c:v>
                </c:pt>
                <c:pt idx="72">
                  <c:v>0.66433566433566404</c:v>
                </c:pt>
                <c:pt idx="73">
                  <c:v>0.66433566433566404</c:v>
                </c:pt>
                <c:pt idx="74">
                  <c:v>0.66433566433566404</c:v>
                </c:pt>
                <c:pt idx="75">
                  <c:v>0.66433566433566404</c:v>
                </c:pt>
                <c:pt idx="76">
                  <c:v>0.66433566433566404</c:v>
                </c:pt>
                <c:pt idx="77">
                  <c:v>0.66433566433566404</c:v>
                </c:pt>
                <c:pt idx="78">
                  <c:v>0.66433566433566404</c:v>
                </c:pt>
                <c:pt idx="79">
                  <c:v>0.66433566433566404</c:v>
                </c:pt>
                <c:pt idx="80">
                  <c:v>0.66433566433566404</c:v>
                </c:pt>
                <c:pt idx="81">
                  <c:v>0.66433566433566404</c:v>
                </c:pt>
                <c:pt idx="82">
                  <c:v>0.66433566433566404</c:v>
                </c:pt>
                <c:pt idx="83">
                  <c:v>0.66433566433566404</c:v>
                </c:pt>
                <c:pt idx="84">
                  <c:v>0.66433566433566404</c:v>
                </c:pt>
                <c:pt idx="85">
                  <c:v>0.66433566433566404</c:v>
                </c:pt>
                <c:pt idx="86">
                  <c:v>0.66433566433566404</c:v>
                </c:pt>
                <c:pt idx="87">
                  <c:v>0.66433566433566404</c:v>
                </c:pt>
                <c:pt idx="88">
                  <c:v>0.66433566433566404</c:v>
                </c:pt>
                <c:pt idx="89">
                  <c:v>0.66433566433566404</c:v>
                </c:pt>
                <c:pt idx="90">
                  <c:v>0.66433566433566404</c:v>
                </c:pt>
                <c:pt idx="91">
                  <c:v>0.66433566433566404</c:v>
                </c:pt>
                <c:pt idx="92">
                  <c:v>0.66433566433566404</c:v>
                </c:pt>
                <c:pt idx="93">
                  <c:v>0.66433566433566404</c:v>
                </c:pt>
                <c:pt idx="94">
                  <c:v>0.66433566433566404</c:v>
                </c:pt>
                <c:pt idx="95">
                  <c:v>0.66433566433566404</c:v>
                </c:pt>
                <c:pt idx="96">
                  <c:v>0.66433566433566404</c:v>
                </c:pt>
                <c:pt idx="97">
                  <c:v>0.66433566433566404</c:v>
                </c:pt>
                <c:pt idx="98">
                  <c:v>0.71748251748251701</c:v>
                </c:pt>
                <c:pt idx="99">
                  <c:v>0.66433566433566404</c:v>
                </c:pt>
                <c:pt idx="100">
                  <c:v>0.66433566433566404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60-4EC4-A9B3-F4B92A1E5A0A}"/>
            </c:ext>
          </c:extLst>
        </c:ser>
        <c:ser>
          <c:idx val="1"/>
          <c:order val="1"/>
          <c:tx>
            <c:strRef>
              <c:f>Cancer!$AK$1</c:f>
              <c:strCache>
                <c:ptCount val="1"/>
                <c:pt idx="0">
                  <c:v>mlp_val_acc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Cancer!$AE$2:$AE$1213</c:f>
              <c:numCache>
                <c:formatCode>General</c:formatCode>
                <c:ptCount val="101"/>
                <c:pt idx="0">
                  <c:v>9176</c:v>
                </c:pt>
                <c:pt idx="1">
                  <c:v>10010</c:v>
                </c:pt>
                <c:pt idx="2">
                  <c:v>10844</c:v>
                </c:pt>
                <c:pt idx="3">
                  <c:v>11678</c:v>
                </c:pt>
                <c:pt idx="4">
                  <c:v>12512</c:v>
                </c:pt>
                <c:pt idx="5">
                  <c:v>13346</c:v>
                </c:pt>
                <c:pt idx="6">
                  <c:v>14180</c:v>
                </c:pt>
                <c:pt idx="7">
                  <c:v>15014</c:v>
                </c:pt>
                <c:pt idx="8">
                  <c:v>15848</c:v>
                </c:pt>
                <c:pt idx="9">
                  <c:v>16682</c:v>
                </c:pt>
                <c:pt idx="10">
                  <c:v>17516</c:v>
                </c:pt>
                <c:pt idx="11">
                  <c:v>18350</c:v>
                </c:pt>
                <c:pt idx="12">
                  <c:v>19184</c:v>
                </c:pt>
                <c:pt idx="13">
                  <c:v>20018</c:v>
                </c:pt>
                <c:pt idx="14">
                  <c:v>20852</c:v>
                </c:pt>
                <c:pt idx="15">
                  <c:v>21686</c:v>
                </c:pt>
                <c:pt idx="16">
                  <c:v>22520</c:v>
                </c:pt>
                <c:pt idx="17">
                  <c:v>23354</c:v>
                </c:pt>
                <c:pt idx="18">
                  <c:v>24188</c:v>
                </c:pt>
                <c:pt idx="19">
                  <c:v>24242</c:v>
                </c:pt>
                <c:pt idx="20">
                  <c:v>25022</c:v>
                </c:pt>
                <c:pt idx="21">
                  <c:v>25076</c:v>
                </c:pt>
                <c:pt idx="22">
                  <c:v>25804</c:v>
                </c:pt>
                <c:pt idx="23">
                  <c:v>25856</c:v>
                </c:pt>
                <c:pt idx="24">
                  <c:v>25910</c:v>
                </c:pt>
                <c:pt idx="25">
                  <c:v>26690</c:v>
                </c:pt>
                <c:pt idx="26">
                  <c:v>26744</c:v>
                </c:pt>
                <c:pt idx="27">
                  <c:v>27366</c:v>
                </c:pt>
                <c:pt idx="28">
                  <c:v>27576</c:v>
                </c:pt>
                <c:pt idx="29">
                  <c:v>27578</c:v>
                </c:pt>
                <c:pt idx="30">
                  <c:v>28304</c:v>
                </c:pt>
                <c:pt idx="31">
                  <c:v>28412</c:v>
                </c:pt>
                <c:pt idx="32">
                  <c:v>28462</c:v>
                </c:pt>
                <c:pt idx="33">
                  <c:v>28928</c:v>
                </c:pt>
                <c:pt idx="34">
                  <c:v>29242</c:v>
                </c:pt>
                <c:pt idx="35">
                  <c:v>29246</c:v>
                </c:pt>
                <c:pt idx="36">
                  <c:v>29348</c:v>
                </c:pt>
                <c:pt idx="37">
                  <c:v>29918</c:v>
                </c:pt>
                <c:pt idx="38">
                  <c:v>30080</c:v>
                </c:pt>
                <c:pt idx="39">
                  <c:v>30180</c:v>
                </c:pt>
                <c:pt idx="40">
                  <c:v>30234</c:v>
                </c:pt>
                <c:pt idx="41">
                  <c:v>30490</c:v>
                </c:pt>
                <c:pt idx="42">
                  <c:v>30908</c:v>
                </c:pt>
                <c:pt idx="43">
                  <c:v>30914</c:v>
                </c:pt>
                <c:pt idx="44">
                  <c:v>31118</c:v>
                </c:pt>
                <c:pt idx="45">
                  <c:v>31120</c:v>
                </c:pt>
                <c:pt idx="46">
                  <c:v>31532</c:v>
                </c:pt>
                <c:pt idx="47">
                  <c:v>31748</c:v>
                </c:pt>
                <c:pt idx="48">
                  <c:v>31898</c:v>
                </c:pt>
                <c:pt idx="49">
                  <c:v>32006</c:v>
                </c:pt>
                <c:pt idx="50">
                  <c:v>32056</c:v>
                </c:pt>
                <c:pt idx="51">
                  <c:v>32574</c:v>
                </c:pt>
                <c:pt idx="52">
                  <c:v>32582</c:v>
                </c:pt>
                <c:pt idx="53">
                  <c:v>32888</c:v>
                </c:pt>
                <c:pt idx="54">
                  <c:v>32892</c:v>
                </c:pt>
                <c:pt idx="55">
                  <c:v>32994</c:v>
                </c:pt>
                <c:pt idx="56">
                  <c:v>33416</c:v>
                </c:pt>
                <c:pt idx="57">
                  <c:v>33616</c:v>
                </c:pt>
                <c:pt idx="58">
                  <c:v>33778</c:v>
                </c:pt>
                <c:pt idx="59">
                  <c:v>33878</c:v>
                </c:pt>
                <c:pt idx="60">
                  <c:v>33932</c:v>
                </c:pt>
                <c:pt idx="61">
                  <c:v>34250</c:v>
                </c:pt>
                <c:pt idx="62">
                  <c:v>34658</c:v>
                </c:pt>
                <c:pt idx="63">
                  <c:v>34664</c:v>
                </c:pt>
                <c:pt idx="64">
                  <c:v>34868</c:v>
                </c:pt>
                <c:pt idx="65">
                  <c:v>34870</c:v>
                </c:pt>
                <c:pt idx="66">
                  <c:v>35084</c:v>
                </c:pt>
                <c:pt idx="67">
                  <c:v>35550</c:v>
                </c:pt>
                <c:pt idx="68">
                  <c:v>35700</c:v>
                </c:pt>
                <c:pt idx="69">
                  <c:v>35808</c:v>
                </c:pt>
                <c:pt idx="70">
                  <c:v>35858</c:v>
                </c:pt>
                <c:pt idx="71">
                  <c:v>35918</c:v>
                </c:pt>
                <c:pt idx="72">
                  <c:v>36436</c:v>
                </c:pt>
                <c:pt idx="73">
                  <c:v>36742</c:v>
                </c:pt>
                <c:pt idx="74">
                  <c:v>36746</c:v>
                </c:pt>
                <c:pt idx="75">
                  <c:v>36752</c:v>
                </c:pt>
                <c:pt idx="76">
                  <c:v>36848</c:v>
                </c:pt>
                <c:pt idx="77">
                  <c:v>37322</c:v>
                </c:pt>
                <c:pt idx="78">
                  <c:v>37684</c:v>
                </c:pt>
                <c:pt idx="79">
                  <c:v>37784</c:v>
                </c:pt>
                <c:pt idx="80">
                  <c:v>37838</c:v>
                </c:pt>
                <c:pt idx="81">
                  <c:v>38208</c:v>
                </c:pt>
                <c:pt idx="82">
                  <c:v>38622</c:v>
                </c:pt>
                <c:pt idx="83">
                  <c:v>38826</c:v>
                </c:pt>
                <c:pt idx="84">
                  <c:v>38828</c:v>
                </c:pt>
                <c:pt idx="85">
                  <c:v>39094</c:v>
                </c:pt>
                <c:pt idx="86">
                  <c:v>39560</c:v>
                </c:pt>
                <c:pt idx="87">
                  <c:v>39818</c:v>
                </c:pt>
                <c:pt idx="88">
                  <c:v>39868</c:v>
                </c:pt>
                <c:pt idx="89">
                  <c:v>40498</c:v>
                </c:pt>
                <c:pt idx="90">
                  <c:v>40808</c:v>
                </c:pt>
                <c:pt idx="91">
                  <c:v>40910</c:v>
                </c:pt>
                <c:pt idx="92">
                  <c:v>41436</c:v>
                </c:pt>
                <c:pt idx="93">
                  <c:v>41798</c:v>
                </c:pt>
                <c:pt idx="94">
                  <c:v>41952</c:v>
                </c:pt>
                <c:pt idx="95">
                  <c:v>42788</c:v>
                </c:pt>
                <c:pt idx="96">
                  <c:v>42994</c:v>
                </c:pt>
                <c:pt idx="97">
                  <c:v>43778</c:v>
                </c:pt>
                <c:pt idx="98">
                  <c:v>44036</c:v>
                </c:pt>
                <c:pt idx="99">
                  <c:v>45078</c:v>
                </c:pt>
                <c:pt idx="100">
                  <c:v>46120</c:v>
                </c:pt>
              </c:numCache>
            </c:numRef>
          </c:xVal>
          <c:yVal>
            <c:numRef>
              <c:f>Cancer!$AK$2:$AK$1213</c:f>
              <c:numCache>
                <c:formatCode>General</c:formatCode>
                <c:ptCount val="101"/>
                <c:pt idx="0">
                  <c:v>0.63953488372093004</c:v>
                </c:pt>
                <c:pt idx="1">
                  <c:v>0.63953488372093004</c:v>
                </c:pt>
                <c:pt idx="2">
                  <c:v>0.63953488372093004</c:v>
                </c:pt>
                <c:pt idx="3">
                  <c:v>0.63953488372093004</c:v>
                </c:pt>
                <c:pt idx="4">
                  <c:v>0.63953488372093004</c:v>
                </c:pt>
                <c:pt idx="5">
                  <c:v>0.63953488372093004</c:v>
                </c:pt>
                <c:pt idx="6">
                  <c:v>0.63953488372093004</c:v>
                </c:pt>
                <c:pt idx="7">
                  <c:v>0.80232558139534804</c:v>
                </c:pt>
                <c:pt idx="8">
                  <c:v>0.63953488372093004</c:v>
                </c:pt>
                <c:pt idx="9">
                  <c:v>0.63953488372093004</c:v>
                </c:pt>
                <c:pt idx="10">
                  <c:v>0.68604651162790697</c:v>
                </c:pt>
                <c:pt idx="11">
                  <c:v>0.63953488372093004</c:v>
                </c:pt>
                <c:pt idx="12">
                  <c:v>0.63953488372093004</c:v>
                </c:pt>
                <c:pt idx="13">
                  <c:v>0.63953488372093004</c:v>
                </c:pt>
                <c:pt idx="14">
                  <c:v>0.63953488372093004</c:v>
                </c:pt>
                <c:pt idx="15">
                  <c:v>0.63953488372093004</c:v>
                </c:pt>
                <c:pt idx="16">
                  <c:v>0.65116279069767402</c:v>
                </c:pt>
                <c:pt idx="17">
                  <c:v>0.64418604651162703</c:v>
                </c:pt>
                <c:pt idx="18">
                  <c:v>0.63953488372093004</c:v>
                </c:pt>
                <c:pt idx="19">
                  <c:v>0.63953488372093004</c:v>
                </c:pt>
                <c:pt idx="20">
                  <c:v>0.63953488372093004</c:v>
                </c:pt>
                <c:pt idx="21">
                  <c:v>0.63953488372093004</c:v>
                </c:pt>
                <c:pt idx="22">
                  <c:v>0.64418604651162703</c:v>
                </c:pt>
                <c:pt idx="23">
                  <c:v>0.63953488372093004</c:v>
                </c:pt>
                <c:pt idx="24">
                  <c:v>0.64418604651162703</c:v>
                </c:pt>
                <c:pt idx="25">
                  <c:v>0.63953488372093004</c:v>
                </c:pt>
                <c:pt idx="26">
                  <c:v>0.63953488372093004</c:v>
                </c:pt>
                <c:pt idx="27">
                  <c:v>0.63953488372093004</c:v>
                </c:pt>
                <c:pt idx="28">
                  <c:v>0.63953488372093004</c:v>
                </c:pt>
                <c:pt idx="29">
                  <c:v>0.63953488372093004</c:v>
                </c:pt>
                <c:pt idx="30">
                  <c:v>0.63953488372093004</c:v>
                </c:pt>
                <c:pt idx="31">
                  <c:v>0.63953488372093004</c:v>
                </c:pt>
                <c:pt idx="32">
                  <c:v>0.63953488372093004</c:v>
                </c:pt>
                <c:pt idx="33">
                  <c:v>0.63953488372093004</c:v>
                </c:pt>
                <c:pt idx="34">
                  <c:v>0.63953488372093004</c:v>
                </c:pt>
                <c:pt idx="35">
                  <c:v>0.63953488372093004</c:v>
                </c:pt>
                <c:pt idx="36">
                  <c:v>0.63953488372093004</c:v>
                </c:pt>
                <c:pt idx="37">
                  <c:v>0.67906976744185998</c:v>
                </c:pt>
                <c:pt idx="38">
                  <c:v>0.64883720930232502</c:v>
                </c:pt>
                <c:pt idx="39">
                  <c:v>0.63953488372093004</c:v>
                </c:pt>
                <c:pt idx="40">
                  <c:v>0.64651162790697603</c:v>
                </c:pt>
                <c:pt idx="41">
                  <c:v>0.63953488372093004</c:v>
                </c:pt>
                <c:pt idx="42">
                  <c:v>0.63953488372093004</c:v>
                </c:pt>
                <c:pt idx="43">
                  <c:v>0.63953488372093004</c:v>
                </c:pt>
                <c:pt idx="44">
                  <c:v>0.67906976744185998</c:v>
                </c:pt>
                <c:pt idx="45">
                  <c:v>0.63953488372093004</c:v>
                </c:pt>
                <c:pt idx="46">
                  <c:v>0.63953488372093004</c:v>
                </c:pt>
                <c:pt idx="47">
                  <c:v>0.64418604651162703</c:v>
                </c:pt>
                <c:pt idx="48">
                  <c:v>0.63953488372093004</c:v>
                </c:pt>
                <c:pt idx="49">
                  <c:v>0.63953488372093004</c:v>
                </c:pt>
                <c:pt idx="50">
                  <c:v>0.63953488372093004</c:v>
                </c:pt>
                <c:pt idx="51">
                  <c:v>0.63953488372093004</c:v>
                </c:pt>
                <c:pt idx="52">
                  <c:v>0.63953488372093004</c:v>
                </c:pt>
                <c:pt idx="53">
                  <c:v>0.63953488372093004</c:v>
                </c:pt>
                <c:pt idx="54">
                  <c:v>0.63953488372093004</c:v>
                </c:pt>
                <c:pt idx="55">
                  <c:v>0.67441860465116199</c:v>
                </c:pt>
                <c:pt idx="56">
                  <c:v>0.63953488372093004</c:v>
                </c:pt>
                <c:pt idx="57">
                  <c:v>0.63953488372093004</c:v>
                </c:pt>
                <c:pt idx="58">
                  <c:v>0.65348837209302302</c:v>
                </c:pt>
                <c:pt idx="59">
                  <c:v>0.63953488372093004</c:v>
                </c:pt>
                <c:pt idx="60">
                  <c:v>0.63953488372093004</c:v>
                </c:pt>
                <c:pt idx="61">
                  <c:v>0.63953488372093004</c:v>
                </c:pt>
                <c:pt idx="62">
                  <c:v>0.63953488372093004</c:v>
                </c:pt>
                <c:pt idx="63">
                  <c:v>0.63953488372093004</c:v>
                </c:pt>
                <c:pt idx="64">
                  <c:v>0.63953488372093004</c:v>
                </c:pt>
                <c:pt idx="65">
                  <c:v>0.63953488372093004</c:v>
                </c:pt>
                <c:pt idx="66">
                  <c:v>0.63953488372093004</c:v>
                </c:pt>
                <c:pt idx="67">
                  <c:v>0.63953488372093004</c:v>
                </c:pt>
                <c:pt idx="68">
                  <c:v>0.68837209302325497</c:v>
                </c:pt>
                <c:pt idx="69">
                  <c:v>0.64186046511627903</c:v>
                </c:pt>
                <c:pt idx="70">
                  <c:v>0.63953488372093004</c:v>
                </c:pt>
                <c:pt idx="71">
                  <c:v>0.67209302325581399</c:v>
                </c:pt>
                <c:pt idx="72">
                  <c:v>0.63953488372093004</c:v>
                </c:pt>
                <c:pt idx="73">
                  <c:v>0.63953488372093004</c:v>
                </c:pt>
                <c:pt idx="74">
                  <c:v>0.63953488372093004</c:v>
                </c:pt>
                <c:pt idx="75">
                  <c:v>0.63953488372093004</c:v>
                </c:pt>
                <c:pt idx="76">
                  <c:v>0.63953488372093004</c:v>
                </c:pt>
                <c:pt idx="77">
                  <c:v>0.63953488372093004</c:v>
                </c:pt>
                <c:pt idx="78">
                  <c:v>0.63953488372093004</c:v>
                </c:pt>
                <c:pt idx="79">
                  <c:v>0.64418604651162703</c:v>
                </c:pt>
                <c:pt idx="80">
                  <c:v>0.63953488372093004</c:v>
                </c:pt>
                <c:pt idx="81">
                  <c:v>0.63953488372093004</c:v>
                </c:pt>
                <c:pt idx="82">
                  <c:v>0.63953488372093004</c:v>
                </c:pt>
                <c:pt idx="83">
                  <c:v>0.63953488372093004</c:v>
                </c:pt>
                <c:pt idx="84">
                  <c:v>0.63953488372093004</c:v>
                </c:pt>
                <c:pt idx="85">
                  <c:v>0.63953488372093004</c:v>
                </c:pt>
                <c:pt idx="86">
                  <c:v>0.63953488372093004</c:v>
                </c:pt>
                <c:pt idx="87">
                  <c:v>0.63953488372093004</c:v>
                </c:pt>
                <c:pt idx="88">
                  <c:v>0.66046511627906901</c:v>
                </c:pt>
                <c:pt idx="89">
                  <c:v>0.63953488372093004</c:v>
                </c:pt>
                <c:pt idx="90">
                  <c:v>0.63953488372093004</c:v>
                </c:pt>
                <c:pt idx="91">
                  <c:v>0.63953488372093004</c:v>
                </c:pt>
                <c:pt idx="92">
                  <c:v>0.63953488372093004</c:v>
                </c:pt>
                <c:pt idx="93">
                  <c:v>0.63953488372093004</c:v>
                </c:pt>
                <c:pt idx="94">
                  <c:v>0.63953488372093004</c:v>
                </c:pt>
                <c:pt idx="95">
                  <c:v>0.63953488372093004</c:v>
                </c:pt>
                <c:pt idx="96">
                  <c:v>0.63953488372093004</c:v>
                </c:pt>
                <c:pt idx="97">
                  <c:v>0.63953488372093004</c:v>
                </c:pt>
                <c:pt idx="98">
                  <c:v>0.68837209302325497</c:v>
                </c:pt>
                <c:pt idx="99">
                  <c:v>0.63953488372093004</c:v>
                </c:pt>
                <c:pt idx="100">
                  <c:v>0.63953488372093004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60-4EC4-A9B3-F4B92A1E5A0A}"/>
            </c:ext>
          </c:extLst>
        </c:ser>
        <c:ser>
          <c:idx val="2"/>
          <c:order val="2"/>
          <c:tx>
            <c:strRef>
              <c:f>Cancer!$AL$1</c:f>
              <c:strCache>
                <c:ptCount val="1"/>
                <c:pt idx="0">
                  <c:v>mlp_train_acc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Cancer!$AE$2:$AE$1213</c:f>
              <c:numCache>
                <c:formatCode>General</c:formatCode>
                <c:ptCount val="101"/>
                <c:pt idx="0">
                  <c:v>9176</c:v>
                </c:pt>
                <c:pt idx="1">
                  <c:v>10010</c:v>
                </c:pt>
                <c:pt idx="2">
                  <c:v>10844</c:v>
                </c:pt>
                <c:pt idx="3">
                  <c:v>11678</c:v>
                </c:pt>
                <c:pt idx="4">
                  <c:v>12512</c:v>
                </c:pt>
                <c:pt idx="5">
                  <c:v>13346</c:v>
                </c:pt>
                <c:pt idx="6">
                  <c:v>14180</c:v>
                </c:pt>
                <c:pt idx="7">
                  <c:v>15014</c:v>
                </c:pt>
                <c:pt idx="8">
                  <c:v>15848</c:v>
                </c:pt>
                <c:pt idx="9">
                  <c:v>16682</c:v>
                </c:pt>
                <c:pt idx="10">
                  <c:v>17516</c:v>
                </c:pt>
                <c:pt idx="11">
                  <c:v>18350</c:v>
                </c:pt>
                <c:pt idx="12">
                  <c:v>19184</c:v>
                </c:pt>
                <c:pt idx="13">
                  <c:v>20018</c:v>
                </c:pt>
                <c:pt idx="14">
                  <c:v>20852</c:v>
                </c:pt>
                <c:pt idx="15">
                  <c:v>21686</c:v>
                </c:pt>
                <c:pt idx="16">
                  <c:v>22520</c:v>
                </c:pt>
                <c:pt idx="17">
                  <c:v>23354</c:v>
                </c:pt>
                <c:pt idx="18">
                  <c:v>24188</c:v>
                </c:pt>
                <c:pt idx="19">
                  <c:v>24242</c:v>
                </c:pt>
                <c:pt idx="20">
                  <c:v>25022</c:v>
                </c:pt>
                <c:pt idx="21">
                  <c:v>25076</c:v>
                </c:pt>
                <c:pt idx="22">
                  <c:v>25804</c:v>
                </c:pt>
                <c:pt idx="23">
                  <c:v>25856</c:v>
                </c:pt>
                <c:pt idx="24">
                  <c:v>25910</c:v>
                </c:pt>
                <c:pt idx="25">
                  <c:v>26690</c:v>
                </c:pt>
                <c:pt idx="26">
                  <c:v>26744</c:v>
                </c:pt>
                <c:pt idx="27">
                  <c:v>27366</c:v>
                </c:pt>
                <c:pt idx="28">
                  <c:v>27576</c:v>
                </c:pt>
                <c:pt idx="29">
                  <c:v>27578</c:v>
                </c:pt>
                <c:pt idx="30">
                  <c:v>28304</c:v>
                </c:pt>
                <c:pt idx="31">
                  <c:v>28412</c:v>
                </c:pt>
                <c:pt idx="32">
                  <c:v>28462</c:v>
                </c:pt>
                <c:pt idx="33">
                  <c:v>28928</c:v>
                </c:pt>
                <c:pt idx="34">
                  <c:v>29242</c:v>
                </c:pt>
                <c:pt idx="35">
                  <c:v>29246</c:v>
                </c:pt>
                <c:pt idx="36">
                  <c:v>29348</c:v>
                </c:pt>
                <c:pt idx="37">
                  <c:v>29918</c:v>
                </c:pt>
                <c:pt idx="38">
                  <c:v>30080</c:v>
                </c:pt>
                <c:pt idx="39">
                  <c:v>30180</c:v>
                </c:pt>
                <c:pt idx="40">
                  <c:v>30234</c:v>
                </c:pt>
                <c:pt idx="41">
                  <c:v>30490</c:v>
                </c:pt>
                <c:pt idx="42">
                  <c:v>30908</c:v>
                </c:pt>
                <c:pt idx="43">
                  <c:v>30914</c:v>
                </c:pt>
                <c:pt idx="44">
                  <c:v>31118</c:v>
                </c:pt>
                <c:pt idx="45">
                  <c:v>31120</c:v>
                </c:pt>
                <c:pt idx="46">
                  <c:v>31532</c:v>
                </c:pt>
                <c:pt idx="47">
                  <c:v>31748</c:v>
                </c:pt>
                <c:pt idx="48">
                  <c:v>31898</c:v>
                </c:pt>
                <c:pt idx="49">
                  <c:v>32006</c:v>
                </c:pt>
                <c:pt idx="50">
                  <c:v>32056</c:v>
                </c:pt>
                <c:pt idx="51">
                  <c:v>32574</c:v>
                </c:pt>
                <c:pt idx="52">
                  <c:v>32582</c:v>
                </c:pt>
                <c:pt idx="53">
                  <c:v>32888</c:v>
                </c:pt>
                <c:pt idx="54">
                  <c:v>32892</c:v>
                </c:pt>
                <c:pt idx="55">
                  <c:v>32994</c:v>
                </c:pt>
                <c:pt idx="56">
                  <c:v>33416</c:v>
                </c:pt>
                <c:pt idx="57">
                  <c:v>33616</c:v>
                </c:pt>
                <c:pt idx="58">
                  <c:v>33778</c:v>
                </c:pt>
                <c:pt idx="59">
                  <c:v>33878</c:v>
                </c:pt>
                <c:pt idx="60">
                  <c:v>33932</c:v>
                </c:pt>
                <c:pt idx="61">
                  <c:v>34250</c:v>
                </c:pt>
                <c:pt idx="62">
                  <c:v>34658</c:v>
                </c:pt>
                <c:pt idx="63">
                  <c:v>34664</c:v>
                </c:pt>
                <c:pt idx="64">
                  <c:v>34868</c:v>
                </c:pt>
                <c:pt idx="65">
                  <c:v>34870</c:v>
                </c:pt>
                <c:pt idx="66">
                  <c:v>35084</c:v>
                </c:pt>
                <c:pt idx="67">
                  <c:v>35550</c:v>
                </c:pt>
                <c:pt idx="68">
                  <c:v>35700</c:v>
                </c:pt>
                <c:pt idx="69">
                  <c:v>35808</c:v>
                </c:pt>
                <c:pt idx="70">
                  <c:v>35858</c:v>
                </c:pt>
                <c:pt idx="71">
                  <c:v>35918</c:v>
                </c:pt>
                <c:pt idx="72">
                  <c:v>36436</c:v>
                </c:pt>
                <c:pt idx="73">
                  <c:v>36742</c:v>
                </c:pt>
                <c:pt idx="74">
                  <c:v>36746</c:v>
                </c:pt>
                <c:pt idx="75">
                  <c:v>36752</c:v>
                </c:pt>
                <c:pt idx="76">
                  <c:v>36848</c:v>
                </c:pt>
                <c:pt idx="77">
                  <c:v>37322</c:v>
                </c:pt>
                <c:pt idx="78">
                  <c:v>37684</c:v>
                </c:pt>
                <c:pt idx="79">
                  <c:v>37784</c:v>
                </c:pt>
                <c:pt idx="80">
                  <c:v>37838</c:v>
                </c:pt>
                <c:pt idx="81">
                  <c:v>38208</c:v>
                </c:pt>
                <c:pt idx="82">
                  <c:v>38622</c:v>
                </c:pt>
                <c:pt idx="83">
                  <c:v>38826</c:v>
                </c:pt>
                <c:pt idx="84">
                  <c:v>38828</c:v>
                </c:pt>
                <c:pt idx="85">
                  <c:v>39094</c:v>
                </c:pt>
                <c:pt idx="86">
                  <c:v>39560</c:v>
                </c:pt>
                <c:pt idx="87">
                  <c:v>39818</c:v>
                </c:pt>
                <c:pt idx="88">
                  <c:v>39868</c:v>
                </c:pt>
                <c:pt idx="89">
                  <c:v>40498</c:v>
                </c:pt>
                <c:pt idx="90">
                  <c:v>40808</c:v>
                </c:pt>
                <c:pt idx="91">
                  <c:v>40910</c:v>
                </c:pt>
                <c:pt idx="92">
                  <c:v>41436</c:v>
                </c:pt>
                <c:pt idx="93">
                  <c:v>41798</c:v>
                </c:pt>
                <c:pt idx="94">
                  <c:v>41952</c:v>
                </c:pt>
                <c:pt idx="95">
                  <c:v>42788</c:v>
                </c:pt>
                <c:pt idx="96">
                  <c:v>42994</c:v>
                </c:pt>
                <c:pt idx="97">
                  <c:v>43778</c:v>
                </c:pt>
                <c:pt idx="98">
                  <c:v>44036</c:v>
                </c:pt>
                <c:pt idx="99">
                  <c:v>45078</c:v>
                </c:pt>
                <c:pt idx="100">
                  <c:v>46120</c:v>
                </c:pt>
              </c:numCache>
            </c:numRef>
          </c:xVal>
          <c:yVal>
            <c:numRef>
              <c:f>Cancer!$AL$2:$AL$1213</c:f>
              <c:numCache>
                <c:formatCode>General</c:formatCode>
                <c:ptCount val="101"/>
                <c:pt idx="0">
                  <c:v>0.60882352941176399</c:v>
                </c:pt>
                <c:pt idx="1">
                  <c:v>0.60882352941176399</c:v>
                </c:pt>
                <c:pt idx="2">
                  <c:v>0.60882352941176399</c:v>
                </c:pt>
                <c:pt idx="3">
                  <c:v>0.60882352941176399</c:v>
                </c:pt>
                <c:pt idx="4">
                  <c:v>0.60882352941176399</c:v>
                </c:pt>
                <c:pt idx="5">
                  <c:v>0.60882352941176399</c:v>
                </c:pt>
                <c:pt idx="6">
                  <c:v>0.60882352941176399</c:v>
                </c:pt>
                <c:pt idx="7">
                  <c:v>0.60882352941176399</c:v>
                </c:pt>
                <c:pt idx="8">
                  <c:v>0.60882352941176399</c:v>
                </c:pt>
                <c:pt idx="9">
                  <c:v>0.60882352941176399</c:v>
                </c:pt>
                <c:pt idx="10">
                  <c:v>0.60882352941176399</c:v>
                </c:pt>
                <c:pt idx="11">
                  <c:v>0.60882352941176399</c:v>
                </c:pt>
                <c:pt idx="12">
                  <c:v>0.60882352941176399</c:v>
                </c:pt>
                <c:pt idx="13">
                  <c:v>0.60882352941176399</c:v>
                </c:pt>
                <c:pt idx="14">
                  <c:v>0.60882352941176399</c:v>
                </c:pt>
                <c:pt idx="15">
                  <c:v>0.60882352941176399</c:v>
                </c:pt>
                <c:pt idx="16">
                  <c:v>0.60882352941176399</c:v>
                </c:pt>
                <c:pt idx="17">
                  <c:v>0.60882352941176399</c:v>
                </c:pt>
                <c:pt idx="18">
                  <c:v>0.60882352941176399</c:v>
                </c:pt>
                <c:pt idx="19">
                  <c:v>0.60882352941176399</c:v>
                </c:pt>
                <c:pt idx="20">
                  <c:v>0.60882352941176399</c:v>
                </c:pt>
                <c:pt idx="21">
                  <c:v>0.60882352941176399</c:v>
                </c:pt>
                <c:pt idx="22">
                  <c:v>0.60882352941176399</c:v>
                </c:pt>
                <c:pt idx="23">
                  <c:v>0.60882352941176399</c:v>
                </c:pt>
                <c:pt idx="24">
                  <c:v>0.60882352941176399</c:v>
                </c:pt>
                <c:pt idx="25">
                  <c:v>0.60882352941176399</c:v>
                </c:pt>
                <c:pt idx="26">
                  <c:v>0.60882352941176399</c:v>
                </c:pt>
                <c:pt idx="27">
                  <c:v>0.60882352941176399</c:v>
                </c:pt>
                <c:pt idx="28">
                  <c:v>0.60882352941176399</c:v>
                </c:pt>
                <c:pt idx="29">
                  <c:v>0.60882352941176399</c:v>
                </c:pt>
                <c:pt idx="30">
                  <c:v>0.60882352941176399</c:v>
                </c:pt>
                <c:pt idx="31">
                  <c:v>0.60882352941176399</c:v>
                </c:pt>
                <c:pt idx="32">
                  <c:v>0.60882352941176399</c:v>
                </c:pt>
                <c:pt idx="33">
                  <c:v>0.60882352941176399</c:v>
                </c:pt>
                <c:pt idx="34">
                  <c:v>0.60882352941176399</c:v>
                </c:pt>
                <c:pt idx="35">
                  <c:v>0.60882352941176399</c:v>
                </c:pt>
                <c:pt idx="36">
                  <c:v>0.60882352941176399</c:v>
                </c:pt>
                <c:pt idx="37">
                  <c:v>0.60882352941176399</c:v>
                </c:pt>
                <c:pt idx="38">
                  <c:v>0.60882352941176399</c:v>
                </c:pt>
                <c:pt idx="39">
                  <c:v>0.60882352941176399</c:v>
                </c:pt>
                <c:pt idx="40">
                  <c:v>0.60882352941176399</c:v>
                </c:pt>
                <c:pt idx="41">
                  <c:v>0.60882352941176399</c:v>
                </c:pt>
                <c:pt idx="42">
                  <c:v>0.60882352941176399</c:v>
                </c:pt>
                <c:pt idx="43">
                  <c:v>0.60882352941176399</c:v>
                </c:pt>
                <c:pt idx="44">
                  <c:v>0.60882352941176399</c:v>
                </c:pt>
                <c:pt idx="45">
                  <c:v>0.60882352941176399</c:v>
                </c:pt>
                <c:pt idx="46">
                  <c:v>0.60882352941176399</c:v>
                </c:pt>
                <c:pt idx="47">
                  <c:v>0.60882352941176399</c:v>
                </c:pt>
                <c:pt idx="48">
                  <c:v>0.60882352941176399</c:v>
                </c:pt>
                <c:pt idx="49">
                  <c:v>0.60882352941176399</c:v>
                </c:pt>
                <c:pt idx="50">
                  <c:v>0.60882352941176399</c:v>
                </c:pt>
                <c:pt idx="51">
                  <c:v>0.60882352941176399</c:v>
                </c:pt>
                <c:pt idx="52">
                  <c:v>0.60882352941176399</c:v>
                </c:pt>
                <c:pt idx="53">
                  <c:v>0.60882352941176399</c:v>
                </c:pt>
                <c:pt idx="54">
                  <c:v>0.60882352941176399</c:v>
                </c:pt>
                <c:pt idx="55">
                  <c:v>0.60882352941176399</c:v>
                </c:pt>
                <c:pt idx="56">
                  <c:v>0.60882352941176399</c:v>
                </c:pt>
                <c:pt idx="57">
                  <c:v>0.60882352941176399</c:v>
                </c:pt>
                <c:pt idx="58">
                  <c:v>0.60882352941176399</c:v>
                </c:pt>
                <c:pt idx="59">
                  <c:v>0.60882352941176399</c:v>
                </c:pt>
                <c:pt idx="60">
                  <c:v>0.60882352941176399</c:v>
                </c:pt>
                <c:pt idx="61">
                  <c:v>0.60882352941176399</c:v>
                </c:pt>
                <c:pt idx="62">
                  <c:v>0.60882352941176399</c:v>
                </c:pt>
                <c:pt idx="63">
                  <c:v>0.60882352941176399</c:v>
                </c:pt>
                <c:pt idx="64">
                  <c:v>0.60882352941176399</c:v>
                </c:pt>
                <c:pt idx="65">
                  <c:v>0.60882352941176399</c:v>
                </c:pt>
                <c:pt idx="66">
                  <c:v>0.60882352941176399</c:v>
                </c:pt>
                <c:pt idx="67">
                  <c:v>0.60882352941176399</c:v>
                </c:pt>
                <c:pt idx="68">
                  <c:v>0.60882352941176399</c:v>
                </c:pt>
                <c:pt idx="69">
                  <c:v>0.60882352941176399</c:v>
                </c:pt>
                <c:pt idx="70">
                  <c:v>0.60882352941176399</c:v>
                </c:pt>
                <c:pt idx="71">
                  <c:v>0.60882352941176399</c:v>
                </c:pt>
                <c:pt idx="72">
                  <c:v>0.60882352941176399</c:v>
                </c:pt>
                <c:pt idx="73">
                  <c:v>0.60882352941176399</c:v>
                </c:pt>
                <c:pt idx="74">
                  <c:v>0.60882352941176399</c:v>
                </c:pt>
                <c:pt idx="75">
                  <c:v>0.60882352941176399</c:v>
                </c:pt>
                <c:pt idx="76">
                  <c:v>0.60882352941176399</c:v>
                </c:pt>
                <c:pt idx="77">
                  <c:v>0.60882352941176399</c:v>
                </c:pt>
                <c:pt idx="78">
                  <c:v>0.60882352941176399</c:v>
                </c:pt>
                <c:pt idx="79">
                  <c:v>0.60882352941176399</c:v>
                </c:pt>
                <c:pt idx="80">
                  <c:v>0.60882352941176399</c:v>
                </c:pt>
                <c:pt idx="81">
                  <c:v>0.60882352941176399</c:v>
                </c:pt>
                <c:pt idx="82">
                  <c:v>0.60882352941176399</c:v>
                </c:pt>
                <c:pt idx="83">
                  <c:v>0.60882352941176399</c:v>
                </c:pt>
                <c:pt idx="84">
                  <c:v>0.60882352941176399</c:v>
                </c:pt>
                <c:pt idx="85">
                  <c:v>0.60882352941176399</c:v>
                </c:pt>
                <c:pt idx="86">
                  <c:v>0.60882352941176399</c:v>
                </c:pt>
                <c:pt idx="87">
                  <c:v>0.60882352941176399</c:v>
                </c:pt>
                <c:pt idx="88">
                  <c:v>0.60882352941176399</c:v>
                </c:pt>
                <c:pt idx="89">
                  <c:v>0.60882352941176399</c:v>
                </c:pt>
                <c:pt idx="90">
                  <c:v>0.60882352941176399</c:v>
                </c:pt>
                <c:pt idx="91">
                  <c:v>0.60882352941176399</c:v>
                </c:pt>
                <c:pt idx="92">
                  <c:v>0.60941176470588199</c:v>
                </c:pt>
                <c:pt idx="93">
                  <c:v>0.60882352941176399</c:v>
                </c:pt>
                <c:pt idx="94">
                  <c:v>0.60882352941176399</c:v>
                </c:pt>
                <c:pt idx="95">
                  <c:v>0.60882352941176399</c:v>
                </c:pt>
                <c:pt idx="96">
                  <c:v>0.60882352941176399</c:v>
                </c:pt>
                <c:pt idx="97">
                  <c:v>0.60882352941176399</c:v>
                </c:pt>
                <c:pt idx="98">
                  <c:v>0.66941176470588204</c:v>
                </c:pt>
                <c:pt idx="99">
                  <c:v>0.60882352941176399</c:v>
                </c:pt>
                <c:pt idx="100">
                  <c:v>0.60882352941176399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E60-4EC4-A9B3-F4B92A1E5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4781904"/>
        <c:axId val="1864790064"/>
      </c:scatterChar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04440320"/>
        <c:axId val="404457120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Cancer!$AM$1</c15:sqref>
                        </c15:formulaRef>
                      </c:ext>
                    </c:extLst>
                    <c:strCache>
                      <c:ptCount val="1"/>
                      <c:pt idx="0">
                        <c:v>mlp_steps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Cancer!$AE$2:$AE$1213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9176</c:v>
                      </c:pt>
                      <c:pt idx="1">
                        <c:v>10010</c:v>
                      </c:pt>
                      <c:pt idx="2">
                        <c:v>10844</c:v>
                      </c:pt>
                      <c:pt idx="3">
                        <c:v>11678</c:v>
                      </c:pt>
                      <c:pt idx="4">
                        <c:v>12512</c:v>
                      </c:pt>
                      <c:pt idx="5">
                        <c:v>13346</c:v>
                      </c:pt>
                      <c:pt idx="6">
                        <c:v>14180</c:v>
                      </c:pt>
                      <c:pt idx="7">
                        <c:v>15014</c:v>
                      </c:pt>
                      <c:pt idx="8">
                        <c:v>15848</c:v>
                      </c:pt>
                      <c:pt idx="9">
                        <c:v>16682</c:v>
                      </c:pt>
                      <c:pt idx="10">
                        <c:v>17516</c:v>
                      </c:pt>
                      <c:pt idx="11">
                        <c:v>18350</c:v>
                      </c:pt>
                      <c:pt idx="12">
                        <c:v>19184</c:v>
                      </c:pt>
                      <c:pt idx="13">
                        <c:v>20018</c:v>
                      </c:pt>
                      <c:pt idx="14">
                        <c:v>20852</c:v>
                      </c:pt>
                      <c:pt idx="15">
                        <c:v>21686</c:v>
                      </c:pt>
                      <c:pt idx="16">
                        <c:v>22520</c:v>
                      </c:pt>
                      <c:pt idx="17">
                        <c:v>23354</c:v>
                      </c:pt>
                      <c:pt idx="18">
                        <c:v>24188</c:v>
                      </c:pt>
                      <c:pt idx="19">
                        <c:v>24242</c:v>
                      </c:pt>
                      <c:pt idx="20">
                        <c:v>25022</c:v>
                      </c:pt>
                      <c:pt idx="21">
                        <c:v>25076</c:v>
                      </c:pt>
                      <c:pt idx="22">
                        <c:v>25804</c:v>
                      </c:pt>
                      <c:pt idx="23">
                        <c:v>25856</c:v>
                      </c:pt>
                      <c:pt idx="24">
                        <c:v>25910</c:v>
                      </c:pt>
                      <c:pt idx="25">
                        <c:v>26690</c:v>
                      </c:pt>
                      <c:pt idx="26">
                        <c:v>26744</c:v>
                      </c:pt>
                      <c:pt idx="27">
                        <c:v>27366</c:v>
                      </c:pt>
                      <c:pt idx="28">
                        <c:v>27576</c:v>
                      </c:pt>
                      <c:pt idx="29">
                        <c:v>27578</c:v>
                      </c:pt>
                      <c:pt idx="30">
                        <c:v>28304</c:v>
                      </c:pt>
                      <c:pt idx="31">
                        <c:v>28412</c:v>
                      </c:pt>
                      <c:pt idx="32">
                        <c:v>28462</c:v>
                      </c:pt>
                      <c:pt idx="33">
                        <c:v>28928</c:v>
                      </c:pt>
                      <c:pt idx="34">
                        <c:v>29242</c:v>
                      </c:pt>
                      <c:pt idx="35">
                        <c:v>29246</c:v>
                      </c:pt>
                      <c:pt idx="36">
                        <c:v>29348</c:v>
                      </c:pt>
                      <c:pt idx="37">
                        <c:v>29918</c:v>
                      </c:pt>
                      <c:pt idx="38">
                        <c:v>30080</c:v>
                      </c:pt>
                      <c:pt idx="39">
                        <c:v>30180</c:v>
                      </c:pt>
                      <c:pt idx="40">
                        <c:v>30234</c:v>
                      </c:pt>
                      <c:pt idx="41">
                        <c:v>30490</c:v>
                      </c:pt>
                      <c:pt idx="42">
                        <c:v>30908</c:v>
                      </c:pt>
                      <c:pt idx="43">
                        <c:v>30914</c:v>
                      </c:pt>
                      <c:pt idx="44">
                        <c:v>31118</c:v>
                      </c:pt>
                      <c:pt idx="45">
                        <c:v>31120</c:v>
                      </c:pt>
                      <c:pt idx="46">
                        <c:v>31532</c:v>
                      </c:pt>
                      <c:pt idx="47">
                        <c:v>31748</c:v>
                      </c:pt>
                      <c:pt idx="48">
                        <c:v>31898</c:v>
                      </c:pt>
                      <c:pt idx="49">
                        <c:v>32006</c:v>
                      </c:pt>
                      <c:pt idx="50">
                        <c:v>32056</c:v>
                      </c:pt>
                      <c:pt idx="51">
                        <c:v>32574</c:v>
                      </c:pt>
                      <c:pt idx="52">
                        <c:v>32582</c:v>
                      </c:pt>
                      <c:pt idx="53">
                        <c:v>32888</c:v>
                      </c:pt>
                      <c:pt idx="54">
                        <c:v>32892</c:v>
                      </c:pt>
                      <c:pt idx="55">
                        <c:v>32994</c:v>
                      </c:pt>
                      <c:pt idx="56">
                        <c:v>33416</c:v>
                      </c:pt>
                      <c:pt idx="57">
                        <c:v>33616</c:v>
                      </c:pt>
                      <c:pt idx="58">
                        <c:v>33778</c:v>
                      </c:pt>
                      <c:pt idx="59">
                        <c:v>33878</c:v>
                      </c:pt>
                      <c:pt idx="60">
                        <c:v>33932</c:v>
                      </c:pt>
                      <c:pt idx="61">
                        <c:v>34250</c:v>
                      </c:pt>
                      <c:pt idx="62">
                        <c:v>34658</c:v>
                      </c:pt>
                      <c:pt idx="63">
                        <c:v>34664</c:v>
                      </c:pt>
                      <c:pt idx="64">
                        <c:v>34868</c:v>
                      </c:pt>
                      <c:pt idx="65">
                        <c:v>34870</c:v>
                      </c:pt>
                      <c:pt idx="66">
                        <c:v>35084</c:v>
                      </c:pt>
                      <c:pt idx="67">
                        <c:v>35550</c:v>
                      </c:pt>
                      <c:pt idx="68">
                        <c:v>35700</c:v>
                      </c:pt>
                      <c:pt idx="69">
                        <c:v>35808</c:v>
                      </c:pt>
                      <c:pt idx="70">
                        <c:v>35858</c:v>
                      </c:pt>
                      <c:pt idx="71">
                        <c:v>35918</c:v>
                      </c:pt>
                      <c:pt idx="72">
                        <c:v>36436</c:v>
                      </c:pt>
                      <c:pt idx="73">
                        <c:v>36742</c:v>
                      </c:pt>
                      <c:pt idx="74">
                        <c:v>36746</c:v>
                      </c:pt>
                      <c:pt idx="75">
                        <c:v>36752</c:v>
                      </c:pt>
                      <c:pt idx="76">
                        <c:v>36848</c:v>
                      </c:pt>
                      <c:pt idx="77">
                        <c:v>37322</c:v>
                      </c:pt>
                      <c:pt idx="78">
                        <c:v>37684</c:v>
                      </c:pt>
                      <c:pt idx="79">
                        <c:v>37784</c:v>
                      </c:pt>
                      <c:pt idx="80">
                        <c:v>37838</c:v>
                      </c:pt>
                      <c:pt idx="81">
                        <c:v>38208</c:v>
                      </c:pt>
                      <c:pt idx="82">
                        <c:v>38622</c:v>
                      </c:pt>
                      <c:pt idx="83">
                        <c:v>38826</c:v>
                      </c:pt>
                      <c:pt idx="84">
                        <c:v>38828</c:v>
                      </c:pt>
                      <c:pt idx="85">
                        <c:v>39094</c:v>
                      </c:pt>
                      <c:pt idx="86">
                        <c:v>39560</c:v>
                      </c:pt>
                      <c:pt idx="87">
                        <c:v>39818</c:v>
                      </c:pt>
                      <c:pt idx="88">
                        <c:v>39868</c:v>
                      </c:pt>
                      <c:pt idx="89">
                        <c:v>40498</c:v>
                      </c:pt>
                      <c:pt idx="90">
                        <c:v>40808</c:v>
                      </c:pt>
                      <c:pt idx="91">
                        <c:v>40910</c:v>
                      </c:pt>
                      <c:pt idx="92">
                        <c:v>41436</c:v>
                      </c:pt>
                      <c:pt idx="93">
                        <c:v>41798</c:v>
                      </c:pt>
                      <c:pt idx="94">
                        <c:v>41952</c:v>
                      </c:pt>
                      <c:pt idx="95">
                        <c:v>42788</c:v>
                      </c:pt>
                      <c:pt idx="96">
                        <c:v>42994</c:v>
                      </c:pt>
                      <c:pt idx="97">
                        <c:v>43778</c:v>
                      </c:pt>
                      <c:pt idx="98">
                        <c:v>44036</c:v>
                      </c:pt>
                      <c:pt idx="99">
                        <c:v>45078</c:v>
                      </c:pt>
                      <c:pt idx="100">
                        <c:v>46120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Cancer!$AM$2:$AM$1213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14.4</c:v>
                      </c:pt>
                      <c:pt idx="1">
                        <c:v>12</c:v>
                      </c:pt>
                      <c:pt idx="2">
                        <c:v>12</c:v>
                      </c:pt>
                      <c:pt idx="3">
                        <c:v>14</c:v>
                      </c:pt>
                      <c:pt idx="4">
                        <c:v>12</c:v>
                      </c:pt>
                      <c:pt idx="5">
                        <c:v>12</c:v>
                      </c:pt>
                      <c:pt idx="6">
                        <c:v>12</c:v>
                      </c:pt>
                      <c:pt idx="7">
                        <c:v>14</c:v>
                      </c:pt>
                      <c:pt idx="8">
                        <c:v>13</c:v>
                      </c:pt>
                      <c:pt idx="9">
                        <c:v>12</c:v>
                      </c:pt>
                      <c:pt idx="10">
                        <c:v>12</c:v>
                      </c:pt>
                      <c:pt idx="11">
                        <c:v>12</c:v>
                      </c:pt>
                      <c:pt idx="12">
                        <c:v>12.8</c:v>
                      </c:pt>
                      <c:pt idx="13">
                        <c:v>12</c:v>
                      </c:pt>
                      <c:pt idx="14">
                        <c:v>12</c:v>
                      </c:pt>
                      <c:pt idx="15">
                        <c:v>12</c:v>
                      </c:pt>
                      <c:pt idx="16">
                        <c:v>12</c:v>
                      </c:pt>
                      <c:pt idx="17">
                        <c:v>13.2</c:v>
                      </c:pt>
                      <c:pt idx="18">
                        <c:v>12</c:v>
                      </c:pt>
                      <c:pt idx="19">
                        <c:v>12</c:v>
                      </c:pt>
                      <c:pt idx="20">
                        <c:v>12</c:v>
                      </c:pt>
                      <c:pt idx="21">
                        <c:v>12.2</c:v>
                      </c:pt>
                      <c:pt idx="22">
                        <c:v>12</c:v>
                      </c:pt>
                      <c:pt idx="23">
                        <c:v>12</c:v>
                      </c:pt>
                      <c:pt idx="24">
                        <c:v>12</c:v>
                      </c:pt>
                      <c:pt idx="25">
                        <c:v>12.6</c:v>
                      </c:pt>
                      <c:pt idx="26">
                        <c:v>13</c:v>
                      </c:pt>
                      <c:pt idx="27">
                        <c:v>12</c:v>
                      </c:pt>
                      <c:pt idx="28">
                        <c:v>12.4</c:v>
                      </c:pt>
                      <c:pt idx="29">
                        <c:v>14</c:v>
                      </c:pt>
                      <c:pt idx="30">
                        <c:v>12.2</c:v>
                      </c:pt>
                      <c:pt idx="31">
                        <c:v>12</c:v>
                      </c:pt>
                      <c:pt idx="32">
                        <c:v>12</c:v>
                      </c:pt>
                      <c:pt idx="33">
                        <c:v>12.4</c:v>
                      </c:pt>
                      <c:pt idx="34">
                        <c:v>15</c:v>
                      </c:pt>
                      <c:pt idx="35">
                        <c:v>13.8</c:v>
                      </c:pt>
                      <c:pt idx="36">
                        <c:v>12.8</c:v>
                      </c:pt>
                      <c:pt idx="37">
                        <c:v>12.6</c:v>
                      </c:pt>
                      <c:pt idx="38">
                        <c:v>12.8</c:v>
                      </c:pt>
                      <c:pt idx="39">
                        <c:v>13</c:v>
                      </c:pt>
                      <c:pt idx="40">
                        <c:v>12.4</c:v>
                      </c:pt>
                      <c:pt idx="41">
                        <c:v>12.4</c:v>
                      </c:pt>
                      <c:pt idx="42">
                        <c:v>12.8</c:v>
                      </c:pt>
                      <c:pt idx="43">
                        <c:v>12</c:v>
                      </c:pt>
                      <c:pt idx="44">
                        <c:v>12.8</c:v>
                      </c:pt>
                      <c:pt idx="45">
                        <c:v>13</c:v>
                      </c:pt>
                      <c:pt idx="46">
                        <c:v>12</c:v>
                      </c:pt>
                      <c:pt idx="47">
                        <c:v>12.4</c:v>
                      </c:pt>
                      <c:pt idx="48">
                        <c:v>12</c:v>
                      </c:pt>
                      <c:pt idx="49">
                        <c:v>12</c:v>
                      </c:pt>
                      <c:pt idx="50">
                        <c:v>12</c:v>
                      </c:pt>
                      <c:pt idx="51">
                        <c:v>12.4</c:v>
                      </c:pt>
                      <c:pt idx="52">
                        <c:v>12</c:v>
                      </c:pt>
                      <c:pt idx="53">
                        <c:v>13</c:v>
                      </c:pt>
                      <c:pt idx="54">
                        <c:v>12</c:v>
                      </c:pt>
                      <c:pt idx="55">
                        <c:v>12</c:v>
                      </c:pt>
                      <c:pt idx="56">
                        <c:v>12</c:v>
                      </c:pt>
                      <c:pt idx="57">
                        <c:v>12.4</c:v>
                      </c:pt>
                      <c:pt idx="58">
                        <c:v>12.4</c:v>
                      </c:pt>
                      <c:pt idx="59">
                        <c:v>12</c:v>
                      </c:pt>
                      <c:pt idx="60">
                        <c:v>12</c:v>
                      </c:pt>
                      <c:pt idx="61">
                        <c:v>12</c:v>
                      </c:pt>
                      <c:pt idx="62">
                        <c:v>12.2</c:v>
                      </c:pt>
                      <c:pt idx="63">
                        <c:v>12</c:v>
                      </c:pt>
                      <c:pt idx="64">
                        <c:v>12</c:v>
                      </c:pt>
                      <c:pt idx="65">
                        <c:v>12</c:v>
                      </c:pt>
                      <c:pt idx="66">
                        <c:v>12.4</c:v>
                      </c:pt>
                      <c:pt idx="67">
                        <c:v>12.2</c:v>
                      </c:pt>
                      <c:pt idx="68">
                        <c:v>12</c:v>
                      </c:pt>
                      <c:pt idx="69">
                        <c:v>12</c:v>
                      </c:pt>
                      <c:pt idx="70">
                        <c:v>12</c:v>
                      </c:pt>
                      <c:pt idx="71">
                        <c:v>12</c:v>
                      </c:pt>
                      <c:pt idx="72">
                        <c:v>13</c:v>
                      </c:pt>
                      <c:pt idx="73">
                        <c:v>12.2</c:v>
                      </c:pt>
                      <c:pt idx="74">
                        <c:v>14</c:v>
                      </c:pt>
                      <c:pt idx="75">
                        <c:v>12.2</c:v>
                      </c:pt>
                      <c:pt idx="76">
                        <c:v>12</c:v>
                      </c:pt>
                      <c:pt idx="77">
                        <c:v>12.4</c:v>
                      </c:pt>
                      <c:pt idx="78">
                        <c:v>12</c:v>
                      </c:pt>
                      <c:pt idx="79">
                        <c:v>12</c:v>
                      </c:pt>
                      <c:pt idx="80">
                        <c:v>12</c:v>
                      </c:pt>
                      <c:pt idx="81">
                        <c:v>12</c:v>
                      </c:pt>
                      <c:pt idx="82">
                        <c:v>12.6</c:v>
                      </c:pt>
                      <c:pt idx="83">
                        <c:v>12</c:v>
                      </c:pt>
                      <c:pt idx="84">
                        <c:v>12.8</c:v>
                      </c:pt>
                      <c:pt idx="85">
                        <c:v>12</c:v>
                      </c:pt>
                      <c:pt idx="86">
                        <c:v>12</c:v>
                      </c:pt>
                      <c:pt idx="87">
                        <c:v>12</c:v>
                      </c:pt>
                      <c:pt idx="88">
                        <c:v>12.6</c:v>
                      </c:pt>
                      <c:pt idx="89">
                        <c:v>12</c:v>
                      </c:pt>
                      <c:pt idx="90">
                        <c:v>12</c:v>
                      </c:pt>
                      <c:pt idx="91">
                        <c:v>12</c:v>
                      </c:pt>
                      <c:pt idx="92">
                        <c:v>12</c:v>
                      </c:pt>
                      <c:pt idx="93">
                        <c:v>12</c:v>
                      </c:pt>
                      <c:pt idx="94">
                        <c:v>12</c:v>
                      </c:pt>
                      <c:pt idx="95">
                        <c:v>12.4</c:v>
                      </c:pt>
                      <c:pt idx="96">
                        <c:v>12</c:v>
                      </c:pt>
                      <c:pt idx="97">
                        <c:v>12</c:v>
                      </c:pt>
                      <c:pt idx="98">
                        <c:v>19.2</c:v>
                      </c:pt>
                      <c:pt idx="99">
                        <c:v>12</c:v>
                      </c:pt>
                      <c:pt idx="100">
                        <c:v>12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BE60-4EC4-A9B3-F4B92A1E5A0A}"/>
                  </c:ext>
                </c:extLst>
              </c15:ser>
            </c15:filteredScatterSeries>
          </c:ext>
        </c:extLst>
      </c:scatterChart>
      <c:valAx>
        <c:axId val="1864781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64790064"/>
        <c:crosses val="autoZero"/>
        <c:crossBetween val="midCat"/>
      </c:valAx>
      <c:valAx>
        <c:axId val="186479006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64781904"/>
        <c:crosses val="autoZero"/>
        <c:crossBetween val="midCat"/>
      </c:valAx>
      <c:valAx>
        <c:axId val="40445712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04440320"/>
        <c:crosses val="max"/>
        <c:crossBetween val="midCat"/>
      </c:valAx>
      <c:valAx>
        <c:axId val="40444032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404457120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1"/>
          <c:tx>
            <c:strRef>
              <c:f>Cancer!$AG$1</c:f>
              <c:strCache>
                <c:ptCount val="1"/>
                <c:pt idx="0">
                  <c:v>kan_train_acc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Cancer!$AE$2:$AE$1213</c:f>
              <c:numCache>
                <c:formatCode>General</c:formatCode>
                <c:ptCount val="101"/>
                <c:pt idx="0">
                  <c:v>9176</c:v>
                </c:pt>
                <c:pt idx="1">
                  <c:v>10010</c:v>
                </c:pt>
                <c:pt idx="2">
                  <c:v>10844</c:v>
                </c:pt>
                <c:pt idx="3">
                  <c:v>11678</c:v>
                </c:pt>
                <c:pt idx="4">
                  <c:v>12512</c:v>
                </c:pt>
                <c:pt idx="5">
                  <c:v>13346</c:v>
                </c:pt>
                <c:pt idx="6">
                  <c:v>14180</c:v>
                </c:pt>
                <c:pt idx="7">
                  <c:v>15014</c:v>
                </c:pt>
                <c:pt idx="8">
                  <c:v>15848</c:v>
                </c:pt>
                <c:pt idx="9">
                  <c:v>16682</c:v>
                </c:pt>
                <c:pt idx="10">
                  <c:v>17516</c:v>
                </c:pt>
                <c:pt idx="11">
                  <c:v>18350</c:v>
                </c:pt>
                <c:pt idx="12">
                  <c:v>19184</c:v>
                </c:pt>
                <c:pt idx="13">
                  <c:v>20018</c:v>
                </c:pt>
                <c:pt idx="14">
                  <c:v>20852</c:v>
                </c:pt>
                <c:pt idx="15">
                  <c:v>21686</c:v>
                </c:pt>
                <c:pt idx="16">
                  <c:v>22520</c:v>
                </c:pt>
                <c:pt idx="17">
                  <c:v>23354</c:v>
                </c:pt>
                <c:pt idx="18">
                  <c:v>24188</c:v>
                </c:pt>
                <c:pt idx="19">
                  <c:v>24242</c:v>
                </c:pt>
                <c:pt idx="20">
                  <c:v>25022</c:v>
                </c:pt>
                <c:pt idx="21">
                  <c:v>25076</c:v>
                </c:pt>
                <c:pt idx="22">
                  <c:v>25804</c:v>
                </c:pt>
                <c:pt idx="23">
                  <c:v>25856</c:v>
                </c:pt>
                <c:pt idx="24">
                  <c:v>25910</c:v>
                </c:pt>
                <c:pt idx="25">
                  <c:v>26690</c:v>
                </c:pt>
                <c:pt idx="26">
                  <c:v>26744</c:v>
                </c:pt>
                <c:pt idx="27">
                  <c:v>27366</c:v>
                </c:pt>
                <c:pt idx="28">
                  <c:v>27576</c:v>
                </c:pt>
                <c:pt idx="29">
                  <c:v>27578</c:v>
                </c:pt>
                <c:pt idx="30">
                  <c:v>28304</c:v>
                </c:pt>
                <c:pt idx="31">
                  <c:v>28412</c:v>
                </c:pt>
                <c:pt idx="32">
                  <c:v>28462</c:v>
                </c:pt>
                <c:pt idx="33">
                  <c:v>28928</c:v>
                </c:pt>
                <c:pt idx="34">
                  <c:v>29242</c:v>
                </c:pt>
                <c:pt idx="35">
                  <c:v>29246</c:v>
                </c:pt>
                <c:pt idx="36">
                  <c:v>29348</c:v>
                </c:pt>
                <c:pt idx="37">
                  <c:v>29918</c:v>
                </c:pt>
                <c:pt idx="38">
                  <c:v>30080</c:v>
                </c:pt>
                <c:pt idx="39">
                  <c:v>30180</c:v>
                </c:pt>
                <c:pt idx="40">
                  <c:v>30234</c:v>
                </c:pt>
                <c:pt idx="41">
                  <c:v>30490</c:v>
                </c:pt>
                <c:pt idx="42">
                  <c:v>30908</c:v>
                </c:pt>
                <c:pt idx="43">
                  <c:v>30914</c:v>
                </c:pt>
                <c:pt idx="44">
                  <c:v>31118</c:v>
                </c:pt>
                <c:pt idx="45">
                  <c:v>31120</c:v>
                </c:pt>
                <c:pt idx="46">
                  <c:v>31532</c:v>
                </c:pt>
                <c:pt idx="47">
                  <c:v>31748</c:v>
                </c:pt>
                <c:pt idx="48">
                  <c:v>31898</c:v>
                </c:pt>
                <c:pt idx="49">
                  <c:v>32006</c:v>
                </c:pt>
                <c:pt idx="50">
                  <c:v>32056</c:v>
                </c:pt>
                <c:pt idx="51">
                  <c:v>32574</c:v>
                </c:pt>
                <c:pt idx="52">
                  <c:v>32582</c:v>
                </c:pt>
                <c:pt idx="53">
                  <c:v>32888</c:v>
                </c:pt>
                <c:pt idx="54">
                  <c:v>32892</c:v>
                </c:pt>
                <c:pt idx="55">
                  <c:v>32994</c:v>
                </c:pt>
                <c:pt idx="56">
                  <c:v>33416</c:v>
                </c:pt>
                <c:pt idx="57">
                  <c:v>33616</c:v>
                </c:pt>
                <c:pt idx="58">
                  <c:v>33778</c:v>
                </c:pt>
                <c:pt idx="59">
                  <c:v>33878</c:v>
                </c:pt>
                <c:pt idx="60">
                  <c:v>33932</c:v>
                </c:pt>
                <c:pt idx="61">
                  <c:v>34250</c:v>
                </c:pt>
                <c:pt idx="62">
                  <c:v>34658</c:v>
                </c:pt>
                <c:pt idx="63">
                  <c:v>34664</c:v>
                </c:pt>
                <c:pt idx="64">
                  <c:v>34868</c:v>
                </c:pt>
                <c:pt idx="65">
                  <c:v>34870</c:v>
                </c:pt>
                <c:pt idx="66">
                  <c:v>35084</c:v>
                </c:pt>
                <c:pt idx="67">
                  <c:v>35550</c:v>
                </c:pt>
                <c:pt idx="68">
                  <c:v>35700</c:v>
                </c:pt>
                <c:pt idx="69">
                  <c:v>35808</c:v>
                </c:pt>
                <c:pt idx="70">
                  <c:v>35858</c:v>
                </c:pt>
                <c:pt idx="71">
                  <c:v>35918</c:v>
                </c:pt>
                <c:pt idx="72">
                  <c:v>36436</c:v>
                </c:pt>
                <c:pt idx="73">
                  <c:v>36742</c:v>
                </c:pt>
                <c:pt idx="74">
                  <c:v>36746</c:v>
                </c:pt>
                <c:pt idx="75">
                  <c:v>36752</c:v>
                </c:pt>
                <c:pt idx="76">
                  <c:v>36848</c:v>
                </c:pt>
                <c:pt idx="77">
                  <c:v>37322</c:v>
                </c:pt>
                <c:pt idx="78">
                  <c:v>37684</c:v>
                </c:pt>
                <c:pt idx="79">
                  <c:v>37784</c:v>
                </c:pt>
                <c:pt idx="80">
                  <c:v>37838</c:v>
                </c:pt>
                <c:pt idx="81">
                  <c:v>38208</c:v>
                </c:pt>
                <c:pt idx="82">
                  <c:v>38622</c:v>
                </c:pt>
                <c:pt idx="83">
                  <c:v>38826</c:v>
                </c:pt>
                <c:pt idx="84">
                  <c:v>38828</c:v>
                </c:pt>
                <c:pt idx="85">
                  <c:v>39094</c:v>
                </c:pt>
                <c:pt idx="86">
                  <c:v>39560</c:v>
                </c:pt>
                <c:pt idx="87">
                  <c:v>39818</c:v>
                </c:pt>
                <c:pt idx="88">
                  <c:v>39868</c:v>
                </c:pt>
                <c:pt idx="89">
                  <c:v>40498</c:v>
                </c:pt>
                <c:pt idx="90">
                  <c:v>40808</c:v>
                </c:pt>
                <c:pt idx="91">
                  <c:v>40910</c:v>
                </c:pt>
                <c:pt idx="92">
                  <c:v>41436</c:v>
                </c:pt>
                <c:pt idx="93">
                  <c:v>41798</c:v>
                </c:pt>
                <c:pt idx="94">
                  <c:v>41952</c:v>
                </c:pt>
                <c:pt idx="95">
                  <c:v>42788</c:v>
                </c:pt>
                <c:pt idx="96">
                  <c:v>42994</c:v>
                </c:pt>
                <c:pt idx="97">
                  <c:v>43778</c:v>
                </c:pt>
                <c:pt idx="98">
                  <c:v>44036</c:v>
                </c:pt>
                <c:pt idx="99">
                  <c:v>45078</c:v>
                </c:pt>
                <c:pt idx="100">
                  <c:v>46120</c:v>
                </c:pt>
              </c:numCache>
            </c:numRef>
          </c:xVal>
          <c:yVal>
            <c:numRef>
              <c:f>Cancer!$AG$2:$AG$1213</c:f>
              <c:numCache>
                <c:formatCode>General</c:formatCode>
                <c:ptCount val="101"/>
                <c:pt idx="0">
                  <c:v>0.39117646217346103</c:v>
                </c:pt>
                <c:pt idx="1">
                  <c:v>0.39117646217346103</c:v>
                </c:pt>
                <c:pt idx="2">
                  <c:v>0.39117646217346103</c:v>
                </c:pt>
                <c:pt idx="3">
                  <c:v>0.60882353782653797</c:v>
                </c:pt>
                <c:pt idx="4">
                  <c:v>0.47823529243469198</c:v>
                </c:pt>
                <c:pt idx="5">
                  <c:v>0.39117646217346103</c:v>
                </c:pt>
                <c:pt idx="6">
                  <c:v>0.60294117927551205</c:v>
                </c:pt>
                <c:pt idx="7">
                  <c:v>0.62764705419540401</c:v>
                </c:pt>
                <c:pt idx="8">
                  <c:v>0.39117646217346103</c:v>
                </c:pt>
                <c:pt idx="9">
                  <c:v>0.449999994039535</c:v>
                </c:pt>
                <c:pt idx="10">
                  <c:v>0.39117646217346103</c:v>
                </c:pt>
                <c:pt idx="11">
                  <c:v>0.39117646217346103</c:v>
                </c:pt>
                <c:pt idx="12">
                  <c:v>0.39588235020637502</c:v>
                </c:pt>
                <c:pt idx="13">
                  <c:v>0.394117647409439</c:v>
                </c:pt>
                <c:pt idx="14">
                  <c:v>0.39117646217346103</c:v>
                </c:pt>
                <c:pt idx="15">
                  <c:v>0.39117646217346103</c:v>
                </c:pt>
                <c:pt idx="16">
                  <c:v>0.39117646217346103</c:v>
                </c:pt>
                <c:pt idx="17">
                  <c:v>0.39117646217346103</c:v>
                </c:pt>
                <c:pt idx="18">
                  <c:v>0.39647058844566302</c:v>
                </c:pt>
                <c:pt idx="19">
                  <c:v>0.454705882072448</c:v>
                </c:pt>
                <c:pt idx="20">
                  <c:v>0.39117646217346103</c:v>
                </c:pt>
                <c:pt idx="21">
                  <c:v>0.53058823347091599</c:v>
                </c:pt>
                <c:pt idx="22">
                  <c:v>0.57000000476837098</c:v>
                </c:pt>
                <c:pt idx="23">
                  <c:v>0.39117646217346103</c:v>
                </c:pt>
                <c:pt idx="24">
                  <c:v>0.47764705419540399</c:v>
                </c:pt>
                <c:pt idx="25">
                  <c:v>0.48294117450714102</c:v>
                </c:pt>
                <c:pt idx="26">
                  <c:v>0.45941176414489698</c:v>
                </c:pt>
                <c:pt idx="27">
                  <c:v>0.48647059202194198</c:v>
                </c:pt>
                <c:pt idx="28">
                  <c:v>0.61058824062347405</c:v>
                </c:pt>
                <c:pt idx="29">
                  <c:v>0.412941175699234</c:v>
                </c:pt>
                <c:pt idx="30">
                  <c:v>0.52235294580459501</c:v>
                </c:pt>
                <c:pt idx="31">
                  <c:v>0.53411763906478804</c:v>
                </c:pt>
                <c:pt idx="32">
                  <c:v>0.58235294818878103</c:v>
                </c:pt>
                <c:pt idx="33">
                  <c:v>0.36588234901428202</c:v>
                </c:pt>
                <c:pt idx="34">
                  <c:v>0.57882353663444497</c:v>
                </c:pt>
                <c:pt idx="35">
                  <c:v>0.53529412150382905</c:v>
                </c:pt>
                <c:pt idx="36">
                  <c:v>0.47823529243469198</c:v>
                </c:pt>
                <c:pt idx="37">
                  <c:v>0.50529410839080802</c:v>
                </c:pt>
                <c:pt idx="38">
                  <c:v>0.56529412269592205</c:v>
                </c:pt>
                <c:pt idx="39">
                  <c:v>0.523529416322708</c:v>
                </c:pt>
                <c:pt idx="40">
                  <c:v>0.44764705300331098</c:v>
                </c:pt>
                <c:pt idx="41">
                  <c:v>0.52470588684081998</c:v>
                </c:pt>
                <c:pt idx="42">
                  <c:v>0.52176470756530702</c:v>
                </c:pt>
                <c:pt idx="43">
                  <c:v>0.515294116735458</c:v>
                </c:pt>
                <c:pt idx="44">
                  <c:v>0.57823529243469196</c:v>
                </c:pt>
                <c:pt idx="45">
                  <c:v>0.438823527097702</c:v>
                </c:pt>
                <c:pt idx="46">
                  <c:v>0.56529412269592205</c:v>
                </c:pt>
                <c:pt idx="47">
                  <c:v>0.52176470756530702</c:v>
                </c:pt>
                <c:pt idx="48">
                  <c:v>0.52235294580459501</c:v>
                </c:pt>
                <c:pt idx="49">
                  <c:v>0.49352941513061499</c:v>
                </c:pt>
                <c:pt idx="50">
                  <c:v>0.44823529124259898</c:v>
                </c:pt>
                <c:pt idx="51">
                  <c:v>0.60882353782653797</c:v>
                </c:pt>
                <c:pt idx="52">
                  <c:v>0.48705881834030101</c:v>
                </c:pt>
                <c:pt idx="53">
                  <c:v>0.41411764621734598</c:v>
                </c:pt>
                <c:pt idx="54">
                  <c:v>0.48176470398902799</c:v>
                </c:pt>
                <c:pt idx="55">
                  <c:v>0.529999995231628</c:v>
                </c:pt>
                <c:pt idx="56">
                  <c:v>0.41647058725357</c:v>
                </c:pt>
                <c:pt idx="57">
                  <c:v>0.52705881595611503</c:v>
                </c:pt>
                <c:pt idx="58">
                  <c:v>0.50529411435127203</c:v>
                </c:pt>
                <c:pt idx="59">
                  <c:v>0.39411764144897399</c:v>
                </c:pt>
                <c:pt idx="60">
                  <c:v>0.62352942228317199</c:v>
                </c:pt>
                <c:pt idx="61">
                  <c:v>0.56529412269592205</c:v>
                </c:pt>
                <c:pt idx="62">
                  <c:v>0.39117646217346103</c:v>
                </c:pt>
                <c:pt idx="63">
                  <c:v>0.56529412269592205</c:v>
                </c:pt>
                <c:pt idx="64">
                  <c:v>0.49647059440612701</c:v>
                </c:pt>
                <c:pt idx="65">
                  <c:v>0.39117646217346103</c:v>
                </c:pt>
                <c:pt idx="66">
                  <c:v>0.42411764264106699</c:v>
                </c:pt>
                <c:pt idx="67">
                  <c:v>0.44529411792755103</c:v>
                </c:pt>
                <c:pt idx="68">
                  <c:v>0.44705882072448699</c:v>
                </c:pt>
                <c:pt idx="69">
                  <c:v>0.47823529243469198</c:v>
                </c:pt>
                <c:pt idx="70">
                  <c:v>0.61352941989898602</c:v>
                </c:pt>
                <c:pt idx="71">
                  <c:v>0.47882353067397998</c:v>
                </c:pt>
                <c:pt idx="72">
                  <c:v>0.47823529243469198</c:v>
                </c:pt>
                <c:pt idx="73">
                  <c:v>0.52176470756530702</c:v>
                </c:pt>
                <c:pt idx="74">
                  <c:v>0.55823529958724905</c:v>
                </c:pt>
                <c:pt idx="75">
                  <c:v>0.51941176652908305</c:v>
                </c:pt>
                <c:pt idx="76">
                  <c:v>0.56529412269592205</c:v>
                </c:pt>
                <c:pt idx="77">
                  <c:v>0.38999999165534899</c:v>
                </c:pt>
                <c:pt idx="78">
                  <c:v>0.44235293865203801</c:v>
                </c:pt>
                <c:pt idx="79">
                  <c:v>0.47823529243469198</c:v>
                </c:pt>
                <c:pt idx="80">
                  <c:v>0.52470588684081998</c:v>
                </c:pt>
                <c:pt idx="81">
                  <c:v>0.60882353782653797</c:v>
                </c:pt>
                <c:pt idx="82">
                  <c:v>0.434705877304077</c:v>
                </c:pt>
                <c:pt idx="83">
                  <c:v>0.47823529243469198</c:v>
                </c:pt>
                <c:pt idx="84">
                  <c:v>0.44411764144897398</c:v>
                </c:pt>
                <c:pt idx="85">
                  <c:v>0.60882353782653797</c:v>
                </c:pt>
                <c:pt idx="86">
                  <c:v>0.57470588684082002</c:v>
                </c:pt>
                <c:pt idx="87">
                  <c:v>0.52411764860153198</c:v>
                </c:pt>
                <c:pt idx="88">
                  <c:v>0.46764705181121802</c:v>
                </c:pt>
                <c:pt idx="89">
                  <c:v>0.46999999284744198</c:v>
                </c:pt>
                <c:pt idx="90">
                  <c:v>0.465294110774993</c:v>
                </c:pt>
                <c:pt idx="91">
                  <c:v>0.56529412269592205</c:v>
                </c:pt>
                <c:pt idx="92">
                  <c:v>0.52117646932601902</c:v>
                </c:pt>
                <c:pt idx="93">
                  <c:v>0.52176470756530702</c:v>
                </c:pt>
                <c:pt idx="94">
                  <c:v>0.39647058546543101</c:v>
                </c:pt>
                <c:pt idx="95">
                  <c:v>0.46235293745994499</c:v>
                </c:pt>
                <c:pt idx="96">
                  <c:v>0.52294117212295499</c:v>
                </c:pt>
                <c:pt idx="97">
                  <c:v>0.47823529243469198</c:v>
                </c:pt>
                <c:pt idx="98">
                  <c:v>0.53588235378265303</c:v>
                </c:pt>
                <c:pt idx="99">
                  <c:v>0.56529412269592205</c:v>
                </c:pt>
                <c:pt idx="100">
                  <c:v>0.47823529243469198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22-43F5-8665-7E7DAAAB0983}"/>
            </c:ext>
          </c:extLst>
        </c:ser>
        <c:ser>
          <c:idx val="2"/>
          <c:order val="2"/>
          <c:tx>
            <c:strRef>
              <c:f>Cancer!$AH$1</c:f>
              <c:strCache>
                <c:ptCount val="1"/>
                <c:pt idx="0">
                  <c:v>kan_val_acc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Cancer!$AE$2:$AE$1213</c:f>
              <c:numCache>
                <c:formatCode>General</c:formatCode>
                <c:ptCount val="101"/>
                <c:pt idx="0">
                  <c:v>9176</c:v>
                </c:pt>
                <c:pt idx="1">
                  <c:v>10010</c:v>
                </c:pt>
                <c:pt idx="2">
                  <c:v>10844</c:v>
                </c:pt>
                <c:pt idx="3">
                  <c:v>11678</c:v>
                </c:pt>
                <c:pt idx="4">
                  <c:v>12512</c:v>
                </c:pt>
                <c:pt idx="5">
                  <c:v>13346</c:v>
                </c:pt>
                <c:pt idx="6">
                  <c:v>14180</c:v>
                </c:pt>
                <c:pt idx="7">
                  <c:v>15014</c:v>
                </c:pt>
                <c:pt idx="8">
                  <c:v>15848</c:v>
                </c:pt>
                <c:pt idx="9">
                  <c:v>16682</c:v>
                </c:pt>
                <c:pt idx="10">
                  <c:v>17516</c:v>
                </c:pt>
                <c:pt idx="11">
                  <c:v>18350</c:v>
                </c:pt>
                <c:pt idx="12">
                  <c:v>19184</c:v>
                </c:pt>
                <c:pt idx="13">
                  <c:v>20018</c:v>
                </c:pt>
                <c:pt idx="14">
                  <c:v>20852</c:v>
                </c:pt>
                <c:pt idx="15">
                  <c:v>21686</c:v>
                </c:pt>
                <c:pt idx="16">
                  <c:v>22520</c:v>
                </c:pt>
                <c:pt idx="17">
                  <c:v>23354</c:v>
                </c:pt>
                <c:pt idx="18">
                  <c:v>24188</c:v>
                </c:pt>
                <c:pt idx="19">
                  <c:v>24242</c:v>
                </c:pt>
                <c:pt idx="20">
                  <c:v>25022</c:v>
                </c:pt>
                <c:pt idx="21">
                  <c:v>25076</c:v>
                </c:pt>
                <c:pt idx="22">
                  <c:v>25804</c:v>
                </c:pt>
                <c:pt idx="23">
                  <c:v>25856</c:v>
                </c:pt>
                <c:pt idx="24">
                  <c:v>25910</c:v>
                </c:pt>
                <c:pt idx="25">
                  <c:v>26690</c:v>
                </c:pt>
                <c:pt idx="26">
                  <c:v>26744</c:v>
                </c:pt>
                <c:pt idx="27">
                  <c:v>27366</c:v>
                </c:pt>
                <c:pt idx="28">
                  <c:v>27576</c:v>
                </c:pt>
                <c:pt idx="29">
                  <c:v>27578</c:v>
                </c:pt>
                <c:pt idx="30">
                  <c:v>28304</c:v>
                </c:pt>
                <c:pt idx="31">
                  <c:v>28412</c:v>
                </c:pt>
                <c:pt idx="32">
                  <c:v>28462</c:v>
                </c:pt>
                <c:pt idx="33">
                  <c:v>28928</c:v>
                </c:pt>
                <c:pt idx="34">
                  <c:v>29242</c:v>
                </c:pt>
                <c:pt idx="35">
                  <c:v>29246</c:v>
                </c:pt>
                <c:pt idx="36">
                  <c:v>29348</c:v>
                </c:pt>
                <c:pt idx="37">
                  <c:v>29918</c:v>
                </c:pt>
                <c:pt idx="38">
                  <c:v>30080</c:v>
                </c:pt>
                <c:pt idx="39">
                  <c:v>30180</c:v>
                </c:pt>
                <c:pt idx="40">
                  <c:v>30234</c:v>
                </c:pt>
                <c:pt idx="41">
                  <c:v>30490</c:v>
                </c:pt>
                <c:pt idx="42">
                  <c:v>30908</c:v>
                </c:pt>
                <c:pt idx="43">
                  <c:v>30914</c:v>
                </c:pt>
                <c:pt idx="44">
                  <c:v>31118</c:v>
                </c:pt>
                <c:pt idx="45">
                  <c:v>31120</c:v>
                </c:pt>
                <c:pt idx="46">
                  <c:v>31532</c:v>
                </c:pt>
                <c:pt idx="47">
                  <c:v>31748</c:v>
                </c:pt>
                <c:pt idx="48">
                  <c:v>31898</c:v>
                </c:pt>
                <c:pt idx="49">
                  <c:v>32006</c:v>
                </c:pt>
                <c:pt idx="50">
                  <c:v>32056</c:v>
                </c:pt>
                <c:pt idx="51">
                  <c:v>32574</c:v>
                </c:pt>
                <c:pt idx="52">
                  <c:v>32582</c:v>
                </c:pt>
                <c:pt idx="53">
                  <c:v>32888</c:v>
                </c:pt>
                <c:pt idx="54">
                  <c:v>32892</c:v>
                </c:pt>
                <c:pt idx="55">
                  <c:v>32994</c:v>
                </c:pt>
                <c:pt idx="56">
                  <c:v>33416</c:v>
                </c:pt>
                <c:pt idx="57">
                  <c:v>33616</c:v>
                </c:pt>
                <c:pt idx="58">
                  <c:v>33778</c:v>
                </c:pt>
                <c:pt idx="59">
                  <c:v>33878</c:v>
                </c:pt>
                <c:pt idx="60">
                  <c:v>33932</c:v>
                </c:pt>
                <c:pt idx="61">
                  <c:v>34250</c:v>
                </c:pt>
                <c:pt idx="62">
                  <c:v>34658</c:v>
                </c:pt>
                <c:pt idx="63">
                  <c:v>34664</c:v>
                </c:pt>
                <c:pt idx="64">
                  <c:v>34868</c:v>
                </c:pt>
                <c:pt idx="65">
                  <c:v>34870</c:v>
                </c:pt>
                <c:pt idx="66">
                  <c:v>35084</c:v>
                </c:pt>
                <c:pt idx="67">
                  <c:v>35550</c:v>
                </c:pt>
                <c:pt idx="68">
                  <c:v>35700</c:v>
                </c:pt>
                <c:pt idx="69">
                  <c:v>35808</c:v>
                </c:pt>
                <c:pt idx="70">
                  <c:v>35858</c:v>
                </c:pt>
                <c:pt idx="71">
                  <c:v>35918</c:v>
                </c:pt>
                <c:pt idx="72">
                  <c:v>36436</c:v>
                </c:pt>
                <c:pt idx="73">
                  <c:v>36742</c:v>
                </c:pt>
                <c:pt idx="74">
                  <c:v>36746</c:v>
                </c:pt>
                <c:pt idx="75">
                  <c:v>36752</c:v>
                </c:pt>
                <c:pt idx="76">
                  <c:v>36848</c:v>
                </c:pt>
                <c:pt idx="77">
                  <c:v>37322</c:v>
                </c:pt>
                <c:pt idx="78">
                  <c:v>37684</c:v>
                </c:pt>
                <c:pt idx="79">
                  <c:v>37784</c:v>
                </c:pt>
                <c:pt idx="80">
                  <c:v>37838</c:v>
                </c:pt>
                <c:pt idx="81">
                  <c:v>38208</c:v>
                </c:pt>
                <c:pt idx="82">
                  <c:v>38622</c:v>
                </c:pt>
                <c:pt idx="83">
                  <c:v>38826</c:v>
                </c:pt>
                <c:pt idx="84">
                  <c:v>38828</c:v>
                </c:pt>
                <c:pt idx="85">
                  <c:v>39094</c:v>
                </c:pt>
                <c:pt idx="86">
                  <c:v>39560</c:v>
                </c:pt>
                <c:pt idx="87">
                  <c:v>39818</c:v>
                </c:pt>
                <c:pt idx="88">
                  <c:v>39868</c:v>
                </c:pt>
                <c:pt idx="89">
                  <c:v>40498</c:v>
                </c:pt>
                <c:pt idx="90">
                  <c:v>40808</c:v>
                </c:pt>
                <c:pt idx="91">
                  <c:v>40910</c:v>
                </c:pt>
                <c:pt idx="92">
                  <c:v>41436</c:v>
                </c:pt>
                <c:pt idx="93">
                  <c:v>41798</c:v>
                </c:pt>
                <c:pt idx="94">
                  <c:v>41952</c:v>
                </c:pt>
                <c:pt idx="95">
                  <c:v>42788</c:v>
                </c:pt>
                <c:pt idx="96">
                  <c:v>42994</c:v>
                </c:pt>
                <c:pt idx="97">
                  <c:v>43778</c:v>
                </c:pt>
                <c:pt idx="98">
                  <c:v>44036</c:v>
                </c:pt>
                <c:pt idx="99">
                  <c:v>45078</c:v>
                </c:pt>
                <c:pt idx="100">
                  <c:v>46120</c:v>
                </c:pt>
              </c:numCache>
            </c:numRef>
          </c:xVal>
          <c:yVal>
            <c:numRef>
              <c:f>Cancer!$AH$2:$AH$1213</c:f>
              <c:numCache>
                <c:formatCode>General</c:formatCode>
                <c:ptCount val="101"/>
                <c:pt idx="0">
                  <c:v>0.78837209939956598</c:v>
                </c:pt>
                <c:pt idx="1">
                  <c:v>0.77906978130340498</c:v>
                </c:pt>
                <c:pt idx="2">
                  <c:v>0.81395345926284701</c:v>
                </c:pt>
                <c:pt idx="3">
                  <c:v>0.65116280317306496</c:v>
                </c:pt>
                <c:pt idx="4">
                  <c:v>0.81395345926284701</c:v>
                </c:pt>
                <c:pt idx="5">
                  <c:v>0.81395345926284701</c:v>
                </c:pt>
                <c:pt idx="6">
                  <c:v>0.69767439365386896</c:v>
                </c:pt>
                <c:pt idx="7">
                  <c:v>0.74418604373931796</c:v>
                </c:pt>
                <c:pt idx="8">
                  <c:v>0.63953489065170199</c:v>
                </c:pt>
                <c:pt idx="9">
                  <c:v>0.83720928430557195</c:v>
                </c:pt>
                <c:pt idx="10">
                  <c:v>0.63953489065170199</c:v>
                </c:pt>
                <c:pt idx="11">
                  <c:v>0.82558137178420998</c:v>
                </c:pt>
                <c:pt idx="12">
                  <c:v>0.79767441749572698</c:v>
                </c:pt>
                <c:pt idx="13">
                  <c:v>0.77906978130340498</c:v>
                </c:pt>
                <c:pt idx="14">
                  <c:v>0.68604654073715199</c:v>
                </c:pt>
                <c:pt idx="15">
                  <c:v>0.79069769382476796</c:v>
                </c:pt>
                <c:pt idx="16">
                  <c:v>0.79069769382476796</c:v>
                </c:pt>
                <c:pt idx="17">
                  <c:v>0.74883719682693395</c:v>
                </c:pt>
                <c:pt idx="18">
                  <c:v>0.67441862821578902</c:v>
                </c:pt>
                <c:pt idx="19">
                  <c:v>0.67209303379058805</c:v>
                </c:pt>
                <c:pt idx="20">
                  <c:v>0.68604654073715199</c:v>
                </c:pt>
                <c:pt idx="21">
                  <c:v>0.73720930814743002</c:v>
                </c:pt>
                <c:pt idx="22">
                  <c:v>0.72558140754699696</c:v>
                </c:pt>
                <c:pt idx="23">
                  <c:v>0.80930233001708896</c:v>
                </c:pt>
                <c:pt idx="24">
                  <c:v>0.66046512126922596</c:v>
                </c:pt>
                <c:pt idx="25">
                  <c:v>0.70465115308761594</c:v>
                </c:pt>
                <c:pt idx="26">
                  <c:v>0.86046510934829701</c:v>
                </c:pt>
                <c:pt idx="27">
                  <c:v>0.80697674751281701</c:v>
                </c:pt>
                <c:pt idx="28">
                  <c:v>0.70465114116668703</c:v>
                </c:pt>
                <c:pt idx="29">
                  <c:v>0.75116279125213603</c:v>
                </c:pt>
                <c:pt idx="30">
                  <c:v>0.762790703773498</c:v>
                </c:pt>
                <c:pt idx="31">
                  <c:v>0.75581395626068104</c:v>
                </c:pt>
                <c:pt idx="32">
                  <c:v>0.71395349502563399</c:v>
                </c:pt>
                <c:pt idx="33">
                  <c:v>0.69534884691238397</c:v>
                </c:pt>
                <c:pt idx="34">
                  <c:v>0.63953489065170199</c:v>
                </c:pt>
                <c:pt idx="35">
                  <c:v>0.76511627435684204</c:v>
                </c:pt>
                <c:pt idx="36">
                  <c:v>0.73720930814743002</c:v>
                </c:pt>
                <c:pt idx="37">
                  <c:v>0.78139533996582</c:v>
                </c:pt>
                <c:pt idx="38">
                  <c:v>0.73953489065170197</c:v>
                </c:pt>
                <c:pt idx="39">
                  <c:v>0.69069768190383896</c:v>
                </c:pt>
                <c:pt idx="40">
                  <c:v>0.74651163816452004</c:v>
                </c:pt>
                <c:pt idx="41">
                  <c:v>0.68837209939956601</c:v>
                </c:pt>
                <c:pt idx="42">
                  <c:v>0.73255813121795599</c:v>
                </c:pt>
                <c:pt idx="43">
                  <c:v>0.83720928430557195</c:v>
                </c:pt>
                <c:pt idx="44">
                  <c:v>0.73023256063461295</c:v>
                </c:pt>
                <c:pt idx="45">
                  <c:v>0.63953489065170199</c:v>
                </c:pt>
                <c:pt idx="46">
                  <c:v>0.77674417495727499</c:v>
                </c:pt>
                <c:pt idx="47">
                  <c:v>0.74883722066879199</c:v>
                </c:pt>
                <c:pt idx="48">
                  <c:v>0.76744186878204301</c:v>
                </c:pt>
                <c:pt idx="49">
                  <c:v>0.80232560634613004</c:v>
                </c:pt>
                <c:pt idx="50">
                  <c:v>0.80697675943374603</c:v>
                </c:pt>
                <c:pt idx="51">
                  <c:v>0.65581395626068095</c:v>
                </c:pt>
                <c:pt idx="52">
                  <c:v>0.76046512126922605</c:v>
                </c:pt>
                <c:pt idx="53">
                  <c:v>0.80232560634613004</c:v>
                </c:pt>
                <c:pt idx="54">
                  <c:v>0.75813952684402397</c:v>
                </c:pt>
                <c:pt idx="55">
                  <c:v>0.82558139562606803</c:v>
                </c:pt>
                <c:pt idx="56">
                  <c:v>0.69534884691238397</c:v>
                </c:pt>
                <c:pt idx="57">
                  <c:v>0.77674418687820401</c:v>
                </c:pt>
                <c:pt idx="58">
                  <c:v>0.78604651689529403</c:v>
                </c:pt>
                <c:pt idx="59">
                  <c:v>0.63953489065170199</c:v>
                </c:pt>
                <c:pt idx="60">
                  <c:v>0.77674417495727499</c:v>
                </c:pt>
                <c:pt idx="61">
                  <c:v>0.762790703773498</c:v>
                </c:pt>
                <c:pt idx="62">
                  <c:v>0.69069769382476798</c:v>
                </c:pt>
                <c:pt idx="63">
                  <c:v>0.75581394433975202</c:v>
                </c:pt>
                <c:pt idx="64">
                  <c:v>0.82558137178420998</c:v>
                </c:pt>
                <c:pt idx="65">
                  <c:v>0.79767440557479796</c:v>
                </c:pt>
                <c:pt idx="66">
                  <c:v>0.70465117692947299</c:v>
                </c:pt>
                <c:pt idx="67">
                  <c:v>0.72790696620941098</c:v>
                </c:pt>
                <c:pt idx="68">
                  <c:v>0.65116280317306496</c:v>
                </c:pt>
                <c:pt idx="69">
                  <c:v>0.75813955068588201</c:v>
                </c:pt>
                <c:pt idx="70">
                  <c:v>0.81162791252136202</c:v>
                </c:pt>
                <c:pt idx="71">
                  <c:v>0.69534883499145494</c:v>
                </c:pt>
                <c:pt idx="72">
                  <c:v>0.65581395626068095</c:v>
                </c:pt>
                <c:pt idx="73">
                  <c:v>0.7</c:v>
                </c:pt>
                <c:pt idx="74">
                  <c:v>0.75581395626068104</c:v>
                </c:pt>
                <c:pt idx="75">
                  <c:v>0.653488373756408</c:v>
                </c:pt>
                <c:pt idx="76">
                  <c:v>0.66976745128631499</c:v>
                </c:pt>
                <c:pt idx="77">
                  <c:v>0.70000001192092898</c:v>
                </c:pt>
                <c:pt idx="78">
                  <c:v>0.79302327632904002</c:v>
                </c:pt>
                <c:pt idx="79">
                  <c:v>0.68837209939956601</c:v>
                </c:pt>
                <c:pt idx="80">
                  <c:v>0.78372092247009195</c:v>
                </c:pt>
                <c:pt idx="81">
                  <c:v>0.67209303379058805</c:v>
                </c:pt>
                <c:pt idx="82">
                  <c:v>0.75581396818160995</c:v>
                </c:pt>
                <c:pt idx="83">
                  <c:v>0.77441861629485997</c:v>
                </c:pt>
                <c:pt idx="84">
                  <c:v>0.67906976938247599</c:v>
                </c:pt>
                <c:pt idx="85">
                  <c:v>0.78139533996582</c:v>
                </c:pt>
                <c:pt idx="86">
                  <c:v>0.67209303379058805</c:v>
                </c:pt>
                <c:pt idx="87">
                  <c:v>0.68837209939956601</c:v>
                </c:pt>
                <c:pt idx="88">
                  <c:v>0.70465116500854497</c:v>
                </c:pt>
                <c:pt idx="89">
                  <c:v>0.74418604373931796</c:v>
                </c:pt>
                <c:pt idx="90">
                  <c:v>0.66976745128631499</c:v>
                </c:pt>
                <c:pt idx="91">
                  <c:v>0.70465115308761594</c:v>
                </c:pt>
                <c:pt idx="92">
                  <c:v>0.65116279125213605</c:v>
                </c:pt>
                <c:pt idx="93">
                  <c:v>0.81395345926284701</c:v>
                </c:pt>
                <c:pt idx="94">
                  <c:v>0.69534884691238397</c:v>
                </c:pt>
                <c:pt idx="95">
                  <c:v>0.66511628627777097</c:v>
                </c:pt>
                <c:pt idx="96">
                  <c:v>0.7</c:v>
                </c:pt>
                <c:pt idx="97">
                  <c:v>0.77674418687820401</c:v>
                </c:pt>
                <c:pt idx="98">
                  <c:v>0.69767442941665603</c:v>
                </c:pt>
                <c:pt idx="99">
                  <c:v>0.799999976158142</c:v>
                </c:pt>
                <c:pt idx="100">
                  <c:v>0.63953489065170199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B22-43F5-8665-7E7DAAAB0983}"/>
            </c:ext>
          </c:extLst>
        </c:ser>
        <c:ser>
          <c:idx val="3"/>
          <c:order val="3"/>
          <c:tx>
            <c:strRef>
              <c:f>Cancer!$AI$1</c:f>
              <c:strCache>
                <c:ptCount val="1"/>
                <c:pt idx="0">
                  <c:v>kan_test_acc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Cancer!$AE$2:$AE$1213</c:f>
              <c:numCache>
                <c:formatCode>General</c:formatCode>
                <c:ptCount val="101"/>
                <c:pt idx="0">
                  <c:v>9176</c:v>
                </c:pt>
                <c:pt idx="1">
                  <c:v>10010</c:v>
                </c:pt>
                <c:pt idx="2">
                  <c:v>10844</c:v>
                </c:pt>
                <c:pt idx="3">
                  <c:v>11678</c:v>
                </c:pt>
                <c:pt idx="4">
                  <c:v>12512</c:v>
                </c:pt>
                <c:pt idx="5">
                  <c:v>13346</c:v>
                </c:pt>
                <c:pt idx="6">
                  <c:v>14180</c:v>
                </c:pt>
                <c:pt idx="7">
                  <c:v>15014</c:v>
                </c:pt>
                <c:pt idx="8">
                  <c:v>15848</c:v>
                </c:pt>
                <c:pt idx="9">
                  <c:v>16682</c:v>
                </c:pt>
                <c:pt idx="10">
                  <c:v>17516</c:v>
                </c:pt>
                <c:pt idx="11">
                  <c:v>18350</c:v>
                </c:pt>
                <c:pt idx="12">
                  <c:v>19184</c:v>
                </c:pt>
                <c:pt idx="13">
                  <c:v>20018</c:v>
                </c:pt>
                <c:pt idx="14">
                  <c:v>20852</c:v>
                </c:pt>
                <c:pt idx="15">
                  <c:v>21686</c:v>
                </c:pt>
                <c:pt idx="16">
                  <c:v>22520</c:v>
                </c:pt>
                <c:pt idx="17">
                  <c:v>23354</c:v>
                </c:pt>
                <c:pt idx="18">
                  <c:v>24188</c:v>
                </c:pt>
                <c:pt idx="19">
                  <c:v>24242</c:v>
                </c:pt>
                <c:pt idx="20">
                  <c:v>25022</c:v>
                </c:pt>
                <c:pt idx="21">
                  <c:v>25076</c:v>
                </c:pt>
                <c:pt idx="22">
                  <c:v>25804</c:v>
                </c:pt>
                <c:pt idx="23">
                  <c:v>25856</c:v>
                </c:pt>
                <c:pt idx="24">
                  <c:v>25910</c:v>
                </c:pt>
                <c:pt idx="25">
                  <c:v>26690</c:v>
                </c:pt>
                <c:pt idx="26">
                  <c:v>26744</c:v>
                </c:pt>
                <c:pt idx="27">
                  <c:v>27366</c:v>
                </c:pt>
                <c:pt idx="28">
                  <c:v>27576</c:v>
                </c:pt>
                <c:pt idx="29">
                  <c:v>27578</c:v>
                </c:pt>
                <c:pt idx="30">
                  <c:v>28304</c:v>
                </c:pt>
                <c:pt idx="31">
                  <c:v>28412</c:v>
                </c:pt>
                <c:pt idx="32">
                  <c:v>28462</c:v>
                </c:pt>
                <c:pt idx="33">
                  <c:v>28928</c:v>
                </c:pt>
                <c:pt idx="34">
                  <c:v>29242</c:v>
                </c:pt>
                <c:pt idx="35">
                  <c:v>29246</c:v>
                </c:pt>
                <c:pt idx="36">
                  <c:v>29348</c:v>
                </c:pt>
                <c:pt idx="37">
                  <c:v>29918</c:v>
                </c:pt>
                <c:pt idx="38">
                  <c:v>30080</c:v>
                </c:pt>
                <c:pt idx="39">
                  <c:v>30180</c:v>
                </c:pt>
                <c:pt idx="40">
                  <c:v>30234</c:v>
                </c:pt>
                <c:pt idx="41">
                  <c:v>30490</c:v>
                </c:pt>
                <c:pt idx="42">
                  <c:v>30908</c:v>
                </c:pt>
                <c:pt idx="43">
                  <c:v>30914</c:v>
                </c:pt>
                <c:pt idx="44">
                  <c:v>31118</c:v>
                </c:pt>
                <c:pt idx="45">
                  <c:v>31120</c:v>
                </c:pt>
                <c:pt idx="46">
                  <c:v>31532</c:v>
                </c:pt>
                <c:pt idx="47">
                  <c:v>31748</c:v>
                </c:pt>
                <c:pt idx="48">
                  <c:v>31898</c:v>
                </c:pt>
                <c:pt idx="49">
                  <c:v>32006</c:v>
                </c:pt>
                <c:pt idx="50">
                  <c:v>32056</c:v>
                </c:pt>
                <c:pt idx="51">
                  <c:v>32574</c:v>
                </c:pt>
                <c:pt idx="52">
                  <c:v>32582</c:v>
                </c:pt>
                <c:pt idx="53">
                  <c:v>32888</c:v>
                </c:pt>
                <c:pt idx="54">
                  <c:v>32892</c:v>
                </c:pt>
                <c:pt idx="55">
                  <c:v>32994</c:v>
                </c:pt>
                <c:pt idx="56">
                  <c:v>33416</c:v>
                </c:pt>
                <c:pt idx="57">
                  <c:v>33616</c:v>
                </c:pt>
                <c:pt idx="58">
                  <c:v>33778</c:v>
                </c:pt>
                <c:pt idx="59">
                  <c:v>33878</c:v>
                </c:pt>
                <c:pt idx="60">
                  <c:v>33932</c:v>
                </c:pt>
                <c:pt idx="61">
                  <c:v>34250</c:v>
                </c:pt>
                <c:pt idx="62">
                  <c:v>34658</c:v>
                </c:pt>
                <c:pt idx="63">
                  <c:v>34664</c:v>
                </c:pt>
                <c:pt idx="64">
                  <c:v>34868</c:v>
                </c:pt>
                <c:pt idx="65">
                  <c:v>34870</c:v>
                </c:pt>
                <c:pt idx="66">
                  <c:v>35084</c:v>
                </c:pt>
                <c:pt idx="67">
                  <c:v>35550</c:v>
                </c:pt>
                <c:pt idx="68">
                  <c:v>35700</c:v>
                </c:pt>
                <c:pt idx="69">
                  <c:v>35808</c:v>
                </c:pt>
                <c:pt idx="70">
                  <c:v>35858</c:v>
                </c:pt>
                <c:pt idx="71">
                  <c:v>35918</c:v>
                </c:pt>
                <c:pt idx="72">
                  <c:v>36436</c:v>
                </c:pt>
                <c:pt idx="73">
                  <c:v>36742</c:v>
                </c:pt>
                <c:pt idx="74">
                  <c:v>36746</c:v>
                </c:pt>
                <c:pt idx="75">
                  <c:v>36752</c:v>
                </c:pt>
                <c:pt idx="76">
                  <c:v>36848</c:v>
                </c:pt>
                <c:pt idx="77">
                  <c:v>37322</c:v>
                </c:pt>
                <c:pt idx="78">
                  <c:v>37684</c:v>
                </c:pt>
                <c:pt idx="79">
                  <c:v>37784</c:v>
                </c:pt>
                <c:pt idx="80">
                  <c:v>37838</c:v>
                </c:pt>
                <c:pt idx="81">
                  <c:v>38208</c:v>
                </c:pt>
                <c:pt idx="82">
                  <c:v>38622</c:v>
                </c:pt>
                <c:pt idx="83">
                  <c:v>38826</c:v>
                </c:pt>
                <c:pt idx="84">
                  <c:v>38828</c:v>
                </c:pt>
                <c:pt idx="85">
                  <c:v>39094</c:v>
                </c:pt>
                <c:pt idx="86">
                  <c:v>39560</c:v>
                </c:pt>
                <c:pt idx="87">
                  <c:v>39818</c:v>
                </c:pt>
                <c:pt idx="88">
                  <c:v>39868</c:v>
                </c:pt>
                <c:pt idx="89">
                  <c:v>40498</c:v>
                </c:pt>
                <c:pt idx="90">
                  <c:v>40808</c:v>
                </c:pt>
                <c:pt idx="91">
                  <c:v>40910</c:v>
                </c:pt>
                <c:pt idx="92">
                  <c:v>41436</c:v>
                </c:pt>
                <c:pt idx="93">
                  <c:v>41798</c:v>
                </c:pt>
                <c:pt idx="94">
                  <c:v>41952</c:v>
                </c:pt>
                <c:pt idx="95">
                  <c:v>42788</c:v>
                </c:pt>
                <c:pt idx="96">
                  <c:v>42994</c:v>
                </c:pt>
                <c:pt idx="97">
                  <c:v>43778</c:v>
                </c:pt>
                <c:pt idx="98">
                  <c:v>44036</c:v>
                </c:pt>
                <c:pt idx="99">
                  <c:v>45078</c:v>
                </c:pt>
                <c:pt idx="100">
                  <c:v>46120</c:v>
                </c:pt>
              </c:numCache>
            </c:numRef>
          </c:xVal>
          <c:yVal>
            <c:numRef>
              <c:f>Cancer!$AI$2:$AI$1213</c:f>
              <c:numCache>
                <c:formatCode>General</c:formatCode>
                <c:ptCount val="101"/>
                <c:pt idx="0">
                  <c:v>0.335664331912994</c:v>
                </c:pt>
                <c:pt idx="1">
                  <c:v>0.335664331912994</c:v>
                </c:pt>
                <c:pt idx="2">
                  <c:v>0.335664331912994</c:v>
                </c:pt>
                <c:pt idx="3">
                  <c:v>0.66433566808700495</c:v>
                </c:pt>
                <c:pt idx="4">
                  <c:v>0.46853147149086</c:v>
                </c:pt>
                <c:pt idx="5">
                  <c:v>0.335664331912994</c:v>
                </c:pt>
                <c:pt idx="6">
                  <c:v>0.53006993532180702</c:v>
                </c:pt>
                <c:pt idx="7">
                  <c:v>0.67972029447555504</c:v>
                </c:pt>
                <c:pt idx="8">
                  <c:v>0.335664331912994</c:v>
                </c:pt>
                <c:pt idx="9">
                  <c:v>0.39160839319229102</c:v>
                </c:pt>
                <c:pt idx="10">
                  <c:v>0.335664331912994</c:v>
                </c:pt>
                <c:pt idx="11">
                  <c:v>0.335664331912994</c:v>
                </c:pt>
                <c:pt idx="12">
                  <c:v>0.34965034723281802</c:v>
                </c:pt>
                <c:pt idx="13">
                  <c:v>0.337062937021255</c:v>
                </c:pt>
                <c:pt idx="14">
                  <c:v>0.335664331912994</c:v>
                </c:pt>
                <c:pt idx="15">
                  <c:v>0.335664331912994</c:v>
                </c:pt>
                <c:pt idx="16">
                  <c:v>0.335664331912994</c:v>
                </c:pt>
                <c:pt idx="17">
                  <c:v>0.335664331912994</c:v>
                </c:pt>
                <c:pt idx="18">
                  <c:v>0.34545454382896401</c:v>
                </c:pt>
                <c:pt idx="19">
                  <c:v>0.39440559148788401</c:v>
                </c:pt>
                <c:pt idx="20">
                  <c:v>0.335664331912994</c:v>
                </c:pt>
                <c:pt idx="21">
                  <c:v>0.50069929361343302</c:v>
                </c:pt>
                <c:pt idx="22">
                  <c:v>0.56783217787742601</c:v>
                </c:pt>
                <c:pt idx="23">
                  <c:v>0.335664331912994</c:v>
                </c:pt>
                <c:pt idx="24">
                  <c:v>0.46713286638259799</c:v>
                </c:pt>
                <c:pt idx="25">
                  <c:v>0.440559434890747</c:v>
                </c:pt>
                <c:pt idx="26">
                  <c:v>0.429370629787445</c:v>
                </c:pt>
                <c:pt idx="27">
                  <c:v>0.43636362552642799</c:v>
                </c:pt>
                <c:pt idx="28">
                  <c:v>0.66993007659912096</c:v>
                </c:pt>
                <c:pt idx="29">
                  <c:v>0.387412583827972</c:v>
                </c:pt>
                <c:pt idx="30">
                  <c:v>0.53006993532180702</c:v>
                </c:pt>
                <c:pt idx="31">
                  <c:v>0.51748251914978005</c:v>
                </c:pt>
                <c:pt idx="32">
                  <c:v>0.6</c:v>
                </c:pt>
                <c:pt idx="33">
                  <c:v>0.31888111829757598</c:v>
                </c:pt>
                <c:pt idx="34">
                  <c:v>0.61258741617202705</c:v>
                </c:pt>
                <c:pt idx="35">
                  <c:v>0.54825174808502197</c:v>
                </c:pt>
                <c:pt idx="36">
                  <c:v>0.46713286638259799</c:v>
                </c:pt>
                <c:pt idx="37">
                  <c:v>0.485314679145813</c:v>
                </c:pt>
                <c:pt idx="38">
                  <c:v>0.59860140085220304</c:v>
                </c:pt>
                <c:pt idx="39">
                  <c:v>0.53986014127731297</c:v>
                </c:pt>
                <c:pt idx="40">
                  <c:v>0.41398601531982399</c:v>
                </c:pt>
                <c:pt idx="41">
                  <c:v>0.54125874042510902</c:v>
                </c:pt>
                <c:pt idx="42">
                  <c:v>0.53286713361740101</c:v>
                </c:pt>
                <c:pt idx="43">
                  <c:v>0.55524475574493404</c:v>
                </c:pt>
                <c:pt idx="44">
                  <c:v>0.58741258978843602</c:v>
                </c:pt>
                <c:pt idx="45">
                  <c:v>0.40139859914779602</c:v>
                </c:pt>
                <c:pt idx="46">
                  <c:v>0.59860140085220304</c:v>
                </c:pt>
                <c:pt idx="47">
                  <c:v>0.53286713361740101</c:v>
                </c:pt>
                <c:pt idx="48">
                  <c:v>0.53566433787345802</c:v>
                </c:pt>
                <c:pt idx="49">
                  <c:v>0.478321677446365</c:v>
                </c:pt>
                <c:pt idx="50">
                  <c:v>0.41678321361541698</c:v>
                </c:pt>
                <c:pt idx="51">
                  <c:v>0.66433566808700495</c:v>
                </c:pt>
                <c:pt idx="52">
                  <c:v>0.47412586808204599</c:v>
                </c:pt>
                <c:pt idx="53">
                  <c:v>0.38041957616805999</c:v>
                </c:pt>
                <c:pt idx="54">
                  <c:v>0.47132866978645299</c:v>
                </c:pt>
                <c:pt idx="55">
                  <c:v>0.50629370808601304</c:v>
                </c:pt>
                <c:pt idx="56">
                  <c:v>0.35944055914878797</c:v>
                </c:pt>
                <c:pt idx="57">
                  <c:v>0.51888111829757599</c:v>
                </c:pt>
                <c:pt idx="58">
                  <c:v>0.48811189532279903</c:v>
                </c:pt>
                <c:pt idx="59">
                  <c:v>0.344055938720703</c:v>
                </c:pt>
                <c:pt idx="60">
                  <c:v>0.64195803999900802</c:v>
                </c:pt>
                <c:pt idx="61">
                  <c:v>0.59860140085220304</c:v>
                </c:pt>
                <c:pt idx="62">
                  <c:v>0.335664331912994</c:v>
                </c:pt>
                <c:pt idx="63">
                  <c:v>0.59860140085220304</c:v>
                </c:pt>
                <c:pt idx="64">
                  <c:v>0.51888111829757599</c:v>
                </c:pt>
                <c:pt idx="65">
                  <c:v>0.335664331912994</c:v>
                </c:pt>
                <c:pt idx="66">
                  <c:v>0.40139859914779602</c:v>
                </c:pt>
                <c:pt idx="67">
                  <c:v>0.43916083574295001</c:v>
                </c:pt>
                <c:pt idx="68">
                  <c:v>0.43216783404350201</c:v>
                </c:pt>
                <c:pt idx="69">
                  <c:v>0.46713286638259799</c:v>
                </c:pt>
                <c:pt idx="70">
                  <c:v>0.66853147745132402</c:v>
                </c:pt>
                <c:pt idx="71">
                  <c:v>0.46713286638259799</c:v>
                </c:pt>
                <c:pt idx="72">
                  <c:v>0.46573426723480199</c:v>
                </c:pt>
                <c:pt idx="73">
                  <c:v>0.53286713361740101</c:v>
                </c:pt>
                <c:pt idx="74">
                  <c:v>0.55944055318832397</c:v>
                </c:pt>
                <c:pt idx="75">
                  <c:v>0.52867133021354595</c:v>
                </c:pt>
                <c:pt idx="76">
                  <c:v>0.59860140085220304</c:v>
                </c:pt>
                <c:pt idx="77">
                  <c:v>0.34125874042510901</c:v>
                </c:pt>
                <c:pt idx="78">
                  <c:v>0.41818181872367799</c:v>
                </c:pt>
                <c:pt idx="79">
                  <c:v>0.46713286638259799</c:v>
                </c:pt>
                <c:pt idx="80">
                  <c:v>0.53426573276519695</c:v>
                </c:pt>
                <c:pt idx="81">
                  <c:v>0.66433566808700495</c:v>
                </c:pt>
                <c:pt idx="82">
                  <c:v>0.40139859914779602</c:v>
                </c:pt>
                <c:pt idx="83">
                  <c:v>0.46713286638259799</c:v>
                </c:pt>
                <c:pt idx="84">
                  <c:v>0.37902097702026299</c:v>
                </c:pt>
                <c:pt idx="85">
                  <c:v>0.66433566808700495</c:v>
                </c:pt>
                <c:pt idx="86">
                  <c:v>0.60699300765991204</c:v>
                </c:pt>
                <c:pt idx="87">
                  <c:v>0.54125874042510902</c:v>
                </c:pt>
                <c:pt idx="88">
                  <c:v>0.43636363744735701</c:v>
                </c:pt>
                <c:pt idx="89">
                  <c:v>0.43356643319129901</c:v>
                </c:pt>
                <c:pt idx="90">
                  <c:v>0.44895105361938398</c:v>
                </c:pt>
                <c:pt idx="91">
                  <c:v>0.59860140085220304</c:v>
                </c:pt>
                <c:pt idx="92">
                  <c:v>0.53286713361740101</c:v>
                </c:pt>
                <c:pt idx="93">
                  <c:v>0.53286713361740101</c:v>
                </c:pt>
                <c:pt idx="94">
                  <c:v>0.36923076808452598</c:v>
                </c:pt>
                <c:pt idx="95">
                  <c:v>0.46013985872268598</c:v>
                </c:pt>
                <c:pt idx="96">
                  <c:v>0.53426573276519695</c:v>
                </c:pt>
                <c:pt idx="97">
                  <c:v>0.46713286638259799</c:v>
                </c:pt>
                <c:pt idx="98">
                  <c:v>0.53986014127731297</c:v>
                </c:pt>
                <c:pt idx="99">
                  <c:v>0.59860140085220304</c:v>
                </c:pt>
                <c:pt idx="100">
                  <c:v>0.46713286638259799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B22-43F5-8665-7E7DAAAB09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4770384"/>
        <c:axId val="1864793424"/>
      </c:scatterChar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641489440"/>
        <c:axId val="164148704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Cancer!$AF$1</c15:sqref>
                        </c15:formulaRef>
                      </c:ext>
                    </c:extLst>
                    <c:strCache>
                      <c:ptCount val="1"/>
                      <c:pt idx="0">
                        <c:v>kan_steps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Cancer!$AE$2:$AE$1213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9176</c:v>
                      </c:pt>
                      <c:pt idx="1">
                        <c:v>10010</c:v>
                      </c:pt>
                      <c:pt idx="2">
                        <c:v>10844</c:v>
                      </c:pt>
                      <c:pt idx="3">
                        <c:v>11678</c:v>
                      </c:pt>
                      <c:pt idx="4">
                        <c:v>12512</c:v>
                      </c:pt>
                      <c:pt idx="5">
                        <c:v>13346</c:v>
                      </c:pt>
                      <c:pt idx="6">
                        <c:v>14180</c:v>
                      </c:pt>
                      <c:pt idx="7">
                        <c:v>15014</c:v>
                      </c:pt>
                      <c:pt idx="8">
                        <c:v>15848</c:v>
                      </c:pt>
                      <c:pt idx="9">
                        <c:v>16682</c:v>
                      </c:pt>
                      <c:pt idx="10">
                        <c:v>17516</c:v>
                      </c:pt>
                      <c:pt idx="11">
                        <c:v>18350</c:v>
                      </c:pt>
                      <c:pt idx="12">
                        <c:v>19184</c:v>
                      </c:pt>
                      <c:pt idx="13">
                        <c:v>20018</c:v>
                      </c:pt>
                      <c:pt idx="14">
                        <c:v>20852</c:v>
                      </c:pt>
                      <c:pt idx="15">
                        <c:v>21686</c:v>
                      </c:pt>
                      <c:pt idx="16">
                        <c:v>22520</c:v>
                      </c:pt>
                      <c:pt idx="17">
                        <c:v>23354</c:v>
                      </c:pt>
                      <c:pt idx="18">
                        <c:v>24188</c:v>
                      </c:pt>
                      <c:pt idx="19">
                        <c:v>24242</c:v>
                      </c:pt>
                      <c:pt idx="20">
                        <c:v>25022</c:v>
                      </c:pt>
                      <c:pt idx="21">
                        <c:v>25076</c:v>
                      </c:pt>
                      <c:pt idx="22">
                        <c:v>25804</c:v>
                      </c:pt>
                      <c:pt idx="23">
                        <c:v>25856</c:v>
                      </c:pt>
                      <c:pt idx="24">
                        <c:v>25910</c:v>
                      </c:pt>
                      <c:pt idx="25">
                        <c:v>26690</c:v>
                      </c:pt>
                      <c:pt idx="26">
                        <c:v>26744</c:v>
                      </c:pt>
                      <c:pt idx="27">
                        <c:v>27366</c:v>
                      </c:pt>
                      <c:pt idx="28">
                        <c:v>27576</c:v>
                      </c:pt>
                      <c:pt idx="29">
                        <c:v>27578</c:v>
                      </c:pt>
                      <c:pt idx="30">
                        <c:v>28304</c:v>
                      </c:pt>
                      <c:pt idx="31">
                        <c:v>28412</c:v>
                      </c:pt>
                      <c:pt idx="32">
                        <c:v>28462</c:v>
                      </c:pt>
                      <c:pt idx="33">
                        <c:v>28928</c:v>
                      </c:pt>
                      <c:pt idx="34">
                        <c:v>29242</c:v>
                      </c:pt>
                      <c:pt idx="35">
                        <c:v>29246</c:v>
                      </c:pt>
                      <c:pt idx="36">
                        <c:v>29348</c:v>
                      </c:pt>
                      <c:pt idx="37">
                        <c:v>29918</c:v>
                      </c:pt>
                      <c:pt idx="38">
                        <c:v>30080</c:v>
                      </c:pt>
                      <c:pt idx="39">
                        <c:v>30180</c:v>
                      </c:pt>
                      <c:pt idx="40">
                        <c:v>30234</c:v>
                      </c:pt>
                      <c:pt idx="41">
                        <c:v>30490</c:v>
                      </c:pt>
                      <c:pt idx="42">
                        <c:v>30908</c:v>
                      </c:pt>
                      <c:pt idx="43">
                        <c:v>30914</c:v>
                      </c:pt>
                      <c:pt idx="44">
                        <c:v>31118</c:v>
                      </c:pt>
                      <c:pt idx="45">
                        <c:v>31120</c:v>
                      </c:pt>
                      <c:pt idx="46">
                        <c:v>31532</c:v>
                      </c:pt>
                      <c:pt idx="47">
                        <c:v>31748</c:v>
                      </c:pt>
                      <c:pt idx="48">
                        <c:v>31898</c:v>
                      </c:pt>
                      <c:pt idx="49">
                        <c:v>32006</c:v>
                      </c:pt>
                      <c:pt idx="50">
                        <c:v>32056</c:v>
                      </c:pt>
                      <c:pt idx="51">
                        <c:v>32574</c:v>
                      </c:pt>
                      <c:pt idx="52">
                        <c:v>32582</c:v>
                      </c:pt>
                      <c:pt idx="53">
                        <c:v>32888</c:v>
                      </c:pt>
                      <c:pt idx="54">
                        <c:v>32892</c:v>
                      </c:pt>
                      <c:pt idx="55">
                        <c:v>32994</c:v>
                      </c:pt>
                      <c:pt idx="56">
                        <c:v>33416</c:v>
                      </c:pt>
                      <c:pt idx="57">
                        <c:v>33616</c:v>
                      </c:pt>
                      <c:pt idx="58">
                        <c:v>33778</c:v>
                      </c:pt>
                      <c:pt idx="59">
                        <c:v>33878</c:v>
                      </c:pt>
                      <c:pt idx="60">
                        <c:v>33932</c:v>
                      </c:pt>
                      <c:pt idx="61">
                        <c:v>34250</c:v>
                      </c:pt>
                      <c:pt idx="62">
                        <c:v>34658</c:v>
                      </c:pt>
                      <c:pt idx="63">
                        <c:v>34664</c:v>
                      </c:pt>
                      <c:pt idx="64">
                        <c:v>34868</c:v>
                      </c:pt>
                      <c:pt idx="65">
                        <c:v>34870</c:v>
                      </c:pt>
                      <c:pt idx="66">
                        <c:v>35084</c:v>
                      </c:pt>
                      <c:pt idx="67">
                        <c:v>35550</c:v>
                      </c:pt>
                      <c:pt idx="68">
                        <c:v>35700</c:v>
                      </c:pt>
                      <c:pt idx="69">
                        <c:v>35808</c:v>
                      </c:pt>
                      <c:pt idx="70">
                        <c:v>35858</c:v>
                      </c:pt>
                      <c:pt idx="71">
                        <c:v>35918</c:v>
                      </c:pt>
                      <c:pt idx="72">
                        <c:v>36436</c:v>
                      </c:pt>
                      <c:pt idx="73">
                        <c:v>36742</c:v>
                      </c:pt>
                      <c:pt idx="74">
                        <c:v>36746</c:v>
                      </c:pt>
                      <c:pt idx="75">
                        <c:v>36752</c:v>
                      </c:pt>
                      <c:pt idx="76">
                        <c:v>36848</c:v>
                      </c:pt>
                      <c:pt idx="77">
                        <c:v>37322</c:v>
                      </c:pt>
                      <c:pt idx="78">
                        <c:v>37684</c:v>
                      </c:pt>
                      <c:pt idx="79">
                        <c:v>37784</c:v>
                      </c:pt>
                      <c:pt idx="80">
                        <c:v>37838</c:v>
                      </c:pt>
                      <c:pt idx="81">
                        <c:v>38208</c:v>
                      </c:pt>
                      <c:pt idx="82">
                        <c:v>38622</c:v>
                      </c:pt>
                      <c:pt idx="83">
                        <c:v>38826</c:v>
                      </c:pt>
                      <c:pt idx="84">
                        <c:v>38828</c:v>
                      </c:pt>
                      <c:pt idx="85">
                        <c:v>39094</c:v>
                      </c:pt>
                      <c:pt idx="86">
                        <c:v>39560</c:v>
                      </c:pt>
                      <c:pt idx="87">
                        <c:v>39818</c:v>
                      </c:pt>
                      <c:pt idx="88">
                        <c:v>39868</c:v>
                      </c:pt>
                      <c:pt idx="89">
                        <c:v>40498</c:v>
                      </c:pt>
                      <c:pt idx="90">
                        <c:v>40808</c:v>
                      </c:pt>
                      <c:pt idx="91">
                        <c:v>40910</c:v>
                      </c:pt>
                      <c:pt idx="92">
                        <c:v>41436</c:v>
                      </c:pt>
                      <c:pt idx="93">
                        <c:v>41798</c:v>
                      </c:pt>
                      <c:pt idx="94">
                        <c:v>41952</c:v>
                      </c:pt>
                      <c:pt idx="95">
                        <c:v>42788</c:v>
                      </c:pt>
                      <c:pt idx="96">
                        <c:v>42994</c:v>
                      </c:pt>
                      <c:pt idx="97">
                        <c:v>43778</c:v>
                      </c:pt>
                      <c:pt idx="98">
                        <c:v>44036</c:v>
                      </c:pt>
                      <c:pt idx="99">
                        <c:v>45078</c:v>
                      </c:pt>
                      <c:pt idx="100">
                        <c:v>46120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Cancer!$AF$2:$AF$1213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17.399999999999999</c:v>
                      </c:pt>
                      <c:pt idx="1">
                        <c:v>12</c:v>
                      </c:pt>
                      <c:pt idx="2">
                        <c:v>13</c:v>
                      </c:pt>
                      <c:pt idx="3">
                        <c:v>12</c:v>
                      </c:pt>
                      <c:pt idx="4">
                        <c:v>14</c:v>
                      </c:pt>
                      <c:pt idx="5">
                        <c:v>14</c:v>
                      </c:pt>
                      <c:pt idx="6">
                        <c:v>12</c:v>
                      </c:pt>
                      <c:pt idx="7">
                        <c:v>13</c:v>
                      </c:pt>
                      <c:pt idx="8">
                        <c:v>12</c:v>
                      </c:pt>
                      <c:pt idx="9">
                        <c:v>12</c:v>
                      </c:pt>
                      <c:pt idx="10">
                        <c:v>13</c:v>
                      </c:pt>
                      <c:pt idx="11">
                        <c:v>19</c:v>
                      </c:pt>
                      <c:pt idx="12">
                        <c:v>20.399999999999999</c:v>
                      </c:pt>
                      <c:pt idx="13">
                        <c:v>12</c:v>
                      </c:pt>
                      <c:pt idx="14">
                        <c:v>12</c:v>
                      </c:pt>
                      <c:pt idx="15">
                        <c:v>15</c:v>
                      </c:pt>
                      <c:pt idx="16">
                        <c:v>18</c:v>
                      </c:pt>
                      <c:pt idx="17">
                        <c:v>23.4</c:v>
                      </c:pt>
                      <c:pt idx="18">
                        <c:v>12</c:v>
                      </c:pt>
                      <c:pt idx="19">
                        <c:v>14</c:v>
                      </c:pt>
                      <c:pt idx="20">
                        <c:v>12</c:v>
                      </c:pt>
                      <c:pt idx="21">
                        <c:v>21.8</c:v>
                      </c:pt>
                      <c:pt idx="22">
                        <c:v>19.8</c:v>
                      </c:pt>
                      <c:pt idx="23">
                        <c:v>21</c:v>
                      </c:pt>
                      <c:pt idx="24">
                        <c:v>14.2</c:v>
                      </c:pt>
                      <c:pt idx="25">
                        <c:v>19.2</c:v>
                      </c:pt>
                      <c:pt idx="26">
                        <c:v>12</c:v>
                      </c:pt>
                      <c:pt idx="27">
                        <c:v>23.4</c:v>
                      </c:pt>
                      <c:pt idx="28">
                        <c:v>16.8</c:v>
                      </c:pt>
                      <c:pt idx="29">
                        <c:v>14.8</c:v>
                      </c:pt>
                      <c:pt idx="30">
                        <c:v>24.4</c:v>
                      </c:pt>
                      <c:pt idx="31">
                        <c:v>19.2</c:v>
                      </c:pt>
                      <c:pt idx="32">
                        <c:v>20.8</c:v>
                      </c:pt>
                      <c:pt idx="33">
                        <c:v>18</c:v>
                      </c:pt>
                      <c:pt idx="34">
                        <c:v>13</c:v>
                      </c:pt>
                      <c:pt idx="35">
                        <c:v>23.2</c:v>
                      </c:pt>
                      <c:pt idx="36">
                        <c:v>19.2</c:v>
                      </c:pt>
                      <c:pt idx="37">
                        <c:v>17.8</c:v>
                      </c:pt>
                      <c:pt idx="38">
                        <c:v>22.6</c:v>
                      </c:pt>
                      <c:pt idx="39">
                        <c:v>16.8</c:v>
                      </c:pt>
                      <c:pt idx="40">
                        <c:v>25</c:v>
                      </c:pt>
                      <c:pt idx="41">
                        <c:v>17.8</c:v>
                      </c:pt>
                      <c:pt idx="42">
                        <c:v>13.2</c:v>
                      </c:pt>
                      <c:pt idx="43">
                        <c:v>15</c:v>
                      </c:pt>
                      <c:pt idx="44">
                        <c:v>19.2</c:v>
                      </c:pt>
                      <c:pt idx="45">
                        <c:v>13</c:v>
                      </c:pt>
                      <c:pt idx="46">
                        <c:v>16.600000000000001</c:v>
                      </c:pt>
                      <c:pt idx="47">
                        <c:v>18.8</c:v>
                      </c:pt>
                      <c:pt idx="48">
                        <c:v>12</c:v>
                      </c:pt>
                      <c:pt idx="49">
                        <c:v>15</c:v>
                      </c:pt>
                      <c:pt idx="50">
                        <c:v>13.6</c:v>
                      </c:pt>
                      <c:pt idx="51">
                        <c:v>14</c:v>
                      </c:pt>
                      <c:pt idx="52">
                        <c:v>17</c:v>
                      </c:pt>
                      <c:pt idx="53">
                        <c:v>12</c:v>
                      </c:pt>
                      <c:pt idx="54">
                        <c:v>21.8</c:v>
                      </c:pt>
                      <c:pt idx="55">
                        <c:v>24.4</c:v>
                      </c:pt>
                      <c:pt idx="56">
                        <c:v>24</c:v>
                      </c:pt>
                      <c:pt idx="57">
                        <c:v>16.399999999999999</c:v>
                      </c:pt>
                      <c:pt idx="58">
                        <c:v>20.8</c:v>
                      </c:pt>
                      <c:pt idx="59">
                        <c:v>14</c:v>
                      </c:pt>
                      <c:pt idx="60">
                        <c:v>26.8</c:v>
                      </c:pt>
                      <c:pt idx="61">
                        <c:v>16</c:v>
                      </c:pt>
                      <c:pt idx="62">
                        <c:v>14</c:v>
                      </c:pt>
                      <c:pt idx="63">
                        <c:v>18.600000000000001</c:v>
                      </c:pt>
                      <c:pt idx="64">
                        <c:v>12</c:v>
                      </c:pt>
                      <c:pt idx="65">
                        <c:v>19.600000000000001</c:v>
                      </c:pt>
                      <c:pt idx="66">
                        <c:v>20.6</c:v>
                      </c:pt>
                      <c:pt idx="67">
                        <c:v>14</c:v>
                      </c:pt>
                      <c:pt idx="68">
                        <c:v>16.8</c:v>
                      </c:pt>
                      <c:pt idx="69">
                        <c:v>17.399999999999999</c:v>
                      </c:pt>
                      <c:pt idx="70">
                        <c:v>19.399999999999999</c:v>
                      </c:pt>
                      <c:pt idx="71">
                        <c:v>20</c:v>
                      </c:pt>
                      <c:pt idx="72">
                        <c:v>17.2</c:v>
                      </c:pt>
                      <c:pt idx="73">
                        <c:v>16.399999999999999</c:v>
                      </c:pt>
                      <c:pt idx="74">
                        <c:v>12</c:v>
                      </c:pt>
                      <c:pt idx="75">
                        <c:v>15.2</c:v>
                      </c:pt>
                      <c:pt idx="76">
                        <c:v>15.2</c:v>
                      </c:pt>
                      <c:pt idx="77">
                        <c:v>19.2</c:v>
                      </c:pt>
                      <c:pt idx="78">
                        <c:v>15</c:v>
                      </c:pt>
                      <c:pt idx="79">
                        <c:v>16.399999999999999</c:v>
                      </c:pt>
                      <c:pt idx="80">
                        <c:v>14</c:v>
                      </c:pt>
                      <c:pt idx="81">
                        <c:v>17.399999999999999</c:v>
                      </c:pt>
                      <c:pt idx="82">
                        <c:v>15.4</c:v>
                      </c:pt>
                      <c:pt idx="83">
                        <c:v>12</c:v>
                      </c:pt>
                      <c:pt idx="84">
                        <c:v>18.2</c:v>
                      </c:pt>
                      <c:pt idx="85">
                        <c:v>16.2</c:v>
                      </c:pt>
                      <c:pt idx="86">
                        <c:v>16.399999999999999</c:v>
                      </c:pt>
                      <c:pt idx="87">
                        <c:v>19.8</c:v>
                      </c:pt>
                      <c:pt idx="88">
                        <c:v>19.600000000000001</c:v>
                      </c:pt>
                      <c:pt idx="89">
                        <c:v>15</c:v>
                      </c:pt>
                      <c:pt idx="90">
                        <c:v>12.8</c:v>
                      </c:pt>
                      <c:pt idx="91">
                        <c:v>17.600000000000001</c:v>
                      </c:pt>
                      <c:pt idx="92">
                        <c:v>13.8</c:v>
                      </c:pt>
                      <c:pt idx="93">
                        <c:v>15</c:v>
                      </c:pt>
                      <c:pt idx="94">
                        <c:v>16.2</c:v>
                      </c:pt>
                      <c:pt idx="95">
                        <c:v>20</c:v>
                      </c:pt>
                      <c:pt idx="96">
                        <c:v>19</c:v>
                      </c:pt>
                      <c:pt idx="97">
                        <c:v>17.600000000000001</c:v>
                      </c:pt>
                      <c:pt idx="98">
                        <c:v>17.399999999999999</c:v>
                      </c:pt>
                      <c:pt idx="99">
                        <c:v>17.8</c:v>
                      </c:pt>
                      <c:pt idx="100">
                        <c:v>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9B22-43F5-8665-7E7DAAAB0983}"/>
                  </c:ext>
                </c:extLst>
              </c15:ser>
            </c15:filteredScatterSeries>
          </c:ext>
        </c:extLst>
      </c:scatterChart>
      <c:valAx>
        <c:axId val="1864770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64793424"/>
        <c:crosses val="autoZero"/>
        <c:crossBetween val="midCat"/>
      </c:valAx>
      <c:valAx>
        <c:axId val="186479342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64770384"/>
        <c:crosses val="autoZero"/>
        <c:crossBetween val="midCat"/>
      </c:valAx>
      <c:valAx>
        <c:axId val="164148704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641489440"/>
        <c:crosses val="max"/>
        <c:crossBetween val="midCat"/>
      </c:valAx>
      <c:valAx>
        <c:axId val="164148944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1641487040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Iris!$AG$1</c:f>
              <c:strCache>
                <c:ptCount val="1"/>
                <c:pt idx="0">
                  <c:v>kan_train_acc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Iris!$AE$2:$AE$229</c:f>
              <c:numCache>
                <c:formatCode>General</c:formatCode>
                <c:ptCount val="19"/>
                <c:pt idx="0">
                  <c:v>1213</c:v>
                </c:pt>
                <c:pt idx="1">
                  <c:v>1553</c:v>
                </c:pt>
                <c:pt idx="2">
                  <c:v>1893</c:v>
                </c:pt>
                <c:pt idx="3">
                  <c:v>1423</c:v>
                </c:pt>
                <c:pt idx="4">
                  <c:v>1815</c:v>
                </c:pt>
                <c:pt idx="5">
                  <c:v>2207</c:v>
                </c:pt>
                <c:pt idx="6">
                  <c:v>279</c:v>
                </c:pt>
                <c:pt idx="7">
                  <c:v>583</c:v>
                </c:pt>
                <c:pt idx="8">
                  <c:v>767</c:v>
                </c:pt>
                <c:pt idx="9">
                  <c:v>951</c:v>
                </c:pt>
                <c:pt idx="10">
                  <c:v>463</c:v>
                </c:pt>
                <c:pt idx="11">
                  <c:v>793</c:v>
                </c:pt>
                <c:pt idx="12">
                  <c:v>1029</c:v>
                </c:pt>
                <c:pt idx="13">
                  <c:v>1265</c:v>
                </c:pt>
                <c:pt idx="14">
                  <c:v>647</c:v>
                </c:pt>
                <c:pt idx="15">
                  <c:v>1003</c:v>
                </c:pt>
                <c:pt idx="16">
                  <c:v>1291</c:v>
                </c:pt>
                <c:pt idx="17">
                  <c:v>1579</c:v>
                </c:pt>
                <c:pt idx="18">
                  <c:v>831</c:v>
                </c:pt>
              </c:numCache>
            </c:numRef>
          </c:xVal>
          <c:yVal>
            <c:numRef>
              <c:f>Iris!$AG$2:$AG$229</c:f>
              <c:numCache>
                <c:formatCode>General</c:formatCode>
                <c:ptCount val="19"/>
                <c:pt idx="0">
                  <c:v>0.44044944405555703</c:v>
                </c:pt>
                <c:pt idx="1">
                  <c:v>0.59640450239181497</c:v>
                </c:pt>
                <c:pt idx="2">
                  <c:v>0.51146067142486495</c:v>
                </c:pt>
                <c:pt idx="3">
                  <c:v>0.57213484555482796</c:v>
                </c:pt>
                <c:pt idx="4">
                  <c:v>0.28269662559032399</c:v>
                </c:pt>
                <c:pt idx="5">
                  <c:v>0.48629214167594897</c:v>
                </c:pt>
                <c:pt idx="6">
                  <c:v>0.53745318949222498</c:v>
                </c:pt>
                <c:pt idx="7">
                  <c:v>0.50711610515912298</c:v>
                </c:pt>
                <c:pt idx="8">
                  <c:v>0.53745318899551997</c:v>
                </c:pt>
                <c:pt idx="9">
                  <c:v>0.56329588095347005</c:v>
                </c:pt>
                <c:pt idx="10">
                  <c:v>0.65355807542800903</c:v>
                </c:pt>
                <c:pt idx="11">
                  <c:v>0.52771534323692304</c:v>
                </c:pt>
                <c:pt idx="12">
                  <c:v>0.41310862001652499</c:v>
                </c:pt>
                <c:pt idx="13">
                  <c:v>0.569288404782613</c:v>
                </c:pt>
                <c:pt idx="14">
                  <c:v>0.626966301600138</c:v>
                </c:pt>
                <c:pt idx="15">
                  <c:v>0.41947564979394197</c:v>
                </c:pt>
                <c:pt idx="16">
                  <c:v>0.43820225894451098</c:v>
                </c:pt>
                <c:pt idx="17">
                  <c:v>0.25496974702064801</c:v>
                </c:pt>
                <c:pt idx="18">
                  <c:v>0.39101124008496602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91-464C-A8E5-4B891CD0AB27}"/>
            </c:ext>
          </c:extLst>
        </c:ser>
        <c:ser>
          <c:idx val="1"/>
          <c:order val="1"/>
          <c:tx>
            <c:strRef>
              <c:f>Iris!$AH$1</c:f>
              <c:strCache>
                <c:ptCount val="1"/>
                <c:pt idx="0">
                  <c:v>kan_val_acc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Iris!$AE$2:$AE$229</c:f>
              <c:numCache>
                <c:formatCode>General</c:formatCode>
                <c:ptCount val="19"/>
                <c:pt idx="0">
                  <c:v>1213</c:v>
                </c:pt>
                <c:pt idx="1">
                  <c:v>1553</c:v>
                </c:pt>
                <c:pt idx="2">
                  <c:v>1893</c:v>
                </c:pt>
                <c:pt idx="3">
                  <c:v>1423</c:v>
                </c:pt>
                <c:pt idx="4">
                  <c:v>1815</c:v>
                </c:pt>
                <c:pt idx="5">
                  <c:v>2207</c:v>
                </c:pt>
                <c:pt idx="6">
                  <c:v>279</c:v>
                </c:pt>
                <c:pt idx="7">
                  <c:v>583</c:v>
                </c:pt>
                <c:pt idx="8">
                  <c:v>767</c:v>
                </c:pt>
                <c:pt idx="9">
                  <c:v>951</c:v>
                </c:pt>
                <c:pt idx="10">
                  <c:v>463</c:v>
                </c:pt>
                <c:pt idx="11">
                  <c:v>793</c:v>
                </c:pt>
                <c:pt idx="12">
                  <c:v>1029</c:v>
                </c:pt>
                <c:pt idx="13">
                  <c:v>1265</c:v>
                </c:pt>
                <c:pt idx="14">
                  <c:v>647</c:v>
                </c:pt>
                <c:pt idx="15">
                  <c:v>1003</c:v>
                </c:pt>
                <c:pt idx="16">
                  <c:v>1291</c:v>
                </c:pt>
                <c:pt idx="17">
                  <c:v>1579</c:v>
                </c:pt>
                <c:pt idx="18">
                  <c:v>831</c:v>
                </c:pt>
              </c:numCache>
            </c:numRef>
          </c:xVal>
          <c:yVal>
            <c:numRef>
              <c:f>Iris!$AH$2:$AH$229</c:f>
              <c:numCache>
                <c:formatCode>General</c:formatCode>
                <c:ptCount val="19"/>
                <c:pt idx="0">
                  <c:v>0.76173913955688399</c:v>
                </c:pt>
                <c:pt idx="1">
                  <c:v>0.80521739482879595</c:v>
                </c:pt>
                <c:pt idx="2">
                  <c:v>0.76869564771652199</c:v>
                </c:pt>
                <c:pt idx="3">
                  <c:v>0.75478259563446004</c:v>
                </c:pt>
                <c:pt idx="4">
                  <c:v>0.60347824454307497</c:v>
                </c:pt>
                <c:pt idx="5">
                  <c:v>0.72869565486907895</c:v>
                </c:pt>
                <c:pt idx="6">
                  <c:v>0.77536233266194599</c:v>
                </c:pt>
                <c:pt idx="7">
                  <c:v>0.70144926706949795</c:v>
                </c:pt>
                <c:pt idx="8">
                  <c:v>0.75362316767374604</c:v>
                </c:pt>
                <c:pt idx="9">
                  <c:v>0.72028985420862801</c:v>
                </c:pt>
                <c:pt idx="10">
                  <c:v>0.89130434393882696</c:v>
                </c:pt>
                <c:pt idx="11">
                  <c:v>0.75217391848564097</c:v>
                </c:pt>
                <c:pt idx="12">
                  <c:v>0.789855082829793</c:v>
                </c:pt>
                <c:pt idx="13">
                  <c:v>0.77391304373741099</c:v>
                </c:pt>
                <c:pt idx="14">
                  <c:v>0.79130434791246995</c:v>
                </c:pt>
                <c:pt idx="15">
                  <c:v>0.69565216700235999</c:v>
                </c:pt>
                <c:pt idx="16">
                  <c:v>0.775362322727839</c:v>
                </c:pt>
                <c:pt idx="17">
                  <c:v>0.67892976219837398</c:v>
                </c:pt>
                <c:pt idx="18">
                  <c:v>0.83043476939201299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91-464C-A8E5-4B891CD0AB27}"/>
            </c:ext>
          </c:extLst>
        </c:ser>
        <c:ser>
          <c:idx val="2"/>
          <c:order val="2"/>
          <c:tx>
            <c:strRef>
              <c:f>Iris!$AI$1</c:f>
              <c:strCache>
                <c:ptCount val="1"/>
                <c:pt idx="0">
                  <c:v>kan_test_acc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Iris!$AE$2:$AE$229</c:f>
              <c:numCache>
                <c:formatCode>General</c:formatCode>
                <c:ptCount val="19"/>
                <c:pt idx="0">
                  <c:v>1213</c:v>
                </c:pt>
                <c:pt idx="1">
                  <c:v>1553</c:v>
                </c:pt>
                <c:pt idx="2">
                  <c:v>1893</c:v>
                </c:pt>
                <c:pt idx="3">
                  <c:v>1423</c:v>
                </c:pt>
                <c:pt idx="4">
                  <c:v>1815</c:v>
                </c:pt>
                <c:pt idx="5">
                  <c:v>2207</c:v>
                </c:pt>
                <c:pt idx="6">
                  <c:v>279</c:v>
                </c:pt>
                <c:pt idx="7">
                  <c:v>583</c:v>
                </c:pt>
                <c:pt idx="8">
                  <c:v>767</c:v>
                </c:pt>
                <c:pt idx="9">
                  <c:v>951</c:v>
                </c:pt>
                <c:pt idx="10">
                  <c:v>463</c:v>
                </c:pt>
                <c:pt idx="11">
                  <c:v>793</c:v>
                </c:pt>
                <c:pt idx="12">
                  <c:v>1029</c:v>
                </c:pt>
                <c:pt idx="13">
                  <c:v>1265</c:v>
                </c:pt>
                <c:pt idx="14">
                  <c:v>647</c:v>
                </c:pt>
                <c:pt idx="15">
                  <c:v>1003</c:v>
                </c:pt>
                <c:pt idx="16">
                  <c:v>1291</c:v>
                </c:pt>
                <c:pt idx="17">
                  <c:v>1579</c:v>
                </c:pt>
                <c:pt idx="18">
                  <c:v>831</c:v>
                </c:pt>
              </c:numCache>
            </c:numRef>
          </c:xVal>
          <c:yVal>
            <c:numRef>
              <c:f>Iris!$AI$2:$AI$229</c:f>
              <c:numCache>
                <c:formatCode>General</c:formatCode>
                <c:ptCount val="19"/>
                <c:pt idx="0">
                  <c:v>0.40736842036247201</c:v>
                </c:pt>
                <c:pt idx="1">
                  <c:v>0.549473685026168</c:v>
                </c:pt>
                <c:pt idx="2">
                  <c:v>0.49157895028591098</c:v>
                </c:pt>
                <c:pt idx="3">
                  <c:v>0.552631573975086</c:v>
                </c:pt>
                <c:pt idx="4">
                  <c:v>0.33894736513495399</c:v>
                </c:pt>
                <c:pt idx="5">
                  <c:v>0.43578947067260698</c:v>
                </c:pt>
                <c:pt idx="6">
                  <c:v>0.51315788924693995</c:v>
                </c:pt>
                <c:pt idx="7">
                  <c:v>0.49473683536052698</c:v>
                </c:pt>
                <c:pt idx="8">
                  <c:v>0.54824561029672603</c:v>
                </c:pt>
                <c:pt idx="9">
                  <c:v>0.54561402201652498</c:v>
                </c:pt>
                <c:pt idx="10">
                  <c:v>0.70175438125928202</c:v>
                </c:pt>
                <c:pt idx="11">
                  <c:v>0.48245612879594102</c:v>
                </c:pt>
                <c:pt idx="12">
                  <c:v>0.342105264837543</c:v>
                </c:pt>
                <c:pt idx="13">
                  <c:v>0.56929823756217901</c:v>
                </c:pt>
                <c:pt idx="14">
                  <c:v>0.65175439119338896</c:v>
                </c:pt>
                <c:pt idx="15">
                  <c:v>0.46491227547327602</c:v>
                </c:pt>
                <c:pt idx="16">
                  <c:v>0.40350877294937698</c:v>
                </c:pt>
                <c:pt idx="17">
                  <c:v>0.305668015606128</c:v>
                </c:pt>
                <c:pt idx="18">
                  <c:v>0.42105262776215802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91-464C-A8E5-4B891CD0A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476800"/>
        <c:axId val="404459520"/>
      </c:scatterChart>
      <c:valAx>
        <c:axId val="404476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04459520"/>
        <c:crosses val="autoZero"/>
        <c:crossBetween val="midCat"/>
      </c:valAx>
      <c:valAx>
        <c:axId val="40445952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04476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Iris!$AJ$1</c:f>
              <c:strCache>
                <c:ptCount val="1"/>
                <c:pt idx="0">
                  <c:v>mlp_test_acc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Iris!$AE$2:$AE$229</c:f>
              <c:numCache>
                <c:formatCode>General</c:formatCode>
                <c:ptCount val="19"/>
                <c:pt idx="0">
                  <c:v>1213</c:v>
                </c:pt>
                <c:pt idx="1">
                  <c:v>1553</c:v>
                </c:pt>
                <c:pt idx="2">
                  <c:v>1893</c:v>
                </c:pt>
                <c:pt idx="3">
                  <c:v>1423</c:v>
                </c:pt>
                <c:pt idx="4">
                  <c:v>1815</c:v>
                </c:pt>
                <c:pt idx="5">
                  <c:v>2207</c:v>
                </c:pt>
                <c:pt idx="6">
                  <c:v>279</c:v>
                </c:pt>
                <c:pt idx="7">
                  <c:v>583</c:v>
                </c:pt>
                <c:pt idx="8">
                  <c:v>767</c:v>
                </c:pt>
                <c:pt idx="9">
                  <c:v>951</c:v>
                </c:pt>
                <c:pt idx="10">
                  <c:v>463</c:v>
                </c:pt>
                <c:pt idx="11">
                  <c:v>793</c:v>
                </c:pt>
                <c:pt idx="12">
                  <c:v>1029</c:v>
                </c:pt>
                <c:pt idx="13">
                  <c:v>1265</c:v>
                </c:pt>
                <c:pt idx="14">
                  <c:v>647</c:v>
                </c:pt>
                <c:pt idx="15">
                  <c:v>1003</c:v>
                </c:pt>
                <c:pt idx="16">
                  <c:v>1291</c:v>
                </c:pt>
                <c:pt idx="17">
                  <c:v>1579</c:v>
                </c:pt>
                <c:pt idx="18">
                  <c:v>831</c:v>
                </c:pt>
              </c:numCache>
            </c:numRef>
          </c:xVal>
          <c:yVal>
            <c:numRef>
              <c:f>Iris!$AJ$2:$AJ$229</c:f>
              <c:numCache>
                <c:formatCode>General</c:formatCode>
                <c:ptCount val="19"/>
                <c:pt idx="0">
                  <c:v>0.384210526315789</c:v>
                </c:pt>
                <c:pt idx="1">
                  <c:v>0.42947368421052601</c:v>
                </c:pt>
                <c:pt idx="2">
                  <c:v>0.326315789473684</c:v>
                </c:pt>
                <c:pt idx="3">
                  <c:v>0.382105263157894</c:v>
                </c:pt>
                <c:pt idx="4">
                  <c:v>0.278947368421052</c:v>
                </c:pt>
                <c:pt idx="5">
                  <c:v>0.31157894736842101</c:v>
                </c:pt>
                <c:pt idx="6">
                  <c:v>0.34210526315789402</c:v>
                </c:pt>
                <c:pt idx="7">
                  <c:v>0.36754385964912201</c:v>
                </c:pt>
                <c:pt idx="8">
                  <c:v>0.285087719298245</c:v>
                </c:pt>
                <c:pt idx="9">
                  <c:v>0.26842105263157801</c:v>
                </c:pt>
                <c:pt idx="10">
                  <c:v>0.394736842105263</c:v>
                </c:pt>
                <c:pt idx="11">
                  <c:v>0.37368421052631501</c:v>
                </c:pt>
                <c:pt idx="12">
                  <c:v>0.28947368421052599</c:v>
                </c:pt>
                <c:pt idx="13">
                  <c:v>0.27719298245613999</c:v>
                </c:pt>
                <c:pt idx="14">
                  <c:v>0.41140350877192899</c:v>
                </c:pt>
                <c:pt idx="15">
                  <c:v>0.38596491228070101</c:v>
                </c:pt>
                <c:pt idx="16">
                  <c:v>0.38596491228070101</c:v>
                </c:pt>
                <c:pt idx="17">
                  <c:v>0.22165991902834001</c:v>
                </c:pt>
                <c:pt idx="18">
                  <c:v>0.24298245614034999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2EE-819E-28CD9BFD0E76}"/>
            </c:ext>
          </c:extLst>
        </c:ser>
        <c:ser>
          <c:idx val="1"/>
          <c:order val="1"/>
          <c:tx>
            <c:strRef>
              <c:f>Iris!$AK$1</c:f>
              <c:strCache>
                <c:ptCount val="1"/>
                <c:pt idx="0">
                  <c:v>mlp_val_acc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Iris!$AE$2:$AE$229</c:f>
              <c:numCache>
                <c:formatCode>General</c:formatCode>
                <c:ptCount val="19"/>
                <c:pt idx="0">
                  <c:v>1213</c:v>
                </c:pt>
                <c:pt idx="1">
                  <c:v>1553</c:v>
                </c:pt>
                <c:pt idx="2">
                  <c:v>1893</c:v>
                </c:pt>
                <c:pt idx="3">
                  <c:v>1423</c:v>
                </c:pt>
                <c:pt idx="4">
                  <c:v>1815</c:v>
                </c:pt>
                <c:pt idx="5">
                  <c:v>2207</c:v>
                </c:pt>
                <c:pt idx="6">
                  <c:v>279</c:v>
                </c:pt>
                <c:pt idx="7">
                  <c:v>583</c:v>
                </c:pt>
                <c:pt idx="8">
                  <c:v>767</c:v>
                </c:pt>
                <c:pt idx="9">
                  <c:v>951</c:v>
                </c:pt>
                <c:pt idx="10">
                  <c:v>463</c:v>
                </c:pt>
                <c:pt idx="11">
                  <c:v>793</c:v>
                </c:pt>
                <c:pt idx="12">
                  <c:v>1029</c:v>
                </c:pt>
                <c:pt idx="13">
                  <c:v>1265</c:v>
                </c:pt>
                <c:pt idx="14">
                  <c:v>647</c:v>
                </c:pt>
                <c:pt idx="15">
                  <c:v>1003</c:v>
                </c:pt>
                <c:pt idx="16">
                  <c:v>1291</c:v>
                </c:pt>
                <c:pt idx="17">
                  <c:v>1579</c:v>
                </c:pt>
                <c:pt idx="18">
                  <c:v>831</c:v>
                </c:pt>
              </c:numCache>
            </c:numRef>
          </c:xVal>
          <c:yVal>
            <c:numRef>
              <c:f>Iris!$AK$2:$AK$229</c:f>
              <c:numCache>
                <c:formatCode>General</c:formatCode>
                <c:ptCount val="19"/>
                <c:pt idx="0">
                  <c:v>0.43130434782608601</c:v>
                </c:pt>
                <c:pt idx="1">
                  <c:v>0.49739130434782602</c:v>
                </c:pt>
                <c:pt idx="2">
                  <c:v>0.31304347826086898</c:v>
                </c:pt>
                <c:pt idx="3">
                  <c:v>0.434782608695652</c:v>
                </c:pt>
                <c:pt idx="4">
                  <c:v>0.59130434782608698</c:v>
                </c:pt>
                <c:pt idx="5">
                  <c:v>0.4</c:v>
                </c:pt>
                <c:pt idx="6">
                  <c:v>0.405797101449275</c:v>
                </c:pt>
                <c:pt idx="7">
                  <c:v>0.376811594202898</c:v>
                </c:pt>
                <c:pt idx="8">
                  <c:v>0.38405797101449202</c:v>
                </c:pt>
                <c:pt idx="9">
                  <c:v>0.410144927536231</c:v>
                </c:pt>
                <c:pt idx="10">
                  <c:v>0.36956521739130399</c:v>
                </c:pt>
                <c:pt idx="11">
                  <c:v>0.45652173913043398</c:v>
                </c:pt>
                <c:pt idx="12">
                  <c:v>0.41304347826086901</c:v>
                </c:pt>
                <c:pt idx="13">
                  <c:v>0.60144927536231796</c:v>
                </c:pt>
                <c:pt idx="14">
                  <c:v>0.54347826086956497</c:v>
                </c:pt>
                <c:pt idx="15">
                  <c:v>0.32608695652173902</c:v>
                </c:pt>
                <c:pt idx="16">
                  <c:v>0.376811594202898</c:v>
                </c:pt>
                <c:pt idx="17">
                  <c:v>0.41137123745819398</c:v>
                </c:pt>
                <c:pt idx="18">
                  <c:v>0.48115942028985498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2EE-819E-28CD9BFD0E76}"/>
            </c:ext>
          </c:extLst>
        </c:ser>
        <c:ser>
          <c:idx val="2"/>
          <c:order val="2"/>
          <c:tx>
            <c:strRef>
              <c:f>Iris!$AL$1</c:f>
              <c:strCache>
                <c:ptCount val="1"/>
                <c:pt idx="0">
                  <c:v>mlp_train_acc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Iris!$AE$2:$AE$229</c:f>
              <c:numCache>
                <c:formatCode>General</c:formatCode>
                <c:ptCount val="19"/>
                <c:pt idx="0">
                  <c:v>1213</c:v>
                </c:pt>
                <c:pt idx="1">
                  <c:v>1553</c:v>
                </c:pt>
                <c:pt idx="2">
                  <c:v>1893</c:v>
                </c:pt>
                <c:pt idx="3">
                  <c:v>1423</c:v>
                </c:pt>
                <c:pt idx="4">
                  <c:v>1815</c:v>
                </c:pt>
                <c:pt idx="5">
                  <c:v>2207</c:v>
                </c:pt>
                <c:pt idx="6">
                  <c:v>279</c:v>
                </c:pt>
                <c:pt idx="7">
                  <c:v>583</c:v>
                </c:pt>
                <c:pt idx="8">
                  <c:v>767</c:v>
                </c:pt>
                <c:pt idx="9">
                  <c:v>951</c:v>
                </c:pt>
                <c:pt idx="10">
                  <c:v>463</c:v>
                </c:pt>
                <c:pt idx="11">
                  <c:v>793</c:v>
                </c:pt>
                <c:pt idx="12">
                  <c:v>1029</c:v>
                </c:pt>
                <c:pt idx="13">
                  <c:v>1265</c:v>
                </c:pt>
                <c:pt idx="14">
                  <c:v>647</c:v>
                </c:pt>
                <c:pt idx="15">
                  <c:v>1003</c:v>
                </c:pt>
                <c:pt idx="16">
                  <c:v>1291</c:v>
                </c:pt>
                <c:pt idx="17">
                  <c:v>1579</c:v>
                </c:pt>
                <c:pt idx="18">
                  <c:v>831</c:v>
                </c:pt>
              </c:numCache>
            </c:numRef>
          </c:xVal>
          <c:yVal>
            <c:numRef>
              <c:f>Iris!$AL$2:$AL$229</c:f>
              <c:numCache>
                <c:formatCode>General</c:formatCode>
                <c:ptCount val="19"/>
                <c:pt idx="0">
                  <c:v>0.35191011235955</c:v>
                </c:pt>
                <c:pt idx="1">
                  <c:v>0.51460674157303299</c:v>
                </c:pt>
                <c:pt idx="2">
                  <c:v>0.35056179775280899</c:v>
                </c:pt>
                <c:pt idx="3">
                  <c:v>0.43595505617977498</c:v>
                </c:pt>
                <c:pt idx="4">
                  <c:v>0.375730337078651</c:v>
                </c:pt>
                <c:pt idx="5">
                  <c:v>0.35146067415730298</c:v>
                </c:pt>
                <c:pt idx="6">
                  <c:v>0.32397003745318298</c:v>
                </c:pt>
                <c:pt idx="7">
                  <c:v>0.33183520599250899</c:v>
                </c:pt>
                <c:pt idx="8">
                  <c:v>0.34456928838951301</c:v>
                </c:pt>
                <c:pt idx="9">
                  <c:v>0.34794007490636703</c:v>
                </c:pt>
                <c:pt idx="10">
                  <c:v>0.30149812734082398</c:v>
                </c:pt>
                <c:pt idx="11">
                  <c:v>0.31161048689138499</c:v>
                </c:pt>
                <c:pt idx="12">
                  <c:v>0.35018726591760202</c:v>
                </c:pt>
                <c:pt idx="13">
                  <c:v>0.37265917602996201</c:v>
                </c:pt>
                <c:pt idx="14">
                  <c:v>0.50262172284644102</c:v>
                </c:pt>
                <c:pt idx="15">
                  <c:v>0.31273408239700301</c:v>
                </c:pt>
                <c:pt idx="16">
                  <c:v>0.31273408239700301</c:v>
                </c:pt>
                <c:pt idx="17">
                  <c:v>0.36257562662057002</c:v>
                </c:pt>
                <c:pt idx="18">
                  <c:v>0.35992509363295799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1D-42EE-819E-28CD9BFD0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484960"/>
        <c:axId val="404487360"/>
      </c:scatterChart>
      <c:valAx>
        <c:axId val="404484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04487360"/>
        <c:crosses val="autoZero"/>
        <c:crossBetween val="midCat"/>
      </c:valAx>
      <c:valAx>
        <c:axId val="4044873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04484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optimizer!$AG$1</c:f>
              <c:strCache>
                <c:ptCount val="1"/>
                <c:pt idx="0">
                  <c:v>kan test 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optimizer!$AF$2:$AF$145</c:f>
              <c:numCache>
                <c:formatCode>General</c:formatCode>
                <c:ptCount val="144"/>
                <c:pt idx="0">
                  <c:v>1489</c:v>
                </c:pt>
                <c:pt idx="1">
                  <c:v>2534</c:v>
                </c:pt>
                <c:pt idx="2">
                  <c:v>1747</c:v>
                </c:pt>
                <c:pt idx="3">
                  <c:v>2952</c:v>
                </c:pt>
                <c:pt idx="4">
                  <c:v>342</c:v>
                </c:pt>
                <c:pt idx="5">
                  <c:v>715</c:v>
                </c:pt>
                <c:pt idx="6">
                  <c:v>1280</c:v>
                </c:pt>
                <c:pt idx="7">
                  <c:v>973</c:v>
                </c:pt>
                <c:pt idx="8">
                  <c:v>1698</c:v>
                </c:pt>
                <c:pt idx="9">
                  <c:v>907</c:v>
                </c:pt>
                <c:pt idx="10">
                  <c:v>1231</c:v>
                </c:pt>
                <c:pt idx="11">
                  <c:v>2116</c:v>
                </c:pt>
                <c:pt idx="12">
                  <c:v>1397</c:v>
                </c:pt>
                <c:pt idx="13">
                  <c:v>2377</c:v>
                </c:pt>
                <c:pt idx="14">
                  <c:v>1639</c:v>
                </c:pt>
                <c:pt idx="15">
                  <c:v>2769</c:v>
                </c:pt>
                <c:pt idx="16">
                  <c:v>321</c:v>
                </c:pt>
                <c:pt idx="17">
                  <c:v>671</c:v>
                </c:pt>
                <c:pt idx="18">
                  <c:v>1201</c:v>
                </c:pt>
                <c:pt idx="19">
                  <c:v>913</c:v>
                </c:pt>
                <c:pt idx="20">
                  <c:v>1593</c:v>
                </c:pt>
                <c:pt idx="21">
                  <c:v>851</c:v>
                </c:pt>
                <c:pt idx="22">
                  <c:v>1155</c:v>
                </c:pt>
                <c:pt idx="23">
                  <c:v>1985</c:v>
                </c:pt>
                <c:pt idx="24">
                  <c:v>1765</c:v>
                </c:pt>
                <c:pt idx="25">
                  <c:v>3005</c:v>
                </c:pt>
                <c:pt idx="26">
                  <c:v>2071</c:v>
                </c:pt>
                <c:pt idx="27">
                  <c:v>3501</c:v>
                </c:pt>
                <c:pt idx="28">
                  <c:v>405</c:v>
                </c:pt>
                <c:pt idx="29">
                  <c:v>847</c:v>
                </c:pt>
                <c:pt idx="30">
                  <c:v>1517</c:v>
                </c:pt>
                <c:pt idx="31">
                  <c:v>1153</c:v>
                </c:pt>
                <c:pt idx="32">
                  <c:v>2013</c:v>
                </c:pt>
                <c:pt idx="33">
                  <c:v>1075</c:v>
                </c:pt>
                <c:pt idx="34">
                  <c:v>1459</c:v>
                </c:pt>
                <c:pt idx="35">
                  <c:v>2509</c:v>
                </c:pt>
                <c:pt idx="36">
                  <c:v>1673</c:v>
                </c:pt>
                <c:pt idx="37">
                  <c:v>2848</c:v>
                </c:pt>
                <c:pt idx="38">
                  <c:v>1963</c:v>
                </c:pt>
                <c:pt idx="39">
                  <c:v>3318</c:v>
                </c:pt>
                <c:pt idx="40">
                  <c:v>384</c:v>
                </c:pt>
                <c:pt idx="41">
                  <c:v>803</c:v>
                </c:pt>
                <c:pt idx="42">
                  <c:v>1438</c:v>
                </c:pt>
                <c:pt idx="43">
                  <c:v>1093</c:v>
                </c:pt>
                <c:pt idx="44">
                  <c:v>1908</c:v>
                </c:pt>
                <c:pt idx="45">
                  <c:v>1019</c:v>
                </c:pt>
                <c:pt idx="46">
                  <c:v>1383</c:v>
                </c:pt>
                <c:pt idx="47">
                  <c:v>2378</c:v>
                </c:pt>
                <c:pt idx="48">
                  <c:v>2041</c:v>
                </c:pt>
                <c:pt idx="49">
                  <c:v>3476</c:v>
                </c:pt>
                <c:pt idx="50">
                  <c:v>2395</c:v>
                </c:pt>
                <c:pt idx="51">
                  <c:v>4050</c:v>
                </c:pt>
                <c:pt idx="52">
                  <c:v>468</c:v>
                </c:pt>
                <c:pt idx="53">
                  <c:v>979</c:v>
                </c:pt>
                <c:pt idx="54">
                  <c:v>1754</c:v>
                </c:pt>
                <c:pt idx="55">
                  <c:v>1333</c:v>
                </c:pt>
                <c:pt idx="56">
                  <c:v>2328</c:v>
                </c:pt>
                <c:pt idx="57">
                  <c:v>1243</c:v>
                </c:pt>
                <c:pt idx="58">
                  <c:v>1687</c:v>
                </c:pt>
                <c:pt idx="59">
                  <c:v>2902</c:v>
                </c:pt>
                <c:pt idx="60">
                  <c:v>1949</c:v>
                </c:pt>
                <c:pt idx="61">
                  <c:v>3319</c:v>
                </c:pt>
                <c:pt idx="62">
                  <c:v>2287</c:v>
                </c:pt>
                <c:pt idx="63">
                  <c:v>3867</c:v>
                </c:pt>
                <c:pt idx="64">
                  <c:v>447</c:v>
                </c:pt>
                <c:pt idx="65">
                  <c:v>935</c:v>
                </c:pt>
                <c:pt idx="66">
                  <c:v>1675</c:v>
                </c:pt>
                <c:pt idx="67">
                  <c:v>1273</c:v>
                </c:pt>
                <c:pt idx="68">
                  <c:v>2223</c:v>
                </c:pt>
                <c:pt idx="69">
                  <c:v>1187</c:v>
                </c:pt>
                <c:pt idx="70">
                  <c:v>1611</c:v>
                </c:pt>
                <c:pt idx="71">
                  <c:v>2771</c:v>
                </c:pt>
                <c:pt idx="72">
                  <c:v>1765</c:v>
                </c:pt>
                <c:pt idx="73">
                  <c:v>3005</c:v>
                </c:pt>
                <c:pt idx="74">
                  <c:v>2071</c:v>
                </c:pt>
                <c:pt idx="75">
                  <c:v>3501</c:v>
                </c:pt>
                <c:pt idx="76">
                  <c:v>405</c:v>
                </c:pt>
                <c:pt idx="77">
                  <c:v>847</c:v>
                </c:pt>
                <c:pt idx="78">
                  <c:v>1517</c:v>
                </c:pt>
                <c:pt idx="79">
                  <c:v>1153</c:v>
                </c:pt>
                <c:pt idx="80">
                  <c:v>2013</c:v>
                </c:pt>
                <c:pt idx="81">
                  <c:v>1075</c:v>
                </c:pt>
                <c:pt idx="82">
                  <c:v>1459</c:v>
                </c:pt>
                <c:pt idx="83">
                  <c:v>2509</c:v>
                </c:pt>
                <c:pt idx="84">
                  <c:v>2225</c:v>
                </c:pt>
                <c:pt idx="85">
                  <c:v>3790</c:v>
                </c:pt>
                <c:pt idx="86">
                  <c:v>2611</c:v>
                </c:pt>
                <c:pt idx="87">
                  <c:v>4416</c:v>
                </c:pt>
                <c:pt idx="88">
                  <c:v>510</c:v>
                </c:pt>
                <c:pt idx="89">
                  <c:v>1067</c:v>
                </c:pt>
                <c:pt idx="90">
                  <c:v>1912</c:v>
                </c:pt>
                <c:pt idx="91">
                  <c:v>1453</c:v>
                </c:pt>
                <c:pt idx="92">
                  <c:v>2538</c:v>
                </c:pt>
                <c:pt idx="93">
                  <c:v>1355</c:v>
                </c:pt>
                <c:pt idx="94">
                  <c:v>1839</c:v>
                </c:pt>
                <c:pt idx="95">
                  <c:v>3164</c:v>
                </c:pt>
                <c:pt idx="96">
                  <c:v>2041</c:v>
                </c:pt>
                <c:pt idx="97">
                  <c:v>3476</c:v>
                </c:pt>
                <c:pt idx="98">
                  <c:v>2395</c:v>
                </c:pt>
                <c:pt idx="99">
                  <c:v>4050</c:v>
                </c:pt>
                <c:pt idx="100">
                  <c:v>468</c:v>
                </c:pt>
                <c:pt idx="101">
                  <c:v>979</c:v>
                </c:pt>
                <c:pt idx="102">
                  <c:v>1754</c:v>
                </c:pt>
                <c:pt idx="103">
                  <c:v>1333</c:v>
                </c:pt>
                <c:pt idx="104">
                  <c:v>2328</c:v>
                </c:pt>
                <c:pt idx="105">
                  <c:v>1243</c:v>
                </c:pt>
                <c:pt idx="106">
                  <c:v>1687</c:v>
                </c:pt>
                <c:pt idx="107">
                  <c:v>2902</c:v>
                </c:pt>
                <c:pt idx="108">
                  <c:v>2317</c:v>
                </c:pt>
                <c:pt idx="109">
                  <c:v>3947</c:v>
                </c:pt>
                <c:pt idx="110">
                  <c:v>2719</c:v>
                </c:pt>
                <c:pt idx="111">
                  <c:v>4599</c:v>
                </c:pt>
                <c:pt idx="112">
                  <c:v>531</c:v>
                </c:pt>
                <c:pt idx="113">
                  <c:v>1111</c:v>
                </c:pt>
                <c:pt idx="114">
                  <c:v>1991</c:v>
                </c:pt>
                <c:pt idx="115">
                  <c:v>1513</c:v>
                </c:pt>
                <c:pt idx="116">
                  <c:v>2643</c:v>
                </c:pt>
                <c:pt idx="117">
                  <c:v>1411</c:v>
                </c:pt>
                <c:pt idx="118">
                  <c:v>1915</c:v>
                </c:pt>
                <c:pt idx="119">
                  <c:v>3295</c:v>
                </c:pt>
                <c:pt idx="120">
                  <c:v>2593</c:v>
                </c:pt>
                <c:pt idx="121">
                  <c:v>4418</c:v>
                </c:pt>
                <c:pt idx="122">
                  <c:v>3043</c:v>
                </c:pt>
                <c:pt idx="123">
                  <c:v>5148</c:v>
                </c:pt>
                <c:pt idx="124">
                  <c:v>594</c:v>
                </c:pt>
                <c:pt idx="125">
                  <c:v>1243</c:v>
                </c:pt>
                <c:pt idx="126">
                  <c:v>2228</c:v>
                </c:pt>
                <c:pt idx="127">
                  <c:v>1693</c:v>
                </c:pt>
                <c:pt idx="128">
                  <c:v>2958</c:v>
                </c:pt>
                <c:pt idx="129">
                  <c:v>1579</c:v>
                </c:pt>
                <c:pt idx="130">
                  <c:v>2143</c:v>
                </c:pt>
                <c:pt idx="131">
                  <c:v>3688</c:v>
                </c:pt>
                <c:pt idx="132">
                  <c:v>1213</c:v>
                </c:pt>
                <c:pt idx="133">
                  <c:v>2063</c:v>
                </c:pt>
                <c:pt idx="134">
                  <c:v>1423</c:v>
                </c:pt>
                <c:pt idx="135">
                  <c:v>2403</c:v>
                </c:pt>
                <c:pt idx="136">
                  <c:v>279</c:v>
                </c:pt>
                <c:pt idx="137">
                  <c:v>583</c:v>
                </c:pt>
                <c:pt idx="138">
                  <c:v>1043</c:v>
                </c:pt>
                <c:pt idx="139">
                  <c:v>793</c:v>
                </c:pt>
                <c:pt idx="140">
                  <c:v>1383</c:v>
                </c:pt>
                <c:pt idx="141">
                  <c:v>739</c:v>
                </c:pt>
                <c:pt idx="142">
                  <c:v>1003</c:v>
                </c:pt>
                <c:pt idx="143">
                  <c:v>1723</c:v>
                </c:pt>
              </c:numCache>
            </c:numRef>
          </c:xVal>
          <c:yVal>
            <c:numRef>
              <c:f>optimizer!$AG$2:$AG$145</c:f>
              <c:numCache>
                <c:formatCode>General</c:formatCode>
                <c:ptCount val="144"/>
                <c:pt idx="0">
                  <c:v>0.91052631139755247</c:v>
                </c:pt>
                <c:pt idx="1">
                  <c:v>0.90526314973831179</c:v>
                </c:pt>
                <c:pt idx="2">
                  <c:v>0.92105263471603394</c:v>
                </c:pt>
                <c:pt idx="3">
                  <c:v>0.86842106580734257</c:v>
                </c:pt>
                <c:pt idx="4">
                  <c:v>0.93684211969375608</c:v>
                </c:pt>
                <c:pt idx="5">
                  <c:v>0.91578946113586424</c:v>
                </c:pt>
                <c:pt idx="6">
                  <c:v>0.94736841917037962</c:v>
                </c:pt>
                <c:pt idx="7">
                  <c:v>0.94210528135299687</c:v>
                </c:pt>
                <c:pt idx="8">
                  <c:v>0.9</c:v>
                </c:pt>
                <c:pt idx="9">
                  <c:v>0.92105263471603394</c:v>
                </c:pt>
                <c:pt idx="10">
                  <c:v>0.94736843109130864</c:v>
                </c:pt>
                <c:pt idx="11">
                  <c:v>0.92105263471603394</c:v>
                </c:pt>
                <c:pt idx="12">
                  <c:v>0.94210528135299687</c:v>
                </c:pt>
                <c:pt idx="13">
                  <c:v>0.96842104196548462</c:v>
                </c:pt>
                <c:pt idx="14">
                  <c:v>0.91578948497772217</c:v>
                </c:pt>
                <c:pt idx="15">
                  <c:v>0.98421051502227785</c:v>
                </c:pt>
                <c:pt idx="16">
                  <c:v>0.92105263471603394</c:v>
                </c:pt>
                <c:pt idx="17">
                  <c:v>0.93684210777282717</c:v>
                </c:pt>
                <c:pt idx="18">
                  <c:v>0.93684211969375608</c:v>
                </c:pt>
                <c:pt idx="19">
                  <c:v>0.98421052694320676</c:v>
                </c:pt>
                <c:pt idx="20">
                  <c:v>0.96315788030624394</c:v>
                </c:pt>
                <c:pt idx="21">
                  <c:v>0.94736843109130864</c:v>
                </c:pt>
                <c:pt idx="22">
                  <c:v>0.92105262279510502</c:v>
                </c:pt>
                <c:pt idx="23">
                  <c:v>0.95789473056793217</c:v>
                </c:pt>
                <c:pt idx="24">
                  <c:v>0.9052631616592407</c:v>
                </c:pt>
                <c:pt idx="25">
                  <c:v>0.9</c:v>
                </c:pt>
                <c:pt idx="26">
                  <c:v>0.89473683834075923</c:v>
                </c:pt>
                <c:pt idx="27">
                  <c:v>0.87368420362472532</c:v>
                </c:pt>
                <c:pt idx="28">
                  <c:v>0.91578947305679326</c:v>
                </c:pt>
                <c:pt idx="29">
                  <c:v>0.87894736528396611</c:v>
                </c:pt>
                <c:pt idx="30">
                  <c:v>0.86315789222717287</c:v>
                </c:pt>
                <c:pt idx="31">
                  <c:v>0.93157894611358638</c:v>
                </c:pt>
                <c:pt idx="32">
                  <c:v>0.8842105388641357</c:v>
                </c:pt>
                <c:pt idx="33">
                  <c:v>0.89473683834075923</c:v>
                </c:pt>
                <c:pt idx="34">
                  <c:v>0.84736841917037964</c:v>
                </c:pt>
                <c:pt idx="35">
                  <c:v>0.93684210777282717</c:v>
                </c:pt>
                <c:pt idx="36">
                  <c:v>0.90000001192092893</c:v>
                </c:pt>
                <c:pt idx="37">
                  <c:v>0.9052631616592407</c:v>
                </c:pt>
                <c:pt idx="38">
                  <c:v>0.89473683834075923</c:v>
                </c:pt>
                <c:pt idx="39">
                  <c:v>0.92105263471603394</c:v>
                </c:pt>
                <c:pt idx="40">
                  <c:v>0.94210528135299687</c:v>
                </c:pt>
                <c:pt idx="41">
                  <c:v>0.87894737720489502</c:v>
                </c:pt>
                <c:pt idx="42">
                  <c:v>0.9315789580345154</c:v>
                </c:pt>
                <c:pt idx="43">
                  <c:v>0.91052632331848149</c:v>
                </c:pt>
                <c:pt idx="44">
                  <c:v>0.94736841917037962</c:v>
                </c:pt>
                <c:pt idx="45">
                  <c:v>0.9052631616592407</c:v>
                </c:pt>
                <c:pt idx="46">
                  <c:v>0.88947368860244747</c:v>
                </c:pt>
                <c:pt idx="47">
                  <c:v>0.9315789580345154</c:v>
                </c:pt>
                <c:pt idx="48">
                  <c:v>0.67368420958518982</c:v>
                </c:pt>
                <c:pt idx="49">
                  <c:v>0.86315790414810178</c:v>
                </c:pt>
                <c:pt idx="50">
                  <c:v>0.83157895803451543</c:v>
                </c:pt>
                <c:pt idx="51">
                  <c:v>0.8315789461135864</c:v>
                </c:pt>
                <c:pt idx="52">
                  <c:v>0.73157894611358643</c:v>
                </c:pt>
                <c:pt idx="53">
                  <c:v>0.75263158679008479</c:v>
                </c:pt>
                <c:pt idx="54">
                  <c:v>0.83684210777282719</c:v>
                </c:pt>
                <c:pt idx="55">
                  <c:v>0.9</c:v>
                </c:pt>
                <c:pt idx="56">
                  <c:v>0.88421052694320679</c:v>
                </c:pt>
                <c:pt idx="57">
                  <c:v>0.92631579637527461</c:v>
                </c:pt>
                <c:pt idx="58">
                  <c:v>0.74736840724945064</c:v>
                </c:pt>
                <c:pt idx="59">
                  <c:v>0.87368421554565434</c:v>
                </c:pt>
                <c:pt idx="60">
                  <c:v>0.82105264663696287</c:v>
                </c:pt>
                <c:pt idx="61">
                  <c:v>0.77894737124443059</c:v>
                </c:pt>
                <c:pt idx="62">
                  <c:v>0.84210526943206787</c:v>
                </c:pt>
                <c:pt idx="63">
                  <c:v>0.93684210777282717</c:v>
                </c:pt>
                <c:pt idx="64">
                  <c:v>0.86842105388641355</c:v>
                </c:pt>
                <c:pt idx="65">
                  <c:v>0.85789474248886111</c:v>
                </c:pt>
                <c:pt idx="66">
                  <c:v>0.88947367668151855</c:v>
                </c:pt>
                <c:pt idx="67">
                  <c:v>0.80526316165924072</c:v>
                </c:pt>
                <c:pt idx="68">
                  <c:v>0.86842106580734257</c:v>
                </c:pt>
                <c:pt idx="69">
                  <c:v>0.83684210777282719</c:v>
                </c:pt>
                <c:pt idx="70">
                  <c:v>0.89473685026168825</c:v>
                </c:pt>
                <c:pt idx="71">
                  <c:v>0.85263158082962032</c:v>
                </c:pt>
                <c:pt idx="72">
                  <c:v>0.96315789222717285</c:v>
                </c:pt>
                <c:pt idx="73">
                  <c:v>0.96842104196548462</c:v>
                </c:pt>
                <c:pt idx="74">
                  <c:v>0.84210526943206787</c:v>
                </c:pt>
                <c:pt idx="75">
                  <c:v>0.96315789222717285</c:v>
                </c:pt>
                <c:pt idx="76">
                  <c:v>0.9</c:v>
                </c:pt>
                <c:pt idx="77">
                  <c:v>0.97368419170379639</c:v>
                </c:pt>
                <c:pt idx="78">
                  <c:v>0.96842104196548462</c:v>
                </c:pt>
                <c:pt idx="79">
                  <c:v>0.899999988079071</c:v>
                </c:pt>
                <c:pt idx="80">
                  <c:v>0.89473685026168825</c:v>
                </c:pt>
                <c:pt idx="81">
                  <c:v>0.95263159275054932</c:v>
                </c:pt>
                <c:pt idx="82">
                  <c:v>0.9736842036247253</c:v>
                </c:pt>
                <c:pt idx="83">
                  <c:v>0.97894736528396609</c:v>
                </c:pt>
                <c:pt idx="84">
                  <c:v>0.75789474248886113</c:v>
                </c:pt>
                <c:pt idx="85">
                  <c:v>0.5368421137332916</c:v>
                </c:pt>
                <c:pt idx="86">
                  <c:v>0.68421052694320683</c:v>
                </c:pt>
                <c:pt idx="87">
                  <c:v>0.80526316165924072</c:v>
                </c:pt>
                <c:pt idx="88">
                  <c:v>0.86315790414810178</c:v>
                </c:pt>
                <c:pt idx="89">
                  <c:v>0.70526317358016966</c:v>
                </c:pt>
                <c:pt idx="90">
                  <c:v>0.79473684430122371</c:v>
                </c:pt>
                <c:pt idx="91">
                  <c:v>0.81578948497772219</c:v>
                </c:pt>
                <c:pt idx="92">
                  <c:v>0.84210525751113896</c:v>
                </c:pt>
                <c:pt idx="93">
                  <c:v>0.899999988079071</c:v>
                </c:pt>
                <c:pt idx="94">
                  <c:v>0.81578947305679317</c:v>
                </c:pt>
                <c:pt idx="95">
                  <c:v>0.79473685026168828</c:v>
                </c:pt>
                <c:pt idx="96">
                  <c:v>0.95263159275054932</c:v>
                </c:pt>
                <c:pt idx="97">
                  <c:v>0.88947367668151855</c:v>
                </c:pt>
                <c:pt idx="98">
                  <c:v>0.86315790414810178</c:v>
                </c:pt>
                <c:pt idx="99">
                  <c:v>0.94736843109130864</c:v>
                </c:pt>
                <c:pt idx="100">
                  <c:v>0.95789473056793217</c:v>
                </c:pt>
                <c:pt idx="101">
                  <c:v>0.95263156890869138</c:v>
                </c:pt>
                <c:pt idx="102">
                  <c:v>0.82631579637527464</c:v>
                </c:pt>
                <c:pt idx="103">
                  <c:v>0.85263159275054934</c:v>
                </c:pt>
                <c:pt idx="104">
                  <c:v>0.85263158082962032</c:v>
                </c:pt>
                <c:pt idx="105">
                  <c:v>0.94210526943206785</c:v>
                </c:pt>
                <c:pt idx="106">
                  <c:v>0.71052631139755251</c:v>
                </c:pt>
                <c:pt idx="107">
                  <c:v>0.94736840724945071</c:v>
                </c:pt>
                <c:pt idx="108">
                  <c:v>0.82631579637527464</c:v>
                </c:pt>
                <c:pt idx="109">
                  <c:v>0.86315790414810178</c:v>
                </c:pt>
                <c:pt idx="110">
                  <c:v>0.66315790414810183</c:v>
                </c:pt>
                <c:pt idx="111">
                  <c:v>0.7631578922271729</c:v>
                </c:pt>
                <c:pt idx="112">
                  <c:v>0.94736841917037962</c:v>
                </c:pt>
                <c:pt idx="113">
                  <c:v>0.8</c:v>
                </c:pt>
                <c:pt idx="114">
                  <c:v>0.87894737720489502</c:v>
                </c:pt>
                <c:pt idx="115">
                  <c:v>0.85263159275054934</c:v>
                </c:pt>
                <c:pt idx="116">
                  <c:v>0.79473683834075926</c:v>
                </c:pt>
                <c:pt idx="117">
                  <c:v>0.90000001192092893</c:v>
                </c:pt>
                <c:pt idx="118">
                  <c:v>0.82105263471603396</c:v>
                </c:pt>
                <c:pt idx="119">
                  <c:v>0.77894736528396602</c:v>
                </c:pt>
                <c:pt idx="120">
                  <c:v>0.55789474248886106</c:v>
                </c:pt>
                <c:pt idx="121">
                  <c:v>0.63684210181236267</c:v>
                </c:pt>
                <c:pt idx="122">
                  <c:v>0.62631579041481023</c:v>
                </c:pt>
                <c:pt idx="123">
                  <c:v>0.6315789520740509</c:v>
                </c:pt>
                <c:pt idx="124">
                  <c:v>0.84736843109130855</c:v>
                </c:pt>
                <c:pt idx="125">
                  <c:v>0.74210526943206789</c:v>
                </c:pt>
                <c:pt idx="126">
                  <c:v>0.6684210538864136</c:v>
                </c:pt>
                <c:pt idx="127">
                  <c:v>0.8</c:v>
                </c:pt>
                <c:pt idx="128">
                  <c:v>0.62631579637527468</c:v>
                </c:pt>
                <c:pt idx="129">
                  <c:v>0.81578947305679317</c:v>
                </c:pt>
                <c:pt idx="130">
                  <c:v>0.66842106580734251</c:v>
                </c:pt>
                <c:pt idx="131">
                  <c:v>0.62631579637527468</c:v>
                </c:pt>
                <c:pt idx="132">
                  <c:v>0.90526314973831179</c:v>
                </c:pt>
                <c:pt idx="133">
                  <c:v>0.92631579637527461</c:v>
                </c:pt>
                <c:pt idx="134">
                  <c:v>0.92631579637527461</c:v>
                </c:pt>
                <c:pt idx="135">
                  <c:v>0.91578947305679326</c:v>
                </c:pt>
                <c:pt idx="136">
                  <c:v>0.92631579637527461</c:v>
                </c:pt>
                <c:pt idx="137">
                  <c:v>0.96842104196548462</c:v>
                </c:pt>
                <c:pt idx="138">
                  <c:v>0.96315789222717285</c:v>
                </c:pt>
                <c:pt idx="139">
                  <c:v>0.96842104196548462</c:v>
                </c:pt>
                <c:pt idx="140">
                  <c:v>0.94736844301223755</c:v>
                </c:pt>
                <c:pt idx="141">
                  <c:v>0.94736843109130864</c:v>
                </c:pt>
                <c:pt idx="142">
                  <c:v>0.97368419170379639</c:v>
                </c:pt>
                <c:pt idx="143">
                  <c:v>0.95263158082962041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54-4FCB-A4B4-1F66853206D2}"/>
            </c:ext>
          </c:extLst>
        </c:ser>
        <c:ser>
          <c:idx val="1"/>
          <c:order val="1"/>
          <c:tx>
            <c:strRef>
              <c:f>optimizer!$AH$1</c:f>
              <c:strCache>
                <c:ptCount val="1"/>
                <c:pt idx="0">
                  <c:v>mlp test 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optimizer!$AF$2:$AF$145</c:f>
              <c:numCache>
                <c:formatCode>General</c:formatCode>
                <c:ptCount val="144"/>
                <c:pt idx="0">
                  <c:v>1489</c:v>
                </c:pt>
                <c:pt idx="1">
                  <c:v>2534</c:v>
                </c:pt>
                <c:pt idx="2">
                  <c:v>1747</c:v>
                </c:pt>
                <c:pt idx="3">
                  <c:v>2952</c:v>
                </c:pt>
                <c:pt idx="4">
                  <c:v>342</c:v>
                </c:pt>
                <c:pt idx="5">
                  <c:v>715</c:v>
                </c:pt>
                <c:pt idx="6">
                  <c:v>1280</c:v>
                </c:pt>
                <c:pt idx="7">
                  <c:v>973</c:v>
                </c:pt>
                <c:pt idx="8">
                  <c:v>1698</c:v>
                </c:pt>
                <c:pt idx="9">
                  <c:v>907</c:v>
                </c:pt>
                <c:pt idx="10">
                  <c:v>1231</c:v>
                </c:pt>
                <c:pt idx="11">
                  <c:v>2116</c:v>
                </c:pt>
                <c:pt idx="12">
                  <c:v>1397</c:v>
                </c:pt>
                <c:pt idx="13">
                  <c:v>2377</c:v>
                </c:pt>
                <c:pt idx="14">
                  <c:v>1639</c:v>
                </c:pt>
                <c:pt idx="15">
                  <c:v>2769</c:v>
                </c:pt>
                <c:pt idx="16">
                  <c:v>321</c:v>
                </c:pt>
                <c:pt idx="17">
                  <c:v>671</c:v>
                </c:pt>
                <c:pt idx="18">
                  <c:v>1201</c:v>
                </c:pt>
                <c:pt idx="19">
                  <c:v>913</c:v>
                </c:pt>
                <c:pt idx="20">
                  <c:v>1593</c:v>
                </c:pt>
                <c:pt idx="21">
                  <c:v>851</c:v>
                </c:pt>
                <c:pt idx="22">
                  <c:v>1155</c:v>
                </c:pt>
                <c:pt idx="23">
                  <c:v>1985</c:v>
                </c:pt>
                <c:pt idx="24">
                  <c:v>1765</c:v>
                </c:pt>
                <c:pt idx="25">
                  <c:v>3005</c:v>
                </c:pt>
                <c:pt idx="26">
                  <c:v>2071</c:v>
                </c:pt>
                <c:pt idx="27">
                  <c:v>3501</c:v>
                </c:pt>
                <c:pt idx="28">
                  <c:v>405</c:v>
                </c:pt>
                <c:pt idx="29">
                  <c:v>847</c:v>
                </c:pt>
                <c:pt idx="30">
                  <c:v>1517</c:v>
                </c:pt>
                <c:pt idx="31">
                  <c:v>1153</c:v>
                </c:pt>
                <c:pt idx="32">
                  <c:v>2013</c:v>
                </c:pt>
                <c:pt idx="33">
                  <c:v>1075</c:v>
                </c:pt>
                <c:pt idx="34">
                  <c:v>1459</c:v>
                </c:pt>
                <c:pt idx="35">
                  <c:v>2509</c:v>
                </c:pt>
                <c:pt idx="36">
                  <c:v>1673</c:v>
                </c:pt>
                <c:pt idx="37">
                  <c:v>2848</c:v>
                </c:pt>
                <c:pt idx="38">
                  <c:v>1963</c:v>
                </c:pt>
                <c:pt idx="39">
                  <c:v>3318</c:v>
                </c:pt>
                <c:pt idx="40">
                  <c:v>384</c:v>
                </c:pt>
                <c:pt idx="41">
                  <c:v>803</c:v>
                </c:pt>
                <c:pt idx="42">
                  <c:v>1438</c:v>
                </c:pt>
                <c:pt idx="43">
                  <c:v>1093</c:v>
                </c:pt>
                <c:pt idx="44">
                  <c:v>1908</c:v>
                </c:pt>
                <c:pt idx="45">
                  <c:v>1019</c:v>
                </c:pt>
                <c:pt idx="46">
                  <c:v>1383</c:v>
                </c:pt>
                <c:pt idx="47">
                  <c:v>2378</c:v>
                </c:pt>
                <c:pt idx="48">
                  <c:v>2041</c:v>
                </c:pt>
                <c:pt idx="49">
                  <c:v>3476</c:v>
                </c:pt>
                <c:pt idx="50">
                  <c:v>2395</c:v>
                </c:pt>
                <c:pt idx="51">
                  <c:v>4050</c:v>
                </c:pt>
                <c:pt idx="52">
                  <c:v>468</c:v>
                </c:pt>
                <c:pt idx="53">
                  <c:v>979</c:v>
                </c:pt>
                <c:pt idx="54">
                  <c:v>1754</c:v>
                </c:pt>
                <c:pt idx="55">
                  <c:v>1333</c:v>
                </c:pt>
                <c:pt idx="56">
                  <c:v>2328</c:v>
                </c:pt>
                <c:pt idx="57">
                  <c:v>1243</c:v>
                </c:pt>
                <c:pt idx="58">
                  <c:v>1687</c:v>
                </c:pt>
                <c:pt idx="59">
                  <c:v>2902</c:v>
                </c:pt>
                <c:pt idx="60">
                  <c:v>1949</c:v>
                </c:pt>
                <c:pt idx="61">
                  <c:v>3319</c:v>
                </c:pt>
                <c:pt idx="62">
                  <c:v>2287</c:v>
                </c:pt>
                <c:pt idx="63">
                  <c:v>3867</c:v>
                </c:pt>
                <c:pt idx="64">
                  <c:v>447</c:v>
                </c:pt>
                <c:pt idx="65">
                  <c:v>935</c:v>
                </c:pt>
                <c:pt idx="66">
                  <c:v>1675</c:v>
                </c:pt>
                <c:pt idx="67">
                  <c:v>1273</c:v>
                </c:pt>
                <c:pt idx="68">
                  <c:v>2223</c:v>
                </c:pt>
                <c:pt idx="69">
                  <c:v>1187</c:v>
                </c:pt>
                <c:pt idx="70">
                  <c:v>1611</c:v>
                </c:pt>
                <c:pt idx="71">
                  <c:v>2771</c:v>
                </c:pt>
                <c:pt idx="72">
                  <c:v>1765</c:v>
                </c:pt>
                <c:pt idx="73">
                  <c:v>3005</c:v>
                </c:pt>
                <c:pt idx="74">
                  <c:v>2071</c:v>
                </c:pt>
                <c:pt idx="75">
                  <c:v>3501</c:v>
                </c:pt>
                <c:pt idx="76">
                  <c:v>405</c:v>
                </c:pt>
                <c:pt idx="77">
                  <c:v>847</c:v>
                </c:pt>
                <c:pt idx="78">
                  <c:v>1517</c:v>
                </c:pt>
                <c:pt idx="79">
                  <c:v>1153</c:v>
                </c:pt>
                <c:pt idx="80">
                  <c:v>2013</c:v>
                </c:pt>
                <c:pt idx="81">
                  <c:v>1075</c:v>
                </c:pt>
                <c:pt idx="82">
                  <c:v>1459</c:v>
                </c:pt>
                <c:pt idx="83">
                  <c:v>2509</c:v>
                </c:pt>
                <c:pt idx="84">
                  <c:v>2225</c:v>
                </c:pt>
                <c:pt idx="85">
                  <c:v>3790</c:v>
                </c:pt>
                <c:pt idx="86">
                  <c:v>2611</c:v>
                </c:pt>
                <c:pt idx="87">
                  <c:v>4416</c:v>
                </c:pt>
                <c:pt idx="88">
                  <c:v>510</c:v>
                </c:pt>
                <c:pt idx="89">
                  <c:v>1067</c:v>
                </c:pt>
                <c:pt idx="90">
                  <c:v>1912</c:v>
                </c:pt>
                <c:pt idx="91">
                  <c:v>1453</c:v>
                </c:pt>
                <c:pt idx="92">
                  <c:v>2538</c:v>
                </c:pt>
                <c:pt idx="93">
                  <c:v>1355</c:v>
                </c:pt>
                <c:pt idx="94">
                  <c:v>1839</c:v>
                </c:pt>
                <c:pt idx="95">
                  <c:v>3164</c:v>
                </c:pt>
                <c:pt idx="96">
                  <c:v>2041</c:v>
                </c:pt>
                <c:pt idx="97">
                  <c:v>3476</c:v>
                </c:pt>
                <c:pt idx="98">
                  <c:v>2395</c:v>
                </c:pt>
                <c:pt idx="99">
                  <c:v>4050</c:v>
                </c:pt>
                <c:pt idx="100">
                  <c:v>468</c:v>
                </c:pt>
                <c:pt idx="101">
                  <c:v>979</c:v>
                </c:pt>
                <c:pt idx="102">
                  <c:v>1754</c:v>
                </c:pt>
                <c:pt idx="103">
                  <c:v>1333</c:v>
                </c:pt>
                <c:pt idx="104">
                  <c:v>2328</c:v>
                </c:pt>
                <c:pt idx="105">
                  <c:v>1243</c:v>
                </c:pt>
                <c:pt idx="106">
                  <c:v>1687</c:v>
                </c:pt>
                <c:pt idx="107">
                  <c:v>2902</c:v>
                </c:pt>
                <c:pt idx="108">
                  <c:v>2317</c:v>
                </c:pt>
                <c:pt idx="109">
                  <c:v>3947</c:v>
                </c:pt>
                <c:pt idx="110">
                  <c:v>2719</c:v>
                </c:pt>
                <c:pt idx="111">
                  <c:v>4599</c:v>
                </c:pt>
                <c:pt idx="112">
                  <c:v>531</c:v>
                </c:pt>
                <c:pt idx="113">
                  <c:v>1111</c:v>
                </c:pt>
                <c:pt idx="114">
                  <c:v>1991</c:v>
                </c:pt>
                <c:pt idx="115">
                  <c:v>1513</c:v>
                </c:pt>
                <c:pt idx="116">
                  <c:v>2643</c:v>
                </c:pt>
                <c:pt idx="117">
                  <c:v>1411</c:v>
                </c:pt>
                <c:pt idx="118">
                  <c:v>1915</c:v>
                </c:pt>
                <c:pt idx="119">
                  <c:v>3295</c:v>
                </c:pt>
                <c:pt idx="120">
                  <c:v>2593</c:v>
                </c:pt>
                <c:pt idx="121">
                  <c:v>4418</c:v>
                </c:pt>
                <c:pt idx="122">
                  <c:v>3043</c:v>
                </c:pt>
                <c:pt idx="123">
                  <c:v>5148</c:v>
                </c:pt>
                <c:pt idx="124">
                  <c:v>594</c:v>
                </c:pt>
                <c:pt idx="125">
                  <c:v>1243</c:v>
                </c:pt>
                <c:pt idx="126">
                  <c:v>2228</c:v>
                </c:pt>
                <c:pt idx="127">
                  <c:v>1693</c:v>
                </c:pt>
                <c:pt idx="128">
                  <c:v>2958</c:v>
                </c:pt>
                <c:pt idx="129">
                  <c:v>1579</c:v>
                </c:pt>
                <c:pt idx="130">
                  <c:v>2143</c:v>
                </c:pt>
                <c:pt idx="131">
                  <c:v>3688</c:v>
                </c:pt>
                <c:pt idx="132">
                  <c:v>1213</c:v>
                </c:pt>
                <c:pt idx="133">
                  <c:v>2063</c:v>
                </c:pt>
                <c:pt idx="134">
                  <c:v>1423</c:v>
                </c:pt>
                <c:pt idx="135">
                  <c:v>2403</c:v>
                </c:pt>
                <c:pt idx="136">
                  <c:v>279</c:v>
                </c:pt>
                <c:pt idx="137">
                  <c:v>583</c:v>
                </c:pt>
                <c:pt idx="138">
                  <c:v>1043</c:v>
                </c:pt>
                <c:pt idx="139">
                  <c:v>793</c:v>
                </c:pt>
                <c:pt idx="140">
                  <c:v>1383</c:v>
                </c:pt>
                <c:pt idx="141">
                  <c:v>739</c:v>
                </c:pt>
                <c:pt idx="142">
                  <c:v>1003</c:v>
                </c:pt>
                <c:pt idx="143">
                  <c:v>1723</c:v>
                </c:pt>
              </c:numCache>
            </c:numRef>
          </c:xVal>
          <c:yVal>
            <c:numRef>
              <c:f>optimizer!$AH$2:$AH$145</c:f>
              <c:numCache>
                <c:formatCode>General</c:formatCode>
                <c:ptCount val="144"/>
                <c:pt idx="0">
                  <c:v>0.32631578947368423</c:v>
                </c:pt>
                <c:pt idx="1">
                  <c:v>0.26315789473684209</c:v>
                </c:pt>
                <c:pt idx="2">
                  <c:v>0.39999999999999997</c:v>
                </c:pt>
                <c:pt idx="3">
                  <c:v>0.46842105263157896</c:v>
                </c:pt>
                <c:pt idx="4">
                  <c:v>0.31578947368421051</c:v>
                </c:pt>
                <c:pt idx="5">
                  <c:v>0.29473684210526313</c:v>
                </c:pt>
                <c:pt idx="6">
                  <c:v>0.34210526315789475</c:v>
                </c:pt>
                <c:pt idx="7">
                  <c:v>0.33684210526315789</c:v>
                </c:pt>
                <c:pt idx="8">
                  <c:v>0.32631578947368417</c:v>
                </c:pt>
                <c:pt idx="9">
                  <c:v>0.27368421052631575</c:v>
                </c:pt>
                <c:pt idx="10">
                  <c:v>0.37894736842105259</c:v>
                </c:pt>
                <c:pt idx="11">
                  <c:v>0.56842105263157894</c:v>
                </c:pt>
                <c:pt idx="12">
                  <c:v>0.26315789473684209</c:v>
                </c:pt>
                <c:pt idx="13">
                  <c:v>0.38947368421052631</c:v>
                </c:pt>
                <c:pt idx="14">
                  <c:v>0.29473684210526313</c:v>
                </c:pt>
                <c:pt idx="15">
                  <c:v>0.5368421052631579</c:v>
                </c:pt>
                <c:pt idx="16">
                  <c:v>0.31578947368421051</c:v>
                </c:pt>
                <c:pt idx="17">
                  <c:v>0.33684210526315789</c:v>
                </c:pt>
                <c:pt idx="18">
                  <c:v>0.5368421052631579</c:v>
                </c:pt>
                <c:pt idx="19">
                  <c:v>0.26315789473684209</c:v>
                </c:pt>
                <c:pt idx="20">
                  <c:v>0.32631578947368423</c:v>
                </c:pt>
                <c:pt idx="21">
                  <c:v>0.26315789473684209</c:v>
                </c:pt>
                <c:pt idx="22">
                  <c:v>0.26315789473684209</c:v>
                </c:pt>
                <c:pt idx="23">
                  <c:v>0.36315789473684207</c:v>
                </c:pt>
                <c:pt idx="24">
                  <c:v>0.31578947368421051</c:v>
                </c:pt>
                <c:pt idx="25">
                  <c:v>0.26315789473684209</c:v>
                </c:pt>
                <c:pt idx="26">
                  <c:v>0.26315789473684209</c:v>
                </c:pt>
                <c:pt idx="27">
                  <c:v>0.52631578947368418</c:v>
                </c:pt>
                <c:pt idx="28">
                  <c:v>0.42105263157894735</c:v>
                </c:pt>
                <c:pt idx="29">
                  <c:v>0.45263157894736844</c:v>
                </c:pt>
                <c:pt idx="30">
                  <c:v>0.26315789473684209</c:v>
                </c:pt>
                <c:pt idx="31">
                  <c:v>0.26315789473684209</c:v>
                </c:pt>
                <c:pt idx="32">
                  <c:v>0.35789473684210527</c:v>
                </c:pt>
                <c:pt idx="33">
                  <c:v>0.26315789473684209</c:v>
                </c:pt>
                <c:pt idx="34">
                  <c:v>0.39999999999999997</c:v>
                </c:pt>
                <c:pt idx="35">
                  <c:v>0.26315789473684209</c:v>
                </c:pt>
                <c:pt idx="36">
                  <c:v>0.26315789473684209</c:v>
                </c:pt>
                <c:pt idx="37">
                  <c:v>0.56315789473684208</c:v>
                </c:pt>
                <c:pt idx="38">
                  <c:v>0.38947368421052631</c:v>
                </c:pt>
                <c:pt idx="39">
                  <c:v>0.49473684210526314</c:v>
                </c:pt>
                <c:pt idx="40">
                  <c:v>0.38947368421052631</c:v>
                </c:pt>
                <c:pt idx="41">
                  <c:v>0.27368421052631575</c:v>
                </c:pt>
                <c:pt idx="42">
                  <c:v>0.26315789473684209</c:v>
                </c:pt>
                <c:pt idx="43">
                  <c:v>0.26315789473684209</c:v>
                </c:pt>
                <c:pt idx="44">
                  <c:v>0.36842105263157893</c:v>
                </c:pt>
                <c:pt idx="45">
                  <c:v>0.26315789473684209</c:v>
                </c:pt>
                <c:pt idx="46">
                  <c:v>0.43157894736842106</c:v>
                </c:pt>
                <c:pt idx="47">
                  <c:v>0.27368421052631575</c:v>
                </c:pt>
                <c:pt idx="48">
                  <c:v>0.26315789473684209</c:v>
                </c:pt>
                <c:pt idx="49">
                  <c:v>0.35789473684210527</c:v>
                </c:pt>
                <c:pt idx="50">
                  <c:v>0.28421052631578947</c:v>
                </c:pt>
                <c:pt idx="51">
                  <c:v>0.5</c:v>
                </c:pt>
                <c:pt idx="52">
                  <c:v>0.31578947368421051</c:v>
                </c:pt>
                <c:pt idx="53">
                  <c:v>0.27368421052631575</c:v>
                </c:pt>
                <c:pt idx="54">
                  <c:v>0.33157894736842103</c:v>
                </c:pt>
                <c:pt idx="55">
                  <c:v>0.35263157894736841</c:v>
                </c:pt>
                <c:pt idx="56">
                  <c:v>0.29473684210526313</c:v>
                </c:pt>
                <c:pt idx="57">
                  <c:v>0.34210526315789475</c:v>
                </c:pt>
                <c:pt idx="58">
                  <c:v>0.31578947368421051</c:v>
                </c:pt>
                <c:pt idx="59">
                  <c:v>0.51578947368421058</c:v>
                </c:pt>
                <c:pt idx="60">
                  <c:v>0.35789473684210527</c:v>
                </c:pt>
                <c:pt idx="61">
                  <c:v>0.57894736842105265</c:v>
                </c:pt>
                <c:pt idx="62">
                  <c:v>0.27368421052631575</c:v>
                </c:pt>
                <c:pt idx="63">
                  <c:v>0.35789473684210527</c:v>
                </c:pt>
                <c:pt idx="64">
                  <c:v>0.31578947368421051</c:v>
                </c:pt>
                <c:pt idx="65">
                  <c:v>0.27368421052631575</c:v>
                </c:pt>
                <c:pt idx="66">
                  <c:v>0.31578947368421051</c:v>
                </c:pt>
                <c:pt idx="67">
                  <c:v>0.32105263157894737</c:v>
                </c:pt>
                <c:pt idx="68">
                  <c:v>0.30526315789473685</c:v>
                </c:pt>
                <c:pt idx="69">
                  <c:v>0.42105263157894735</c:v>
                </c:pt>
                <c:pt idx="70">
                  <c:v>0.29473684210526313</c:v>
                </c:pt>
                <c:pt idx="71">
                  <c:v>0.5368421052631579</c:v>
                </c:pt>
                <c:pt idx="72">
                  <c:v>0.31578947368421051</c:v>
                </c:pt>
                <c:pt idx="73">
                  <c:v>0.38421052631578945</c:v>
                </c:pt>
                <c:pt idx="74">
                  <c:v>0.53157894736842104</c:v>
                </c:pt>
                <c:pt idx="75">
                  <c:v>0.40526315789473688</c:v>
                </c:pt>
                <c:pt idx="76">
                  <c:v>0.33684210526315789</c:v>
                </c:pt>
                <c:pt idx="77">
                  <c:v>0.34210526315789475</c:v>
                </c:pt>
                <c:pt idx="78">
                  <c:v>0.32105263157894737</c:v>
                </c:pt>
                <c:pt idx="79">
                  <c:v>0.3</c:v>
                </c:pt>
                <c:pt idx="80">
                  <c:v>0.38947368421052631</c:v>
                </c:pt>
                <c:pt idx="81">
                  <c:v>0.24210526315789474</c:v>
                </c:pt>
                <c:pt idx="82">
                  <c:v>0.32105263157894737</c:v>
                </c:pt>
                <c:pt idx="83">
                  <c:v>0.34210526315789475</c:v>
                </c:pt>
                <c:pt idx="84">
                  <c:v>0.39473684210526316</c:v>
                </c:pt>
                <c:pt idx="85">
                  <c:v>0.33157894736842103</c:v>
                </c:pt>
                <c:pt idx="86">
                  <c:v>0.31578947368421051</c:v>
                </c:pt>
                <c:pt idx="87">
                  <c:v>0.39999999999999997</c:v>
                </c:pt>
                <c:pt idx="88">
                  <c:v>0.30526315789473685</c:v>
                </c:pt>
                <c:pt idx="89">
                  <c:v>0.29473684210526313</c:v>
                </c:pt>
                <c:pt idx="90">
                  <c:v>0.35789473684210527</c:v>
                </c:pt>
                <c:pt idx="91">
                  <c:v>0.26315789473684209</c:v>
                </c:pt>
                <c:pt idx="92">
                  <c:v>0.38947368421052631</c:v>
                </c:pt>
                <c:pt idx="93">
                  <c:v>0.31578947368421051</c:v>
                </c:pt>
                <c:pt idx="94">
                  <c:v>0.31578947368421051</c:v>
                </c:pt>
                <c:pt idx="95">
                  <c:v>0.31578947368421051</c:v>
                </c:pt>
                <c:pt idx="96">
                  <c:v>0.47368421052631582</c:v>
                </c:pt>
                <c:pt idx="97">
                  <c:v>0.3473684210526316</c:v>
                </c:pt>
                <c:pt idx="98">
                  <c:v>0.38947368421052631</c:v>
                </c:pt>
                <c:pt idx="99">
                  <c:v>0.39473684210526316</c:v>
                </c:pt>
                <c:pt idx="100">
                  <c:v>0.33157894736842103</c:v>
                </c:pt>
                <c:pt idx="101">
                  <c:v>0.32631578947368423</c:v>
                </c:pt>
                <c:pt idx="102">
                  <c:v>0.32631578947368423</c:v>
                </c:pt>
                <c:pt idx="103">
                  <c:v>0.27368421052631581</c:v>
                </c:pt>
                <c:pt idx="104">
                  <c:v>0.3</c:v>
                </c:pt>
                <c:pt idx="105">
                  <c:v>0.40526315789473688</c:v>
                </c:pt>
                <c:pt idx="106">
                  <c:v>0.31578947368421051</c:v>
                </c:pt>
                <c:pt idx="107">
                  <c:v>0.32631578947368423</c:v>
                </c:pt>
                <c:pt idx="108">
                  <c:v>0.40526315789473683</c:v>
                </c:pt>
                <c:pt idx="109">
                  <c:v>0.31578947368421051</c:v>
                </c:pt>
                <c:pt idx="110">
                  <c:v>0.36842105263157893</c:v>
                </c:pt>
                <c:pt idx="111">
                  <c:v>0.32631578947368423</c:v>
                </c:pt>
                <c:pt idx="112">
                  <c:v>0.3842105263157895</c:v>
                </c:pt>
                <c:pt idx="113">
                  <c:v>0.4</c:v>
                </c:pt>
                <c:pt idx="114">
                  <c:v>0.36842105263157893</c:v>
                </c:pt>
                <c:pt idx="115">
                  <c:v>0.32105263157894737</c:v>
                </c:pt>
                <c:pt idx="116">
                  <c:v>0.39473684210526316</c:v>
                </c:pt>
                <c:pt idx="117">
                  <c:v>0.34210526315789475</c:v>
                </c:pt>
                <c:pt idx="118">
                  <c:v>0.27368421052631581</c:v>
                </c:pt>
                <c:pt idx="119">
                  <c:v>0.33684210526315789</c:v>
                </c:pt>
                <c:pt idx="120">
                  <c:v>0.39473684210526316</c:v>
                </c:pt>
                <c:pt idx="121">
                  <c:v>0.41052631578947368</c:v>
                </c:pt>
                <c:pt idx="122">
                  <c:v>0.34210526315789475</c:v>
                </c:pt>
                <c:pt idx="123">
                  <c:v>0.32105263157894737</c:v>
                </c:pt>
                <c:pt idx="124">
                  <c:v>0.34210526315789475</c:v>
                </c:pt>
                <c:pt idx="125">
                  <c:v>0.4</c:v>
                </c:pt>
                <c:pt idx="126">
                  <c:v>0.33157894736842103</c:v>
                </c:pt>
                <c:pt idx="127">
                  <c:v>0.61578947368421055</c:v>
                </c:pt>
                <c:pt idx="128">
                  <c:v>0.27368421052631575</c:v>
                </c:pt>
                <c:pt idx="129">
                  <c:v>0.39473684210526316</c:v>
                </c:pt>
                <c:pt idx="130">
                  <c:v>0.38947368421052631</c:v>
                </c:pt>
                <c:pt idx="131">
                  <c:v>0.36842105263157893</c:v>
                </c:pt>
                <c:pt idx="132">
                  <c:v>0.33684210526315789</c:v>
                </c:pt>
                <c:pt idx="133">
                  <c:v>0.32631578947368417</c:v>
                </c:pt>
                <c:pt idx="134">
                  <c:v>0.33684210526315789</c:v>
                </c:pt>
                <c:pt idx="135">
                  <c:v>0.40526315789473683</c:v>
                </c:pt>
                <c:pt idx="136">
                  <c:v>0.36842105263157893</c:v>
                </c:pt>
                <c:pt idx="137">
                  <c:v>0.29473684210526313</c:v>
                </c:pt>
                <c:pt idx="138">
                  <c:v>0.29473684210526313</c:v>
                </c:pt>
                <c:pt idx="139">
                  <c:v>0.36842105263157893</c:v>
                </c:pt>
                <c:pt idx="140">
                  <c:v>0.42105263157894735</c:v>
                </c:pt>
                <c:pt idx="141">
                  <c:v>0.31578947368421051</c:v>
                </c:pt>
                <c:pt idx="142">
                  <c:v>0.33684210526315789</c:v>
                </c:pt>
                <c:pt idx="143">
                  <c:v>0.29473684210526313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54-4FCB-A4B4-1F6685320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197487"/>
        <c:axId val="2084197967"/>
      </c:scatterChart>
      <c:valAx>
        <c:axId val="2084197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84197967"/>
        <c:crosses val="autoZero"/>
        <c:crossBetween val="midCat"/>
      </c:valAx>
      <c:valAx>
        <c:axId val="2084197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841974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'no stopping'!$AF$1</c:f>
              <c:strCache>
                <c:ptCount val="1"/>
                <c:pt idx="0">
                  <c:v>kan test 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'no stopping'!$AE$2:$AE$52</c:f>
              <c:numCache>
                <c:formatCode>General</c:formatCode>
                <c:ptCount val="51"/>
                <c:pt idx="0">
                  <c:v>1489</c:v>
                </c:pt>
                <c:pt idx="1">
                  <c:v>2534</c:v>
                </c:pt>
                <c:pt idx="2">
                  <c:v>1747</c:v>
                </c:pt>
                <c:pt idx="3">
                  <c:v>2952</c:v>
                </c:pt>
                <c:pt idx="4">
                  <c:v>342</c:v>
                </c:pt>
                <c:pt idx="5">
                  <c:v>715</c:v>
                </c:pt>
                <c:pt idx="6">
                  <c:v>1280</c:v>
                </c:pt>
                <c:pt idx="7">
                  <c:v>973</c:v>
                </c:pt>
                <c:pt idx="8">
                  <c:v>1698</c:v>
                </c:pt>
                <c:pt idx="9">
                  <c:v>907</c:v>
                </c:pt>
                <c:pt idx="10">
                  <c:v>1231</c:v>
                </c:pt>
                <c:pt idx="11">
                  <c:v>2116</c:v>
                </c:pt>
                <c:pt idx="12">
                  <c:v>321</c:v>
                </c:pt>
                <c:pt idx="13">
                  <c:v>671</c:v>
                </c:pt>
                <c:pt idx="14">
                  <c:v>851</c:v>
                </c:pt>
                <c:pt idx="15">
                  <c:v>1765</c:v>
                </c:pt>
                <c:pt idx="16">
                  <c:v>3005</c:v>
                </c:pt>
                <c:pt idx="17">
                  <c:v>2071</c:v>
                </c:pt>
                <c:pt idx="18">
                  <c:v>3501</c:v>
                </c:pt>
                <c:pt idx="19">
                  <c:v>405</c:v>
                </c:pt>
                <c:pt idx="20">
                  <c:v>847</c:v>
                </c:pt>
                <c:pt idx="21">
                  <c:v>1517</c:v>
                </c:pt>
                <c:pt idx="22">
                  <c:v>1153</c:v>
                </c:pt>
                <c:pt idx="23">
                  <c:v>2013</c:v>
                </c:pt>
                <c:pt idx="24">
                  <c:v>1075</c:v>
                </c:pt>
                <c:pt idx="25">
                  <c:v>1459</c:v>
                </c:pt>
                <c:pt idx="26">
                  <c:v>2509</c:v>
                </c:pt>
                <c:pt idx="27">
                  <c:v>2041</c:v>
                </c:pt>
                <c:pt idx="28">
                  <c:v>3476</c:v>
                </c:pt>
                <c:pt idx="29">
                  <c:v>2395</c:v>
                </c:pt>
                <c:pt idx="30">
                  <c:v>4050</c:v>
                </c:pt>
                <c:pt idx="31">
                  <c:v>468</c:v>
                </c:pt>
                <c:pt idx="32">
                  <c:v>979</c:v>
                </c:pt>
                <c:pt idx="33">
                  <c:v>1754</c:v>
                </c:pt>
                <c:pt idx="34">
                  <c:v>1333</c:v>
                </c:pt>
                <c:pt idx="35">
                  <c:v>2328</c:v>
                </c:pt>
                <c:pt idx="36">
                  <c:v>1243</c:v>
                </c:pt>
                <c:pt idx="37">
                  <c:v>1687</c:v>
                </c:pt>
                <c:pt idx="38">
                  <c:v>2902</c:v>
                </c:pt>
                <c:pt idx="39">
                  <c:v>1213</c:v>
                </c:pt>
                <c:pt idx="40">
                  <c:v>2063</c:v>
                </c:pt>
                <c:pt idx="41">
                  <c:v>1423</c:v>
                </c:pt>
                <c:pt idx="42">
                  <c:v>2403</c:v>
                </c:pt>
                <c:pt idx="43">
                  <c:v>279</c:v>
                </c:pt>
                <c:pt idx="44">
                  <c:v>583</c:v>
                </c:pt>
                <c:pt idx="45">
                  <c:v>1043</c:v>
                </c:pt>
                <c:pt idx="46">
                  <c:v>793</c:v>
                </c:pt>
                <c:pt idx="47">
                  <c:v>1383</c:v>
                </c:pt>
                <c:pt idx="48">
                  <c:v>739</c:v>
                </c:pt>
                <c:pt idx="49">
                  <c:v>1003</c:v>
                </c:pt>
                <c:pt idx="50">
                  <c:v>1723</c:v>
                </c:pt>
              </c:numCache>
            </c:numRef>
          </c:xVal>
          <c:yVal>
            <c:numRef>
              <c:f>'no stopping'!$AF$2:$AF$52</c:f>
              <c:numCache>
                <c:formatCode>General</c:formatCode>
                <c:ptCount val="51"/>
                <c:pt idx="0">
                  <c:v>0.91578947305679326</c:v>
                </c:pt>
                <c:pt idx="1">
                  <c:v>0.92105263471603394</c:v>
                </c:pt>
                <c:pt idx="2">
                  <c:v>0.92105263471603394</c:v>
                </c:pt>
                <c:pt idx="3">
                  <c:v>0.93684211969375608</c:v>
                </c:pt>
                <c:pt idx="4">
                  <c:v>0.96315788030624394</c:v>
                </c:pt>
                <c:pt idx="5">
                  <c:v>0.96842105388641353</c:v>
                </c:pt>
                <c:pt idx="6">
                  <c:v>0.97894735336303706</c:v>
                </c:pt>
                <c:pt idx="7">
                  <c:v>0.97368421554565432</c:v>
                </c:pt>
                <c:pt idx="8">
                  <c:v>0.95263156890869138</c:v>
                </c:pt>
                <c:pt idx="9">
                  <c:v>0.95789473056793217</c:v>
                </c:pt>
                <c:pt idx="10">
                  <c:v>0.96315789222717285</c:v>
                </c:pt>
                <c:pt idx="11">
                  <c:v>0.97368421157201135</c:v>
                </c:pt>
                <c:pt idx="12">
                  <c:v>0.899999988079071</c:v>
                </c:pt>
                <c:pt idx="13">
                  <c:v>0.89473682641983032</c:v>
                </c:pt>
                <c:pt idx="14">
                  <c:v>0.92105263471603394</c:v>
                </c:pt>
                <c:pt idx="15">
                  <c:v>0.81578947305679317</c:v>
                </c:pt>
                <c:pt idx="16">
                  <c:v>0.8315789461135864</c:v>
                </c:pt>
                <c:pt idx="17">
                  <c:v>0.86842106580734257</c:v>
                </c:pt>
                <c:pt idx="18">
                  <c:v>0.83157895803451543</c:v>
                </c:pt>
                <c:pt idx="19">
                  <c:v>0.79473686218261719</c:v>
                </c:pt>
                <c:pt idx="20">
                  <c:v>0.81578947305679317</c:v>
                </c:pt>
                <c:pt idx="21">
                  <c:v>0.87368421554565434</c:v>
                </c:pt>
                <c:pt idx="22">
                  <c:v>0.89473685026168825</c:v>
                </c:pt>
                <c:pt idx="23">
                  <c:v>0.84210526943206787</c:v>
                </c:pt>
                <c:pt idx="24">
                  <c:v>0.84210526943206787</c:v>
                </c:pt>
                <c:pt idx="25">
                  <c:v>0.84736841917037964</c:v>
                </c:pt>
                <c:pt idx="26">
                  <c:v>0.86315790414810178</c:v>
                </c:pt>
                <c:pt idx="27">
                  <c:v>0.81578947305679317</c:v>
                </c:pt>
                <c:pt idx="28">
                  <c:v>0.87894736528396611</c:v>
                </c:pt>
                <c:pt idx="29">
                  <c:v>0.85789474248886111</c:v>
                </c:pt>
                <c:pt idx="30">
                  <c:v>0.83157895803451543</c:v>
                </c:pt>
                <c:pt idx="31">
                  <c:v>0.89473682641983032</c:v>
                </c:pt>
                <c:pt idx="32">
                  <c:v>0.87368421554565434</c:v>
                </c:pt>
                <c:pt idx="33">
                  <c:v>0.79473682641983034</c:v>
                </c:pt>
                <c:pt idx="34">
                  <c:v>0.86315789222717287</c:v>
                </c:pt>
                <c:pt idx="35">
                  <c:v>0.9</c:v>
                </c:pt>
                <c:pt idx="36">
                  <c:v>0.82105263471603396</c:v>
                </c:pt>
                <c:pt idx="37">
                  <c:v>0.86315789222717287</c:v>
                </c:pt>
                <c:pt idx="38">
                  <c:v>0.82105263471603396</c:v>
                </c:pt>
                <c:pt idx="39">
                  <c:v>0.96842104196548462</c:v>
                </c:pt>
                <c:pt idx="40">
                  <c:v>0.9315789580345154</c:v>
                </c:pt>
                <c:pt idx="41">
                  <c:v>0.94210526943206785</c:v>
                </c:pt>
                <c:pt idx="42">
                  <c:v>0.95789473056793217</c:v>
                </c:pt>
                <c:pt idx="43">
                  <c:v>0.96842104196548462</c:v>
                </c:pt>
                <c:pt idx="44">
                  <c:v>0.96315788030624394</c:v>
                </c:pt>
                <c:pt idx="45">
                  <c:v>0.95789473056793217</c:v>
                </c:pt>
                <c:pt idx="46">
                  <c:v>0.91052632331848149</c:v>
                </c:pt>
                <c:pt idx="47">
                  <c:v>0.94210526943206785</c:v>
                </c:pt>
                <c:pt idx="48">
                  <c:v>0.9315789580345154</c:v>
                </c:pt>
                <c:pt idx="49">
                  <c:v>0.94736843109130864</c:v>
                </c:pt>
                <c:pt idx="50">
                  <c:v>0.94210528135299687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B2-4EFA-949A-CE04C13DD1FD}"/>
            </c:ext>
          </c:extLst>
        </c:ser>
        <c:ser>
          <c:idx val="1"/>
          <c:order val="1"/>
          <c:tx>
            <c:strRef>
              <c:f>'no stopping'!$AG$1</c:f>
              <c:strCache>
                <c:ptCount val="1"/>
                <c:pt idx="0">
                  <c:v>mlp test 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'no stopping'!$AE$2:$AE$52</c:f>
              <c:numCache>
                <c:formatCode>General</c:formatCode>
                <c:ptCount val="51"/>
                <c:pt idx="0">
                  <c:v>1489</c:v>
                </c:pt>
                <c:pt idx="1">
                  <c:v>2534</c:v>
                </c:pt>
                <c:pt idx="2">
                  <c:v>1747</c:v>
                </c:pt>
                <c:pt idx="3">
                  <c:v>2952</c:v>
                </c:pt>
                <c:pt idx="4">
                  <c:v>342</c:v>
                </c:pt>
                <c:pt idx="5">
                  <c:v>715</c:v>
                </c:pt>
                <c:pt idx="6">
                  <c:v>1280</c:v>
                </c:pt>
                <c:pt idx="7">
                  <c:v>973</c:v>
                </c:pt>
                <c:pt idx="8">
                  <c:v>1698</c:v>
                </c:pt>
                <c:pt idx="9">
                  <c:v>907</c:v>
                </c:pt>
                <c:pt idx="10">
                  <c:v>1231</c:v>
                </c:pt>
                <c:pt idx="11">
                  <c:v>2116</c:v>
                </c:pt>
                <c:pt idx="12">
                  <c:v>321</c:v>
                </c:pt>
                <c:pt idx="13">
                  <c:v>671</c:v>
                </c:pt>
                <c:pt idx="14">
                  <c:v>851</c:v>
                </c:pt>
                <c:pt idx="15">
                  <c:v>1765</c:v>
                </c:pt>
                <c:pt idx="16">
                  <c:v>3005</c:v>
                </c:pt>
                <c:pt idx="17">
                  <c:v>2071</c:v>
                </c:pt>
                <c:pt idx="18">
                  <c:v>3501</c:v>
                </c:pt>
                <c:pt idx="19">
                  <c:v>405</c:v>
                </c:pt>
                <c:pt idx="20">
                  <c:v>847</c:v>
                </c:pt>
                <c:pt idx="21">
                  <c:v>1517</c:v>
                </c:pt>
                <c:pt idx="22">
                  <c:v>1153</c:v>
                </c:pt>
                <c:pt idx="23">
                  <c:v>2013</c:v>
                </c:pt>
                <c:pt idx="24">
                  <c:v>1075</c:v>
                </c:pt>
                <c:pt idx="25">
                  <c:v>1459</c:v>
                </c:pt>
                <c:pt idx="26">
                  <c:v>2509</c:v>
                </c:pt>
                <c:pt idx="27">
                  <c:v>2041</c:v>
                </c:pt>
                <c:pt idx="28">
                  <c:v>3476</c:v>
                </c:pt>
                <c:pt idx="29">
                  <c:v>2395</c:v>
                </c:pt>
                <c:pt idx="30">
                  <c:v>4050</c:v>
                </c:pt>
                <c:pt idx="31">
                  <c:v>468</c:v>
                </c:pt>
                <c:pt idx="32">
                  <c:v>979</c:v>
                </c:pt>
                <c:pt idx="33">
                  <c:v>1754</c:v>
                </c:pt>
                <c:pt idx="34">
                  <c:v>1333</c:v>
                </c:pt>
                <c:pt idx="35">
                  <c:v>2328</c:v>
                </c:pt>
                <c:pt idx="36">
                  <c:v>1243</c:v>
                </c:pt>
                <c:pt idx="37">
                  <c:v>1687</c:v>
                </c:pt>
                <c:pt idx="38">
                  <c:v>2902</c:v>
                </c:pt>
                <c:pt idx="39">
                  <c:v>1213</c:v>
                </c:pt>
                <c:pt idx="40">
                  <c:v>2063</c:v>
                </c:pt>
                <c:pt idx="41">
                  <c:v>1423</c:v>
                </c:pt>
                <c:pt idx="42">
                  <c:v>2403</c:v>
                </c:pt>
                <c:pt idx="43">
                  <c:v>279</c:v>
                </c:pt>
                <c:pt idx="44">
                  <c:v>583</c:v>
                </c:pt>
                <c:pt idx="45">
                  <c:v>1043</c:v>
                </c:pt>
                <c:pt idx="46">
                  <c:v>793</c:v>
                </c:pt>
                <c:pt idx="47">
                  <c:v>1383</c:v>
                </c:pt>
                <c:pt idx="48">
                  <c:v>739</c:v>
                </c:pt>
                <c:pt idx="49">
                  <c:v>1003</c:v>
                </c:pt>
                <c:pt idx="50">
                  <c:v>1723</c:v>
                </c:pt>
              </c:numCache>
            </c:numRef>
          </c:xVal>
          <c:yVal>
            <c:numRef>
              <c:f>'no stopping'!$AG$2:$AG$52</c:f>
              <c:numCache>
                <c:formatCode>General</c:formatCode>
                <c:ptCount val="51"/>
                <c:pt idx="0">
                  <c:v>0.9</c:v>
                </c:pt>
                <c:pt idx="1">
                  <c:v>0.89473684210526316</c:v>
                </c:pt>
                <c:pt idx="2">
                  <c:v>0.91052631578947363</c:v>
                </c:pt>
                <c:pt idx="3">
                  <c:v>0.92105263157894735</c:v>
                </c:pt>
                <c:pt idx="4">
                  <c:v>0.94736842105263153</c:v>
                </c:pt>
                <c:pt idx="5">
                  <c:v>0.94736842105263153</c:v>
                </c:pt>
                <c:pt idx="6">
                  <c:v>0.93684210526315781</c:v>
                </c:pt>
                <c:pt idx="7">
                  <c:v>0.94736842105263153</c:v>
                </c:pt>
                <c:pt idx="8">
                  <c:v>0.94736842105263153</c:v>
                </c:pt>
                <c:pt idx="9">
                  <c:v>0.94736842105263153</c:v>
                </c:pt>
                <c:pt idx="10">
                  <c:v>0.94736842105263153</c:v>
                </c:pt>
                <c:pt idx="11">
                  <c:v>0.94298245614035081</c:v>
                </c:pt>
                <c:pt idx="12">
                  <c:v>0.89473684210526316</c:v>
                </c:pt>
                <c:pt idx="13">
                  <c:v>0.89473684210526316</c:v>
                </c:pt>
                <c:pt idx="14">
                  <c:v>0.92105263157894735</c:v>
                </c:pt>
                <c:pt idx="15">
                  <c:v>0.89473684210526316</c:v>
                </c:pt>
                <c:pt idx="16">
                  <c:v>0.89473684210526316</c:v>
                </c:pt>
                <c:pt idx="17">
                  <c:v>0.9</c:v>
                </c:pt>
                <c:pt idx="18">
                  <c:v>0.89473684210526316</c:v>
                </c:pt>
                <c:pt idx="19">
                  <c:v>0.90526315789473688</c:v>
                </c:pt>
                <c:pt idx="20">
                  <c:v>0.91578947368421049</c:v>
                </c:pt>
                <c:pt idx="21">
                  <c:v>0.9</c:v>
                </c:pt>
                <c:pt idx="22">
                  <c:v>0.90526315789473688</c:v>
                </c:pt>
                <c:pt idx="23">
                  <c:v>0.89473684210526316</c:v>
                </c:pt>
                <c:pt idx="24">
                  <c:v>0.89473684210526316</c:v>
                </c:pt>
                <c:pt idx="25">
                  <c:v>0.90526315789473688</c:v>
                </c:pt>
                <c:pt idx="26">
                  <c:v>0.90526315789473688</c:v>
                </c:pt>
                <c:pt idx="27">
                  <c:v>0.89473684210526316</c:v>
                </c:pt>
                <c:pt idx="28">
                  <c:v>0.89473684210526316</c:v>
                </c:pt>
                <c:pt idx="29">
                  <c:v>0.91052631578947363</c:v>
                </c:pt>
                <c:pt idx="30">
                  <c:v>0.89473684210526316</c:v>
                </c:pt>
                <c:pt idx="31">
                  <c:v>0.91052631578947363</c:v>
                </c:pt>
                <c:pt idx="32">
                  <c:v>0.91578947368421049</c:v>
                </c:pt>
                <c:pt idx="33">
                  <c:v>0.9</c:v>
                </c:pt>
                <c:pt idx="34">
                  <c:v>0.9</c:v>
                </c:pt>
                <c:pt idx="35">
                  <c:v>0.89473684210526316</c:v>
                </c:pt>
                <c:pt idx="36">
                  <c:v>0.90526315789473688</c:v>
                </c:pt>
                <c:pt idx="37">
                  <c:v>0.89473684210526316</c:v>
                </c:pt>
                <c:pt idx="38">
                  <c:v>0.91578947368421049</c:v>
                </c:pt>
                <c:pt idx="39">
                  <c:v>0.94736842105263153</c:v>
                </c:pt>
                <c:pt idx="40">
                  <c:v>0.94736842105263153</c:v>
                </c:pt>
                <c:pt idx="41">
                  <c:v>0.9631578947368421</c:v>
                </c:pt>
                <c:pt idx="42">
                  <c:v>0.94736842105263153</c:v>
                </c:pt>
                <c:pt idx="43">
                  <c:v>0.94736842105263153</c:v>
                </c:pt>
                <c:pt idx="44">
                  <c:v>0.94736842105263153</c:v>
                </c:pt>
                <c:pt idx="45">
                  <c:v>0.94736842105263153</c:v>
                </c:pt>
                <c:pt idx="46">
                  <c:v>0.9631578947368421</c:v>
                </c:pt>
                <c:pt idx="47">
                  <c:v>0.94736842105263153</c:v>
                </c:pt>
                <c:pt idx="48">
                  <c:v>0.94736842105263153</c:v>
                </c:pt>
                <c:pt idx="49">
                  <c:v>0.94736842105263153</c:v>
                </c:pt>
                <c:pt idx="50">
                  <c:v>0.94736842105263153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B2-4EFA-949A-CE04C13DD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661951"/>
        <c:axId val="2084661471"/>
      </c:scatterChart>
      <c:valAx>
        <c:axId val="2084661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84661471"/>
        <c:crosses val="autoZero"/>
        <c:crossBetween val="midCat"/>
      </c:valAx>
      <c:valAx>
        <c:axId val="208466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846619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Wine!$AG$1</c:f>
              <c:strCache>
                <c:ptCount val="1"/>
                <c:pt idx="0">
                  <c:v>kan_train_acc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Wine!$AE$2:$AE$601</c:f>
              <c:numCache>
                <c:formatCode>General</c:formatCode>
                <c:ptCount val="50"/>
                <c:pt idx="0">
                  <c:v>2302</c:v>
                </c:pt>
                <c:pt idx="1">
                  <c:v>4930</c:v>
                </c:pt>
                <c:pt idx="2">
                  <c:v>5348</c:v>
                </c:pt>
                <c:pt idx="3">
                  <c:v>5766</c:v>
                </c:pt>
                <c:pt idx="4">
                  <c:v>6184</c:v>
                </c:pt>
                <c:pt idx="5">
                  <c:v>6602</c:v>
                </c:pt>
                <c:pt idx="6">
                  <c:v>7020</c:v>
                </c:pt>
                <c:pt idx="7">
                  <c:v>7438</c:v>
                </c:pt>
                <c:pt idx="8">
                  <c:v>7856</c:v>
                </c:pt>
                <c:pt idx="9">
                  <c:v>2720</c:v>
                </c:pt>
                <c:pt idx="10">
                  <c:v>5608</c:v>
                </c:pt>
                <c:pt idx="11">
                  <c:v>6078</c:v>
                </c:pt>
                <c:pt idx="12">
                  <c:v>6548</c:v>
                </c:pt>
                <c:pt idx="13">
                  <c:v>7018</c:v>
                </c:pt>
                <c:pt idx="14">
                  <c:v>7488</c:v>
                </c:pt>
                <c:pt idx="15">
                  <c:v>7958</c:v>
                </c:pt>
                <c:pt idx="16">
                  <c:v>8428</c:v>
                </c:pt>
                <c:pt idx="17">
                  <c:v>8898</c:v>
                </c:pt>
                <c:pt idx="18">
                  <c:v>3138</c:v>
                </c:pt>
                <c:pt idx="19">
                  <c:v>6286</c:v>
                </c:pt>
                <c:pt idx="20">
                  <c:v>6808</c:v>
                </c:pt>
                <c:pt idx="21">
                  <c:v>7330</c:v>
                </c:pt>
                <c:pt idx="22">
                  <c:v>7852</c:v>
                </c:pt>
                <c:pt idx="23">
                  <c:v>8374</c:v>
                </c:pt>
                <c:pt idx="24">
                  <c:v>8896</c:v>
                </c:pt>
                <c:pt idx="25">
                  <c:v>9418</c:v>
                </c:pt>
                <c:pt idx="26">
                  <c:v>9940</c:v>
                </c:pt>
                <c:pt idx="27">
                  <c:v>3556</c:v>
                </c:pt>
                <c:pt idx="28">
                  <c:v>6964</c:v>
                </c:pt>
                <c:pt idx="29">
                  <c:v>7538</c:v>
                </c:pt>
                <c:pt idx="30">
                  <c:v>8112</c:v>
                </c:pt>
                <c:pt idx="31">
                  <c:v>8686</c:v>
                </c:pt>
                <c:pt idx="32">
                  <c:v>9260</c:v>
                </c:pt>
                <c:pt idx="33">
                  <c:v>9834</c:v>
                </c:pt>
                <c:pt idx="34">
                  <c:v>10408</c:v>
                </c:pt>
                <c:pt idx="35">
                  <c:v>10982</c:v>
                </c:pt>
                <c:pt idx="36">
                  <c:v>3974</c:v>
                </c:pt>
                <c:pt idx="37">
                  <c:v>7642</c:v>
                </c:pt>
                <c:pt idx="38">
                  <c:v>8268</c:v>
                </c:pt>
                <c:pt idx="39">
                  <c:v>8894</c:v>
                </c:pt>
                <c:pt idx="40">
                  <c:v>9520</c:v>
                </c:pt>
                <c:pt idx="41">
                  <c:v>10146</c:v>
                </c:pt>
                <c:pt idx="42">
                  <c:v>10772</c:v>
                </c:pt>
                <c:pt idx="43">
                  <c:v>11398</c:v>
                </c:pt>
                <c:pt idx="44">
                  <c:v>12024</c:v>
                </c:pt>
                <c:pt idx="45">
                  <c:v>4392</c:v>
                </c:pt>
                <c:pt idx="46">
                  <c:v>4810</c:v>
                </c:pt>
                <c:pt idx="47">
                  <c:v>5228</c:v>
                </c:pt>
                <c:pt idx="48">
                  <c:v>5646</c:v>
                </c:pt>
                <c:pt idx="49">
                  <c:v>1884</c:v>
                </c:pt>
              </c:numCache>
            </c:numRef>
          </c:xVal>
          <c:yVal>
            <c:numRef>
              <c:f>Wine!$AG$2:$AG$601</c:f>
              <c:numCache>
                <c:formatCode>General</c:formatCode>
                <c:ptCount val="50"/>
                <c:pt idx="0">
                  <c:v>0.73522012432416195</c:v>
                </c:pt>
                <c:pt idx="1">
                  <c:v>0.39496855040391199</c:v>
                </c:pt>
                <c:pt idx="2">
                  <c:v>0.427044016122818</c:v>
                </c:pt>
                <c:pt idx="3">
                  <c:v>0.51010781952313</c:v>
                </c:pt>
                <c:pt idx="4">
                  <c:v>0.37547169178724199</c:v>
                </c:pt>
                <c:pt idx="5">
                  <c:v>0.56226415038108801</c:v>
                </c:pt>
                <c:pt idx="6">
                  <c:v>0.50471698343753801</c:v>
                </c:pt>
                <c:pt idx="7">
                  <c:v>0.46981131136417298</c:v>
                </c:pt>
                <c:pt idx="8">
                  <c:v>0.51698113083839403</c:v>
                </c:pt>
                <c:pt idx="9">
                  <c:v>0.79119496345520002</c:v>
                </c:pt>
                <c:pt idx="10">
                  <c:v>0.38396225273609103</c:v>
                </c:pt>
                <c:pt idx="11">
                  <c:v>0.640566033124923</c:v>
                </c:pt>
                <c:pt idx="12">
                  <c:v>0.46226415038108798</c:v>
                </c:pt>
                <c:pt idx="13">
                  <c:v>0.41886791586875899</c:v>
                </c:pt>
                <c:pt idx="14">
                  <c:v>0.37169810533523501</c:v>
                </c:pt>
                <c:pt idx="15">
                  <c:v>0.41886791586875899</c:v>
                </c:pt>
                <c:pt idx="16">
                  <c:v>0.40188678503036501</c:v>
                </c:pt>
                <c:pt idx="17">
                  <c:v>0.40377358198165803</c:v>
                </c:pt>
                <c:pt idx="18">
                  <c:v>0.77735848824183096</c:v>
                </c:pt>
                <c:pt idx="19">
                  <c:v>0.33962263762950801</c:v>
                </c:pt>
                <c:pt idx="20">
                  <c:v>0.43584905862808199</c:v>
                </c:pt>
                <c:pt idx="21">
                  <c:v>0.32830187678336997</c:v>
                </c:pt>
                <c:pt idx="22">
                  <c:v>0.54528301954269398</c:v>
                </c:pt>
                <c:pt idx="23">
                  <c:v>0.52264151126146297</c:v>
                </c:pt>
                <c:pt idx="24">
                  <c:v>0.503773581981658</c:v>
                </c:pt>
                <c:pt idx="25">
                  <c:v>0.556603771448135</c:v>
                </c:pt>
                <c:pt idx="26">
                  <c:v>0.60943397283554002</c:v>
                </c:pt>
                <c:pt idx="27">
                  <c:v>0.757861634095509</c:v>
                </c:pt>
                <c:pt idx="28">
                  <c:v>0.50377358794212301</c:v>
                </c:pt>
                <c:pt idx="29">
                  <c:v>0.53018867373466405</c:v>
                </c:pt>
                <c:pt idx="30">
                  <c:v>0.39245283007621701</c:v>
                </c:pt>
                <c:pt idx="31">
                  <c:v>0.53584905862808196</c:v>
                </c:pt>
                <c:pt idx="32">
                  <c:v>0.43584905266761698</c:v>
                </c:pt>
                <c:pt idx="33">
                  <c:v>0.62830188870429904</c:v>
                </c:pt>
                <c:pt idx="34">
                  <c:v>0.45283018946647602</c:v>
                </c:pt>
                <c:pt idx="35">
                  <c:v>0.35849056243896399</c:v>
                </c:pt>
                <c:pt idx="36">
                  <c:v>0.69811319907506297</c:v>
                </c:pt>
                <c:pt idx="37">
                  <c:v>0.50943396091461102</c:v>
                </c:pt>
                <c:pt idx="38">
                  <c:v>0.39433962106704701</c:v>
                </c:pt>
                <c:pt idx="39">
                  <c:v>0.61698113679885802</c:v>
                </c:pt>
                <c:pt idx="40">
                  <c:v>0.60566037893295199</c:v>
                </c:pt>
                <c:pt idx="41">
                  <c:v>0.53207547068595795</c:v>
                </c:pt>
                <c:pt idx="42">
                  <c:v>0.54339623451232899</c:v>
                </c:pt>
                <c:pt idx="43">
                  <c:v>0.52830188870429995</c:v>
                </c:pt>
                <c:pt idx="44">
                  <c:v>0.54150942564010596</c:v>
                </c:pt>
                <c:pt idx="45">
                  <c:v>0.63647799094517998</c:v>
                </c:pt>
                <c:pt idx="46">
                  <c:v>0.73018867969512902</c:v>
                </c:pt>
                <c:pt idx="47">
                  <c:v>0.78113207817077601</c:v>
                </c:pt>
                <c:pt idx="48">
                  <c:v>0.68364779949188204</c:v>
                </c:pt>
                <c:pt idx="49">
                  <c:v>0.76981133222579901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3-4649-8616-C1D425067733}"/>
            </c:ext>
          </c:extLst>
        </c:ser>
        <c:ser>
          <c:idx val="1"/>
          <c:order val="1"/>
          <c:tx>
            <c:strRef>
              <c:f>Wine!$AH$1</c:f>
              <c:strCache>
                <c:ptCount val="1"/>
                <c:pt idx="0">
                  <c:v>kan_val_acc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Wine!$AE$2:$AE$601</c:f>
              <c:numCache>
                <c:formatCode>General</c:formatCode>
                <c:ptCount val="50"/>
                <c:pt idx="0">
                  <c:v>2302</c:v>
                </c:pt>
                <c:pt idx="1">
                  <c:v>4930</c:v>
                </c:pt>
                <c:pt idx="2">
                  <c:v>5348</c:v>
                </c:pt>
                <c:pt idx="3">
                  <c:v>5766</c:v>
                </c:pt>
                <c:pt idx="4">
                  <c:v>6184</c:v>
                </c:pt>
                <c:pt idx="5">
                  <c:v>6602</c:v>
                </c:pt>
                <c:pt idx="6">
                  <c:v>7020</c:v>
                </c:pt>
                <c:pt idx="7">
                  <c:v>7438</c:v>
                </c:pt>
                <c:pt idx="8">
                  <c:v>7856</c:v>
                </c:pt>
                <c:pt idx="9">
                  <c:v>2720</c:v>
                </c:pt>
                <c:pt idx="10">
                  <c:v>5608</c:v>
                </c:pt>
                <c:pt idx="11">
                  <c:v>6078</c:v>
                </c:pt>
                <c:pt idx="12">
                  <c:v>6548</c:v>
                </c:pt>
                <c:pt idx="13">
                  <c:v>7018</c:v>
                </c:pt>
                <c:pt idx="14">
                  <c:v>7488</c:v>
                </c:pt>
                <c:pt idx="15">
                  <c:v>7958</c:v>
                </c:pt>
                <c:pt idx="16">
                  <c:v>8428</c:v>
                </c:pt>
                <c:pt idx="17">
                  <c:v>8898</c:v>
                </c:pt>
                <c:pt idx="18">
                  <c:v>3138</c:v>
                </c:pt>
                <c:pt idx="19">
                  <c:v>6286</c:v>
                </c:pt>
                <c:pt idx="20">
                  <c:v>6808</c:v>
                </c:pt>
                <c:pt idx="21">
                  <c:v>7330</c:v>
                </c:pt>
                <c:pt idx="22">
                  <c:v>7852</c:v>
                </c:pt>
                <c:pt idx="23">
                  <c:v>8374</c:v>
                </c:pt>
                <c:pt idx="24">
                  <c:v>8896</c:v>
                </c:pt>
                <c:pt idx="25">
                  <c:v>9418</c:v>
                </c:pt>
                <c:pt idx="26">
                  <c:v>9940</c:v>
                </c:pt>
                <c:pt idx="27">
                  <c:v>3556</c:v>
                </c:pt>
                <c:pt idx="28">
                  <c:v>6964</c:v>
                </c:pt>
                <c:pt idx="29">
                  <c:v>7538</c:v>
                </c:pt>
                <c:pt idx="30">
                  <c:v>8112</c:v>
                </c:pt>
                <c:pt idx="31">
                  <c:v>8686</c:v>
                </c:pt>
                <c:pt idx="32">
                  <c:v>9260</c:v>
                </c:pt>
                <c:pt idx="33">
                  <c:v>9834</c:v>
                </c:pt>
                <c:pt idx="34">
                  <c:v>10408</c:v>
                </c:pt>
                <c:pt idx="35">
                  <c:v>10982</c:v>
                </c:pt>
                <c:pt idx="36">
                  <c:v>3974</c:v>
                </c:pt>
                <c:pt idx="37">
                  <c:v>7642</c:v>
                </c:pt>
                <c:pt idx="38">
                  <c:v>8268</c:v>
                </c:pt>
                <c:pt idx="39">
                  <c:v>8894</c:v>
                </c:pt>
                <c:pt idx="40">
                  <c:v>9520</c:v>
                </c:pt>
                <c:pt idx="41">
                  <c:v>10146</c:v>
                </c:pt>
                <c:pt idx="42">
                  <c:v>10772</c:v>
                </c:pt>
                <c:pt idx="43">
                  <c:v>11398</c:v>
                </c:pt>
                <c:pt idx="44">
                  <c:v>12024</c:v>
                </c:pt>
                <c:pt idx="45">
                  <c:v>4392</c:v>
                </c:pt>
                <c:pt idx="46">
                  <c:v>4810</c:v>
                </c:pt>
                <c:pt idx="47">
                  <c:v>5228</c:v>
                </c:pt>
                <c:pt idx="48">
                  <c:v>5646</c:v>
                </c:pt>
                <c:pt idx="49">
                  <c:v>1884</c:v>
                </c:pt>
              </c:numCache>
            </c:numRef>
          </c:xVal>
          <c:yVal>
            <c:numRef>
              <c:f>Wine!$AH$2:$AH$601</c:f>
              <c:numCache>
                <c:formatCode>General</c:formatCode>
                <c:ptCount val="50"/>
                <c:pt idx="0">
                  <c:v>0.91358024676640803</c:v>
                </c:pt>
                <c:pt idx="1">
                  <c:v>0.62962963581085196</c:v>
                </c:pt>
                <c:pt idx="2">
                  <c:v>0.60740741491317696</c:v>
                </c:pt>
                <c:pt idx="3">
                  <c:v>0.77777777399335501</c:v>
                </c:pt>
                <c:pt idx="4">
                  <c:v>0.68888889551162702</c:v>
                </c:pt>
                <c:pt idx="5">
                  <c:v>0.78518519401550202</c:v>
                </c:pt>
                <c:pt idx="6">
                  <c:v>0.711111104488372</c:v>
                </c:pt>
                <c:pt idx="7">
                  <c:v>0.77037037014961196</c:v>
                </c:pt>
                <c:pt idx="8">
                  <c:v>0.75185183882713302</c:v>
                </c:pt>
                <c:pt idx="9">
                  <c:v>0.91111112038294395</c:v>
                </c:pt>
                <c:pt idx="10">
                  <c:v>0.72222221493720995</c:v>
                </c:pt>
                <c:pt idx="11">
                  <c:v>0.77777777314186003</c:v>
                </c:pt>
                <c:pt idx="12">
                  <c:v>0.72222221642732598</c:v>
                </c:pt>
                <c:pt idx="13">
                  <c:v>0.696296310424804</c:v>
                </c:pt>
                <c:pt idx="14">
                  <c:v>0.61481481790542603</c:v>
                </c:pt>
                <c:pt idx="15">
                  <c:v>0.592592585086822</c:v>
                </c:pt>
                <c:pt idx="16">
                  <c:v>0.56296296119689904</c:v>
                </c:pt>
                <c:pt idx="17">
                  <c:v>0.64444444179534899</c:v>
                </c:pt>
                <c:pt idx="18">
                  <c:v>0.87901235024134305</c:v>
                </c:pt>
                <c:pt idx="19">
                  <c:v>0.59259260892868004</c:v>
                </c:pt>
                <c:pt idx="20">
                  <c:v>0.63703702688217101</c:v>
                </c:pt>
                <c:pt idx="21">
                  <c:v>0.518518507480621</c:v>
                </c:pt>
                <c:pt idx="22">
                  <c:v>0.70370368957519502</c:v>
                </c:pt>
                <c:pt idx="23">
                  <c:v>0.72592592239379805</c:v>
                </c:pt>
                <c:pt idx="24">
                  <c:v>0.71851851940154998</c:v>
                </c:pt>
                <c:pt idx="25">
                  <c:v>0.70370371341705296</c:v>
                </c:pt>
                <c:pt idx="26">
                  <c:v>0.77037036418914795</c:v>
                </c:pt>
                <c:pt idx="27">
                  <c:v>0.88395062287648496</c:v>
                </c:pt>
                <c:pt idx="28">
                  <c:v>0.70370368957519502</c:v>
                </c:pt>
                <c:pt idx="29">
                  <c:v>0.62962962388992305</c:v>
                </c:pt>
                <c:pt idx="30">
                  <c:v>0.66666667461395201</c:v>
                </c:pt>
                <c:pt idx="31">
                  <c:v>0.592592585086822</c:v>
                </c:pt>
                <c:pt idx="32">
                  <c:v>0.74074071645736606</c:v>
                </c:pt>
                <c:pt idx="33">
                  <c:v>0.73333333730697603</c:v>
                </c:pt>
                <c:pt idx="34">
                  <c:v>0.71851851940154998</c:v>
                </c:pt>
                <c:pt idx="35">
                  <c:v>0.62222224473953203</c:v>
                </c:pt>
                <c:pt idx="36">
                  <c:v>0.81975308259328195</c:v>
                </c:pt>
                <c:pt idx="37">
                  <c:v>0.72592592239379805</c:v>
                </c:pt>
                <c:pt idx="38">
                  <c:v>0.65185186862945499</c:v>
                </c:pt>
                <c:pt idx="39">
                  <c:v>0.77037036418914795</c:v>
                </c:pt>
                <c:pt idx="40">
                  <c:v>0.74074075222015301</c:v>
                </c:pt>
                <c:pt idx="41">
                  <c:v>0.76296297311782801</c:v>
                </c:pt>
                <c:pt idx="42">
                  <c:v>0.68888889551162702</c:v>
                </c:pt>
                <c:pt idx="43">
                  <c:v>0.77037037611007597</c:v>
                </c:pt>
                <c:pt idx="44">
                  <c:v>0.63703705072402905</c:v>
                </c:pt>
                <c:pt idx="45">
                  <c:v>0.866666670640309</c:v>
                </c:pt>
                <c:pt idx="46">
                  <c:v>0.760493822892506</c:v>
                </c:pt>
                <c:pt idx="47">
                  <c:v>0.84691358804702699</c:v>
                </c:pt>
                <c:pt idx="48">
                  <c:v>0.84938273429870603</c:v>
                </c:pt>
                <c:pt idx="49">
                  <c:v>0.89876544475555398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C3-4649-8616-C1D425067733}"/>
            </c:ext>
          </c:extLst>
        </c:ser>
        <c:ser>
          <c:idx val="2"/>
          <c:order val="2"/>
          <c:tx>
            <c:strRef>
              <c:f>Wine!$AI$1</c:f>
              <c:strCache>
                <c:ptCount val="1"/>
                <c:pt idx="0">
                  <c:v>kan_test_acc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Wine!$AE$2:$AE$601</c:f>
              <c:numCache>
                <c:formatCode>General</c:formatCode>
                <c:ptCount val="50"/>
                <c:pt idx="0">
                  <c:v>2302</c:v>
                </c:pt>
                <c:pt idx="1">
                  <c:v>4930</c:v>
                </c:pt>
                <c:pt idx="2">
                  <c:v>5348</c:v>
                </c:pt>
                <c:pt idx="3">
                  <c:v>5766</c:v>
                </c:pt>
                <c:pt idx="4">
                  <c:v>6184</c:v>
                </c:pt>
                <c:pt idx="5">
                  <c:v>6602</c:v>
                </c:pt>
                <c:pt idx="6">
                  <c:v>7020</c:v>
                </c:pt>
                <c:pt idx="7">
                  <c:v>7438</c:v>
                </c:pt>
                <c:pt idx="8">
                  <c:v>7856</c:v>
                </c:pt>
                <c:pt idx="9">
                  <c:v>2720</c:v>
                </c:pt>
                <c:pt idx="10">
                  <c:v>5608</c:v>
                </c:pt>
                <c:pt idx="11">
                  <c:v>6078</c:v>
                </c:pt>
                <c:pt idx="12">
                  <c:v>6548</c:v>
                </c:pt>
                <c:pt idx="13">
                  <c:v>7018</c:v>
                </c:pt>
                <c:pt idx="14">
                  <c:v>7488</c:v>
                </c:pt>
                <c:pt idx="15">
                  <c:v>7958</c:v>
                </c:pt>
                <c:pt idx="16">
                  <c:v>8428</c:v>
                </c:pt>
                <c:pt idx="17">
                  <c:v>8898</c:v>
                </c:pt>
                <c:pt idx="18">
                  <c:v>3138</c:v>
                </c:pt>
                <c:pt idx="19">
                  <c:v>6286</c:v>
                </c:pt>
                <c:pt idx="20">
                  <c:v>6808</c:v>
                </c:pt>
                <c:pt idx="21">
                  <c:v>7330</c:v>
                </c:pt>
                <c:pt idx="22">
                  <c:v>7852</c:v>
                </c:pt>
                <c:pt idx="23">
                  <c:v>8374</c:v>
                </c:pt>
                <c:pt idx="24">
                  <c:v>8896</c:v>
                </c:pt>
                <c:pt idx="25">
                  <c:v>9418</c:v>
                </c:pt>
                <c:pt idx="26">
                  <c:v>9940</c:v>
                </c:pt>
                <c:pt idx="27">
                  <c:v>3556</c:v>
                </c:pt>
                <c:pt idx="28">
                  <c:v>6964</c:v>
                </c:pt>
                <c:pt idx="29">
                  <c:v>7538</c:v>
                </c:pt>
                <c:pt idx="30">
                  <c:v>8112</c:v>
                </c:pt>
                <c:pt idx="31">
                  <c:v>8686</c:v>
                </c:pt>
                <c:pt idx="32">
                  <c:v>9260</c:v>
                </c:pt>
                <c:pt idx="33">
                  <c:v>9834</c:v>
                </c:pt>
                <c:pt idx="34">
                  <c:v>10408</c:v>
                </c:pt>
                <c:pt idx="35">
                  <c:v>10982</c:v>
                </c:pt>
                <c:pt idx="36">
                  <c:v>3974</c:v>
                </c:pt>
                <c:pt idx="37">
                  <c:v>7642</c:v>
                </c:pt>
                <c:pt idx="38">
                  <c:v>8268</c:v>
                </c:pt>
                <c:pt idx="39">
                  <c:v>8894</c:v>
                </c:pt>
                <c:pt idx="40">
                  <c:v>9520</c:v>
                </c:pt>
                <c:pt idx="41">
                  <c:v>10146</c:v>
                </c:pt>
                <c:pt idx="42">
                  <c:v>10772</c:v>
                </c:pt>
                <c:pt idx="43">
                  <c:v>11398</c:v>
                </c:pt>
                <c:pt idx="44">
                  <c:v>12024</c:v>
                </c:pt>
                <c:pt idx="45">
                  <c:v>4392</c:v>
                </c:pt>
                <c:pt idx="46">
                  <c:v>4810</c:v>
                </c:pt>
                <c:pt idx="47">
                  <c:v>5228</c:v>
                </c:pt>
                <c:pt idx="48">
                  <c:v>5646</c:v>
                </c:pt>
                <c:pt idx="49">
                  <c:v>1884</c:v>
                </c:pt>
              </c:numCache>
            </c:numRef>
          </c:xVal>
          <c:yVal>
            <c:numRef>
              <c:f>Wine!$AI$2:$AI$601</c:f>
              <c:numCache>
                <c:formatCode>General</c:formatCode>
                <c:ptCount val="50"/>
                <c:pt idx="0">
                  <c:v>0.71111112236976604</c:v>
                </c:pt>
                <c:pt idx="1">
                  <c:v>0.41037037869294402</c:v>
                </c:pt>
                <c:pt idx="2">
                  <c:v>0.49037038584550202</c:v>
                </c:pt>
                <c:pt idx="3">
                  <c:v>0.50476191618612798</c:v>
                </c:pt>
                <c:pt idx="4">
                  <c:v>0.373333341628313</c:v>
                </c:pt>
                <c:pt idx="5">
                  <c:v>0.55555556863546296</c:v>
                </c:pt>
                <c:pt idx="6">
                  <c:v>0.53111112713813702</c:v>
                </c:pt>
                <c:pt idx="7">
                  <c:v>0.462222237884998</c:v>
                </c:pt>
                <c:pt idx="8">
                  <c:v>0.54222224056720703</c:v>
                </c:pt>
                <c:pt idx="9">
                  <c:v>0.77629630963007601</c:v>
                </c:pt>
                <c:pt idx="10">
                  <c:v>0.31777778565883602</c:v>
                </c:pt>
                <c:pt idx="11">
                  <c:v>0.58888889849185899</c:v>
                </c:pt>
                <c:pt idx="12">
                  <c:v>0.438888899981975</c:v>
                </c:pt>
                <c:pt idx="13">
                  <c:v>0.45777778923511497</c:v>
                </c:pt>
                <c:pt idx="14">
                  <c:v>0.413333338499069</c:v>
                </c:pt>
                <c:pt idx="15">
                  <c:v>0.38222222924232402</c:v>
                </c:pt>
                <c:pt idx="16">
                  <c:v>0.466666674613952</c:v>
                </c:pt>
                <c:pt idx="17">
                  <c:v>0.45777778625488202</c:v>
                </c:pt>
                <c:pt idx="18">
                  <c:v>0.76296297709147098</c:v>
                </c:pt>
                <c:pt idx="19">
                  <c:v>0.38666667938232402</c:v>
                </c:pt>
                <c:pt idx="20">
                  <c:v>0.40444445312023097</c:v>
                </c:pt>
                <c:pt idx="21">
                  <c:v>0.26666667163371999</c:v>
                </c:pt>
                <c:pt idx="22">
                  <c:v>0.52888890206813799</c:v>
                </c:pt>
                <c:pt idx="23">
                  <c:v>0.51111112236976597</c:v>
                </c:pt>
                <c:pt idx="24">
                  <c:v>0.56000001430511404</c:v>
                </c:pt>
                <c:pt idx="25">
                  <c:v>0.49777778685092899</c:v>
                </c:pt>
                <c:pt idx="26">
                  <c:v>0.58666667938232397</c:v>
                </c:pt>
                <c:pt idx="27">
                  <c:v>0.74518520037333102</c:v>
                </c:pt>
                <c:pt idx="28">
                  <c:v>0.52444446086883501</c:v>
                </c:pt>
                <c:pt idx="29">
                  <c:v>0.49333334565162601</c:v>
                </c:pt>
                <c:pt idx="30">
                  <c:v>0.40888890027999802</c:v>
                </c:pt>
                <c:pt idx="31">
                  <c:v>0.57777779698371801</c:v>
                </c:pt>
                <c:pt idx="32">
                  <c:v>0.48000001013278898</c:v>
                </c:pt>
                <c:pt idx="33">
                  <c:v>0.64444445967674202</c:v>
                </c:pt>
                <c:pt idx="34">
                  <c:v>0.48444445133209202</c:v>
                </c:pt>
                <c:pt idx="35">
                  <c:v>0.35555556416511502</c:v>
                </c:pt>
                <c:pt idx="36">
                  <c:v>0.67703705628712896</c:v>
                </c:pt>
                <c:pt idx="37">
                  <c:v>0.52444445639848702</c:v>
                </c:pt>
                <c:pt idx="38">
                  <c:v>0.48000001311302098</c:v>
                </c:pt>
                <c:pt idx="39">
                  <c:v>0.600000011920929</c:v>
                </c:pt>
                <c:pt idx="40">
                  <c:v>0.56444445550441702</c:v>
                </c:pt>
                <c:pt idx="41">
                  <c:v>0.58222223520278904</c:v>
                </c:pt>
                <c:pt idx="42">
                  <c:v>0.55111113190650896</c:v>
                </c:pt>
                <c:pt idx="43">
                  <c:v>0.50222223699092805</c:v>
                </c:pt>
                <c:pt idx="44">
                  <c:v>0.60444445610046305</c:v>
                </c:pt>
                <c:pt idx="45">
                  <c:v>0.62962964177131597</c:v>
                </c:pt>
                <c:pt idx="46">
                  <c:v>0.70814816554387405</c:v>
                </c:pt>
                <c:pt idx="47">
                  <c:v>0.74222223758697503</c:v>
                </c:pt>
                <c:pt idx="48">
                  <c:v>0.68592594265937801</c:v>
                </c:pt>
                <c:pt idx="49">
                  <c:v>0.731851867834727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C3-4649-8616-C1D4250677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463840"/>
        <c:axId val="404464320"/>
      </c:scatterChart>
      <c:valAx>
        <c:axId val="404463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04464320"/>
        <c:crosses val="autoZero"/>
        <c:crossBetween val="midCat"/>
      </c:valAx>
      <c:valAx>
        <c:axId val="40446432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04463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Wine!$AJ$1</c:f>
              <c:strCache>
                <c:ptCount val="1"/>
                <c:pt idx="0">
                  <c:v>mlp_test_acc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Wine!$AE$2:$AE$601</c:f>
              <c:numCache>
                <c:formatCode>General</c:formatCode>
                <c:ptCount val="50"/>
                <c:pt idx="0">
                  <c:v>2302</c:v>
                </c:pt>
                <c:pt idx="1">
                  <c:v>4930</c:v>
                </c:pt>
                <c:pt idx="2">
                  <c:v>5348</c:v>
                </c:pt>
                <c:pt idx="3">
                  <c:v>5766</c:v>
                </c:pt>
                <c:pt idx="4">
                  <c:v>6184</c:v>
                </c:pt>
                <c:pt idx="5">
                  <c:v>6602</c:v>
                </c:pt>
                <c:pt idx="6">
                  <c:v>7020</c:v>
                </c:pt>
                <c:pt idx="7">
                  <c:v>7438</c:v>
                </c:pt>
                <c:pt idx="8">
                  <c:v>7856</c:v>
                </c:pt>
                <c:pt idx="9">
                  <c:v>2720</c:v>
                </c:pt>
                <c:pt idx="10">
                  <c:v>5608</c:v>
                </c:pt>
                <c:pt idx="11">
                  <c:v>6078</c:v>
                </c:pt>
                <c:pt idx="12">
                  <c:v>6548</c:v>
                </c:pt>
                <c:pt idx="13">
                  <c:v>7018</c:v>
                </c:pt>
                <c:pt idx="14">
                  <c:v>7488</c:v>
                </c:pt>
                <c:pt idx="15">
                  <c:v>7958</c:v>
                </c:pt>
                <c:pt idx="16">
                  <c:v>8428</c:v>
                </c:pt>
                <c:pt idx="17">
                  <c:v>8898</c:v>
                </c:pt>
                <c:pt idx="18">
                  <c:v>3138</c:v>
                </c:pt>
                <c:pt idx="19">
                  <c:v>6286</c:v>
                </c:pt>
                <c:pt idx="20">
                  <c:v>6808</c:v>
                </c:pt>
                <c:pt idx="21">
                  <c:v>7330</c:v>
                </c:pt>
                <c:pt idx="22">
                  <c:v>7852</c:v>
                </c:pt>
                <c:pt idx="23">
                  <c:v>8374</c:v>
                </c:pt>
                <c:pt idx="24">
                  <c:v>8896</c:v>
                </c:pt>
                <c:pt idx="25">
                  <c:v>9418</c:v>
                </c:pt>
                <c:pt idx="26">
                  <c:v>9940</c:v>
                </c:pt>
                <c:pt idx="27">
                  <c:v>3556</c:v>
                </c:pt>
                <c:pt idx="28">
                  <c:v>6964</c:v>
                </c:pt>
                <c:pt idx="29">
                  <c:v>7538</c:v>
                </c:pt>
                <c:pt idx="30">
                  <c:v>8112</c:v>
                </c:pt>
                <c:pt idx="31">
                  <c:v>8686</c:v>
                </c:pt>
                <c:pt idx="32">
                  <c:v>9260</c:v>
                </c:pt>
                <c:pt idx="33">
                  <c:v>9834</c:v>
                </c:pt>
                <c:pt idx="34">
                  <c:v>10408</c:v>
                </c:pt>
                <c:pt idx="35">
                  <c:v>10982</c:v>
                </c:pt>
                <c:pt idx="36">
                  <c:v>3974</c:v>
                </c:pt>
                <c:pt idx="37">
                  <c:v>7642</c:v>
                </c:pt>
                <c:pt idx="38">
                  <c:v>8268</c:v>
                </c:pt>
                <c:pt idx="39">
                  <c:v>8894</c:v>
                </c:pt>
                <c:pt idx="40">
                  <c:v>9520</c:v>
                </c:pt>
                <c:pt idx="41">
                  <c:v>10146</c:v>
                </c:pt>
                <c:pt idx="42">
                  <c:v>10772</c:v>
                </c:pt>
                <c:pt idx="43">
                  <c:v>11398</c:v>
                </c:pt>
                <c:pt idx="44">
                  <c:v>12024</c:v>
                </c:pt>
                <c:pt idx="45">
                  <c:v>4392</c:v>
                </c:pt>
                <c:pt idx="46">
                  <c:v>4810</c:v>
                </c:pt>
                <c:pt idx="47">
                  <c:v>5228</c:v>
                </c:pt>
                <c:pt idx="48">
                  <c:v>5646</c:v>
                </c:pt>
                <c:pt idx="49">
                  <c:v>1884</c:v>
                </c:pt>
              </c:numCache>
            </c:numRef>
          </c:xVal>
          <c:yVal>
            <c:numRef>
              <c:f>Wine!$AJ$2:$AJ$601</c:f>
              <c:numCache>
                <c:formatCode>General</c:formatCode>
                <c:ptCount val="50"/>
                <c:pt idx="0">
                  <c:v>0.35111111111111099</c:v>
                </c:pt>
                <c:pt idx="1">
                  <c:v>0.36444444444444402</c:v>
                </c:pt>
                <c:pt idx="2">
                  <c:v>0.37481481481481399</c:v>
                </c:pt>
                <c:pt idx="3">
                  <c:v>0.39047619047618998</c:v>
                </c:pt>
                <c:pt idx="4">
                  <c:v>0.37777777777777699</c:v>
                </c:pt>
                <c:pt idx="5">
                  <c:v>0.38666666666666599</c:v>
                </c:pt>
                <c:pt idx="6">
                  <c:v>0.37777777777777699</c:v>
                </c:pt>
                <c:pt idx="7">
                  <c:v>0.37777777777777699</c:v>
                </c:pt>
                <c:pt idx="8">
                  <c:v>0.37777777777777699</c:v>
                </c:pt>
                <c:pt idx="9">
                  <c:v>0.39259259259259199</c:v>
                </c:pt>
                <c:pt idx="10">
                  <c:v>0.36666666666666597</c:v>
                </c:pt>
                <c:pt idx="11">
                  <c:v>0.37777777777777699</c:v>
                </c:pt>
                <c:pt idx="12">
                  <c:v>0.38055555555555498</c:v>
                </c:pt>
                <c:pt idx="13">
                  <c:v>0.35555555555555501</c:v>
                </c:pt>
                <c:pt idx="14">
                  <c:v>0.35555555555555501</c:v>
                </c:pt>
                <c:pt idx="15">
                  <c:v>0.33333333333333298</c:v>
                </c:pt>
                <c:pt idx="16">
                  <c:v>0.33333333333333298</c:v>
                </c:pt>
                <c:pt idx="17">
                  <c:v>0.33333333333333298</c:v>
                </c:pt>
                <c:pt idx="18">
                  <c:v>0.39555555555555499</c:v>
                </c:pt>
                <c:pt idx="19">
                  <c:v>0.33333333333333298</c:v>
                </c:pt>
                <c:pt idx="20">
                  <c:v>0.33333333333333298</c:v>
                </c:pt>
                <c:pt idx="21">
                  <c:v>0.33333333333333298</c:v>
                </c:pt>
                <c:pt idx="22">
                  <c:v>0.33333333333333298</c:v>
                </c:pt>
                <c:pt idx="23">
                  <c:v>0.35555555555555501</c:v>
                </c:pt>
                <c:pt idx="24">
                  <c:v>0.39999999999999902</c:v>
                </c:pt>
                <c:pt idx="25">
                  <c:v>0.33333333333333298</c:v>
                </c:pt>
                <c:pt idx="26">
                  <c:v>0.33333333333333298</c:v>
                </c:pt>
                <c:pt idx="27">
                  <c:v>0.35259259259259201</c:v>
                </c:pt>
                <c:pt idx="28">
                  <c:v>0.33333333333333298</c:v>
                </c:pt>
                <c:pt idx="29">
                  <c:v>0.33333333333333298</c:v>
                </c:pt>
                <c:pt idx="30">
                  <c:v>0.33333333333333298</c:v>
                </c:pt>
                <c:pt idx="31">
                  <c:v>0.33333333333333298</c:v>
                </c:pt>
                <c:pt idx="32">
                  <c:v>0.22222222222222199</c:v>
                </c:pt>
                <c:pt idx="33">
                  <c:v>0.31111111111111101</c:v>
                </c:pt>
                <c:pt idx="34">
                  <c:v>0.33333333333333298</c:v>
                </c:pt>
                <c:pt idx="35">
                  <c:v>0.33333333333333298</c:v>
                </c:pt>
                <c:pt idx="36">
                  <c:v>0.29777777777777698</c:v>
                </c:pt>
                <c:pt idx="37">
                  <c:v>0.33333333333333298</c:v>
                </c:pt>
                <c:pt idx="38">
                  <c:v>0.33333333333333298</c:v>
                </c:pt>
                <c:pt idx="39">
                  <c:v>0.33333333333333298</c:v>
                </c:pt>
                <c:pt idx="40">
                  <c:v>0.33333333333333298</c:v>
                </c:pt>
                <c:pt idx="41">
                  <c:v>0.33333333333333298</c:v>
                </c:pt>
                <c:pt idx="42">
                  <c:v>0.35555555555555501</c:v>
                </c:pt>
                <c:pt idx="43">
                  <c:v>0.33333333333333298</c:v>
                </c:pt>
                <c:pt idx="44">
                  <c:v>0.33333333333333298</c:v>
                </c:pt>
                <c:pt idx="45">
                  <c:v>0.37333333333333302</c:v>
                </c:pt>
                <c:pt idx="46">
                  <c:v>0.34074074074074001</c:v>
                </c:pt>
                <c:pt idx="47">
                  <c:v>0.37481481481481399</c:v>
                </c:pt>
                <c:pt idx="48">
                  <c:v>0.39259259259259199</c:v>
                </c:pt>
                <c:pt idx="49">
                  <c:v>0.38814814814814802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A8-4C1B-ACB9-ECE9B00E5349}"/>
            </c:ext>
          </c:extLst>
        </c:ser>
        <c:ser>
          <c:idx val="1"/>
          <c:order val="1"/>
          <c:tx>
            <c:strRef>
              <c:f>Wine!$AK$1</c:f>
              <c:strCache>
                <c:ptCount val="1"/>
                <c:pt idx="0">
                  <c:v>mlp_val_acc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Wine!$AE$2:$AE$601</c:f>
              <c:numCache>
                <c:formatCode>General</c:formatCode>
                <c:ptCount val="50"/>
                <c:pt idx="0">
                  <c:v>2302</c:v>
                </c:pt>
                <c:pt idx="1">
                  <c:v>4930</c:v>
                </c:pt>
                <c:pt idx="2">
                  <c:v>5348</c:v>
                </c:pt>
                <c:pt idx="3">
                  <c:v>5766</c:v>
                </c:pt>
                <c:pt idx="4">
                  <c:v>6184</c:v>
                </c:pt>
                <c:pt idx="5">
                  <c:v>6602</c:v>
                </c:pt>
                <c:pt idx="6">
                  <c:v>7020</c:v>
                </c:pt>
                <c:pt idx="7">
                  <c:v>7438</c:v>
                </c:pt>
                <c:pt idx="8">
                  <c:v>7856</c:v>
                </c:pt>
                <c:pt idx="9">
                  <c:v>2720</c:v>
                </c:pt>
                <c:pt idx="10">
                  <c:v>5608</c:v>
                </c:pt>
                <c:pt idx="11">
                  <c:v>6078</c:v>
                </c:pt>
                <c:pt idx="12">
                  <c:v>6548</c:v>
                </c:pt>
                <c:pt idx="13">
                  <c:v>7018</c:v>
                </c:pt>
                <c:pt idx="14">
                  <c:v>7488</c:v>
                </c:pt>
                <c:pt idx="15">
                  <c:v>7958</c:v>
                </c:pt>
                <c:pt idx="16">
                  <c:v>8428</c:v>
                </c:pt>
                <c:pt idx="17">
                  <c:v>8898</c:v>
                </c:pt>
                <c:pt idx="18">
                  <c:v>3138</c:v>
                </c:pt>
                <c:pt idx="19">
                  <c:v>6286</c:v>
                </c:pt>
                <c:pt idx="20">
                  <c:v>6808</c:v>
                </c:pt>
                <c:pt idx="21">
                  <c:v>7330</c:v>
                </c:pt>
                <c:pt idx="22">
                  <c:v>7852</c:v>
                </c:pt>
                <c:pt idx="23">
                  <c:v>8374</c:v>
                </c:pt>
                <c:pt idx="24">
                  <c:v>8896</c:v>
                </c:pt>
                <c:pt idx="25">
                  <c:v>9418</c:v>
                </c:pt>
                <c:pt idx="26">
                  <c:v>9940</c:v>
                </c:pt>
                <c:pt idx="27">
                  <c:v>3556</c:v>
                </c:pt>
                <c:pt idx="28">
                  <c:v>6964</c:v>
                </c:pt>
                <c:pt idx="29">
                  <c:v>7538</c:v>
                </c:pt>
                <c:pt idx="30">
                  <c:v>8112</c:v>
                </c:pt>
                <c:pt idx="31">
                  <c:v>8686</c:v>
                </c:pt>
                <c:pt idx="32">
                  <c:v>9260</c:v>
                </c:pt>
                <c:pt idx="33">
                  <c:v>9834</c:v>
                </c:pt>
                <c:pt idx="34">
                  <c:v>10408</c:v>
                </c:pt>
                <c:pt idx="35">
                  <c:v>10982</c:v>
                </c:pt>
                <c:pt idx="36">
                  <c:v>3974</c:v>
                </c:pt>
                <c:pt idx="37">
                  <c:v>7642</c:v>
                </c:pt>
                <c:pt idx="38">
                  <c:v>8268</c:v>
                </c:pt>
                <c:pt idx="39">
                  <c:v>8894</c:v>
                </c:pt>
                <c:pt idx="40">
                  <c:v>9520</c:v>
                </c:pt>
                <c:pt idx="41">
                  <c:v>10146</c:v>
                </c:pt>
                <c:pt idx="42">
                  <c:v>10772</c:v>
                </c:pt>
                <c:pt idx="43">
                  <c:v>11398</c:v>
                </c:pt>
                <c:pt idx="44">
                  <c:v>12024</c:v>
                </c:pt>
                <c:pt idx="45">
                  <c:v>4392</c:v>
                </c:pt>
                <c:pt idx="46">
                  <c:v>4810</c:v>
                </c:pt>
                <c:pt idx="47">
                  <c:v>5228</c:v>
                </c:pt>
                <c:pt idx="48">
                  <c:v>5646</c:v>
                </c:pt>
                <c:pt idx="49">
                  <c:v>1884</c:v>
                </c:pt>
              </c:numCache>
            </c:numRef>
          </c:xVal>
          <c:yVal>
            <c:numRef>
              <c:f>Wine!$AK$2:$AK$601</c:f>
              <c:numCache>
                <c:formatCode>General</c:formatCode>
                <c:ptCount val="50"/>
                <c:pt idx="0">
                  <c:v>0.43209876543209802</c:v>
                </c:pt>
                <c:pt idx="1">
                  <c:v>0.422222222222222</c:v>
                </c:pt>
                <c:pt idx="2">
                  <c:v>0.404938271604938</c:v>
                </c:pt>
                <c:pt idx="3">
                  <c:v>0.46825396825396798</c:v>
                </c:pt>
                <c:pt idx="4">
                  <c:v>0.44444444444444398</c:v>
                </c:pt>
                <c:pt idx="5">
                  <c:v>0.44814814814814802</c:v>
                </c:pt>
                <c:pt idx="6">
                  <c:v>0.45555555555555499</c:v>
                </c:pt>
                <c:pt idx="7">
                  <c:v>0.44444444444444398</c:v>
                </c:pt>
                <c:pt idx="8">
                  <c:v>0.44444444444444398</c:v>
                </c:pt>
                <c:pt idx="9">
                  <c:v>0.437037037037037</c:v>
                </c:pt>
                <c:pt idx="10">
                  <c:v>0.437037037037037</c:v>
                </c:pt>
                <c:pt idx="11">
                  <c:v>0.45925925925925898</c:v>
                </c:pt>
                <c:pt idx="12">
                  <c:v>0.43055555555555503</c:v>
                </c:pt>
                <c:pt idx="13">
                  <c:v>0.51851851851851805</c:v>
                </c:pt>
                <c:pt idx="14">
                  <c:v>0.45185185185185101</c:v>
                </c:pt>
                <c:pt idx="15">
                  <c:v>0.51851851851851805</c:v>
                </c:pt>
                <c:pt idx="16">
                  <c:v>0.51851851851851805</c:v>
                </c:pt>
                <c:pt idx="17">
                  <c:v>0.51851851851851805</c:v>
                </c:pt>
                <c:pt idx="18">
                  <c:v>0.390123456790123</c:v>
                </c:pt>
                <c:pt idx="19">
                  <c:v>0.51851851851851805</c:v>
                </c:pt>
                <c:pt idx="20">
                  <c:v>0.51851851851851805</c:v>
                </c:pt>
                <c:pt idx="21">
                  <c:v>0.51851851851851805</c:v>
                </c:pt>
                <c:pt idx="22">
                  <c:v>0.51851851851851805</c:v>
                </c:pt>
                <c:pt idx="23">
                  <c:v>0.45185185185185101</c:v>
                </c:pt>
                <c:pt idx="24">
                  <c:v>0.31851851851851798</c:v>
                </c:pt>
                <c:pt idx="25">
                  <c:v>0.54814814814814805</c:v>
                </c:pt>
                <c:pt idx="26">
                  <c:v>0.54814814814814805</c:v>
                </c:pt>
                <c:pt idx="27">
                  <c:v>0.42716049382715998</c:v>
                </c:pt>
                <c:pt idx="28">
                  <c:v>0.55555555555555503</c:v>
                </c:pt>
                <c:pt idx="29">
                  <c:v>0.51851851851851805</c:v>
                </c:pt>
                <c:pt idx="30">
                  <c:v>0.51851851851851805</c:v>
                </c:pt>
                <c:pt idx="31">
                  <c:v>0.51851851851851805</c:v>
                </c:pt>
                <c:pt idx="32">
                  <c:v>0.296296296296296</c:v>
                </c:pt>
                <c:pt idx="33">
                  <c:v>0.47407407407407398</c:v>
                </c:pt>
                <c:pt idx="34">
                  <c:v>0.51851851851851805</c:v>
                </c:pt>
                <c:pt idx="35">
                  <c:v>0.51851851851851805</c:v>
                </c:pt>
                <c:pt idx="36">
                  <c:v>0.34814814814814798</c:v>
                </c:pt>
                <c:pt idx="37">
                  <c:v>0.407407407407407</c:v>
                </c:pt>
                <c:pt idx="38">
                  <c:v>0.54814814814814805</c:v>
                </c:pt>
                <c:pt idx="39">
                  <c:v>0.407407407407407</c:v>
                </c:pt>
                <c:pt idx="40">
                  <c:v>0.562962962962963</c:v>
                </c:pt>
                <c:pt idx="41">
                  <c:v>0.53333333333333299</c:v>
                </c:pt>
                <c:pt idx="42">
                  <c:v>0.45185185185185101</c:v>
                </c:pt>
                <c:pt idx="43">
                  <c:v>0.51851851851851805</c:v>
                </c:pt>
                <c:pt idx="44">
                  <c:v>0.51851851851851805</c:v>
                </c:pt>
                <c:pt idx="45">
                  <c:v>0.41481481481481403</c:v>
                </c:pt>
                <c:pt idx="46">
                  <c:v>0.343209876543209</c:v>
                </c:pt>
                <c:pt idx="47">
                  <c:v>0.41728395061728302</c:v>
                </c:pt>
                <c:pt idx="48">
                  <c:v>0.44691358024691302</c:v>
                </c:pt>
                <c:pt idx="49">
                  <c:v>0.32345679012345602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A8-4C1B-ACB9-ECE9B00E5349}"/>
            </c:ext>
          </c:extLst>
        </c:ser>
        <c:ser>
          <c:idx val="2"/>
          <c:order val="2"/>
          <c:tx>
            <c:strRef>
              <c:f>Wine!$AL$1</c:f>
              <c:strCache>
                <c:ptCount val="1"/>
                <c:pt idx="0">
                  <c:v>mlp_train_acc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Wine!$AE$2:$AE$601</c:f>
              <c:numCache>
                <c:formatCode>General</c:formatCode>
                <c:ptCount val="50"/>
                <c:pt idx="0">
                  <c:v>2302</c:v>
                </c:pt>
                <c:pt idx="1">
                  <c:v>4930</c:v>
                </c:pt>
                <c:pt idx="2">
                  <c:v>5348</c:v>
                </c:pt>
                <c:pt idx="3">
                  <c:v>5766</c:v>
                </c:pt>
                <c:pt idx="4">
                  <c:v>6184</c:v>
                </c:pt>
                <c:pt idx="5">
                  <c:v>6602</c:v>
                </c:pt>
                <c:pt idx="6">
                  <c:v>7020</c:v>
                </c:pt>
                <c:pt idx="7">
                  <c:v>7438</c:v>
                </c:pt>
                <c:pt idx="8">
                  <c:v>7856</c:v>
                </c:pt>
                <c:pt idx="9">
                  <c:v>2720</c:v>
                </c:pt>
                <c:pt idx="10">
                  <c:v>5608</c:v>
                </c:pt>
                <c:pt idx="11">
                  <c:v>6078</c:v>
                </c:pt>
                <c:pt idx="12">
                  <c:v>6548</c:v>
                </c:pt>
                <c:pt idx="13">
                  <c:v>7018</c:v>
                </c:pt>
                <c:pt idx="14">
                  <c:v>7488</c:v>
                </c:pt>
                <c:pt idx="15">
                  <c:v>7958</c:v>
                </c:pt>
                <c:pt idx="16">
                  <c:v>8428</c:v>
                </c:pt>
                <c:pt idx="17">
                  <c:v>8898</c:v>
                </c:pt>
                <c:pt idx="18">
                  <c:v>3138</c:v>
                </c:pt>
                <c:pt idx="19">
                  <c:v>6286</c:v>
                </c:pt>
                <c:pt idx="20">
                  <c:v>6808</c:v>
                </c:pt>
                <c:pt idx="21">
                  <c:v>7330</c:v>
                </c:pt>
                <c:pt idx="22">
                  <c:v>7852</c:v>
                </c:pt>
                <c:pt idx="23">
                  <c:v>8374</c:v>
                </c:pt>
                <c:pt idx="24">
                  <c:v>8896</c:v>
                </c:pt>
                <c:pt idx="25">
                  <c:v>9418</c:v>
                </c:pt>
                <c:pt idx="26">
                  <c:v>9940</c:v>
                </c:pt>
                <c:pt idx="27">
                  <c:v>3556</c:v>
                </c:pt>
                <c:pt idx="28">
                  <c:v>6964</c:v>
                </c:pt>
                <c:pt idx="29">
                  <c:v>7538</c:v>
                </c:pt>
                <c:pt idx="30">
                  <c:v>8112</c:v>
                </c:pt>
                <c:pt idx="31">
                  <c:v>8686</c:v>
                </c:pt>
                <c:pt idx="32">
                  <c:v>9260</c:v>
                </c:pt>
                <c:pt idx="33">
                  <c:v>9834</c:v>
                </c:pt>
                <c:pt idx="34">
                  <c:v>10408</c:v>
                </c:pt>
                <c:pt idx="35">
                  <c:v>10982</c:v>
                </c:pt>
                <c:pt idx="36">
                  <c:v>3974</c:v>
                </c:pt>
                <c:pt idx="37">
                  <c:v>7642</c:v>
                </c:pt>
                <c:pt idx="38">
                  <c:v>8268</c:v>
                </c:pt>
                <c:pt idx="39">
                  <c:v>8894</c:v>
                </c:pt>
                <c:pt idx="40">
                  <c:v>9520</c:v>
                </c:pt>
                <c:pt idx="41">
                  <c:v>10146</c:v>
                </c:pt>
                <c:pt idx="42">
                  <c:v>10772</c:v>
                </c:pt>
                <c:pt idx="43">
                  <c:v>11398</c:v>
                </c:pt>
                <c:pt idx="44">
                  <c:v>12024</c:v>
                </c:pt>
                <c:pt idx="45">
                  <c:v>4392</c:v>
                </c:pt>
                <c:pt idx="46">
                  <c:v>4810</c:v>
                </c:pt>
                <c:pt idx="47">
                  <c:v>5228</c:v>
                </c:pt>
                <c:pt idx="48">
                  <c:v>5646</c:v>
                </c:pt>
                <c:pt idx="49">
                  <c:v>1884</c:v>
                </c:pt>
              </c:numCache>
            </c:numRef>
          </c:xVal>
          <c:yVal>
            <c:numRef>
              <c:f>Wine!$AL$2:$AL$601</c:f>
              <c:numCache>
                <c:formatCode>General</c:formatCode>
                <c:ptCount val="50"/>
                <c:pt idx="0">
                  <c:v>0.349685534591195</c:v>
                </c:pt>
                <c:pt idx="1">
                  <c:v>0.393081761006289</c:v>
                </c:pt>
                <c:pt idx="2">
                  <c:v>0.39056603773584903</c:v>
                </c:pt>
                <c:pt idx="3">
                  <c:v>0.39622641509433898</c:v>
                </c:pt>
                <c:pt idx="4">
                  <c:v>0.39622641509433898</c:v>
                </c:pt>
                <c:pt idx="5">
                  <c:v>0.37735849056603699</c:v>
                </c:pt>
                <c:pt idx="6">
                  <c:v>0.39622641509433898</c:v>
                </c:pt>
                <c:pt idx="7">
                  <c:v>0.39622641509433898</c:v>
                </c:pt>
                <c:pt idx="8">
                  <c:v>0.39622641509433898</c:v>
                </c:pt>
                <c:pt idx="9">
                  <c:v>0.39622641509433898</c:v>
                </c:pt>
                <c:pt idx="10">
                  <c:v>0.38773584905660302</c:v>
                </c:pt>
                <c:pt idx="11">
                  <c:v>0.39622641509433898</c:v>
                </c:pt>
                <c:pt idx="12">
                  <c:v>0.38679245283018798</c:v>
                </c:pt>
                <c:pt idx="13">
                  <c:v>0.38113207547169797</c:v>
                </c:pt>
                <c:pt idx="14">
                  <c:v>0.38113207547169797</c:v>
                </c:pt>
                <c:pt idx="15">
                  <c:v>0.39622641509433898</c:v>
                </c:pt>
                <c:pt idx="16">
                  <c:v>0.39622641509433898</c:v>
                </c:pt>
                <c:pt idx="17">
                  <c:v>0.39622641509433898</c:v>
                </c:pt>
                <c:pt idx="18">
                  <c:v>0.37106918238993702</c:v>
                </c:pt>
                <c:pt idx="19">
                  <c:v>0.39622641509433898</c:v>
                </c:pt>
                <c:pt idx="20">
                  <c:v>0.39622641509433898</c:v>
                </c:pt>
                <c:pt idx="21">
                  <c:v>0.39622641509433898</c:v>
                </c:pt>
                <c:pt idx="22">
                  <c:v>0.39622641509433898</c:v>
                </c:pt>
                <c:pt idx="23">
                  <c:v>0.38113207547169797</c:v>
                </c:pt>
                <c:pt idx="24">
                  <c:v>0.35094339622641502</c:v>
                </c:pt>
                <c:pt idx="25">
                  <c:v>0.39622641509433898</c:v>
                </c:pt>
                <c:pt idx="26">
                  <c:v>0.39622641509433898</c:v>
                </c:pt>
                <c:pt idx="27">
                  <c:v>0.37672955974842698</c:v>
                </c:pt>
                <c:pt idx="28">
                  <c:v>0.39622641509433898</c:v>
                </c:pt>
                <c:pt idx="29">
                  <c:v>0.39622641509433898</c:v>
                </c:pt>
                <c:pt idx="30">
                  <c:v>0.39622641509433898</c:v>
                </c:pt>
                <c:pt idx="31">
                  <c:v>0.39622641509433898</c:v>
                </c:pt>
                <c:pt idx="32">
                  <c:v>0.28301886792452802</c:v>
                </c:pt>
                <c:pt idx="33">
                  <c:v>0.373584905660377</c:v>
                </c:pt>
                <c:pt idx="34">
                  <c:v>0.39622641509433898</c:v>
                </c:pt>
                <c:pt idx="35">
                  <c:v>0.39622641509433898</c:v>
                </c:pt>
                <c:pt idx="36">
                  <c:v>0.36163522012578603</c:v>
                </c:pt>
                <c:pt idx="37">
                  <c:v>0.35849056603773499</c:v>
                </c:pt>
                <c:pt idx="38">
                  <c:v>0.39622641509433898</c:v>
                </c:pt>
                <c:pt idx="39">
                  <c:v>0.35849056603773499</c:v>
                </c:pt>
                <c:pt idx="40">
                  <c:v>0.39622641509433898</c:v>
                </c:pt>
                <c:pt idx="41">
                  <c:v>0.39622641509433898</c:v>
                </c:pt>
                <c:pt idx="42">
                  <c:v>0.38113207547169797</c:v>
                </c:pt>
                <c:pt idx="43">
                  <c:v>0.39622641509433898</c:v>
                </c:pt>
                <c:pt idx="44">
                  <c:v>0.39622641509433898</c:v>
                </c:pt>
                <c:pt idx="45">
                  <c:v>0.38490566037735802</c:v>
                </c:pt>
                <c:pt idx="46">
                  <c:v>0.33396226415094299</c:v>
                </c:pt>
                <c:pt idx="47">
                  <c:v>0.383647798742138</c:v>
                </c:pt>
                <c:pt idx="48">
                  <c:v>0.39622641509433898</c:v>
                </c:pt>
                <c:pt idx="49">
                  <c:v>0.33710691823899303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A8-4C1B-ACB9-ECE9B00E5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492160"/>
        <c:axId val="404488800"/>
      </c:scatterChart>
      <c:valAx>
        <c:axId val="404492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04488800"/>
        <c:crosses val="autoZero"/>
        <c:crossBetween val="midCat"/>
      </c:valAx>
      <c:valAx>
        <c:axId val="40448880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04492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219074</xdr:colOff>
      <xdr:row>5</xdr:row>
      <xdr:rowOff>171448</xdr:rowOff>
    </xdr:from>
    <xdr:to>
      <xdr:col>7</xdr:col>
      <xdr:colOff>1095375</xdr:colOff>
      <xdr:row>33</xdr:row>
      <xdr:rowOff>57149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F241CEDD-E42C-428A-83BE-4D5BB2CD30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47625</xdr:colOff>
      <xdr:row>5</xdr:row>
      <xdr:rowOff>133349</xdr:rowOff>
    </xdr:from>
    <xdr:to>
      <xdr:col>17</xdr:col>
      <xdr:colOff>57149</xdr:colOff>
      <xdr:row>33</xdr:row>
      <xdr:rowOff>161925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3BBFDE53-D59C-4E8F-AFD9-1E04003568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4</xdr:row>
      <xdr:rowOff>66674</xdr:rowOff>
    </xdr:from>
    <xdr:to>
      <xdr:col>8</xdr:col>
      <xdr:colOff>333375</xdr:colOff>
      <xdr:row>159</xdr:row>
      <xdr:rowOff>190499</xdr:rowOff>
    </xdr:to>
    <xdr:graphicFrame macro="">
      <xdr:nvGraphicFramePr>
        <xdr:cNvPr id="8" name="Wykres 7">
          <a:extLst>
            <a:ext uri="{FF2B5EF4-FFF2-40B4-BE49-F238E27FC236}">
              <a16:creationId xmlns:a16="http://schemas.microsoft.com/office/drawing/2014/main" id="{9FB4D7FC-B472-48F3-9F7B-87B6195586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8</xdr:col>
      <xdr:colOff>419099</xdr:colOff>
      <xdr:row>4</xdr:row>
      <xdr:rowOff>95250</xdr:rowOff>
    </xdr:from>
    <xdr:to>
      <xdr:col>17</xdr:col>
      <xdr:colOff>781049</xdr:colOff>
      <xdr:row>148</xdr:row>
      <xdr:rowOff>180975</xdr:rowOff>
    </xdr:to>
    <xdr:graphicFrame macro="">
      <xdr:nvGraphicFramePr>
        <xdr:cNvPr id="11" name="Wykres 10">
          <a:extLst>
            <a:ext uri="{FF2B5EF4-FFF2-40B4-BE49-F238E27FC236}">
              <a16:creationId xmlns:a16="http://schemas.microsoft.com/office/drawing/2014/main" id="{A3BEBA6F-CD0F-4FC0-ABDC-9DE15A17FD5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361949</xdr:colOff>
      <xdr:row>211</xdr:row>
      <xdr:rowOff>133349</xdr:rowOff>
    </xdr:from>
    <xdr:to>
      <xdr:col>8</xdr:col>
      <xdr:colOff>600075</xdr:colOff>
      <xdr:row>243</xdr:row>
      <xdr:rowOff>104774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8B3A7E89-5378-4F69-B07A-0C0311EE0FB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361950</xdr:colOff>
      <xdr:row>211</xdr:row>
      <xdr:rowOff>9524</xdr:rowOff>
    </xdr:from>
    <xdr:to>
      <xdr:col>23</xdr:col>
      <xdr:colOff>762000</xdr:colOff>
      <xdr:row>242</xdr:row>
      <xdr:rowOff>114299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30CAC4B6-2D81-47D9-B03E-38CED3B42D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304800</xdr:colOff>
      <xdr:row>116</xdr:row>
      <xdr:rowOff>100012</xdr:rowOff>
    </xdr:from>
    <xdr:to>
      <xdr:col>26</xdr:col>
      <xdr:colOff>295275</xdr:colOff>
      <xdr:row>130</xdr:row>
      <xdr:rowOff>176212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61D8C109-DF31-2581-9817-CD942F0680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1114425</xdr:colOff>
      <xdr:row>26</xdr:row>
      <xdr:rowOff>4762</xdr:rowOff>
    </xdr:from>
    <xdr:to>
      <xdr:col>24</xdr:col>
      <xdr:colOff>323850</xdr:colOff>
      <xdr:row>40</xdr:row>
      <xdr:rowOff>80962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495CEC22-5D42-48DE-FC6F-9874ACE608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152400</xdr:colOff>
      <xdr:row>553</xdr:row>
      <xdr:rowOff>19050</xdr:rowOff>
    </xdr:from>
    <xdr:to>
      <xdr:col>8</xdr:col>
      <xdr:colOff>333375</xdr:colOff>
      <xdr:row>587</xdr:row>
      <xdr:rowOff>19050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B400CA82-4DE3-4D2C-84E9-062E9C4A907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8</xdr:col>
      <xdr:colOff>626917</xdr:colOff>
      <xdr:row>553</xdr:row>
      <xdr:rowOff>38965</xdr:rowOff>
    </xdr:from>
    <xdr:to>
      <xdr:col>17</xdr:col>
      <xdr:colOff>817417</xdr:colOff>
      <xdr:row>586</xdr:row>
      <xdr:rowOff>86590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325FD396-C922-4EC2-9F94-F97E0A353AA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F26A5B98-5884-4DB3-A81B-6DCD4604F213}" autoFormatId="16" applyNumberFormats="0" applyBorderFormats="0" applyFontFormats="0" applyPatternFormats="0" applyAlignmentFormats="0" applyWidthHeightFormats="0">
  <queryTableRefresh nextId="30">
    <queryTableFields count="29">
      <queryTableField id="1" name="dataset_name" tableColumnId="1"/>
      <queryTableField id="2" name="kan_grid" tableColumnId="2"/>
      <queryTableField id="3" name="kan_grid_passed_parameter" tableColumnId="3"/>
      <queryTableField id="4" name="kan_degree" tableColumnId="4"/>
      <queryTableField id="5" name="kan_lam" tableColumnId="5"/>
      <queryTableField id="6" name="kan_width" tableColumnId="6"/>
      <queryTableField id="7" name="kan_params" tableColumnId="7"/>
      <queryTableField id="8" name="kan_time_difference" tableColumnId="8"/>
      <queryTableField id="9" name="kan_steps" tableColumnId="9"/>
      <queryTableField id="10" name="kan_train_acc" tableColumnId="10"/>
      <queryTableField id="11" name="kan_val_acc" tableColumnId="11"/>
      <queryTableField id="12" name="kan_test_acc" tableColumnId="12"/>
      <queryTableField id="13" name="mlp_test_acc" tableColumnId="13"/>
      <queryTableField id="14" name="mlp_val_acc" tableColumnId="14"/>
      <queryTableField id="15" name="mlp_train_acc" tableColumnId="15"/>
      <queryTableField id="16" name="mlp_steps" tableColumnId="16"/>
      <queryTableField id="17" name="mlp_time_difference" tableColumnId="17"/>
      <queryTableField id="18" name="mlp_params" tableColumnId="18"/>
      <queryTableField id="19" name="mlp_no_layers" tableColumnId="19"/>
      <queryTableField id="20" name="mlp_width_layers" tableColumnId="20"/>
      <queryTableField id="21" name="mlp2_test_acc" tableColumnId="21"/>
      <queryTableField id="22" name="mlp2_val_acc" tableColumnId="22"/>
      <queryTableField id="23" name="mlp2_train_acc" tableColumnId="23"/>
      <queryTableField id="24" name="mlp2_steps" tableColumnId="24"/>
      <queryTableField id="25" name="mlp2_time_difference" tableColumnId="25"/>
      <queryTableField id="26" name="mlp2_params" tableColumnId="26"/>
      <queryTableField id="27" name="no_layers2" tableColumnId="27"/>
      <queryTableField id="28" name="width_layers2" tableColumnId="28"/>
      <queryTableField id="29" name="delme" tableColumnId="2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6174316-1AE7-4997-9106-917CD57EB121}" autoFormatId="16" applyNumberFormats="0" applyBorderFormats="0" applyFontFormats="0" applyPatternFormats="0" applyAlignmentFormats="0" applyWidthHeightFormats="0">
  <queryTableRefresh nextId="30">
    <queryTableFields count="29">
      <queryTableField id="1" name="dataset_name" tableColumnId="1"/>
      <queryTableField id="2" name="kan_grid" tableColumnId="2"/>
      <queryTableField id="3" name="kan_grid_passed_parameter" tableColumnId="3"/>
      <queryTableField id="4" name="kan_degree" tableColumnId="4"/>
      <queryTableField id="5" name="kan_lam" tableColumnId="5"/>
      <queryTableField id="6" name="kan_width" tableColumnId="6"/>
      <queryTableField id="7" name="kan_params" tableColumnId="7"/>
      <queryTableField id="8" name="kan_time_difference" tableColumnId="8"/>
      <queryTableField id="9" name="kan_steps" tableColumnId="9"/>
      <queryTableField id="10" name="kan_train_acc" tableColumnId="10"/>
      <queryTableField id="11" name="kan_val_acc" tableColumnId="11"/>
      <queryTableField id="12" name="kan_test_acc" tableColumnId="12"/>
      <queryTableField id="13" name="mlp_test_acc" tableColumnId="13"/>
      <queryTableField id="14" name="mlp_val_acc" tableColumnId="14"/>
      <queryTableField id="15" name="mlp_train_acc" tableColumnId="15"/>
      <queryTableField id="16" name="mlp_steps" tableColumnId="16"/>
      <queryTableField id="17" name="mlp_time_difference" tableColumnId="17"/>
      <queryTableField id="18" name="mlp_params" tableColumnId="18"/>
      <queryTableField id="19" name="mlp_no_layers" tableColumnId="19"/>
      <queryTableField id="20" name="mlp_width_layers" tableColumnId="20"/>
      <queryTableField id="21" name="mlp2_test_acc" tableColumnId="21"/>
      <queryTableField id="22" name="mlp2_val_acc" tableColumnId="22"/>
      <queryTableField id="23" name="mlp2_train_acc" tableColumnId="23"/>
      <queryTableField id="24" name="mlp2_steps" tableColumnId="24"/>
      <queryTableField id="25" name="mlp2_time_difference" tableColumnId="25"/>
      <queryTableField id="26" name="mlp2_params" tableColumnId="26"/>
      <queryTableField id="27" name="no_layers2" tableColumnId="27"/>
      <queryTableField id="28" name="width_layers2" tableColumnId="28"/>
      <queryTableField id="29" name="delme" tableColumnId="29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91EC60-0257-4628-B5A9-0B9F305699F9}" name="Tabela2" displayName="Tabela2" ref="A1:AC915" totalsRowShown="0">
  <autoFilter ref="A1:AC915" xr:uid="{2591EC60-0257-4628-B5A9-0B9F305699F9}"/>
  <tableColumns count="29">
    <tableColumn id="1" xr3:uid="{017D4A4B-4B18-4173-9773-B26D7FA2F275}" name="dataset_name"/>
    <tableColumn id="2" xr3:uid="{5F84E846-EC3C-4ECD-8DF9-D8D025472265}" name="kan_grid"/>
    <tableColumn id="3" xr3:uid="{D1946A9C-53C3-4BE8-B665-61FA18C7E279}" name="kan_grid_passed_parameter"/>
    <tableColumn id="4" xr3:uid="{4B4548C5-4361-45E7-B15F-5E21334B02BD}" name="kan_degree"/>
    <tableColumn id="5" xr3:uid="{9854AE55-E046-4EB8-9A37-0489971C29FC}" name="kan_lam"/>
    <tableColumn id="6" xr3:uid="{00EE9F7D-5571-40AF-A64F-6DCB8F66A0C2}" name="kan_width"/>
    <tableColumn id="7" xr3:uid="{EEF3B1B7-CE5A-4416-BC10-F39833A4C8FB}" name="kan_params"/>
    <tableColumn id="8" xr3:uid="{4F3A40B0-9623-4D28-BC5D-3941E5E4C24F}" name="kan_time_difference"/>
    <tableColumn id="9" xr3:uid="{D91A12FF-31A1-409A-B438-00104B90346A}" name="kan_steps"/>
    <tableColumn id="10" xr3:uid="{0674A617-07A5-4C3B-93B1-5111DBF456F9}" name="kan_train_acc"/>
    <tableColumn id="11" xr3:uid="{1AC12388-ED36-4E6B-853B-C9BEE5ACC89E}" name="kan_val_acc"/>
    <tableColumn id="12" xr3:uid="{18378CE3-CF01-4131-A7B7-94A3489A4D63}" name="kan_test_acc"/>
    <tableColumn id="13" xr3:uid="{FE8ECEEB-E83E-4248-835E-D10AB34291A1}" name="mlp_test_acc"/>
    <tableColumn id="14" xr3:uid="{0EDF8848-34B8-410E-8528-CFA28262A46B}" name="mlp_val_acc"/>
    <tableColumn id="15" xr3:uid="{4DF8A4D6-0431-4159-8337-3824EDB0BE50}" name="mlp_train_acc"/>
    <tableColumn id="16" xr3:uid="{1A6A6487-2103-490F-B1E0-28570449F589}" name="mlp_steps"/>
    <tableColumn id="17" xr3:uid="{32C5DCD6-C972-4B24-9015-8CCEB877384C}" name="mlp_time_difference"/>
    <tableColumn id="18" xr3:uid="{43251447-E9A0-44C7-9887-D9EB530544D1}" name="mlp_params"/>
    <tableColumn id="19" xr3:uid="{8C0D58D9-EBEE-4B05-8DD0-56ABF06488C7}" name="mlp_no_layers"/>
    <tableColumn id="20" xr3:uid="{F477EE65-3206-4F97-98D1-F986A1C0BC2C}" name="mlp_width_layers"/>
    <tableColumn id="21" xr3:uid="{FC45AC10-CFC0-40C9-8538-C882FE38778B}" name="mlp2_test_acc"/>
    <tableColumn id="22" xr3:uid="{60B12128-D93B-4C28-AD24-618E1C3D5FFB}" name="mlp2_val_acc"/>
    <tableColumn id="23" xr3:uid="{08DB7D03-BCB6-463A-A990-1DDD8B829707}" name="mlp2_train_acc"/>
    <tableColumn id="24" xr3:uid="{45300F80-D895-4855-91FA-DF9DF9660F3B}" name="mlp2_steps"/>
    <tableColumn id="25" xr3:uid="{39C731E3-F544-48C0-BFB4-EB7C65C806D6}" name="mlp2_time_difference"/>
    <tableColumn id="26" xr3:uid="{726BB0A3-7278-456D-88A9-719DA0A53544}" name="mlp2_params"/>
    <tableColumn id="27" xr3:uid="{2145C67B-AEC8-43DD-A9D1-BEC79DD29A51}" name="no_layers2"/>
    <tableColumn id="28" xr3:uid="{278D6509-0A7C-486D-9D90-05CEA710BE21}" name="width_layers2"/>
    <tableColumn id="29" xr3:uid="{64272C67-587E-4B55-B800-A99C163C2505}" name="del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16D97E-0096-4BA0-9FE0-1E941CDF3EFF}" name="Tabela1" displayName="Tabela1" ref="A1:AC1213" totalsRowShown="0">
  <autoFilter ref="A1:AC1213" xr:uid="{4D16D97E-0096-4BA0-9FE0-1E941CDF3EFF}">
    <filterColumn colId="2">
      <filters>
        <filter val="3"/>
      </filters>
    </filterColumn>
    <filterColumn colId="3">
      <filters>
        <filter val="2"/>
      </filters>
    </filterColumn>
  </autoFilter>
  <sortState xmlns:xlrd2="http://schemas.microsoft.com/office/spreadsheetml/2017/richdata2" ref="A2:AC1213">
    <sortCondition ref="G1:G1213"/>
  </sortState>
  <tableColumns count="29">
    <tableColumn id="1" xr3:uid="{E4E8CC5D-A092-4534-8D6B-9B6E6ECC9432}" name="dataset_name"/>
    <tableColumn id="2" xr3:uid="{B5B97CDF-7E4C-4A73-BE80-AEAF4064DE0F}" name="kan_grid"/>
    <tableColumn id="3" xr3:uid="{EA0FA31F-968A-4A51-B1D3-4E142A8D77ED}" name="kan_grid_passed_parameter"/>
    <tableColumn id="4" xr3:uid="{BBBD2CC3-816C-4697-BE05-65DDDB8498F3}" name="kan_degree"/>
    <tableColumn id="5" xr3:uid="{F5161F94-8B13-4007-A932-463A0953A532}" name="kan_lam"/>
    <tableColumn id="6" xr3:uid="{03323C9F-A189-47E1-9F72-F9EECDED6625}" name="kan_width"/>
    <tableColumn id="7" xr3:uid="{5C80DC73-D3D6-4112-BD82-00F81111A441}" name="kan_params"/>
    <tableColumn id="8" xr3:uid="{EB807954-003B-48FA-93C1-32580633D3B8}" name="kan_time_difference"/>
    <tableColumn id="9" xr3:uid="{590FFDF8-F650-4D25-A8A2-C6938EB9E8A4}" name="kan_steps"/>
    <tableColumn id="10" xr3:uid="{AF3E15F9-CB5E-4F96-A685-DEA1B65D3772}" name="kan_train_acc"/>
    <tableColumn id="11" xr3:uid="{EBFACF9D-6EAE-4880-9507-D188662815A7}" name="kan_val_acc"/>
    <tableColumn id="12" xr3:uid="{698E01D9-26D4-4112-A2D8-8329B71616B7}" name="kan_test_acc"/>
    <tableColumn id="13" xr3:uid="{0E20BF11-DF0E-47D8-9E7C-9B5B0E822829}" name="mlp_test_acc"/>
    <tableColumn id="14" xr3:uid="{59CAA9ED-3A10-4C48-B57D-1567353D4986}" name="mlp_val_acc"/>
    <tableColumn id="15" xr3:uid="{561EEB57-A613-44CC-80EB-1501D1726664}" name="mlp_train_acc"/>
    <tableColumn id="16" xr3:uid="{915BFA19-5A51-4830-B51B-5C449C815F1A}" name="mlp_steps"/>
    <tableColumn id="17" xr3:uid="{A23098D3-D152-4BD4-BA43-BE2252900811}" name="mlp_time_difference"/>
    <tableColumn id="18" xr3:uid="{8E9B0B40-033E-4C70-887D-642552ACC442}" name="mlp_params"/>
    <tableColumn id="19" xr3:uid="{13D9EC19-D0AA-493C-AA3A-283DC8FA0552}" name="mlp_no_layers"/>
    <tableColumn id="20" xr3:uid="{D1CCC98B-4965-4DE3-A4C2-3114EDC2AA01}" name="mlp_width_layers"/>
    <tableColumn id="21" xr3:uid="{E1C7CCD2-3F06-4E86-A528-50033CD759A0}" name="mlp2_test_acc"/>
    <tableColumn id="22" xr3:uid="{B572F1CD-90AD-4F02-89F5-120E6AD46189}" name="mlp2_val_acc"/>
    <tableColumn id="23" xr3:uid="{BAD869AD-F455-4072-A5DE-6058A731A281}" name="mlp2_train_acc"/>
    <tableColumn id="24" xr3:uid="{F0001BA8-6165-4608-88FB-A15CC4938501}" name="mlp2_steps"/>
    <tableColumn id="25" xr3:uid="{38EEB45A-7668-4341-B5FA-2FCD33A75C68}" name="mlp2_time_difference"/>
    <tableColumn id="26" xr3:uid="{F8B55006-937D-4882-94BB-01F1196EA2B3}" name="mlp2_params"/>
    <tableColumn id="27" xr3:uid="{788869DB-D08D-46D2-87CC-215DBEC2675E}" name="no_layers2"/>
    <tableColumn id="28" xr3:uid="{E3EB909A-285B-4028-AE98-35D41124770A}" name="width_layers2"/>
    <tableColumn id="29" xr3:uid="{350AB9C5-51F0-4804-BC8B-74DA808F61F7}" name="del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2F2A343-310E-40A3-B098-AB962ABA21FD}" name="Tabela3" displayName="Tabela3" ref="A1:AC229" totalsRowShown="0">
  <autoFilter ref="A1:AC229" xr:uid="{D2F2A343-310E-40A3-B098-AB962ABA21FD}">
    <filterColumn colId="2">
      <filters>
        <filter val="3"/>
      </filters>
    </filterColumn>
    <filterColumn colId="3">
      <filters>
        <filter val="2"/>
      </filters>
    </filterColumn>
  </autoFilter>
  <tableColumns count="29">
    <tableColumn id="1" xr3:uid="{CBED9862-7DEE-4C82-98AF-2AA8DC65688A}" name="dataset_name"/>
    <tableColumn id="2" xr3:uid="{AAAFE7F4-DBCF-4F93-969B-CE2CAD94CC9B}" name="kan_grid"/>
    <tableColumn id="3" xr3:uid="{7E234FA3-B4AB-4C96-A03B-B01CAFA568AA}" name="kan_grid_passed_parameter"/>
    <tableColumn id="4" xr3:uid="{7B51A79E-E201-49AF-A176-3AF06CB6E091}" name="kan_degree"/>
    <tableColumn id="5" xr3:uid="{7F80A8FF-5F83-4507-BF46-DA8FBD737AB5}" name="kan_lam"/>
    <tableColumn id="6" xr3:uid="{141E625D-460C-4698-A8DC-76EFF2624FBF}" name="kan_width"/>
    <tableColumn id="7" xr3:uid="{5D3668E3-D2D1-472E-A3BC-641B39EDFAA6}" name="kan_params"/>
    <tableColumn id="8" xr3:uid="{07F2E5B2-1AC3-46C3-B798-11C1420DAD10}" name="kan_time_difference"/>
    <tableColumn id="9" xr3:uid="{70713C7D-4470-47A2-BDE0-130EAA89B9C1}" name="kan_steps"/>
    <tableColumn id="10" xr3:uid="{E5169F1F-6842-4A56-9C9A-70DA4CBAEF2E}" name="kan_train_acc"/>
    <tableColumn id="11" xr3:uid="{6825B50E-FA7E-497D-AFCC-F81AAE2FA166}" name="kan_val_acc"/>
    <tableColumn id="12" xr3:uid="{B54DA66C-A04B-47F4-B891-C08D5E77A469}" name="kan_test_acc"/>
    <tableColumn id="13" xr3:uid="{7D6B54B9-BB5D-496E-9E5C-1F1EEE90B3D7}" name="mlp_test_acc"/>
    <tableColumn id="14" xr3:uid="{A25DDD0B-3381-4157-AE5C-49FA268BD7BE}" name="mlp_val_acc"/>
    <tableColumn id="15" xr3:uid="{00F7B04B-2EB5-4C25-97D2-84C469B39014}" name="mlp_train_acc"/>
    <tableColumn id="16" xr3:uid="{72873E23-9209-4009-BA0F-2EBE7230FC58}" name="mlp_steps"/>
    <tableColumn id="17" xr3:uid="{55B8F01F-99A6-4DCA-9E6E-7BCA85330659}" name="mlp_time_difference"/>
    <tableColumn id="18" xr3:uid="{41EE748F-F906-43F5-B69F-6147BF90C0B2}" name="mlp_params"/>
    <tableColumn id="19" xr3:uid="{4C36FB46-1FDE-4441-8817-F6A2F0198EE0}" name="mlp_no_layers"/>
    <tableColumn id="20" xr3:uid="{E2CD7625-D1E1-42AA-B26E-4CF79FA2A6BB}" name="mlp_width_layers"/>
    <tableColumn id="21" xr3:uid="{DE0A519C-326C-48B8-BC5E-3F29CA5A93EE}" name="mlp2_test_acc"/>
    <tableColumn id="22" xr3:uid="{36EF7B58-B455-4A3D-B822-72D14AB73699}" name="mlp2_val_acc"/>
    <tableColumn id="23" xr3:uid="{1F9A2D8C-8133-4B69-B1ED-B59FEA6790EB}" name="mlp2_train_acc"/>
    <tableColumn id="24" xr3:uid="{C799F826-F2A4-429D-991B-BFE95D485F12}" name="mlp2_steps"/>
    <tableColumn id="25" xr3:uid="{E6EF83AA-1119-4AB6-8B84-02E123B3890F}" name="mlp2_time_difference"/>
    <tableColumn id="26" xr3:uid="{8369B38F-A4E7-416A-8405-47729B06CCDA}" name="mlp2_params"/>
    <tableColumn id="27" xr3:uid="{31766204-A45C-4687-87FC-415DF164784F}" name="no_layers2"/>
    <tableColumn id="28" xr3:uid="{A2FEE441-A940-4983-950D-FC4FC720AAEA}" name="width_layers2"/>
    <tableColumn id="29" xr3:uid="{02EA2C06-6C38-4775-A3CF-7BC7B5A4B5CB}" name="delm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2746DFF-D12D-472C-A18A-30A31691208E}" name="optimizer" displayName="optimizer" ref="A1:AC145" tableType="queryTable" totalsRowShown="0">
  <autoFilter ref="A1:AC145" xr:uid="{C2746DFF-D12D-472C-A18A-30A31691208E}"/>
  <tableColumns count="29">
    <tableColumn id="1" xr3:uid="{F8BAD9E6-D6E8-4F44-9C6C-6EB9808DB85C}" uniqueName="1" name="dataset_name" queryTableFieldId="1" dataDxfId="2"/>
    <tableColumn id="2" xr3:uid="{EA8C4FCA-407A-41A5-A418-88FA3A3D8F25}" uniqueName="2" name="kan_grid" queryTableFieldId="2"/>
    <tableColumn id="3" xr3:uid="{DC279C95-EC9A-4A92-AECB-DEE80F0D069C}" uniqueName="3" name="kan_grid_passed_parameter" queryTableFieldId="3"/>
    <tableColumn id="4" xr3:uid="{77AF9496-7C60-4556-9FE4-F64095ED2A6F}" uniqueName="4" name="kan_degree" queryTableFieldId="4"/>
    <tableColumn id="5" xr3:uid="{E4388817-7263-4E36-BD5E-3353D14B9C84}" uniqueName="5" name="kan_lam" queryTableFieldId="5"/>
    <tableColumn id="6" xr3:uid="{D8D32FBD-22AB-4A3B-8225-A4C064D90992}" uniqueName="6" name="kan_width" queryTableFieldId="6" dataDxfId="1"/>
    <tableColumn id="7" xr3:uid="{2D7DFBB7-9399-4623-A482-E6290CBEB4E0}" uniqueName="7" name="kan_params" queryTableFieldId="7"/>
    <tableColumn id="8" xr3:uid="{4355296F-2291-47D5-A8B2-D8F918F68452}" uniqueName="8" name="kan_time_difference" queryTableFieldId="8"/>
    <tableColumn id="9" xr3:uid="{3F58CC60-63D1-440A-8D04-84DF1E2A8264}" uniqueName="9" name="kan_steps" queryTableFieldId="9"/>
    <tableColumn id="10" xr3:uid="{5B89307A-D39E-4DD1-82F9-1DA3A01689BE}" uniqueName="10" name="kan_train_acc" queryTableFieldId="10"/>
    <tableColumn id="11" xr3:uid="{7679C625-2DA2-44E5-B0AF-0B0090B88921}" uniqueName="11" name="kan_val_acc" queryTableFieldId="11"/>
    <tableColumn id="12" xr3:uid="{1F233711-A392-418C-8DD5-0C9D2C51AFF1}" uniqueName="12" name="kan_test_acc" queryTableFieldId="12"/>
    <tableColumn id="13" xr3:uid="{88D221D6-1C1D-4BFC-B052-9283713CB38E}" uniqueName="13" name="mlp_test_acc" queryTableFieldId="13"/>
    <tableColumn id="14" xr3:uid="{D19987E0-9D1B-4F5F-8F46-06816259C032}" uniqueName="14" name="mlp_val_acc" queryTableFieldId="14"/>
    <tableColumn id="15" xr3:uid="{1623DF5E-5EF4-4A8A-A854-146D171400F3}" uniqueName="15" name="mlp_train_acc" queryTableFieldId="15"/>
    <tableColumn id="16" xr3:uid="{DD1FB056-98A3-4AFB-8021-7C972347310D}" uniqueName="16" name="mlp_steps" queryTableFieldId="16"/>
    <tableColumn id="17" xr3:uid="{C369F19C-E7A1-43A1-B591-E0586977D28F}" uniqueName="17" name="mlp_time_difference" queryTableFieldId="17"/>
    <tableColumn id="18" xr3:uid="{6C00B4C7-58E9-4A7A-97C2-59F539C8F998}" uniqueName="18" name="mlp_params" queryTableFieldId="18"/>
    <tableColumn id="19" xr3:uid="{D4E137AA-5B97-4D81-804C-E195012BB5A4}" uniqueName="19" name="mlp_no_layers" queryTableFieldId="19"/>
    <tableColumn id="20" xr3:uid="{7F1A31C5-8694-4753-945F-1D7F64BA266B}" uniqueName="20" name="mlp_width_layers" queryTableFieldId="20"/>
    <tableColumn id="21" xr3:uid="{78906636-3917-4C9C-84DE-C5F7140E5A4F}" uniqueName="21" name="mlp2_test_acc" queryTableFieldId="21"/>
    <tableColumn id="22" xr3:uid="{1F78640B-42CB-446D-994C-0155F2D5010E}" uniqueName="22" name="mlp2_val_acc" queryTableFieldId="22"/>
    <tableColumn id="23" xr3:uid="{9EEE6FB1-044A-47A5-B0A2-DACABB363D28}" uniqueName="23" name="mlp2_train_acc" queryTableFieldId="23"/>
    <tableColumn id="24" xr3:uid="{B7F24FA2-EAC3-472E-88BD-7C5A249F3819}" uniqueName="24" name="mlp2_steps" queryTableFieldId="24"/>
    <tableColumn id="25" xr3:uid="{601AB1E5-5997-48E8-942F-D24A6D2D4E01}" uniqueName="25" name="mlp2_time_difference" queryTableFieldId="25"/>
    <tableColumn id="26" xr3:uid="{625CB7D1-B200-4482-A0F6-33F9CCD7C3BC}" uniqueName="26" name="mlp2_params" queryTableFieldId="26"/>
    <tableColumn id="27" xr3:uid="{3A1C8258-C0DD-4DAF-A660-5B708D185FAF}" uniqueName="27" name="no_layers2" queryTableFieldId="27"/>
    <tableColumn id="28" xr3:uid="{C3F7BBF7-02C9-4708-8256-3394491D5FB0}" uniqueName="28" name="width_layers2" queryTableFieldId="28"/>
    <tableColumn id="29" xr3:uid="{6450EE9C-D610-4677-9757-C71CFDEBDB31}" uniqueName="29" name="delme" queryTableFieldId="29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002F953-8BB4-4C6F-A2D1-8DA8F64AD1C0}" name="no_stopping" displayName="no_stopping" ref="A1:AC52" tableType="queryTable" totalsRowShown="0">
  <autoFilter ref="A1:AC52" xr:uid="{6002F953-8BB4-4C6F-A2D1-8DA8F64AD1C0}"/>
  <tableColumns count="29">
    <tableColumn id="1" xr3:uid="{89BF3146-00C1-4123-AB80-9B5F2FE12A8E}" uniqueName="1" name="dataset_name" queryTableFieldId="1" dataDxfId="5"/>
    <tableColumn id="2" xr3:uid="{06DFFAEB-1100-409E-B878-92D18B526D1F}" uniqueName="2" name="kan_grid" queryTableFieldId="2"/>
    <tableColumn id="3" xr3:uid="{4F323E68-8CCF-44AD-B6D0-8E42EDD5765D}" uniqueName="3" name="kan_grid_passed_parameter" queryTableFieldId="3"/>
    <tableColumn id="4" xr3:uid="{79EC4EDB-1E49-468C-8681-9EF0076C6143}" uniqueName="4" name="kan_degree" queryTableFieldId="4"/>
    <tableColumn id="5" xr3:uid="{6CC15E9A-CED5-48CB-B98F-5D0A2C71FE68}" uniqueName="5" name="kan_lam" queryTableFieldId="5"/>
    <tableColumn id="6" xr3:uid="{F7FCE3FA-5B0E-44BD-A089-BF9A191E07ED}" uniqueName="6" name="kan_width" queryTableFieldId="6" dataDxfId="4"/>
    <tableColumn id="7" xr3:uid="{615386EE-FCC3-4A66-9C29-0A231305875C}" uniqueName="7" name="kan_params" queryTableFieldId="7"/>
    <tableColumn id="8" xr3:uid="{1A7EAE85-1793-4628-A2E8-EC9876CBB284}" uniqueName="8" name="kan_time_difference" queryTableFieldId="8"/>
    <tableColumn id="9" xr3:uid="{7711D077-1E91-4B3D-A6B6-B641BB8349A3}" uniqueName="9" name="kan_steps" queryTableFieldId="9"/>
    <tableColumn id="10" xr3:uid="{F47B94C0-3051-4862-A60B-D71AED4C1FC0}" uniqueName="10" name="kan_train_acc" queryTableFieldId="10"/>
    <tableColumn id="11" xr3:uid="{4DBD40AD-BD92-43DA-8120-FB81241F5B89}" uniqueName="11" name="kan_val_acc" queryTableFieldId="11"/>
    <tableColumn id="12" xr3:uid="{5E8BF00D-241C-417E-B3F6-5B6CBB299000}" uniqueName="12" name="kan_test_acc" queryTableFieldId="12"/>
    <tableColumn id="13" xr3:uid="{4398DD1B-A5E1-44DA-A147-67680ECE612A}" uniqueName="13" name="mlp_test_acc" queryTableFieldId="13"/>
    <tableColumn id="14" xr3:uid="{E35AEDC8-DD29-4A4E-9CFA-43546F64216E}" uniqueName="14" name="mlp_val_acc" queryTableFieldId="14"/>
    <tableColumn id="15" xr3:uid="{697CC44B-1136-4B22-A946-82D2FCA6FCDF}" uniqueName="15" name="mlp_train_acc" queryTableFieldId="15"/>
    <tableColumn id="16" xr3:uid="{A8D73BB1-7852-4966-B9DE-C36E16B4E2F7}" uniqueName="16" name="mlp_steps" queryTableFieldId="16"/>
    <tableColumn id="17" xr3:uid="{5B0249BE-5C49-4082-AE42-35DD73731281}" uniqueName="17" name="mlp_time_difference" queryTableFieldId="17"/>
    <tableColumn id="18" xr3:uid="{6E8F9E20-A9FB-43DF-83A6-CC78E5EBFCFA}" uniqueName="18" name="mlp_params" queryTableFieldId="18"/>
    <tableColumn id="19" xr3:uid="{5150C71E-4E25-466C-BEEE-CAB21BFFDA2E}" uniqueName="19" name="mlp_no_layers" queryTableFieldId="19"/>
    <tableColumn id="20" xr3:uid="{0477C723-D295-4E5C-8826-B767E948A51C}" uniqueName="20" name="mlp_width_layers" queryTableFieldId="20"/>
    <tableColumn id="21" xr3:uid="{3EB6E905-2A4E-4B93-ABA5-9365B48E425A}" uniqueName="21" name="mlp2_test_acc" queryTableFieldId="21"/>
    <tableColumn id="22" xr3:uid="{8E38A642-43EB-475B-AB80-800A3A34CC82}" uniqueName="22" name="mlp2_val_acc" queryTableFieldId="22"/>
    <tableColumn id="23" xr3:uid="{FA0D47A0-230B-4323-9880-E8E2D315952C}" uniqueName="23" name="mlp2_train_acc" queryTableFieldId="23"/>
    <tableColumn id="24" xr3:uid="{25C77C47-08E0-463C-89DC-65281534D4C9}" uniqueName="24" name="mlp2_steps" queryTableFieldId="24"/>
    <tableColumn id="25" xr3:uid="{761382F0-078F-447F-8F36-62316BB6B34A}" uniqueName="25" name="mlp2_time_difference" queryTableFieldId="25"/>
    <tableColumn id="26" xr3:uid="{03AC6249-A024-49CB-8382-FFFEDF77A041}" uniqueName="26" name="mlp2_params" queryTableFieldId="26"/>
    <tableColumn id="27" xr3:uid="{60C82C33-0B0E-439E-9D2A-6C7DDE375C18}" uniqueName="27" name="no_layers2" queryTableFieldId="27"/>
    <tableColumn id="28" xr3:uid="{8781ABB1-071D-49C2-B0FF-3D484791FEDA}" uniqueName="28" name="width_layers2" queryTableFieldId="28"/>
    <tableColumn id="29" xr3:uid="{5B2398A5-55AC-49DD-A335-413BA943341C}" uniqueName="29" name="delme" queryTableFieldId="29" dataDxfId="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6839E4C-937D-4A44-B7EF-4E2CDBC47DC5}" name="Tabela4" displayName="Tabela4" ref="A1:AC601" totalsRowShown="0">
  <autoFilter ref="A1:AC601" xr:uid="{56839E4C-937D-4A44-B7EF-4E2CDBC47DC5}">
    <filterColumn colId="2">
      <filters>
        <filter val="3"/>
      </filters>
    </filterColumn>
    <filterColumn colId="3">
      <filters>
        <filter val="2"/>
      </filters>
    </filterColumn>
  </autoFilter>
  <tableColumns count="29">
    <tableColumn id="1" xr3:uid="{08702AFB-F5D2-4344-AD8E-56D5B0D06178}" name="dataset_name"/>
    <tableColumn id="2" xr3:uid="{4876CB36-174B-4110-8C4A-486257C982E1}" name="kan_grid"/>
    <tableColumn id="3" xr3:uid="{11B70343-1462-47CD-BF76-1E89FDBBC762}" name="kan_grid_passed_parameter"/>
    <tableColumn id="4" xr3:uid="{E02AF399-9BE7-4976-AB67-E58E7AC44848}" name="kan_degree"/>
    <tableColumn id="5" xr3:uid="{B11E2EBB-D2DA-459B-8B74-FFAE464C30E0}" name="kan_lam"/>
    <tableColumn id="6" xr3:uid="{F3865302-F71B-4BC5-86F2-BA66B139D918}" name="kan_width"/>
    <tableColumn id="7" xr3:uid="{0AC90F68-92D8-4F1F-B124-9855CDC2A4D0}" name="kan_params"/>
    <tableColumn id="8" xr3:uid="{1011B222-C9E1-403B-889A-AC75254615CD}" name="kan_time_difference"/>
    <tableColumn id="9" xr3:uid="{FF400DB9-1188-430B-A8E4-6F4911614AFE}" name="kan_steps"/>
    <tableColumn id="10" xr3:uid="{7A48846E-FDFA-410B-A908-6719AC1AAA1F}" name="kan_train_acc"/>
    <tableColumn id="11" xr3:uid="{69D2B95E-0E39-4737-8269-4ABDDE1E8EB3}" name="kan_val_acc"/>
    <tableColumn id="12" xr3:uid="{F4A003D3-8BBB-41D0-9201-1371BDC3B06A}" name="kan_test_acc"/>
    <tableColumn id="13" xr3:uid="{F7D62B39-A60A-4AB5-87C6-255BD57AAA82}" name="mlp_test_acc"/>
    <tableColumn id="14" xr3:uid="{170DAC1F-7088-46F2-A817-E92F6D26485D}" name="mlp_val_acc"/>
    <tableColumn id="15" xr3:uid="{BA8BC213-EDAF-467E-A786-2F35592967A7}" name="mlp_train_acc"/>
    <tableColumn id="16" xr3:uid="{D6B106B5-4C56-471C-BEE4-B800929742AA}" name="mlp_steps"/>
    <tableColumn id="17" xr3:uid="{942BF357-170F-45EA-8D6D-C6AFFAAD5413}" name="mlp_time_difference"/>
    <tableColumn id="18" xr3:uid="{0FFF9659-E013-4587-878C-FC44990BE6A9}" name="mlp_params"/>
    <tableColumn id="19" xr3:uid="{6ADA79DA-C35B-4400-BDD4-E4CC82376A48}" name="mlp_no_layers"/>
    <tableColumn id="20" xr3:uid="{09791905-06F0-4A89-90F9-CFB70DE82955}" name="mlp_width_layers"/>
    <tableColumn id="21" xr3:uid="{492B81B5-B94B-4B7C-BF14-90F5555E2D2C}" name="mlp2_test_acc"/>
    <tableColumn id="22" xr3:uid="{B1D27072-900C-4922-8406-787F54591A69}" name="mlp2_val_acc"/>
    <tableColumn id="23" xr3:uid="{0BF2A47E-E57E-4CB9-8CA5-3E5BEC6B7070}" name="mlp2_train_acc"/>
    <tableColumn id="24" xr3:uid="{A17EC8D3-BEB5-4B0E-BF2C-C8F1D31AF5ED}" name="mlp2_steps"/>
    <tableColumn id="25" xr3:uid="{52DBD4F3-0D7C-4155-B26E-E8063C029C22}" name="mlp2_time_difference"/>
    <tableColumn id="26" xr3:uid="{B83B351F-072D-42BE-8F1D-D373E0E1CCF8}" name="mlp2_params"/>
    <tableColumn id="27" xr3:uid="{77E898CB-32C6-4DD8-A0A6-688A1F9B124C}" name="no_layers2"/>
    <tableColumn id="28" xr3:uid="{F6762ABC-E47B-41DA-AA70-E2332543C003}" name="width_layers2"/>
    <tableColumn id="29" xr3:uid="{31CEFDC2-2CB8-4C14-A734-81B180FEBB60}" name="del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0C227-BA68-4B0E-9847-35A6AE23D626}">
  <dimension ref="A1:AM915"/>
  <sheetViews>
    <sheetView workbookViewId="0">
      <selection activeCell="I9" sqref="I9"/>
    </sheetView>
  </sheetViews>
  <sheetFormatPr defaultRowHeight="15" x14ac:dyDescent="0.25"/>
  <cols>
    <col min="1" max="1" width="15.7109375" customWidth="1"/>
    <col min="2" max="2" width="10.5703125" customWidth="1"/>
    <col min="3" max="3" width="28" customWidth="1"/>
    <col min="4" max="4" width="13.42578125" customWidth="1"/>
    <col min="5" max="5" width="10.42578125" customWidth="1"/>
    <col min="6" max="6" width="14.28515625" bestFit="1" customWidth="1"/>
    <col min="7" max="7" width="13.7109375" customWidth="1"/>
    <col min="8" max="8" width="21.5703125" customWidth="1"/>
    <col min="9" max="9" width="12.140625" customWidth="1"/>
    <col min="10" max="10" width="15.140625" customWidth="1"/>
    <col min="11" max="11" width="13.5703125" customWidth="1"/>
    <col min="12" max="12" width="14.5703125" customWidth="1"/>
    <col min="13" max="13" width="14.85546875" customWidth="1"/>
    <col min="14" max="14" width="13.85546875" customWidth="1"/>
    <col min="15" max="15" width="15.42578125" customWidth="1"/>
    <col min="16" max="16" width="12.42578125" customWidth="1"/>
    <col min="17" max="17" width="21.85546875" customWidth="1"/>
    <col min="18" max="18" width="14" customWidth="1"/>
    <col min="19" max="19" width="16" customWidth="1"/>
    <col min="20" max="20" width="18.7109375" customWidth="1"/>
    <col min="21" max="21" width="15.85546875" customWidth="1"/>
    <col min="22" max="22" width="14.85546875" customWidth="1"/>
    <col min="23" max="23" width="16.42578125" customWidth="1"/>
    <col min="24" max="24" width="13.42578125" customWidth="1"/>
    <col min="25" max="25" width="22.85546875" customWidth="1"/>
    <col min="26" max="26" width="15" customWidth="1"/>
    <col min="27" max="27" width="12.7109375" customWidth="1"/>
    <col min="28" max="28" width="15.42578125" customWidth="1"/>
    <col min="29" max="29" width="24.5703125" bestFit="1" customWidth="1"/>
  </cols>
  <sheetData>
    <row r="1" spans="1:3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E1" t="str">
        <f>Tabela2[[#Headers],[kan_params]]</f>
        <v>kan_params</v>
      </c>
      <c r="AF1" t="str">
        <f>Tabela2[[#Headers],[kan_steps]]</f>
        <v>kan_steps</v>
      </c>
      <c r="AG1" t="str">
        <f>Tabela2[[#Headers],[kan_train_acc]]</f>
        <v>kan_train_acc</v>
      </c>
      <c r="AH1" t="str">
        <f>Tabela2[[#Headers],[kan_val_acc]]</f>
        <v>kan_val_acc</v>
      </c>
      <c r="AI1" t="str">
        <f>Tabela2[[#Headers],[kan_test_acc]]</f>
        <v>kan_test_acc</v>
      </c>
      <c r="AJ1" t="str">
        <f>Tabela2[[#Headers],[mlp_test_acc]]</f>
        <v>mlp_test_acc</v>
      </c>
      <c r="AK1" t="str">
        <f>Tabela2[[#Headers],[mlp_val_acc]]</f>
        <v>mlp_val_acc</v>
      </c>
      <c r="AL1" t="str">
        <f>Tabela2[[#Headers],[mlp_train_acc]]</f>
        <v>mlp_train_acc</v>
      </c>
      <c r="AM1" t="str">
        <f>Tabela2[[#Headers],[mlp_steps]]</f>
        <v>mlp_steps</v>
      </c>
    </row>
    <row r="2" spans="1:39" x14ac:dyDescent="0.25">
      <c r="A2" t="s">
        <v>1343</v>
      </c>
      <c r="B2">
        <v>10</v>
      </c>
      <c r="C2">
        <v>3</v>
      </c>
      <c r="D2">
        <v>3</v>
      </c>
      <c r="E2">
        <v>0</v>
      </c>
      <c r="F2" t="s">
        <v>1344</v>
      </c>
      <c r="G2">
        <v>122065</v>
      </c>
      <c r="H2">
        <v>80061994.200000003</v>
      </c>
      <c r="I2">
        <v>24.2</v>
      </c>
      <c r="J2">
        <v>0.206128135323524</v>
      </c>
      <c r="K2">
        <v>0.354074078798294</v>
      </c>
      <c r="L2">
        <v>0.20266666859388299</v>
      </c>
      <c r="M2">
        <v>0.95422222222222197</v>
      </c>
      <c r="N2">
        <v>0.97703703703703704</v>
      </c>
      <c r="O2">
        <v>0.98978644382544101</v>
      </c>
      <c r="P2">
        <v>47.6</v>
      </c>
      <c r="Q2">
        <v>3416191.8</v>
      </c>
      <c r="R2">
        <v>121534</v>
      </c>
      <c r="S2">
        <v>2</v>
      </c>
      <c r="T2">
        <v>228</v>
      </c>
      <c r="U2">
        <v>0.96133333333333304</v>
      </c>
      <c r="V2">
        <v>0.97481481481481402</v>
      </c>
      <c r="W2">
        <v>0.98997214484679597</v>
      </c>
      <c r="X2">
        <v>47.4</v>
      </c>
      <c r="Y2">
        <v>4469608.4000000004</v>
      </c>
      <c r="Z2">
        <v>122525</v>
      </c>
      <c r="AA2">
        <v>2</v>
      </c>
      <c r="AB2">
        <v>229</v>
      </c>
      <c r="AC2" t="s">
        <v>1345</v>
      </c>
      <c r="AE2">
        <f>Tabela2[[#This Row],[kan_params]]</f>
        <v>122065</v>
      </c>
      <c r="AF2">
        <f>Tabela2[[#This Row],[kan_steps]]</f>
        <v>24.2</v>
      </c>
      <c r="AG2">
        <f>Tabela2[[#This Row],[kan_train_acc]]</f>
        <v>0.206128135323524</v>
      </c>
      <c r="AH2">
        <f>Tabela2[[#This Row],[kan_val_acc]]</f>
        <v>0.354074078798294</v>
      </c>
      <c r="AI2">
        <f>Tabela2[[#This Row],[kan_test_acc]]</f>
        <v>0.20266666859388299</v>
      </c>
      <c r="AJ2">
        <f>Tabela2[[#This Row],[mlp_test_acc]]</f>
        <v>0.95422222222222197</v>
      </c>
      <c r="AK2">
        <f>Tabela2[[#This Row],[mlp_val_acc]]</f>
        <v>0.97703703703703704</v>
      </c>
      <c r="AL2">
        <f>Tabela2[[#This Row],[mlp_train_acc]]</f>
        <v>0.98978644382544101</v>
      </c>
      <c r="AM2">
        <f>Tabela2[[#This Row],[mlp_steps]]</f>
        <v>47.6</v>
      </c>
    </row>
    <row r="3" spans="1:39" x14ac:dyDescent="0.25">
      <c r="A3" t="s">
        <v>1343</v>
      </c>
      <c r="B3">
        <v>10</v>
      </c>
      <c r="C3">
        <v>3</v>
      </c>
      <c r="D3">
        <v>3</v>
      </c>
      <c r="E3">
        <v>0</v>
      </c>
      <c r="F3" t="s">
        <v>1346</v>
      </c>
      <c r="G3">
        <v>127990</v>
      </c>
      <c r="H3">
        <v>84756264.599999994</v>
      </c>
      <c r="I3">
        <v>24.8</v>
      </c>
      <c r="J3">
        <v>0.23119777739048</v>
      </c>
      <c r="K3">
        <v>0.35925925970077499</v>
      </c>
      <c r="L3">
        <v>0.221333333849906</v>
      </c>
      <c r="M3">
        <v>0.96</v>
      </c>
      <c r="N3">
        <v>0.976296296296296</v>
      </c>
      <c r="O3">
        <v>0.99257195914577501</v>
      </c>
      <c r="P3">
        <v>52.8</v>
      </c>
      <c r="Q3">
        <v>4080035.4</v>
      </c>
      <c r="R3">
        <v>127540</v>
      </c>
      <c r="S3">
        <v>2</v>
      </c>
      <c r="T3">
        <v>234</v>
      </c>
      <c r="U3">
        <v>0.95777777777777695</v>
      </c>
      <c r="V3">
        <v>0.97259259259259201</v>
      </c>
      <c r="W3">
        <v>0.99090064995357396</v>
      </c>
      <c r="X3">
        <v>49.6</v>
      </c>
      <c r="Y3">
        <v>2968011.4</v>
      </c>
      <c r="Z3">
        <v>128555</v>
      </c>
      <c r="AA3">
        <v>2</v>
      </c>
      <c r="AB3">
        <v>235</v>
      </c>
      <c r="AC3" t="s">
        <v>1347</v>
      </c>
      <c r="AE3">
        <f>Tabela2[[#This Row],[kan_params]]</f>
        <v>127990</v>
      </c>
      <c r="AF3">
        <f>Tabela2[[#This Row],[kan_steps]]</f>
        <v>24.8</v>
      </c>
      <c r="AG3">
        <f>Tabela2[[#This Row],[kan_train_acc]]</f>
        <v>0.23119777739048</v>
      </c>
      <c r="AH3">
        <f>Tabela2[[#This Row],[kan_val_acc]]</f>
        <v>0.35925925970077499</v>
      </c>
      <c r="AI3">
        <f>Tabela2[[#This Row],[kan_test_acc]]</f>
        <v>0.221333333849906</v>
      </c>
      <c r="AJ3">
        <f>Tabela2[[#This Row],[mlp_test_acc]]</f>
        <v>0.96</v>
      </c>
      <c r="AK3">
        <f>Tabela2[[#This Row],[mlp_val_acc]]</f>
        <v>0.976296296296296</v>
      </c>
      <c r="AL3">
        <f>Tabela2[[#This Row],[mlp_train_acc]]</f>
        <v>0.99257195914577501</v>
      </c>
      <c r="AM3">
        <f>Tabela2[[#This Row],[mlp_steps]]</f>
        <v>52.8</v>
      </c>
    </row>
    <row r="4" spans="1:39" x14ac:dyDescent="0.25">
      <c r="A4" t="s">
        <v>1343</v>
      </c>
      <c r="B4">
        <v>10</v>
      </c>
      <c r="C4">
        <v>3</v>
      </c>
      <c r="D4">
        <v>3</v>
      </c>
      <c r="E4">
        <v>0</v>
      </c>
      <c r="F4" t="s">
        <v>1348</v>
      </c>
      <c r="G4">
        <v>133915</v>
      </c>
      <c r="H4">
        <v>165964322.40000001</v>
      </c>
      <c r="I4">
        <v>47.2</v>
      </c>
      <c r="J4">
        <v>0.317920146882534</v>
      </c>
      <c r="K4">
        <v>0.49925926923751801</v>
      </c>
      <c r="L4">
        <v>0.31599999964237202</v>
      </c>
      <c r="M4">
        <v>0.96222222222222198</v>
      </c>
      <c r="N4">
        <v>0.97703703703703704</v>
      </c>
      <c r="O4">
        <v>0.99201485608170803</v>
      </c>
      <c r="P4">
        <v>56.6</v>
      </c>
      <c r="Q4">
        <v>3440595</v>
      </c>
      <c r="R4">
        <v>133690</v>
      </c>
      <c r="S4">
        <v>2</v>
      </c>
      <c r="T4">
        <v>240</v>
      </c>
      <c r="U4">
        <v>0.96444444444444399</v>
      </c>
      <c r="V4">
        <v>0.97481481481481402</v>
      </c>
      <c r="W4">
        <v>0.99238625812441905</v>
      </c>
      <c r="X4">
        <v>52.6</v>
      </c>
      <c r="Y4">
        <v>4331464.2</v>
      </c>
      <c r="Z4">
        <v>134729</v>
      </c>
      <c r="AA4">
        <v>2</v>
      </c>
      <c r="AB4">
        <v>241</v>
      </c>
      <c r="AC4" t="s">
        <v>1349</v>
      </c>
      <c r="AE4">
        <f>Tabela2[[#This Row],[kan_params]]</f>
        <v>133915</v>
      </c>
      <c r="AF4">
        <f>Tabela2[[#This Row],[kan_steps]]</f>
        <v>47.2</v>
      </c>
      <c r="AG4">
        <f>Tabela2[[#This Row],[kan_train_acc]]</f>
        <v>0.317920146882534</v>
      </c>
      <c r="AH4">
        <f>Tabela2[[#This Row],[kan_val_acc]]</f>
        <v>0.49925926923751801</v>
      </c>
      <c r="AI4">
        <f>Tabela2[[#This Row],[kan_test_acc]]</f>
        <v>0.31599999964237202</v>
      </c>
      <c r="AJ4">
        <f>Tabela2[[#This Row],[mlp_test_acc]]</f>
        <v>0.96222222222222198</v>
      </c>
      <c r="AK4">
        <f>Tabela2[[#This Row],[mlp_val_acc]]</f>
        <v>0.97703703703703704</v>
      </c>
      <c r="AL4">
        <f>Tabela2[[#This Row],[mlp_train_acc]]</f>
        <v>0.99201485608170803</v>
      </c>
      <c r="AM4">
        <f>Tabela2[[#This Row],[mlp_steps]]</f>
        <v>56.6</v>
      </c>
    </row>
    <row r="5" spans="1:39" x14ac:dyDescent="0.25">
      <c r="A5" t="s">
        <v>1343</v>
      </c>
      <c r="B5">
        <v>10</v>
      </c>
      <c r="C5">
        <v>3</v>
      </c>
      <c r="D5">
        <v>3</v>
      </c>
      <c r="E5">
        <v>0</v>
      </c>
      <c r="F5" t="s">
        <v>1350</v>
      </c>
      <c r="G5">
        <v>139840</v>
      </c>
      <c r="H5">
        <v>121823922</v>
      </c>
      <c r="I5">
        <v>33.4</v>
      </c>
      <c r="J5">
        <v>0.26462396085262202</v>
      </c>
      <c r="K5">
        <v>0.418518525362014</v>
      </c>
      <c r="L5">
        <v>0.266222223639488</v>
      </c>
      <c r="M5">
        <v>0.96044444444444399</v>
      </c>
      <c r="N5">
        <v>0.97259259259259201</v>
      </c>
      <c r="O5">
        <v>0.98960074280408505</v>
      </c>
      <c r="P5">
        <v>46.8</v>
      </c>
      <c r="Q5">
        <v>4137634.8</v>
      </c>
      <c r="R5">
        <v>138925</v>
      </c>
      <c r="S5">
        <v>2</v>
      </c>
      <c r="T5">
        <v>245</v>
      </c>
      <c r="U5">
        <v>0.96088888888888802</v>
      </c>
      <c r="V5">
        <v>0.97555555555555495</v>
      </c>
      <c r="W5">
        <v>0.99275766016712996</v>
      </c>
      <c r="X5">
        <v>53.8</v>
      </c>
      <c r="Y5">
        <v>4361532.4000000004</v>
      </c>
      <c r="Z5">
        <v>139984</v>
      </c>
      <c r="AA5">
        <v>2</v>
      </c>
      <c r="AB5">
        <v>246</v>
      </c>
      <c r="AC5" t="s">
        <v>1351</v>
      </c>
      <c r="AE5">
        <f>Tabela2[[#This Row],[kan_params]]</f>
        <v>139840</v>
      </c>
      <c r="AF5">
        <f>Tabela2[[#This Row],[kan_steps]]</f>
        <v>33.4</v>
      </c>
      <c r="AG5">
        <f>Tabela2[[#This Row],[kan_train_acc]]</f>
        <v>0.26462396085262202</v>
      </c>
      <c r="AH5">
        <f>Tabela2[[#This Row],[kan_val_acc]]</f>
        <v>0.418518525362014</v>
      </c>
      <c r="AI5">
        <f>Tabela2[[#This Row],[kan_test_acc]]</f>
        <v>0.266222223639488</v>
      </c>
      <c r="AJ5">
        <f>Tabela2[[#This Row],[mlp_test_acc]]</f>
        <v>0.96044444444444399</v>
      </c>
      <c r="AK5">
        <f>Tabela2[[#This Row],[mlp_val_acc]]</f>
        <v>0.97259259259259201</v>
      </c>
      <c r="AL5">
        <f>Tabela2[[#This Row],[mlp_train_acc]]</f>
        <v>0.98960074280408505</v>
      </c>
      <c r="AM5">
        <f>Tabela2[[#This Row],[mlp_steps]]</f>
        <v>46.8</v>
      </c>
    </row>
    <row r="6" spans="1:39" x14ac:dyDescent="0.25">
      <c r="A6" t="s">
        <v>1343</v>
      </c>
      <c r="B6">
        <v>10</v>
      </c>
      <c r="C6">
        <v>3</v>
      </c>
      <c r="D6">
        <v>3</v>
      </c>
      <c r="E6">
        <v>0</v>
      </c>
      <c r="F6" t="s">
        <v>1352</v>
      </c>
      <c r="G6">
        <v>145765</v>
      </c>
      <c r="H6">
        <v>124743737.59999999</v>
      </c>
      <c r="I6">
        <v>30.6</v>
      </c>
      <c r="J6">
        <v>0.23862581551074899</v>
      </c>
      <c r="K6">
        <v>0.409629625082016</v>
      </c>
      <c r="L6">
        <v>0.238666662573814</v>
      </c>
      <c r="M6">
        <v>0.96088888888888802</v>
      </c>
      <c r="N6">
        <v>0.97333333333333305</v>
      </c>
      <c r="O6">
        <v>0.98922934076137403</v>
      </c>
      <c r="P6">
        <v>47.2</v>
      </c>
      <c r="Q6">
        <v>4557423.4000000004</v>
      </c>
      <c r="R6">
        <v>145339</v>
      </c>
      <c r="S6">
        <v>2</v>
      </c>
      <c r="T6">
        <v>251</v>
      </c>
      <c r="U6">
        <v>0.96177777777777695</v>
      </c>
      <c r="V6">
        <v>0.976296296296296</v>
      </c>
      <c r="W6">
        <v>0.99257195914577501</v>
      </c>
      <c r="X6">
        <v>52.2</v>
      </c>
      <c r="Y6">
        <v>3710866.6</v>
      </c>
      <c r="Z6">
        <v>146422</v>
      </c>
      <c r="AA6">
        <v>2</v>
      </c>
      <c r="AB6">
        <v>252</v>
      </c>
      <c r="AC6" t="s">
        <v>1353</v>
      </c>
      <c r="AE6">
        <f>Tabela2[[#This Row],[kan_params]]</f>
        <v>145765</v>
      </c>
      <c r="AF6">
        <f>Tabela2[[#This Row],[kan_steps]]</f>
        <v>30.6</v>
      </c>
      <c r="AG6">
        <f>Tabela2[[#This Row],[kan_train_acc]]</f>
        <v>0.23862581551074899</v>
      </c>
      <c r="AH6">
        <f>Tabela2[[#This Row],[kan_val_acc]]</f>
        <v>0.409629625082016</v>
      </c>
      <c r="AI6">
        <f>Tabela2[[#This Row],[kan_test_acc]]</f>
        <v>0.238666662573814</v>
      </c>
      <c r="AJ6">
        <f>Tabela2[[#This Row],[mlp_test_acc]]</f>
        <v>0.96088888888888802</v>
      </c>
      <c r="AK6">
        <f>Tabela2[[#This Row],[mlp_val_acc]]</f>
        <v>0.97333333333333305</v>
      </c>
      <c r="AL6">
        <f>Tabela2[[#This Row],[mlp_train_acc]]</f>
        <v>0.98922934076137403</v>
      </c>
      <c r="AM6">
        <f>Tabela2[[#This Row],[mlp_steps]]</f>
        <v>47.2</v>
      </c>
    </row>
    <row r="7" spans="1:39" x14ac:dyDescent="0.25">
      <c r="A7" t="s">
        <v>1343</v>
      </c>
      <c r="B7">
        <v>10</v>
      </c>
      <c r="C7">
        <v>3</v>
      </c>
      <c r="D7">
        <v>3</v>
      </c>
      <c r="E7">
        <v>0</v>
      </c>
      <c r="F7" t="s">
        <v>1354</v>
      </c>
      <c r="G7">
        <v>151690</v>
      </c>
      <c r="H7">
        <v>115771737.40000001</v>
      </c>
      <c r="I7">
        <v>23.8</v>
      </c>
      <c r="J7">
        <v>0.28802229017019199</v>
      </c>
      <c r="K7">
        <v>0.34074074625968898</v>
      </c>
      <c r="L7">
        <v>0.26666666567325498</v>
      </c>
      <c r="M7">
        <v>0.96177777777777695</v>
      </c>
      <c r="N7">
        <v>0.97555555555555495</v>
      </c>
      <c r="O7">
        <v>0.99127205199628599</v>
      </c>
      <c r="P7">
        <v>49.6</v>
      </c>
      <c r="Q7">
        <v>4775846</v>
      </c>
      <c r="R7">
        <v>150794</v>
      </c>
      <c r="S7">
        <v>2</v>
      </c>
      <c r="T7">
        <v>256</v>
      </c>
      <c r="U7">
        <v>0.96222222222222198</v>
      </c>
      <c r="V7">
        <v>0.97407407407407398</v>
      </c>
      <c r="W7">
        <v>0.99052924791086305</v>
      </c>
      <c r="X7">
        <v>49.4</v>
      </c>
      <c r="Y7">
        <v>3511822.4</v>
      </c>
      <c r="Z7">
        <v>151897</v>
      </c>
      <c r="AA7">
        <v>2</v>
      </c>
      <c r="AB7">
        <v>257</v>
      </c>
      <c r="AC7" t="s">
        <v>1355</v>
      </c>
      <c r="AE7">
        <f>Tabela2[[#This Row],[kan_params]]</f>
        <v>151690</v>
      </c>
      <c r="AF7">
        <f>Tabela2[[#This Row],[kan_steps]]</f>
        <v>23.8</v>
      </c>
      <c r="AG7">
        <f>Tabela2[[#This Row],[kan_train_acc]]</f>
        <v>0.28802229017019199</v>
      </c>
      <c r="AH7">
        <f>Tabela2[[#This Row],[kan_val_acc]]</f>
        <v>0.34074074625968898</v>
      </c>
      <c r="AI7">
        <f>Tabela2[[#This Row],[kan_test_acc]]</f>
        <v>0.26666666567325498</v>
      </c>
      <c r="AJ7">
        <f>Tabela2[[#This Row],[mlp_test_acc]]</f>
        <v>0.96177777777777695</v>
      </c>
      <c r="AK7">
        <f>Tabela2[[#This Row],[mlp_val_acc]]</f>
        <v>0.97555555555555495</v>
      </c>
      <c r="AL7">
        <f>Tabela2[[#This Row],[mlp_train_acc]]</f>
        <v>0.99127205199628599</v>
      </c>
      <c r="AM7">
        <f>Tabela2[[#This Row],[mlp_steps]]</f>
        <v>49.6</v>
      </c>
    </row>
    <row r="8" spans="1:39" x14ac:dyDescent="0.25">
      <c r="A8" t="s">
        <v>1343</v>
      </c>
      <c r="B8">
        <v>10</v>
      </c>
      <c r="C8">
        <v>3</v>
      </c>
      <c r="D8">
        <v>3</v>
      </c>
      <c r="E8">
        <v>0</v>
      </c>
      <c r="F8" t="s">
        <v>1356</v>
      </c>
      <c r="G8">
        <v>56890</v>
      </c>
      <c r="H8">
        <v>40992835.600000001</v>
      </c>
      <c r="I8">
        <v>21.6</v>
      </c>
      <c r="J8">
        <v>0.238811513781547</v>
      </c>
      <c r="K8">
        <v>0.338518518209457</v>
      </c>
      <c r="L8">
        <v>0.23777777850627899</v>
      </c>
      <c r="M8">
        <v>0.97199999999999998</v>
      </c>
      <c r="N8">
        <v>0.98</v>
      </c>
      <c r="O8">
        <v>0.98328690807799402</v>
      </c>
      <c r="P8">
        <v>50.8</v>
      </c>
      <c r="Q8">
        <v>4636840.2</v>
      </c>
      <c r="R8">
        <v>56560</v>
      </c>
      <c r="S8">
        <v>2</v>
      </c>
      <c r="T8">
        <v>150</v>
      </c>
      <c r="U8">
        <v>0.97155555555555495</v>
      </c>
      <c r="V8">
        <v>0.98518518518518505</v>
      </c>
      <c r="W8">
        <v>0.98904363974001797</v>
      </c>
      <c r="X8">
        <v>59</v>
      </c>
      <c r="Y8">
        <v>4873036</v>
      </c>
      <c r="Z8">
        <v>57239</v>
      </c>
      <c r="AA8">
        <v>2</v>
      </c>
      <c r="AB8">
        <v>151</v>
      </c>
      <c r="AC8" t="s">
        <v>1357</v>
      </c>
      <c r="AE8">
        <f>Tabela2[[#This Row],[kan_params]]</f>
        <v>56890</v>
      </c>
      <c r="AF8">
        <f>Tabela2[[#This Row],[kan_steps]]</f>
        <v>21.6</v>
      </c>
      <c r="AG8">
        <f>Tabela2[[#This Row],[kan_train_acc]]</f>
        <v>0.238811513781547</v>
      </c>
      <c r="AH8">
        <f>Tabela2[[#This Row],[kan_val_acc]]</f>
        <v>0.338518518209457</v>
      </c>
      <c r="AI8">
        <f>Tabela2[[#This Row],[kan_test_acc]]</f>
        <v>0.23777777850627899</v>
      </c>
      <c r="AJ8">
        <f>Tabela2[[#This Row],[mlp_test_acc]]</f>
        <v>0.97199999999999998</v>
      </c>
      <c r="AK8">
        <f>Tabela2[[#This Row],[mlp_val_acc]]</f>
        <v>0.98</v>
      </c>
      <c r="AL8">
        <f>Tabela2[[#This Row],[mlp_train_acc]]</f>
        <v>0.98328690807799402</v>
      </c>
      <c r="AM8">
        <f>Tabela2[[#This Row],[mlp_steps]]</f>
        <v>50.8</v>
      </c>
    </row>
    <row r="9" spans="1:39" x14ac:dyDescent="0.25">
      <c r="A9" t="s">
        <v>1343</v>
      </c>
      <c r="B9">
        <v>10</v>
      </c>
      <c r="C9">
        <v>3</v>
      </c>
      <c r="D9">
        <v>3</v>
      </c>
      <c r="E9">
        <v>0</v>
      </c>
      <c r="F9" t="s">
        <v>1358</v>
      </c>
      <c r="G9">
        <v>62815</v>
      </c>
      <c r="H9">
        <v>40690965.200000003</v>
      </c>
      <c r="I9">
        <v>20</v>
      </c>
      <c r="J9">
        <v>0.18644382655620501</v>
      </c>
      <c r="K9">
        <v>0.31111110448837198</v>
      </c>
      <c r="L9">
        <v>0.18888888806104601</v>
      </c>
      <c r="M9">
        <v>0.97377777777777696</v>
      </c>
      <c r="N9">
        <v>0.988148148148148</v>
      </c>
      <c r="O9">
        <v>0.99182915506035196</v>
      </c>
      <c r="P9">
        <v>65.400000000000006</v>
      </c>
      <c r="Q9">
        <v>5464590.4000000004</v>
      </c>
      <c r="R9">
        <v>62104</v>
      </c>
      <c r="S9">
        <v>2</v>
      </c>
      <c r="T9">
        <v>158</v>
      </c>
      <c r="U9">
        <v>0.97377777777777696</v>
      </c>
      <c r="V9">
        <v>0.97851851851851801</v>
      </c>
      <c r="W9">
        <v>0.98570102135561699</v>
      </c>
      <c r="X9">
        <v>48.6</v>
      </c>
      <c r="Y9">
        <v>4109358.2</v>
      </c>
      <c r="Z9">
        <v>62815</v>
      </c>
      <c r="AA9">
        <v>2</v>
      </c>
      <c r="AB9">
        <v>159</v>
      </c>
      <c r="AC9" t="s">
        <v>1359</v>
      </c>
      <c r="AE9">
        <f>Tabela2[[#This Row],[kan_params]]</f>
        <v>62815</v>
      </c>
      <c r="AF9">
        <f>Tabela2[[#This Row],[kan_steps]]</f>
        <v>20</v>
      </c>
      <c r="AG9">
        <f>Tabela2[[#This Row],[kan_train_acc]]</f>
        <v>0.18644382655620501</v>
      </c>
      <c r="AH9">
        <f>Tabela2[[#This Row],[kan_val_acc]]</f>
        <v>0.31111110448837198</v>
      </c>
      <c r="AI9">
        <f>Tabela2[[#This Row],[kan_test_acc]]</f>
        <v>0.18888888806104601</v>
      </c>
      <c r="AJ9">
        <f>Tabela2[[#This Row],[mlp_test_acc]]</f>
        <v>0.97377777777777696</v>
      </c>
      <c r="AK9">
        <f>Tabela2[[#This Row],[mlp_val_acc]]</f>
        <v>0.988148148148148</v>
      </c>
      <c r="AL9">
        <f>Tabela2[[#This Row],[mlp_train_acc]]</f>
        <v>0.99182915506035196</v>
      </c>
      <c r="AM9">
        <f>Tabela2[[#This Row],[mlp_steps]]</f>
        <v>65.400000000000006</v>
      </c>
    </row>
    <row r="10" spans="1:39" x14ac:dyDescent="0.25">
      <c r="A10" t="s">
        <v>1343</v>
      </c>
      <c r="B10">
        <v>10</v>
      </c>
      <c r="C10">
        <v>3</v>
      </c>
      <c r="D10">
        <v>3</v>
      </c>
      <c r="E10">
        <v>0</v>
      </c>
      <c r="F10" t="s">
        <v>1360</v>
      </c>
      <c r="G10">
        <v>68740</v>
      </c>
      <c r="H10">
        <v>67196393.599999994</v>
      </c>
      <c r="I10">
        <v>31.2</v>
      </c>
      <c r="J10">
        <v>0.20631383955478599</v>
      </c>
      <c r="K10">
        <v>0.39555555582046498</v>
      </c>
      <c r="L10">
        <v>0.204000002145767</v>
      </c>
      <c r="M10">
        <v>0.97199999999999998</v>
      </c>
      <c r="N10">
        <v>0.97555555555555495</v>
      </c>
      <c r="O10">
        <v>0.98514391829155001</v>
      </c>
      <c r="P10">
        <v>49.4</v>
      </c>
      <c r="Q10">
        <v>3991350.8</v>
      </c>
      <c r="R10">
        <v>68647</v>
      </c>
      <c r="S10">
        <v>2</v>
      </c>
      <c r="T10">
        <v>167</v>
      </c>
      <c r="U10">
        <v>0.97422222222222199</v>
      </c>
      <c r="V10">
        <v>0.98370370370370297</v>
      </c>
      <c r="W10">
        <v>0.98960074280408505</v>
      </c>
      <c r="X10">
        <v>55.6</v>
      </c>
      <c r="Y10">
        <v>5762318.7999999998</v>
      </c>
      <c r="Z10">
        <v>69394</v>
      </c>
      <c r="AA10">
        <v>2</v>
      </c>
      <c r="AB10">
        <v>168</v>
      </c>
      <c r="AC10" t="s">
        <v>1361</v>
      </c>
      <c r="AE10">
        <f>Tabela2[[#This Row],[kan_params]]</f>
        <v>68740</v>
      </c>
      <c r="AF10">
        <f>Tabela2[[#This Row],[kan_steps]]</f>
        <v>31.2</v>
      </c>
      <c r="AG10">
        <f>Tabela2[[#This Row],[kan_train_acc]]</f>
        <v>0.20631383955478599</v>
      </c>
      <c r="AH10">
        <f>Tabela2[[#This Row],[kan_val_acc]]</f>
        <v>0.39555555582046498</v>
      </c>
      <c r="AI10">
        <f>Tabela2[[#This Row],[kan_test_acc]]</f>
        <v>0.204000002145767</v>
      </c>
      <c r="AJ10">
        <f>Tabela2[[#This Row],[mlp_test_acc]]</f>
        <v>0.97199999999999998</v>
      </c>
      <c r="AK10">
        <f>Tabela2[[#This Row],[mlp_val_acc]]</f>
        <v>0.97555555555555495</v>
      </c>
      <c r="AL10">
        <f>Tabela2[[#This Row],[mlp_train_acc]]</f>
        <v>0.98514391829155001</v>
      </c>
      <c r="AM10">
        <f>Tabela2[[#This Row],[mlp_steps]]</f>
        <v>49.4</v>
      </c>
    </row>
    <row r="11" spans="1:39" x14ac:dyDescent="0.25">
      <c r="A11" t="s">
        <v>1343</v>
      </c>
      <c r="B11">
        <v>10</v>
      </c>
      <c r="C11">
        <v>3</v>
      </c>
      <c r="D11">
        <v>3</v>
      </c>
      <c r="E11">
        <v>0</v>
      </c>
      <c r="F11" t="s">
        <v>1362</v>
      </c>
      <c r="G11">
        <v>74665</v>
      </c>
      <c r="H11">
        <v>96566967</v>
      </c>
      <c r="I11">
        <v>43.4</v>
      </c>
      <c r="J11">
        <v>0.30139275491237599</v>
      </c>
      <c r="K11">
        <v>0.50888888239860497</v>
      </c>
      <c r="L11">
        <v>0.283555556833744</v>
      </c>
      <c r="M11">
        <v>0.97199999999999998</v>
      </c>
      <c r="N11">
        <v>0.97925925925925905</v>
      </c>
      <c r="O11">
        <v>0.98681522748375095</v>
      </c>
      <c r="P11">
        <v>51.2</v>
      </c>
      <c r="Q11">
        <v>4041631.4</v>
      </c>
      <c r="R11">
        <v>73960</v>
      </c>
      <c r="S11">
        <v>2</v>
      </c>
      <c r="T11">
        <v>174</v>
      </c>
      <c r="U11">
        <v>0.972444444444444</v>
      </c>
      <c r="V11">
        <v>0.97851851851851801</v>
      </c>
      <c r="W11">
        <v>0.98644382544103903</v>
      </c>
      <c r="X11">
        <v>51</v>
      </c>
      <c r="Y11">
        <v>5243977.2</v>
      </c>
      <c r="Z11">
        <v>74735</v>
      </c>
      <c r="AA11">
        <v>2</v>
      </c>
      <c r="AB11">
        <v>175</v>
      </c>
      <c r="AC11" t="s">
        <v>1363</v>
      </c>
      <c r="AE11">
        <f>Tabela2[[#This Row],[kan_params]]</f>
        <v>74665</v>
      </c>
      <c r="AF11">
        <f>Tabela2[[#This Row],[kan_steps]]</f>
        <v>43.4</v>
      </c>
      <c r="AG11">
        <f>Tabela2[[#This Row],[kan_train_acc]]</f>
        <v>0.30139275491237599</v>
      </c>
      <c r="AH11">
        <f>Tabela2[[#This Row],[kan_val_acc]]</f>
        <v>0.50888888239860497</v>
      </c>
      <c r="AI11">
        <f>Tabela2[[#This Row],[kan_test_acc]]</f>
        <v>0.283555556833744</v>
      </c>
      <c r="AJ11">
        <f>Tabela2[[#This Row],[mlp_test_acc]]</f>
        <v>0.97199999999999998</v>
      </c>
      <c r="AK11">
        <f>Tabela2[[#This Row],[mlp_val_acc]]</f>
        <v>0.97925925925925905</v>
      </c>
      <c r="AL11">
        <f>Tabela2[[#This Row],[mlp_train_acc]]</f>
        <v>0.98681522748375095</v>
      </c>
      <c r="AM11">
        <f>Tabela2[[#This Row],[mlp_steps]]</f>
        <v>51.2</v>
      </c>
    </row>
    <row r="12" spans="1:39" x14ac:dyDescent="0.25">
      <c r="A12" t="s">
        <v>1343</v>
      </c>
      <c r="B12">
        <v>10</v>
      </c>
      <c r="C12">
        <v>3</v>
      </c>
      <c r="D12">
        <v>3</v>
      </c>
      <c r="E12">
        <v>0</v>
      </c>
      <c r="F12" t="s">
        <v>1364</v>
      </c>
      <c r="G12">
        <v>188850</v>
      </c>
      <c r="H12">
        <v>106820620.2</v>
      </c>
      <c r="I12">
        <v>18.600000000000001</v>
      </c>
      <c r="J12">
        <v>0.138532963395118</v>
      </c>
      <c r="K12">
        <v>0.215555554628372</v>
      </c>
      <c r="L12">
        <v>0.137333334982395</v>
      </c>
      <c r="M12">
        <v>0.96222222222222198</v>
      </c>
      <c r="N12">
        <v>0.97259259259259201</v>
      </c>
      <c r="O12">
        <v>0.98997214484679597</v>
      </c>
      <c r="P12">
        <v>44.4</v>
      </c>
      <c r="Q12">
        <v>4520946.2</v>
      </c>
      <c r="R12">
        <v>188074</v>
      </c>
      <c r="S12">
        <v>2</v>
      </c>
      <c r="T12">
        <v>288</v>
      </c>
      <c r="U12">
        <v>0.96399999999999997</v>
      </c>
      <c r="V12">
        <v>0.97703703703703704</v>
      </c>
      <c r="W12">
        <v>0.99108635097493003</v>
      </c>
      <c r="X12">
        <v>45.6</v>
      </c>
      <c r="Y12">
        <v>5736305.4000000004</v>
      </c>
      <c r="Z12">
        <v>189305</v>
      </c>
      <c r="AA12">
        <v>2</v>
      </c>
      <c r="AB12">
        <v>289</v>
      </c>
      <c r="AC12" t="s">
        <v>1365</v>
      </c>
      <c r="AE12">
        <f>Tabela2[[#This Row],[kan_params]]</f>
        <v>188850</v>
      </c>
      <c r="AF12">
        <f>Tabela2[[#This Row],[kan_steps]]</f>
        <v>18.600000000000001</v>
      </c>
      <c r="AG12">
        <f>Tabela2[[#This Row],[kan_train_acc]]</f>
        <v>0.138532963395118</v>
      </c>
      <c r="AH12">
        <f>Tabela2[[#This Row],[kan_val_acc]]</f>
        <v>0.215555554628372</v>
      </c>
      <c r="AI12">
        <f>Tabela2[[#This Row],[kan_test_acc]]</f>
        <v>0.137333334982395</v>
      </c>
      <c r="AJ12">
        <f>Tabela2[[#This Row],[mlp_test_acc]]</f>
        <v>0.96222222222222198</v>
      </c>
      <c r="AK12">
        <f>Tabela2[[#This Row],[mlp_val_acc]]</f>
        <v>0.97259259259259201</v>
      </c>
      <c r="AL12">
        <f>Tabela2[[#This Row],[mlp_train_acc]]</f>
        <v>0.98997214484679597</v>
      </c>
      <c r="AM12">
        <f>Tabela2[[#This Row],[mlp_steps]]</f>
        <v>44.4</v>
      </c>
    </row>
    <row r="13" spans="1:39" x14ac:dyDescent="0.25">
      <c r="A13" t="s">
        <v>1343</v>
      </c>
      <c r="B13">
        <v>10</v>
      </c>
      <c r="C13">
        <v>3</v>
      </c>
      <c r="D13">
        <v>3</v>
      </c>
      <c r="E13">
        <v>0</v>
      </c>
      <c r="F13" t="s">
        <v>1366</v>
      </c>
      <c r="G13">
        <v>194775</v>
      </c>
      <c r="H13">
        <v>145852296.40000001</v>
      </c>
      <c r="I13">
        <v>24.6</v>
      </c>
      <c r="J13">
        <v>9.3964718282222706E-2</v>
      </c>
      <c r="K13">
        <v>0.19851851761340999</v>
      </c>
      <c r="L13">
        <v>8.8888889551162698E-2</v>
      </c>
      <c r="M13">
        <v>0.96222222222222198</v>
      </c>
      <c r="N13">
        <v>0.97555555555555495</v>
      </c>
      <c r="O13">
        <v>0.99201485608170803</v>
      </c>
      <c r="P13">
        <v>45.2</v>
      </c>
      <c r="Q13">
        <v>3744501.2</v>
      </c>
      <c r="R13">
        <v>194269</v>
      </c>
      <c r="S13">
        <v>2</v>
      </c>
      <c r="T13">
        <v>293</v>
      </c>
      <c r="U13">
        <v>0.958666666666666</v>
      </c>
      <c r="V13">
        <v>0.97481481481481402</v>
      </c>
      <c r="W13">
        <v>0.99090064995357396</v>
      </c>
      <c r="X13">
        <v>45.4</v>
      </c>
      <c r="Y13">
        <v>5842110.2000000002</v>
      </c>
      <c r="Z13">
        <v>195520</v>
      </c>
      <c r="AA13">
        <v>2</v>
      </c>
      <c r="AB13">
        <v>294</v>
      </c>
      <c r="AC13" t="s">
        <v>1367</v>
      </c>
      <c r="AE13">
        <f>Tabela2[[#This Row],[kan_params]]</f>
        <v>194775</v>
      </c>
      <c r="AF13">
        <f>Tabela2[[#This Row],[kan_steps]]</f>
        <v>24.6</v>
      </c>
      <c r="AG13">
        <f>Tabela2[[#This Row],[kan_train_acc]]</f>
        <v>9.3964718282222706E-2</v>
      </c>
      <c r="AH13">
        <f>Tabela2[[#This Row],[kan_val_acc]]</f>
        <v>0.19851851761340999</v>
      </c>
      <c r="AI13">
        <f>Tabela2[[#This Row],[kan_test_acc]]</f>
        <v>8.8888889551162698E-2</v>
      </c>
      <c r="AJ13">
        <f>Tabela2[[#This Row],[mlp_test_acc]]</f>
        <v>0.96222222222222198</v>
      </c>
      <c r="AK13">
        <f>Tabela2[[#This Row],[mlp_val_acc]]</f>
        <v>0.97555555555555495</v>
      </c>
      <c r="AL13">
        <f>Tabela2[[#This Row],[mlp_train_acc]]</f>
        <v>0.99201485608170803</v>
      </c>
      <c r="AM13">
        <f>Tabela2[[#This Row],[mlp_steps]]</f>
        <v>45.2</v>
      </c>
    </row>
    <row r="14" spans="1:39" x14ac:dyDescent="0.25">
      <c r="A14" t="s">
        <v>1343</v>
      </c>
      <c r="B14">
        <v>10</v>
      </c>
      <c r="C14">
        <v>3</v>
      </c>
      <c r="D14">
        <v>3</v>
      </c>
      <c r="E14">
        <v>0</v>
      </c>
      <c r="F14" t="s">
        <v>1368</v>
      </c>
      <c r="G14">
        <v>200700</v>
      </c>
      <c r="H14">
        <v>129199807.59999999</v>
      </c>
      <c r="I14">
        <v>21.2</v>
      </c>
      <c r="J14">
        <v>0.104549674689769</v>
      </c>
      <c r="K14">
        <v>0.190370371937751</v>
      </c>
      <c r="L14">
        <v>0.110222220420837</v>
      </c>
      <c r="M14">
        <v>0.96222222222222198</v>
      </c>
      <c r="N14">
        <v>0.97703703703703704</v>
      </c>
      <c r="O14">
        <v>0.99405756731661998</v>
      </c>
      <c r="P14">
        <v>48.4</v>
      </c>
      <c r="Q14">
        <v>5245433</v>
      </c>
      <c r="R14">
        <v>200564</v>
      </c>
      <c r="S14">
        <v>2</v>
      </c>
      <c r="T14">
        <v>298</v>
      </c>
      <c r="U14">
        <v>0.96222222222222198</v>
      </c>
      <c r="V14">
        <v>0.97703703703703704</v>
      </c>
      <c r="W14">
        <v>0.99331476323119705</v>
      </c>
      <c r="X14">
        <v>47.6</v>
      </c>
      <c r="Y14">
        <v>4879250</v>
      </c>
      <c r="Z14">
        <v>201835</v>
      </c>
      <c r="AA14">
        <v>2</v>
      </c>
      <c r="AB14">
        <v>299</v>
      </c>
      <c r="AC14" t="s">
        <v>1369</v>
      </c>
      <c r="AE14">
        <f>Tabela2[[#This Row],[kan_params]]</f>
        <v>200700</v>
      </c>
      <c r="AF14">
        <f>Tabela2[[#This Row],[kan_steps]]</f>
        <v>21.2</v>
      </c>
      <c r="AG14">
        <f>Tabela2[[#This Row],[kan_train_acc]]</f>
        <v>0.104549674689769</v>
      </c>
      <c r="AH14">
        <f>Tabela2[[#This Row],[kan_val_acc]]</f>
        <v>0.190370371937751</v>
      </c>
      <c r="AI14">
        <f>Tabela2[[#This Row],[kan_test_acc]]</f>
        <v>0.110222220420837</v>
      </c>
      <c r="AJ14">
        <f>Tabela2[[#This Row],[mlp_test_acc]]</f>
        <v>0.96222222222222198</v>
      </c>
      <c r="AK14">
        <f>Tabela2[[#This Row],[mlp_val_acc]]</f>
        <v>0.97703703703703704</v>
      </c>
      <c r="AL14">
        <f>Tabela2[[#This Row],[mlp_train_acc]]</f>
        <v>0.99405756731661998</v>
      </c>
      <c r="AM14">
        <f>Tabela2[[#This Row],[mlp_steps]]</f>
        <v>48.4</v>
      </c>
    </row>
    <row r="15" spans="1:39" x14ac:dyDescent="0.25">
      <c r="A15" t="s">
        <v>1343</v>
      </c>
      <c r="B15">
        <v>10</v>
      </c>
      <c r="C15">
        <v>3</v>
      </c>
      <c r="D15">
        <v>3</v>
      </c>
      <c r="E15">
        <v>0</v>
      </c>
      <c r="F15" t="s">
        <v>1370</v>
      </c>
      <c r="G15">
        <v>206625</v>
      </c>
      <c r="H15">
        <v>165231086.40000001</v>
      </c>
      <c r="I15">
        <v>26.4</v>
      </c>
      <c r="J15">
        <v>0.117177344858646</v>
      </c>
      <c r="K15">
        <v>0.219259265065193</v>
      </c>
      <c r="L15">
        <v>0.12088888734578999</v>
      </c>
      <c r="M15">
        <v>0.96399999999999997</v>
      </c>
      <c r="N15">
        <v>0.97555555555555495</v>
      </c>
      <c r="O15">
        <v>0.99127205199628599</v>
      </c>
      <c r="P15">
        <v>44.8</v>
      </c>
      <c r="Q15">
        <v>4678251.4000000004</v>
      </c>
      <c r="R15">
        <v>205672</v>
      </c>
      <c r="S15">
        <v>2</v>
      </c>
      <c r="T15">
        <v>302</v>
      </c>
      <c r="U15">
        <v>0.96</v>
      </c>
      <c r="V15">
        <v>0.97407407407407398</v>
      </c>
      <c r="W15">
        <v>0.99090064995357396</v>
      </c>
      <c r="X15">
        <v>44.8</v>
      </c>
      <c r="Y15">
        <v>5475950.7999999998</v>
      </c>
      <c r="Z15">
        <v>206959</v>
      </c>
      <c r="AA15">
        <v>2</v>
      </c>
      <c r="AB15">
        <v>303</v>
      </c>
      <c r="AC15" t="s">
        <v>1371</v>
      </c>
      <c r="AE15">
        <f>Tabela2[[#This Row],[kan_params]]</f>
        <v>206625</v>
      </c>
      <c r="AF15">
        <f>Tabela2[[#This Row],[kan_steps]]</f>
        <v>26.4</v>
      </c>
      <c r="AG15">
        <f>Tabela2[[#This Row],[kan_train_acc]]</f>
        <v>0.117177344858646</v>
      </c>
      <c r="AH15">
        <f>Tabela2[[#This Row],[kan_val_acc]]</f>
        <v>0.219259265065193</v>
      </c>
      <c r="AI15">
        <f>Tabela2[[#This Row],[kan_test_acc]]</f>
        <v>0.12088888734578999</v>
      </c>
      <c r="AJ15">
        <f>Tabela2[[#This Row],[mlp_test_acc]]</f>
        <v>0.96399999999999997</v>
      </c>
      <c r="AK15">
        <f>Tabela2[[#This Row],[mlp_val_acc]]</f>
        <v>0.97555555555555495</v>
      </c>
      <c r="AL15">
        <f>Tabela2[[#This Row],[mlp_train_acc]]</f>
        <v>0.99127205199628599</v>
      </c>
      <c r="AM15">
        <f>Tabela2[[#This Row],[mlp_steps]]</f>
        <v>44.8</v>
      </c>
    </row>
    <row r="16" spans="1:39" x14ac:dyDescent="0.25">
      <c r="A16" t="s">
        <v>1343</v>
      </c>
      <c r="B16">
        <v>10</v>
      </c>
      <c r="C16">
        <v>3</v>
      </c>
      <c r="D16">
        <v>3</v>
      </c>
      <c r="E16">
        <v>0</v>
      </c>
      <c r="F16" t="s">
        <v>1372</v>
      </c>
      <c r="G16">
        <v>212550</v>
      </c>
      <c r="H16">
        <v>102363195.8</v>
      </c>
      <c r="I16">
        <v>14.4</v>
      </c>
      <c r="J16">
        <v>0.114948932826519</v>
      </c>
      <c r="K16">
        <v>0.16518518626689899</v>
      </c>
      <c r="L16">
        <v>0.115111109614372</v>
      </c>
      <c r="M16">
        <v>0.96711111111111103</v>
      </c>
      <c r="N16">
        <v>0.97777777777777697</v>
      </c>
      <c r="O16">
        <v>0.99108635097493003</v>
      </c>
      <c r="P16">
        <v>48.2</v>
      </c>
      <c r="Q16">
        <v>6827240.5999999996</v>
      </c>
      <c r="R16">
        <v>212147</v>
      </c>
      <c r="S16">
        <v>2</v>
      </c>
      <c r="T16">
        <v>307</v>
      </c>
      <c r="U16">
        <v>0.95822222222222198</v>
      </c>
      <c r="V16">
        <v>0.97407407407407398</v>
      </c>
      <c r="W16">
        <v>0.99331476323119705</v>
      </c>
      <c r="X16">
        <v>47.6</v>
      </c>
      <c r="Y16">
        <v>5186905.8</v>
      </c>
      <c r="Z16">
        <v>213454</v>
      </c>
      <c r="AA16">
        <v>2</v>
      </c>
      <c r="AB16">
        <v>308</v>
      </c>
      <c r="AC16" t="s">
        <v>1373</v>
      </c>
      <c r="AE16">
        <f>Tabela2[[#This Row],[kan_params]]</f>
        <v>212550</v>
      </c>
      <c r="AF16">
        <f>Tabela2[[#This Row],[kan_steps]]</f>
        <v>14.4</v>
      </c>
      <c r="AG16">
        <f>Tabela2[[#This Row],[kan_train_acc]]</f>
        <v>0.114948932826519</v>
      </c>
      <c r="AH16">
        <f>Tabela2[[#This Row],[kan_val_acc]]</f>
        <v>0.16518518626689899</v>
      </c>
      <c r="AI16">
        <f>Tabela2[[#This Row],[kan_test_acc]]</f>
        <v>0.115111109614372</v>
      </c>
      <c r="AJ16">
        <f>Tabela2[[#This Row],[mlp_test_acc]]</f>
        <v>0.96711111111111103</v>
      </c>
      <c r="AK16">
        <f>Tabela2[[#This Row],[mlp_val_acc]]</f>
        <v>0.97777777777777697</v>
      </c>
      <c r="AL16">
        <f>Tabela2[[#This Row],[mlp_train_acc]]</f>
        <v>0.99108635097493003</v>
      </c>
      <c r="AM16">
        <f>Tabela2[[#This Row],[mlp_steps]]</f>
        <v>48.2</v>
      </c>
    </row>
    <row r="17" spans="1:39" x14ac:dyDescent="0.25">
      <c r="A17" t="s">
        <v>1343</v>
      </c>
      <c r="B17">
        <v>10</v>
      </c>
      <c r="C17">
        <v>3</v>
      </c>
      <c r="D17">
        <v>3</v>
      </c>
      <c r="E17">
        <v>0</v>
      </c>
      <c r="F17" t="s">
        <v>1374</v>
      </c>
      <c r="G17">
        <v>218475</v>
      </c>
      <c r="H17">
        <v>188983177.19999999</v>
      </c>
      <c r="I17">
        <v>26.4</v>
      </c>
      <c r="J17">
        <v>0.119591457396745</v>
      </c>
      <c r="K17">
        <v>0.24592593014240199</v>
      </c>
      <c r="L17">
        <v>0.112444442510604</v>
      </c>
      <c r="M17">
        <v>0.96133333333333304</v>
      </c>
      <c r="N17">
        <v>0.97555555555555495</v>
      </c>
      <c r="O17">
        <v>0.99294336118848603</v>
      </c>
      <c r="P17">
        <v>45.6</v>
      </c>
      <c r="Q17">
        <v>4885026.2</v>
      </c>
      <c r="R17">
        <v>217399</v>
      </c>
      <c r="S17">
        <v>2</v>
      </c>
      <c r="T17">
        <v>311</v>
      </c>
      <c r="U17">
        <v>0.95911111111111103</v>
      </c>
      <c r="V17">
        <v>0.97703703703703704</v>
      </c>
      <c r="W17">
        <v>0.99071494893221901</v>
      </c>
      <c r="X17">
        <v>41.8</v>
      </c>
      <c r="Y17">
        <v>5835923</v>
      </c>
      <c r="Z17">
        <v>218722</v>
      </c>
      <c r="AA17">
        <v>2</v>
      </c>
      <c r="AB17">
        <v>312</v>
      </c>
      <c r="AC17" t="s">
        <v>1375</v>
      </c>
      <c r="AE17">
        <f>Tabela2[[#This Row],[kan_params]]</f>
        <v>218475</v>
      </c>
      <c r="AF17">
        <f>Tabela2[[#This Row],[kan_steps]]</f>
        <v>26.4</v>
      </c>
      <c r="AG17">
        <f>Tabela2[[#This Row],[kan_train_acc]]</f>
        <v>0.119591457396745</v>
      </c>
      <c r="AH17">
        <f>Tabela2[[#This Row],[kan_val_acc]]</f>
        <v>0.24592593014240199</v>
      </c>
      <c r="AI17">
        <f>Tabela2[[#This Row],[kan_test_acc]]</f>
        <v>0.112444442510604</v>
      </c>
      <c r="AJ17">
        <f>Tabela2[[#This Row],[mlp_test_acc]]</f>
        <v>0.96133333333333304</v>
      </c>
      <c r="AK17">
        <f>Tabela2[[#This Row],[mlp_val_acc]]</f>
        <v>0.97555555555555495</v>
      </c>
      <c r="AL17">
        <f>Tabela2[[#This Row],[mlp_train_acc]]</f>
        <v>0.99294336118848603</v>
      </c>
      <c r="AM17">
        <f>Tabela2[[#This Row],[mlp_steps]]</f>
        <v>45.6</v>
      </c>
    </row>
    <row r="18" spans="1:39" x14ac:dyDescent="0.25">
      <c r="A18" t="s">
        <v>1343</v>
      </c>
      <c r="B18">
        <v>10</v>
      </c>
      <c r="C18">
        <v>3</v>
      </c>
      <c r="D18">
        <v>3</v>
      </c>
      <c r="E18">
        <v>0</v>
      </c>
      <c r="F18" t="s">
        <v>1376</v>
      </c>
      <c r="G18">
        <v>141450</v>
      </c>
      <c r="H18">
        <v>127477641</v>
      </c>
      <c r="I18">
        <v>29.4</v>
      </c>
      <c r="J18">
        <v>0.120334260910749</v>
      </c>
      <c r="K18">
        <v>0.209629628062248</v>
      </c>
      <c r="L18">
        <v>0.112444446235895</v>
      </c>
      <c r="M18">
        <v>0.96355555555555505</v>
      </c>
      <c r="N18">
        <v>0.97777777777777697</v>
      </c>
      <c r="O18">
        <v>0.99164345403899701</v>
      </c>
      <c r="P18">
        <v>49.8</v>
      </c>
      <c r="Q18">
        <v>3975718.4</v>
      </c>
      <c r="R18">
        <v>141047</v>
      </c>
      <c r="S18">
        <v>2</v>
      </c>
      <c r="T18">
        <v>247</v>
      </c>
      <c r="U18">
        <v>0.96</v>
      </c>
      <c r="V18">
        <v>0.97703703703703704</v>
      </c>
      <c r="W18">
        <v>0.99220055710306398</v>
      </c>
      <c r="X18">
        <v>54.4</v>
      </c>
      <c r="Y18">
        <v>5417906.5999999996</v>
      </c>
      <c r="Z18">
        <v>142114</v>
      </c>
      <c r="AA18">
        <v>2</v>
      </c>
      <c r="AB18">
        <v>248</v>
      </c>
      <c r="AC18" t="s">
        <v>1377</v>
      </c>
      <c r="AE18">
        <f>Tabela2[[#This Row],[kan_params]]</f>
        <v>141450</v>
      </c>
      <c r="AF18">
        <f>Tabela2[[#This Row],[kan_steps]]</f>
        <v>29.4</v>
      </c>
      <c r="AG18">
        <f>Tabela2[[#This Row],[kan_train_acc]]</f>
        <v>0.120334260910749</v>
      </c>
      <c r="AH18">
        <f>Tabela2[[#This Row],[kan_val_acc]]</f>
        <v>0.209629628062248</v>
      </c>
      <c r="AI18">
        <f>Tabela2[[#This Row],[kan_test_acc]]</f>
        <v>0.112444446235895</v>
      </c>
      <c r="AJ18">
        <f>Tabela2[[#This Row],[mlp_test_acc]]</f>
        <v>0.96355555555555505</v>
      </c>
      <c r="AK18">
        <f>Tabela2[[#This Row],[mlp_val_acc]]</f>
        <v>0.97777777777777697</v>
      </c>
      <c r="AL18">
        <f>Tabela2[[#This Row],[mlp_train_acc]]</f>
        <v>0.99164345403899701</v>
      </c>
      <c r="AM18">
        <f>Tabela2[[#This Row],[mlp_steps]]</f>
        <v>49.8</v>
      </c>
    </row>
    <row r="19" spans="1:39" x14ac:dyDescent="0.25">
      <c r="A19" t="s">
        <v>1343</v>
      </c>
      <c r="B19">
        <v>10</v>
      </c>
      <c r="C19">
        <v>3</v>
      </c>
      <c r="D19">
        <v>3</v>
      </c>
      <c r="E19">
        <v>0</v>
      </c>
      <c r="F19" t="s">
        <v>1378</v>
      </c>
      <c r="G19">
        <v>147375</v>
      </c>
      <c r="H19">
        <v>100258465</v>
      </c>
      <c r="I19">
        <v>23.2</v>
      </c>
      <c r="J19">
        <v>0.116434542834758</v>
      </c>
      <c r="K19">
        <v>0.21111111342906899</v>
      </c>
      <c r="L19">
        <v>0.104000002145767</v>
      </c>
      <c r="M19">
        <v>0.96444444444444399</v>
      </c>
      <c r="N19">
        <v>0.976296296296296</v>
      </c>
      <c r="O19">
        <v>0.99182915506035196</v>
      </c>
      <c r="P19">
        <v>51.6</v>
      </c>
      <c r="Q19">
        <v>5282466</v>
      </c>
      <c r="R19">
        <v>146422</v>
      </c>
      <c r="S19">
        <v>2</v>
      </c>
      <c r="T19">
        <v>252</v>
      </c>
      <c r="U19">
        <v>0.96755555555555495</v>
      </c>
      <c r="V19">
        <v>0.97481481481481402</v>
      </c>
      <c r="W19">
        <v>0.99164345403899701</v>
      </c>
      <c r="X19">
        <v>50.6</v>
      </c>
      <c r="Y19">
        <v>3766726.2</v>
      </c>
      <c r="Z19">
        <v>147509</v>
      </c>
      <c r="AA19">
        <v>2</v>
      </c>
      <c r="AB19">
        <v>253</v>
      </c>
      <c r="AC19" t="s">
        <v>1379</v>
      </c>
      <c r="AE19">
        <f>Tabela2[[#This Row],[kan_params]]</f>
        <v>147375</v>
      </c>
      <c r="AF19">
        <f>Tabela2[[#This Row],[kan_steps]]</f>
        <v>23.2</v>
      </c>
      <c r="AG19">
        <f>Tabela2[[#This Row],[kan_train_acc]]</f>
        <v>0.116434542834758</v>
      </c>
      <c r="AH19">
        <f>Tabela2[[#This Row],[kan_val_acc]]</f>
        <v>0.21111111342906899</v>
      </c>
      <c r="AI19">
        <f>Tabela2[[#This Row],[kan_test_acc]]</f>
        <v>0.104000002145767</v>
      </c>
      <c r="AJ19">
        <f>Tabela2[[#This Row],[mlp_test_acc]]</f>
        <v>0.96444444444444399</v>
      </c>
      <c r="AK19">
        <f>Tabela2[[#This Row],[mlp_val_acc]]</f>
        <v>0.976296296296296</v>
      </c>
      <c r="AL19">
        <f>Tabela2[[#This Row],[mlp_train_acc]]</f>
        <v>0.99182915506035196</v>
      </c>
      <c r="AM19">
        <f>Tabela2[[#This Row],[mlp_steps]]</f>
        <v>51.6</v>
      </c>
    </row>
    <row r="20" spans="1:39" x14ac:dyDescent="0.25">
      <c r="A20" t="s">
        <v>1343</v>
      </c>
      <c r="B20">
        <v>10</v>
      </c>
      <c r="C20">
        <v>3</v>
      </c>
      <c r="D20">
        <v>3</v>
      </c>
      <c r="E20">
        <v>0</v>
      </c>
      <c r="F20" t="s">
        <v>1380</v>
      </c>
      <c r="G20">
        <v>153300</v>
      </c>
      <c r="H20">
        <v>92434743.200000003</v>
      </c>
      <c r="I20">
        <v>19.8</v>
      </c>
      <c r="J20">
        <v>0.112720520794391</v>
      </c>
      <c r="K20">
        <v>0.18962963223457299</v>
      </c>
      <c r="L20">
        <v>0.107111109793186</v>
      </c>
      <c r="M20">
        <v>0.962666666666666</v>
      </c>
      <c r="N20">
        <v>0.97555555555555495</v>
      </c>
      <c r="O20">
        <v>0.99275766016712996</v>
      </c>
      <c r="P20">
        <v>49.4</v>
      </c>
      <c r="Q20">
        <v>3376159.4</v>
      </c>
      <c r="R20">
        <v>153004</v>
      </c>
      <c r="S20">
        <v>2</v>
      </c>
      <c r="T20">
        <v>258</v>
      </c>
      <c r="U20">
        <v>0.958666666666666</v>
      </c>
      <c r="V20">
        <v>0.97333333333333305</v>
      </c>
      <c r="W20">
        <v>0.99182915506035196</v>
      </c>
      <c r="X20">
        <v>46.8</v>
      </c>
      <c r="Y20">
        <v>4008446.8</v>
      </c>
      <c r="Z20">
        <v>154115</v>
      </c>
      <c r="AA20">
        <v>2</v>
      </c>
      <c r="AB20">
        <v>259</v>
      </c>
      <c r="AC20" t="s">
        <v>1381</v>
      </c>
      <c r="AE20">
        <f>Tabela2[[#This Row],[kan_params]]</f>
        <v>153300</v>
      </c>
      <c r="AF20">
        <f>Tabela2[[#This Row],[kan_steps]]</f>
        <v>19.8</v>
      </c>
      <c r="AG20">
        <f>Tabela2[[#This Row],[kan_train_acc]]</f>
        <v>0.112720520794391</v>
      </c>
      <c r="AH20">
        <f>Tabela2[[#This Row],[kan_val_acc]]</f>
        <v>0.18962963223457299</v>
      </c>
      <c r="AI20">
        <f>Tabela2[[#This Row],[kan_test_acc]]</f>
        <v>0.107111109793186</v>
      </c>
      <c r="AJ20">
        <f>Tabela2[[#This Row],[mlp_test_acc]]</f>
        <v>0.962666666666666</v>
      </c>
      <c r="AK20">
        <f>Tabela2[[#This Row],[mlp_val_acc]]</f>
        <v>0.97555555555555495</v>
      </c>
      <c r="AL20">
        <f>Tabela2[[#This Row],[mlp_train_acc]]</f>
        <v>0.99275766016712996</v>
      </c>
      <c r="AM20">
        <f>Tabela2[[#This Row],[mlp_steps]]</f>
        <v>49.4</v>
      </c>
    </row>
    <row r="21" spans="1:39" x14ac:dyDescent="0.25">
      <c r="A21" t="s">
        <v>1343</v>
      </c>
      <c r="B21">
        <v>10</v>
      </c>
      <c r="C21">
        <v>3</v>
      </c>
      <c r="D21">
        <v>3</v>
      </c>
      <c r="E21">
        <v>0</v>
      </c>
      <c r="F21" t="s">
        <v>1382</v>
      </c>
      <c r="G21">
        <v>159225</v>
      </c>
      <c r="H21">
        <v>92212949</v>
      </c>
      <c r="I21">
        <v>18.600000000000001</v>
      </c>
      <c r="J21">
        <v>9.1550602763891195E-2</v>
      </c>
      <c r="K21">
        <v>0.20888888537883701</v>
      </c>
      <c r="L21">
        <v>9.7333334013819606E-2</v>
      </c>
      <c r="M21">
        <v>0.96222222222222198</v>
      </c>
      <c r="N21">
        <v>0.976296296296296</v>
      </c>
      <c r="O21">
        <v>0.99331476323119705</v>
      </c>
      <c r="P21">
        <v>48</v>
      </c>
      <c r="Q21">
        <v>4083835</v>
      </c>
      <c r="R21">
        <v>158599</v>
      </c>
      <c r="S21">
        <v>2</v>
      </c>
      <c r="T21">
        <v>263</v>
      </c>
      <c r="U21">
        <v>0.958666666666666</v>
      </c>
      <c r="V21">
        <v>0.97777777777777697</v>
      </c>
      <c r="W21">
        <v>0.99498607242339798</v>
      </c>
      <c r="X21">
        <v>53.8</v>
      </c>
      <c r="Y21">
        <v>4481078.2</v>
      </c>
      <c r="Z21">
        <v>159730</v>
      </c>
      <c r="AA21">
        <v>2</v>
      </c>
      <c r="AB21">
        <v>264</v>
      </c>
      <c r="AC21" t="s">
        <v>1383</v>
      </c>
      <c r="AE21">
        <f>Tabela2[[#This Row],[kan_params]]</f>
        <v>159225</v>
      </c>
      <c r="AF21">
        <f>Tabela2[[#This Row],[kan_steps]]</f>
        <v>18.600000000000001</v>
      </c>
      <c r="AG21">
        <f>Tabela2[[#This Row],[kan_train_acc]]</f>
        <v>9.1550602763891195E-2</v>
      </c>
      <c r="AH21">
        <f>Tabela2[[#This Row],[kan_val_acc]]</f>
        <v>0.20888888537883701</v>
      </c>
      <c r="AI21">
        <f>Tabela2[[#This Row],[kan_test_acc]]</f>
        <v>9.7333334013819606E-2</v>
      </c>
      <c r="AJ21">
        <f>Tabela2[[#This Row],[mlp_test_acc]]</f>
        <v>0.96222222222222198</v>
      </c>
      <c r="AK21">
        <f>Tabela2[[#This Row],[mlp_val_acc]]</f>
        <v>0.976296296296296</v>
      </c>
      <c r="AL21">
        <f>Tabela2[[#This Row],[mlp_train_acc]]</f>
        <v>0.99331476323119705</v>
      </c>
      <c r="AM21">
        <f>Tabela2[[#This Row],[mlp_steps]]</f>
        <v>48</v>
      </c>
    </row>
    <row r="22" spans="1:39" x14ac:dyDescent="0.25">
      <c r="A22" t="s">
        <v>1343</v>
      </c>
      <c r="B22">
        <v>10</v>
      </c>
      <c r="C22">
        <v>3</v>
      </c>
      <c r="D22">
        <v>3</v>
      </c>
      <c r="E22">
        <v>0</v>
      </c>
      <c r="F22" t="s">
        <v>1384</v>
      </c>
      <c r="G22">
        <v>165150</v>
      </c>
      <c r="H22">
        <v>108347405</v>
      </c>
      <c r="I22">
        <v>21.8</v>
      </c>
      <c r="J22">
        <v>0.114206127077341</v>
      </c>
      <c r="K22">
        <v>0.21037037074565801</v>
      </c>
      <c r="L22">
        <v>0.105333333462476</v>
      </c>
      <c r="M22">
        <v>0.96222222222222198</v>
      </c>
      <c r="N22">
        <v>0.97333333333333305</v>
      </c>
      <c r="O22">
        <v>0.99071494893221901</v>
      </c>
      <c r="P22">
        <v>45.6</v>
      </c>
      <c r="Q22">
        <v>6286137.7999999998</v>
      </c>
      <c r="R22">
        <v>164294</v>
      </c>
      <c r="S22">
        <v>2</v>
      </c>
      <c r="T22">
        <v>268</v>
      </c>
      <c r="U22">
        <v>0.96088888888888802</v>
      </c>
      <c r="V22">
        <v>0.976296296296296</v>
      </c>
      <c r="W22">
        <v>0.99350046425255301</v>
      </c>
      <c r="X22">
        <v>50.4</v>
      </c>
      <c r="Y22">
        <v>5181170.2</v>
      </c>
      <c r="Z22">
        <v>165445</v>
      </c>
      <c r="AA22">
        <v>2</v>
      </c>
      <c r="AB22">
        <v>269</v>
      </c>
      <c r="AC22" t="s">
        <v>1385</v>
      </c>
      <c r="AE22">
        <f>Tabela2[[#This Row],[kan_params]]</f>
        <v>165150</v>
      </c>
      <c r="AF22">
        <f>Tabela2[[#This Row],[kan_steps]]</f>
        <v>21.8</v>
      </c>
      <c r="AG22">
        <f>Tabela2[[#This Row],[kan_train_acc]]</f>
        <v>0.114206127077341</v>
      </c>
      <c r="AH22">
        <f>Tabela2[[#This Row],[kan_val_acc]]</f>
        <v>0.21037037074565801</v>
      </c>
      <c r="AI22">
        <f>Tabela2[[#This Row],[kan_test_acc]]</f>
        <v>0.105333333462476</v>
      </c>
      <c r="AJ22">
        <f>Tabela2[[#This Row],[mlp_test_acc]]</f>
        <v>0.96222222222222198</v>
      </c>
      <c r="AK22">
        <f>Tabela2[[#This Row],[mlp_val_acc]]</f>
        <v>0.97333333333333305</v>
      </c>
      <c r="AL22">
        <f>Tabela2[[#This Row],[mlp_train_acc]]</f>
        <v>0.99071494893221901</v>
      </c>
      <c r="AM22">
        <f>Tabela2[[#This Row],[mlp_steps]]</f>
        <v>45.6</v>
      </c>
    </row>
    <row r="23" spans="1:39" x14ac:dyDescent="0.25">
      <c r="A23" t="s">
        <v>1343</v>
      </c>
      <c r="B23">
        <v>10</v>
      </c>
      <c r="C23">
        <v>3</v>
      </c>
      <c r="D23">
        <v>3</v>
      </c>
      <c r="E23">
        <v>0</v>
      </c>
      <c r="F23" t="s">
        <v>1386</v>
      </c>
      <c r="G23">
        <v>171075</v>
      </c>
      <c r="H23">
        <v>116789206.40000001</v>
      </c>
      <c r="I23">
        <v>22.2</v>
      </c>
      <c r="J23">
        <v>8.3936861902475304E-2</v>
      </c>
      <c r="K23">
        <v>0.22666666805744101</v>
      </c>
      <c r="L23">
        <v>8.3111111447215003E-2</v>
      </c>
      <c r="M23">
        <v>0.96222222222222198</v>
      </c>
      <c r="N23">
        <v>0.97481481481481402</v>
      </c>
      <c r="O23">
        <v>0.99201485608170803</v>
      </c>
      <c r="P23">
        <v>50</v>
      </c>
      <c r="Q23">
        <v>6740001.5999999996</v>
      </c>
      <c r="R23">
        <v>170089</v>
      </c>
      <c r="S23">
        <v>2</v>
      </c>
      <c r="T23">
        <v>273</v>
      </c>
      <c r="U23">
        <v>0.96133333333333304</v>
      </c>
      <c r="V23">
        <v>0.976296296296296</v>
      </c>
      <c r="W23">
        <v>0.99257195914577501</v>
      </c>
      <c r="X23">
        <v>48.4</v>
      </c>
      <c r="Y23">
        <v>3640542.8</v>
      </c>
      <c r="Z23">
        <v>171260</v>
      </c>
      <c r="AA23">
        <v>2</v>
      </c>
      <c r="AB23">
        <v>274</v>
      </c>
      <c r="AC23" t="s">
        <v>1387</v>
      </c>
      <c r="AE23">
        <f>Tabela2[[#This Row],[kan_params]]</f>
        <v>171075</v>
      </c>
      <c r="AF23">
        <f>Tabela2[[#This Row],[kan_steps]]</f>
        <v>22.2</v>
      </c>
      <c r="AG23">
        <f>Tabela2[[#This Row],[kan_train_acc]]</f>
        <v>8.3936861902475304E-2</v>
      </c>
      <c r="AH23">
        <f>Tabela2[[#This Row],[kan_val_acc]]</f>
        <v>0.22666666805744101</v>
      </c>
      <c r="AI23">
        <f>Tabela2[[#This Row],[kan_test_acc]]</f>
        <v>8.3111111447215003E-2</v>
      </c>
      <c r="AJ23">
        <f>Tabela2[[#This Row],[mlp_test_acc]]</f>
        <v>0.96222222222222198</v>
      </c>
      <c r="AK23">
        <f>Tabela2[[#This Row],[mlp_val_acc]]</f>
        <v>0.97481481481481402</v>
      </c>
      <c r="AL23">
        <f>Tabela2[[#This Row],[mlp_train_acc]]</f>
        <v>0.99201485608170803</v>
      </c>
      <c r="AM23">
        <f>Tabela2[[#This Row],[mlp_steps]]</f>
        <v>50</v>
      </c>
    </row>
    <row r="24" spans="1:39" x14ac:dyDescent="0.25">
      <c r="A24" t="s">
        <v>1343</v>
      </c>
      <c r="B24">
        <v>10</v>
      </c>
      <c r="C24">
        <v>3</v>
      </c>
      <c r="D24">
        <v>3</v>
      </c>
      <c r="E24">
        <v>0</v>
      </c>
      <c r="F24" t="s">
        <v>1388</v>
      </c>
      <c r="G24">
        <v>177000</v>
      </c>
      <c r="H24">
        <v>148002707.80000001</v>
      </c>
      <c r="I24">
        <v>27.4</v>
      </c>
      <c r="J24">
        <v>0.12033426314592301</v>
      </c>
      <c r="K24">
        <v>0.21925925910472799</v>
      </c>
      <c r="L24">
        <v>0.12622222155332499</v>
      </c>
      <c r="M24">
        <v>0.96088888888888802</v>
      </c>
      <c r="N24">
        <v>0.97407407407407398</v>
      </c>
      <c r="O24">
        <v>0.99090064995357396</v>
      </c>
      <c r="P24">
        <v>45</v>
      </c>
      <c r="Q24">
        <v>4821781</v>
      </c>
      <c r="R24">
        <v>175984</v>
      </c>
      <c r="S24">
        <v>2</v>
      </c>
      <c r="T24">
        <v>278</v>
      </c>
      <c r="U24">
        <v>0.96666666666666601</v>
      </c>
      <c r="V24">
        <v>0.976296296296296</v>
      </c>
      <c r="W24">
        <v>0.99275766016713096</v>
      </c>
      <c r="X24">
        <v>50.6</v>
      </c>
      <c r="Y24">
        <v>6110815.2000000002</v>
      </c>
      <c r="Z24">
        <v>177175</v>
      </c>
      <c r="AA24">
        <v>2</v>
      </c>
      <c r="AB24">
        <v>279</v>
      </c>
      <c r="AC24" t="s">
        <v>1389</v>
      </c>
      <c r="AE24">
        <f>Tabela2[[#This Row],[kan_params]]</f>
        <v>177000</v>
      </c>
      <c r="AF24">
        <f>Tabela2[[#This Row],[kan_steps]]</f>
        <v>27.4</v>
      </c>
      <c r="AG24">
        <f>Tabela2[[#This Row],[kan_train_acc]]</f>
        <v>0.12033426314592301</v>
      </c>
      <c r="AH24">
        <f>Tabela2[[#This Row],[kan_val_acc]]</f>
        <v>0.21925925910472799</v>
      </c>
      <c r="AI24">
        <f>Tabela2[[#This Row],[kan_test_acc]]</f>
        <v>0.12622222155332499</v>
      </c>
      <c r="AJ24">
        <f>Tabela2[[#This Row],[mlp_test_acc]]</f>
        <v>0.96088888888888802</v>
      </c>
      <c r="AK24">
        <f>Tabela2[[#This Row],[mlp_val_acc]]</f>
        <v>0.97407407407407398</v>
      </c>
      <c r="AL24">
        <f>Tabela2[[#This Row],[mlp_train_acc]]</f>
        <v>0.99090064995357396</v>
      </c>
      <c r="AM24">
        <f>Tabela2[[#This Row],[mlp_steps]]</f>
        <v>45</v>
      </c>
    </row>
    <row r="25" spans="1:39" x14ac:dyDescent="0.25">
      <c r="A25" t="s">
        <v>1343</v>
      </c>
      <c r="B25">
        <v>10</v>
      </c>
      <c r="C25">
        <v>3</v>
      </c>
      <c r="D25">
        <v>3</v>
      </c>
      <c r="E25">
        <v>0</v>
      </c>
      <c r="F25" t="s">
        <v>1390</v>
      </c>
      <c r="G25">
        <v>182925</v>
      </c>
      <c r="H25">
        <v>129319522.59999999</v>
      </c>
      <c r="I25">
        <v>22.8</v>
      </c>
      <c r="J25">
        <v>9.4707519933581299E-2</v>
      </c>
      <c r="K25">
        <v>0.215555554628372</v>
      </c>
      <c r="L25">
        <v>9.2444444447755805E-2</v>
      </c>
      <c r="M25">
        <v>0.96088888888888802</v>
      </c>
      <c r="N25">
        <v>0.97481481481481402</v>
      </c>
      <c r="O25">
        <v>0.99127205199628599</v>
      </c>
      <c r="P25">
        <v>46.6</v>
      </c>
      <c r="Q25">
        <v>4470240.2</v>
      </c>
      <c r="R25">
        <v>181979</v>
      </c>
      <c r="S25">
        <v>2</v>
      </c>
      <c r="T25">
        <v>283</v>
      </c>
      <c r="U25">
        <v>0.96133333333333304</v>
      </c>
      <c r="V25">
        <v>0.97407407407407398</v>
      </c>
      <c r="W25">
        <v>0.99090064995357396</v>
      </c>
      <c r="X25">
        <v>45</v>
      </c>
      <c r="Y25">
        <v>4678421.5999999996</v>
      </c>
      <c r="Z25">
        <v>183190</v>
      </c>
      <c r="AA25">
        <v>2</v>
      </c>
      <c r="AB25">
        <v>284</v>
      </c>
      <c r="AC25" t="s">
        <v>1391</v>
      </c>
      <c r="AE25">
        <f>Tabela2[[#This Row],[kan_params]]</f>
        <v>182925</v>
      </c>
      <c r="AF25">
        <f>Tabela2[[#This Row],[kan_steps]]</f>
        <v>22.8</v>
      </c>
      <c r="AG25">
        <f>Tabela2[[#This Row],[kan_train_acc]]</f>
        <v>9.4707519933581299E-2</v>
      </c>
      <c r="AH25">
        <f>Tabela2[[#This Row],[kan_val_acc]]</f>
        <v>0.215555554628372</v>
      </c>
      <c r="AI25">
        <f>Tabela2[[#This Row],[kan_test_acc]]</f>
        <v>9.2444444447755805E-2</v>
      </c>
      <c r="AJ25">
        <f>Tabela2[[#This Row],[mlp_test_acc]]</f>
        <v>0.96088888888888802</v>
      </c>
      <c r="AK25">
        <f>Tabela2[[#This Row],[mlp_val_acc]]</f>
        <v>0.97481481481481402</v>
      </c>
      <c r="AL25">
        <f>Tabela2[[#This Row],[mlp_train_acc]]</f>
        <v>0.99127205199628599</v>
      </c>
      <c r="AM25">
        <f>Tabela2[[#This Row],[mlp_steps]]</f>
        <v>46.6</v>
      </c>
    </row>
    <row r="26" spans="1:39" x14ac:dyDescent="0.25">
      <c r="A26" t="s">
        <v>1343</v>
      </c>
      <c r="B26">
        <v>10</v>
      </c>
      <c r="C26">
        <v>3</v>
      </c>
      <c r="D26">
        <v>3</v>
      </c>
      <c r="E26">
        <v>0</v>
      </c>
      <c r="F26" t="s">
        <v>1392</v>
      </c>
      <c r="G26">
        <v>194228</v>
      </c>
      <c r="H26">
        <v>132096454.59999999</v>
      </c>
      <c r="I26">
        <v>23.2</v>
      </c>
      <c r="J26">
        <v>0.103249768912792</v>
      </c>
      <c r="K26">
        <v>0.18148148059844901</v>
      </c>
      <c r="L26">
        <v>0.10977777838706899</v>
      </c>
      <c r="M26">
        <v>0.96666666666666601</v>
      </c>
      <c r="N26">
        <v>0.97259259259259201</v>
      </c>
      <c r="O26">
        <v>0.99257195914577501</v>
      </c>
      <c r="P26">
        <v>45.2</v>
      </c>
      <c r="Q26">
        <v>5325921.5999999996</v>
      </c>
      <c r="R26">
        <v>193022</v>
      </c>
      <c r="S26">
        <v>2</v>
      </c>
      <c r="T26">
        <v>292</v>
      </c>
      <c r="U26">
        <v>0.96355555555555505</v>
      </c>
      <c r="V26">
        <v>0.97481481481481402</v>
      </c>
      <c r="W26">
        <v>0.99312906220984198</v>
      </c>
      <c r="X26">
        <v>48.2</v>
      </c>
      <c r="Y26">
        <v>5600445.4000000004</v>
      </c>
      <c r="Z26">
        <v>194269</v>
      </c>
      <c r="AA26">
        <v>2</v>
      </c>
      <c r="AB26">
        <v>293</v>
      </c>
      <c r="AC26" t="s">
        <v>1393</v>
      </c>
      <c r="AE26">
        <f>Tabela2[[#This Row],[kan_params]]</f>
        <v>194228</v>
      </c>
      <c r="AF26">
        <f>Tabela2[[#This Row],[kan_steps]]</f>
        <v>23.2</v>
      </c>
      <c r="AG26">
        <f>Tabela2[[#This Row],[kan_train_acc]]</f>
        <v>0.103249768912792</v>
      </c>
      <c r="AH26">
        <f>Tabela2[[#This Row],[kan_val_acc]]</f>
        <v>0.18148148059844901</v>
      </c>
      <c r="AI26">
        <f>Tabela2[[#This Row],[kan_test_acc]]</f>
        <v>0.10977777838706899</v>
      </c>
      <c r="AJ26">
        <f>Tabela2[[#This Row],[mlp_test_acc]]</f>
        <v>0.96666666666666601</v>
      </c>
      <c r="AK26">
        <f>Tabela2[[#This Row],[mlp_val_acc]]</f>
        <v>0.97259259259259201</v>
      </c>
      <c r="AL26">
        <f>Tabela2[[#This Row],[mlp_train_acc]]</f>
        <v>0.99257195914577501</v>
      </c>
      <c r="AM26">
        <f>Tabela2[[#This Row],[mlp_steps]]</f>
        <v>45.2</v>
      </c>
    </row>
    <row r="27" spans="1:39" x14ac:dyDescent="0.25">
      <c r="A27" t="s">
        <v>1343</v>
      </c>
      <c r="B27">
        <v>10</v>
      </c>
      <c r="C27">
        <v>3</v>
      </c>
      <c r="D27">
        <v>3</v>
      </c>
      <c r="E27">
        <v>0</v>
      </c>
      <c r="F27" t="s">
        <v>1394</v>
      </c>
      <c r="G27">
        <v>200313</v>
      </c>
      <c r="H27">
        <v>158800145.19999999</v>
      </c>
      <c r="I27">
        <v>26.6</v>
      </c>
      <c r="J27">
        <v>0.12776230126619301</v>
      </c>
      <c r="K27">
        <v>0.239259257912635</v>
      </c>
      <c r="L27">
        <v>0.13066666871309199</v>
      </c>
      <c r="M27">
        <v>0.96044444444444399</v>
      </c>
      <c r="N27">
        <v>0.97777777777777697</v>
      </c>
      <c r="O27">
        <v>0.99238625812441905</v>
      </c>
      <c r="P27">
        <v>46.2</v>
      </c>
      <c r="Q27">
        <v>6062524</v>
      </c>
      <c r="R27">
        <v>199297</v>
      </c>
      <c r="S27">
        <v>2</v>
      </c>
      <c r="T27">
        <v>297</v>
      </c>
      <c r="U27">
        <v>0.96311111111111103</v>
      </c>
      <c r="V27">
        <v>0.97555555555555495</v>
      </c>
      <c r="W27">
        <v>0.99182915506035196</v>
      </c>
      <c r="X27">
        <v>46.8</v>
      </c>
      <c r="Y27">
        <v>5400801.4000000004</v>
      </c>
      <c r="Z27">
        <v>200564</v>
      </c>
      <c r="AA27">
        <v>2</v>
      </c>
      <c r="AB27">
        <v>298</v>
      </c>
      <c r="AC27" t="s">
        <v>1395</v>
      </c>
      <c r="AE27">
        <f>Tabela2[[#This Row],[kan_params]]</f>
        <v>200313</v>
      </c>
      <c r="AF27">
        <f>Tabela2[[#This Row],[kan_steps]]</f>
        <v>26.6</v>
      </c>
      <c r="AG27">
        <f>Tabela2[[#This Row],[kan_train_acc]]</f>
        <v>0.12776230126619301</v>
      </c>
      <c r="AH27">
        <f>Tabela2[[#This Row],[kan_val_acc]]</f>
        <v>0.239259257912635</v>
      </c>
      <c r="AI27">
        <f>Tabela2[[#This Row],[kan_test_acc]]</f>
        <v>0.13066666871309199</v>
      </c>
      <c r="AJ27">
        <f>Tabela2[[#This Row],[mlp_test_acc]]</f>
        <v>0.96044444444444399</v>
      </c>
      <c r="AK27">
        <f>Tabela2[[#This Row],[mlp_val_acc]]</f>
        <v>0.97777777777777697</v>
      </c>
      <c r="AL27">
        <f>Tabela2[[#This Row],[mlp_train_acc]]</f>
        <v>0.99238625812441905</v>
      </c>
      <c r="AM27">
        <f>Tabela2[[#This Row],[mlp_steps]]</f>
        <v>46.2</v>
      </c>
    </row>
    <row r="28" spans="1:39" x14ac:dyDescent="0.25">
      <c r="A28" t="s">
        <v>1343</v>
      </c>
      <c r="B28">
        <v>10</v>
      </c>
      <c r="C28">
        <v>3</v>
      </c>
      <c r="D28">
        <v>3</v>
      </c>
      <c r="E28">
        <v>0</v>
      </c>
      <c r="F28" t="s">
        <v>1396</v>
      </c>
      <c r="G28">
        <v>206398</v>
      </c>
      <c r="H28">
        <v>144204851</v>
      </c>
      <c r="I28">
        <v>23.2</v>
      </c>
      <c r="J28">
        <v>0.101578457653522</v>
      </c>
      <c r="K28">
        <v>0.21703703701496099</v>
      </c>
      <c r="L28">
        <v>0.103111112117767</v>
      </c>
      <c r="M28">
        <v>0.96488888888888802</v>
      </c>
      <c r="N28">
        <v>0.976296296296296</v>
      </c>
      <c r="O28">
        <v>0.99257195914577501</v>
      </c>
      <c r="P28">
        <v>47.4</v>
      </c>
      <c r="Q28">
        <v>6870415.4000000004</v>
      </c>
      <c r="R28">
        <v>205672</v>
      </c>
      <c r="S28">
        <v>2</v>
      </c>
      <c r="T28">
        <v>302</v>
      </c>
      <c r="U28">
        <v>0.96311111111111103</v>
      </c>
      <c r="V28">
        <v>0.97481481481481402</v>
      </c>
      <c r="W28">
        <v>0.99090064995357396</v>
      </c>
      <c r="X28">
        <v>44.4</v>
      </c>
      <c r="Y28">
        <v>4319466.2</v>
      </c>
      <c r="Z28">
        <v>206959</v>
      </c>
      <c r="AA28">
        <v>2</v>
      </c>
      <c r="AB28">
        <v>303</v>
      </c>
      <c r="AC28" t="s">
        <v>1397</v>
      </c>
      <c r="AE28">
        <f>Tabela2[[#This Row],[kan_params]]</f>
        <v>206398</v>
      </c>
      <c r="AF28">
        <f>Tabela2[[#This Row],[kan_steps]]</f>
        <v>23.2</v>
      </c>
      <c r="AG28">
        <f>Tabela2[[#This Row],[kan_train_acc]]</f>
        <v>0.101578457653522</v>
      </c>
      <c r="AH28">
        <f>Tabela2[[#This Row],[kan_val_acc]]</f>
        <v>0.21703703701496099</v>
      </c>
      <c r="AI28">
        <f>Tabela2[[#This Row],[kan_test_acc]]</f>
        <v>0.103111112117767</v>
      </c>
      <c r="AJ28">
        <f>Tabela2[[#This Row],[mlp_test_acc]]</f>
        <v>0.96488888888888802</v>
      </c>
      <c r="AK28">
        <f>Tabela2[[#This Row],[mlp_val_acc]]</f>
        <v>0.976296296296296</v>
      </c>
      <c r="AL28">
        <f>Tabela2[[#This Row],[mlp_train_acc]]</f>
        <v>0.99257195914577501</v>
      </c>
      <c r="AM28">
        <f>Tabela2[[#This Row],[mlp_steps]]</f>
        <v>47.4</v>
      </c>
    </row>
    <row r="29" spans="1:39" x14ac:dyDescent="0.25">
      <c r="A29" t="s">
        <v>1343</v>
      </c>
      <c r="B29">
        <v>10</v>
      </c>
      <c r="C29">
        <v>3</v>
      </c>
      <c r="D29">
        <v>3</v>
      </c>
      <c r="E29">
        <v>0</v>
      </c>
      <c r="F29" t="s">
        <v>1398</v>
      </c>
      <c r="G29">
        <v>212483</v>
      </c>
      <c r="H29">
        <v>124017095.2</v>
      </c>
      <c r="I29">
        <v>19</v>
      </c>
      <c r="J29">
        <v>8.2079851627349806E-2</v>
      </c>
      <c r="K29">
        <v>0.17259259223937901</v>
      </c>
      <c r="L29">
        <v>8.4000001102685906E-2</v>
      </c>
      <c r="M29">
        <v>0.96177777777777695</v>
      </c>
      <c r="N29">
        <v>0.97555555555555495</v>
      </c>
      <c r="O29">
        <v>0.99238625812441905</v>
      </c>
      <c r="P29">
        <v>45.6</v>
      </c>
      <c r="Q29">
        <v>7153865.5999999996</v>
      </c>
      <c r="R29">
        <v>212147</v>
      </c>
      <c r="S29">
        <v>2</v>
      </c>
      <c r="T29">
        <v>307</v>
      </c>
      <c r="U29">
        <v>0.96133333333333304</v>
      </c>
      <c r="V29">
        <v>0.97407407407407398</v>
      </c>
      <c r="W29">
        <v>0.99090064995357396</v>
      </c>
      <c r="X29">
        <v>46.2</v>
      </c>
      <c r="Y29">
        <v>6109799.4000000004</v>
      </c>
      <c r="Z29">
        <v>213454</v>
      </c>
      <c r="AA29">
        <v>2</v>
      </c>
      <c r="AB29">
        <v>308</v>
      </c>
      <c r="AC29" t="s">
        <v>1399</v>
      </c>
      <c r="AE29">
        <f>Tabela2[[#This Row],[kan_params]]</f>
        <v>212483</v>
      </c>
      <c r="AF29">
        <f>Tabela2[[#This Row],[kan_steps]]</f>
        <v>19</v>
      </c>
      <c r="AG29">
        <f>Tabela2[[#This Row],[kan_train_acc]]</f>
        <v>8.2079851627349806E-2</v>
      </c>
      <c r="AH29">
        <f>Tabela2[[#This Row],[kan_val_acc]]</f>
        <v>0.17259259223937901</v>
      </c>
      <c r="AI29">
        <f>Tabela2[[#This Row],[kan_test_acc]]</f>
        <v>8.4000001102685906E-2</v>
      </c>
      <c r="AJ29">
        <f>Tabela2[[#This Row],[mlp_test_acc]]</f>
        <v>0.96177777777777695</v>
      </c>
      <c r="AK29">
        <f>Tabela2[[#This Row],[mlp_val_acc]]</f>
        <v>0.97555555555555495</v>
      </c>
      <c r="AL29">
        <f>Tabela2[[#This Row],[mlp_train_acc]]</f>
        <v>0.99238625812441905</v>
      </c>
      <c r="AM29">
        <f>Tabela2[[#This Row],[mlp_steps]]</f>
        <v>45.6</v>
      </c>
    </row>
    <row r="30" spans="1:39" x14ac:dyDescent="0.25">
      <c r="A30" t="s">
        <v>1343</v>
      </c>
      <c r="B30">
        <v>10</v>
      </c>
      <c r="C30">
        <v>3</v>
      </c>
      <c r="D30">
        <v>3</v>
      </c>
      <c r="E30">
        <v>0</v>
      </c>
      <c r="F30" t="s">
        <v>1400</v>
      </c>
      <c r="G30">
        <v>218568</v>
      </c>
      <c r="H30">
        <v>170672644.59999999</v>
      </c>
      <c r="I30">
        <v>26</v>
      </c>
      <c r="J30">
        <v>8.1894151121377906E-2</v>
      </c>
      <c r="K30">
        <v>0.21481482088565801</v>
      </c>
      <c r="L30">
        <v>8.0888888984918597E-2</v>
      </c>
      <c r="M30">
        <v>0.96399999999999997</v>
      </c>
      <c r="N30">
        <v>0.97703703703703704</v>
      </c>
      <c r="O30">
        <v>0.99275766016713096</v>
      </c>
      <c r="P30">
        <v>47.8</v>
      </c>
      <c r="Q30">
        <v>6958099.2000000002</v>
      </c>
      <c r="R30">
        <v>217399</v>
      </c>
      <c r="S30">
        <v>2</v>
      </c>
      <c r="T30">
        <v>311</v>
      </c>
      <c r="U30">
        <v>0.96088888888888802</v>
      </c>
      <c r="V30">
        <v>0.97703703703703704</v>
      </c>
      <c r="W30">
        <v>0.99275766016713096</v>
      </c>
      <c r="X30">
        <v>48</v>
      </c>
      <c r="Y30">
        <v>5587303.4000000004</v>
      </c>
      <c r="Z30">
        <v>218722</v>
      </c>
      <c r="AA30">
        <v>2</v>
      </c>
      <c r="AB30">
        <v>312</v>
      </c>
      <c r="AC30" t="s">
        <v>1401</v>
      </c>
      <c r="AE30">
        <f>Tabela2[[#This Row],[kan_params]]</f>
        <v>218568</v>
      </c>
      <c r="AF30">
        <f>Tabela2[[#This Row],[kan_steps]]</f>
        <v>26</v>
      </c>
      <c r="AG30">
        <f>Tabela2[[#This Row],[kan_train_acc]]</f>
        <v>8.1894151121377906E-2</v>
      </c>
      <c r="AH30">
        <f>Tabela2[[#This Row],[kan_val_acc]]</f>
        <v>0.21481482088565801</v>
      </c>
      <c r="AI30">
        <f>Tabela2[[#This Row],[kan_test_acc]]</f>
        <v>8.0888888984918597E-2</v>
      </c>
      <c r="AJ30">
        <f>Tabela2[[#This Row],[mlp_test_acc]]</f>
        <v>0.96399999999999997</v>
      </c>
      <c r="AK30">
        <f>Tabela2[[#This Row],[mlp_val_acc]]</f>
        <v>0.97703703703703704</v>
      </c>
      <c r="AL30">
        <f>Tabela2[[#This Row],[mlp_train_acc]]</f>
        <v>0.99275766016713096</v>
      </c>
      <c r="AM30">
        <f>Tabela2[[#This Row],[mlp_steps]]</f>
        <v>47.8</v>
      </c>
    </row>
    <row r="31" spans="1:39" x14ac:dyDescent="0.25">
      <c r="A31" t="s">
        <v>1343</v>
      </c>
      <c r="B31">
        <v>10</v>
      </c>
      <c r="C31">
        <v>3</v>
      </c>
      <c r="D31">
        <v>3</v>
      </c>
      <c r="E31">
        <v>0</v>
      </c>
      <c r="F31" t="s">
        <v>1402</v>
      </c>
      <c r="G31">
        <v>224653</v>
      </c>
      <c r="H31">
        <v>158519416.19999999</v>
      </c>
      <c r="I31">
        <v>22.8</v>
      </c>
      <c r="J31">
        <v>0.108820800483226</v>
      </c>
      <c r="K31">
        <v>0.19777777791023199</v>
      </c>
      <c r="L31">
        <v>0.115999999642372</v>
      </c>
      <c r="M31">
        <v>0.96533333333333304</v>
      </c>
      <c r="N31">
        <v>0.97481481481481402</v>
      </c>
      <c r="O31">
        <v>0.99257195914577501</v>
      </c>
      <c r="P31">
        <v>46</v>
      </c>
      <c r="Q31">
        <v>5094624.2</v>
      </c>
      <c r="R31">
        <v>224054</v>
      </c>
      <c r="S31">
        <v>2</v>
      </c>
      <c r="T31">
        <v>316</v>
      </c>
      <c r="U31">
        <v>0.96222222222222198</v>
      </c>
      <c r="V31">
        <v>0.97481481481481402</v>
      </c>
      <c r="W31">
        <v>0.99275766016713096</v>
      </c>
      <c r="X31">
        <v>45.6</v>
      </c>
      <c r="Y31">
        <v>7086871.5999999996</v>
      </c>
      <c r="Z31">
        <v>225397</v>
      </c>
      <c r="AA31">
        <v>2</v>
      </c>
      <c r="AB31">
        <v>317</v>
      </c>
      <c r="AC31" t="s">
        <v>1403</v>
      </c>
      <c r="AE31">
        <f>Tabela2[[#This Row],[kan_params]]</f>
        <v>224653</v>
      </c>
      <c r="AF31">
        <f>Tabela2[[#This Row],[kan_steps]]</f>
        <v>22.8</v>
      </c>
      <c r="AG31">
        <f>Tabela2[[#This Row],[kan_train_acc]]</f>
        <v>0.108820800483226</v>
      </c>
      <c r="AH31">
        <f>Tabela2[[#This Row],[kan_val_acc]]</f>
        <v>0.19777777791023199</v>
      </c>
      <c r="AI31">
        <f>Tabela2[[#This Row],[kan_test_acc]]</f>
        <v>0.115999999642372</v>
      </c>
      <c r="AJ31">
        <f>Tabela2[[#This Row],[mlp_test_acc]]</f>
        <v>0.96533333333333304</v>
      </c>
      <c r="AK31">
        <f>Tabela2[[#This Row],[mlp_val_acc]]</f>
        <v>0.97481481481481402</v>
      </c>
      <c r="AL31">
        <f>Tabela2[[#This Row],[mlp_train_acc]]</f>
        <v>0.99257195914577501</v>
      </c>
      <c r="AM31">
        <f>Tabela2[[#This Row],[mlp_steps]]</f>
        <v>46</v>
      </c>
    </row>
    <row r="32" spans="1:39" x14ac:dyDescent="0.25">
      <c r="A32" t="s">
        <v>1343</v>
      </c>
      <c r="B32">
        <v>10</v>
      </c>
      <c r="C32">
        <v>3</v>
      </c>
      <c r="D32">
        <v>3</v>
      </c>
      <c r="E32">
        <v>0</v>
      </c>
      <c r="F32" t="s">
        <v>1404</v>
      </c>
      <c r="G32">
        <v>145548</v>
      </c>
      <c r="H32">
        <v>108899488.2</v>
      </c>
      <c r="I32">
        <v>24.2</v>
      </c>
      <c r="J32">
        <v>0.12646239548921501</v>
      </c>
      <c r="K32">
        <v>0.21333333253860401</v>
      </c>
      <c r="L32">
        <v>0.12088888734578999</v>
      </c>
      <c r="M32">
        <v>0.96</v>
      </c>
      <c r="N32">
        <v>0.97407407407407398</v>
      </c>
      <c r="O32">
        <v>0.98997214484679597</v>
      </c>
      <c r="P32">
        <v>46.6</v>
      </c>
      <c r="Q32">
        <v>3779506.8</v>
      </c>
      <c r="R32">
        <v>145339</v>
      </c>
      <c r="S32">
        <v>2</v>
      </c>
      <c r="T32">
        <v>251</v>
      </c>
      <c r="U32">
        <v>0.962666666666666</v>
      </c>
      <c r="V32">
        <v>0.97703703703703704</v>
      </c>
      <c r="W32">
        <v>0.99238625812441905</v>
      </c>
      <c r="X32">
        <v>52.4</v>
      </c>
      <c r="Y32">
        <v>5491153.4000000004</v>
      </c>
      <c r="Z32">
        <v>146422</v>
      </c>
      <c r="AA32">
        <v>2</v>
      </c>
      <c r="AB32">
        <v>252</v>
      </c>
      <c r="AC32" t="s">
        <v>1405</v>
      </c>
      <c r="AE32">
        <f>Tabela2[[#This Row],[kan_params]]</f>
        <v>145548</v>
      </c>
      <c r="AF32">
        <f>Tabela2[[#This Row],[kan_steps]]</f>
        <v>24.2</v>
      </c>
      <c r="AG32">
        <f>Tabela2[[#This Row],[kan_train_acc]]</f>
        <v>0.12646239548921501</v>
      </c>
      <c r="AH32">
        <f>Tabela2[[#This Row],[kan_val_acc]]</f>
        <v>0.21333333253860401</v>
      </c>
      <c r="AI32">
        <f>Tabela2[[#This Row],[kan_test_acc]]</f>
        <v>0.12088888734578999</v>
      </c>
      <c r="AJ32">
        <f>Tabela2[[#This Row],[mlp_test_acc]]</f>
        <v>0.96</v>
      </c>
      <c r="AK32">
        <f>Tabela2[[#This Row],[mlp_val_acc]]</f>
        <v>0.97407407407407398</v>
      </c>
      <c r="AL32">
        <f>Tabela2[[#This Row],[mlp_train_acc]]</f>
        <v>0.98997214484679597</v>
      </c>
      <c r="AM32">
        <f>Tabela2[[#This Row],[mlp_steps]]</f>
        <v>46.6</v>
      </c>
    </row>
    <row r="33" spans="1:39" x14ac:dyDescent="0.25">
      <c r="A33" t="s">
        <v>1343</v>
      </c>
      <c r="B33">
        <v>10</v>
      </c>
      <c r="C33">
        <v>3</v>
      </c>
      <c r="D33">
        <v>3</v>
      </c>
      <c r="E33">
        <v>0</v>
      </c>
      <c r="F33" t="s">
        <v>1406</v>
      </c>
      <c r="G33">
        <v>151633</v>
      </c>
      <c r="H33">
        <v>115040066.8</v>
      </c>
      <c r="I33">
        <v>25.6</v>
      </c>
      <c r="J33">
        <v>0.107335189357399</v>
      </c>
      <c r="K33">
        <v>0.19407407641410801</v>
      </c>
      <c r="L33">
        <v>0.106666669622063</v>
      </c>
      <c r="M33">
        <v>0.962666666666666</v>
      </c>
      <c r="N33">
        <v>0.97481481481481402</v>
      </c>
      <c r="O33">
        <v>0.99164345403899701</v>
      </c>
      <c r="P33">
        <v>50.6</v>
      </c>
      <c r="Q33">
        <v>4270517.8</v>
      </c>
      <c r="R33">
        <v>150794</v>
      </c>
      <c r="S33">
        <v>2</v>
      </c>
      <c r="T33">
        <v>256</v>
      </c>
      <c r="U33">
        <v>0.962666666666666</v>
      </c>
      <c r="V33">
        <v>0.97481481481481402</v>
      </c>
      <c r="W33">
        <v>0.99294336118848603</v>
      </c>
      <c r="X33">
        <v>51</v>
      </c>
      <c r="Y33">
        <v>6440373.7999999998</v>
      </c>
      <c r="Z33">
        <v>151897</v>
      </c>
      <c r="AA33">
        <v>2</v>
      </c>
      <c r="AB33">
        <v>257</v>
      </c>
      <c r="AC33" t="s">
        <v>1407</v>
      </c>
      <c r="AE33">
        <f>Tabela2[[#This Row],[kan_params]]</f>
        <v>151633</v>
      </c>
      <c r="AF33">
        <f>Tabela2[[#This Row],[kan_steps]]</f>
        <v>25.6</v>
      </c>
      <c r="AG33">
        <f>Tabela2[[#This Row],[kan_train_acc]]</f>
        <v>0.107335189357399</v>
      </c>
      <c r="AH33">
        <f>Tabela2[[#This Row],[kan_val_acc]]</f>
        <v>0.19407407641410801</v>
      </c>
      <c r="AI33">
        <f>Tabela2[[#This Row],[kan_test_acc]]</f>
        <v>0.106666669622063</v>
      </c>
      <c r="AJ33">
        <f>Tabela2[[#This Row],[mlp_test_acc]]</f>
        <v>0.962666666666666</v>
      </c>
      <c r="AK33">
        <f>Tabela2[[#This Row],[mlp_val_acc]]</f>
        <v>0.97481481481481402</v>
      </c>
      <c r="AL33">
        <f>Tabela2[[#This Row],[mlp_train_acc]]</f>
        <v>0.99164345403899701</v>
      </c>
      <c r="AM33">
        <f>Tabela2[[#This Row],[mlp_steps]]</f>
        <v>50.6</v>
      </c>
    </row>
    <row r="34" spans="1:39" x14ac:dyDescent="0.25">
      <c r="A34" t="s">
        <v>1343</v>
      </c>
      <c r="B34">
        <v>10</v>
      </c>
      <c r="C34">
        <v>3</v>
      </c>
      <c r="D34">
        <v>3</v>
      </c>
      <c r="E34">
        <v>0</v>
      </c>
      <c r="F34" t="s">
        <v>1408</v>
      </c>
      <c r="G34">
        <v>157718</v>
      </c>
      <c r="H34">
        <v>120471290.59999999</v>
      </c>
      <c r="I34">
        <v>25.6</v>
      </c>
      <c r="J34">
        <v>8.3751160651445306E-2</v>
      </c>
      <c r="K34">
        <v>0.230370372533798</v>
      </c>
      <c r="L34">
        <v>8.7555555254220901E-2</v>
      </c>
      <c r="M34">
        <v>0.96488888888888802</v>
      </c>
      <c r="N34">
        <v>0.976296296296296</v>
      </c>
      <c r="O34">
        <v>0.99238625812441905</v>
      </c>
      <c r="P34">
        <v>49.8</v>
      </c>
      <c r="Q34">
        <v>4342900</v>
      </c>
      <c r="R34">
        <v>157472</v>
      </c>
      <c r="S34">
        <v>2</v>
      </c>
      <c r="T34">
        <v>262</v>
      </c>
      <c r="U34">
        <v>0.96133333333333304</v>
      </c>
      <c r="V34">
        <v>0.97481481481481402</v>
      </c>
      <c r="W34">
        <v>0.99201485608170803</v>
      </c>
      <c r="X34">
        <v>53</v>
      </c>
      <c r="Y34">
        <v>4574161.2</v>
      </c>
      <c r="Z34">
        <v>158599</v>
      </c>
      <c r="AA34">
        <v>2</v>
      </c>
      <c r="AB34">
        <v>263</v>
      </c>
      <c r="AC34" t="s">
        <v>1409</v>
      </c>
      <c r="AE34">
        <f>Tabela2[[#This Row],[kan_params]]</f>
        <v>157718</v>
      </c>
      <c r="AF34">
        <f>Tabela2[[#This Row],[kan_steps]]</f>
        <v>25.6</v>
      </c>
      <c r="AG34">
        <f>Tabela2[[#This Row],[kan_train_acc]]</f>
        <v>8.3751160651445306E-2</v>
      </c>
      <c r="AH34">
        <f>Tabela2[[#This Row],[kan_val_acc]]</f>
        <v>0.230370372533798</v>
      </c>
      <c r="AI34">
        <f>Tabela2[[#This Row],[kan_test_acc]]</f>
        <v>8.7555555254220901E-2</v>
      </c>
      <c r="AJ34">
        <f>Tabela2[[#This Row],[mlp_test_acc]]</f>
        <v>0.96488888888888802</v>
      </c>
      <c r="AK34">
        <f>Tabela2[[#This Row],[mlp_val_acc]]</f>
        <v>0.976296296296296</v>
      </c>
      <c r="AL34">
        <f>Tabela2[[#This Row],[mlp_train_acc]]</f>
        <v>0.99238625812441905</v>
      </c>
      <c r="AM34">
        <f>Tabela2[[#This Row],[mlp_steps]]</f>
        <v>49.8</v>
      </c>
    </row>
    <row r="35" spans="1:39" x14ac:dyDescent="0.25">
      <c r="A35" t="s">
        <v>1343</v>
      </c>
      <c r="B35">
        <v>10</v>
      </c>
      <c r="C35">
        <v>3</v>
      </c>
      <c r="D35">
        <v>3</v>
      </c>
      <c r="E35">
        <v>0</v>
      </c>
      <c r="F35" t="s">
        <v>1410</v>
      </c>
      <c r="G35">
        <v>163803</v>
      </c>
      <c r="H35">
        <v>163083332.80000001</v>
      </c>
      <c r="I35">
        <v>33.4</v>
      </c>
      <c r="J35">
        <v>9.97214496135711E-2</v>
      </c>
      <c r="K35">
        <v>0.18740740716457299</v>
      </c>
      <c r="L35">
        <v>9.0666666626930195E-2</v>
      </c>
      <c r="M35">
        <v>0.96044444444444399</v>
      </c>
      <c r="N35">
        <v>0.97259259259259201</v>
      </c>
      <c r="O35">
        <v>0.99090064995357396</v>
      </c>
      <c r="P35">
        <v>45.6</v>
      </c>
      <c r="Q35">
        <v>4665430.4000000004</v>
      </c>
      <c r="R35">
        <v>163147</v>
      </c>
      <c r="S35">
        <v>2</v>
      </c>
      <c r="T35">
        <v>267</v>
      </c>
      <c r="U35">
        <v>0.96177777777777695</v>
      </c>
      <c r="V35">
        <v>0.976296296296296</v>
      </c>
      <c r="W35">
        <v>0.99294336118848603</v>
      </c>
      <c r="X35">
        <v>53.6</v>
      </c>
      <c r="Y35">
        <v>5000941.5999999996</v>
      </c>
      <c r="Z35">
        <v>164294</v>
      </c>
      <c r="AA35">
        <v>2</v>
      </c>
      <c r="AB35">
        <v>268</v>
      </c>
      <c r="AC35" t="s">
        <v>1411</v>
      </c>
      <c r="AE35">
        <f>Tabela2[[#This Row],[kan_params]]</f>
        <v>163803</v>
      </c>
      <c r="AF35">
        <f>Tabela2[[#This Row],[kan_steps]]</f>
        <v>33.4</v>
      </c>
      <c r="AG35">
        <f>Tabela2[[#This Row],[kan_train_acc]]</f>
        <v>9.97214496135711E-2</v>
      </c>
      <c r="AH35">
        <f>Tabela2[[#This Row],[kan_val_acc]]</f>
        <v>0.18740740716457299</v>
      </c>
      <c r="AI35">
        <f>Tabela2[[#This Row],[kan_test_acc]]</f>
        <v>9.0666666626930195E-2</v>
      </c>
      <c r="AJ35">
        <f>Tabela2[[#This Row],[mlp_test_acc]]</f>
        <v>0.96044444444444399</v>
      </c>
      <c r="AK35">
        <f>Tabela2[[#This Row],[mlp_val_acc]]</f>
        <v>0.97259259259259201</v>
      </c>
      <c r="AL35">
        <f>Tabela2[[#This Row],[mlp_train_acc]]</f>
        <v>0.99090064995357396</v>
      </c>
      <c r="AM35">
        <f>Tabela2[[#This Row],[mlp_steps]]</f>
        <v>45.6</v>
      </c>
    </row>
    <row r="36" spans="1:39" x14ac:dyDescent="0.25">
      <c r="A36" t="s">
        <v>1343</v>
      </c>
      <c r="B36">
        <v>10</v>
      </c>
      <c r="C36">
        <v>3</v>
      </c>
      <c r="D36">
        <v>3</v>
      </c>
      <c r="E36">
        <v>0</v>
      </c>
      <c r="F36" t="s">
        <v>1412</v>
      </c>
      <c r="G36">
        <v>169888</v>
      </c>
      <c r="H36">
        <v>133865234.40000001</v>
      </c>
      <c r="I36">
        <v>26.8</v>
      </c>
      <c r="J36">
        <v>0.177530178427696</v>
      </c>
      <c r="K36">
        <v>0.225185188651084</v>
      </c>
      <c r="L36">
        <v>0.17377778291702201</v>
      </c>
      <c r="M36">
        <v>0.96133333333333304</v>
      </c>
      <c r="N36">
        <v>0.97703703703703704</v>
      </c>
      <c r="O36">
        <v>0.99164345403899701</v>
      </c>
      <c r="P36">
        <v>48</v>
      </c>
      <c r="Q36">
        <v>5184435.5999999996</v>
      </c>
      <c r="R36">
        <v>168922</v>
      </c>
      <c r="S36">
        <v>2</v>
      </c>
      <c r="T36">
        <v>272</v>
      </c>
      <c r="U36">
        <v>0.96177777777777695</v>
      </c>
      <c r="V36">
        <v>0.97703703703703704</v>
      </c>
      <c r="W36">
        <v>0.99201485608170803</v>
      </c>
      <c r="X36">
        <v>51</v>
      </c>
      <c r="Y36">
        <v>5248028.8</v>
      </c>
      <c r="Z36">
        <v>170089</v>
      </c>
      <c r="AA36">
        <v>2</v>
      </c>
      <c r="AB36">
        <v>273</v>
      </c>
      <c r="AC36" t="s">
        <v>1413</v>
      </c>
      <c r="AE36">
        <f>Tabela2[[#This Row],[kan_params]]</f>
        <v>169888</v>
      </c>
      <c r="AF36">
        <f>Tabela2[[#This Row],[kan_steps]]</f>
        <v>26.8</v>
      </c>
      <c r="AG36">
        <f>Tabela2[[#This Row],[kan_train_acc]]</f>
        <v>0.177530178427696</v>
      </c>
      <c r="AH36">
        <f>Tabela2[[#This Row],[kan_val_acc]]</f>
        <v>0.225185188651084</v>
      </c>
      <c r="AI36">
        <f>Tabela2[[#This Row],[kan_test_acc]]</f>
        <v>0.17377778291702201</v>
      </c>
      <c r="AJ36">
        <f>Tabela2[[#This Row],[mlp_test_acc]]</f>
        <v>0.96133333333333304</v>
      </c>
      <c r="AK36">
        <f>Tabela2[[#This Row],[mlp_val_acc]]</f>
        <v>0.97703703703703704</v>
      </c>
      <c r="AL36">
        <f>Tabela2[[#This Row],[mlp_train_acc]]</f>
        <v>0.99164345403899701</v>
      </c>
      <c r="AM36">
        <f>Tabela2[[#This Row],[mlp_steps]]</f>
        <v>48</v>
      </c>
    </row>
    <row r="37" spans="1:39" x14ac:dyDescent="0.25">
      <c r="A37" t="s">
        <v>1343</v>
      </c>
      <c r="B37">
        <v>10</v>
      </c>
      <c r="C37">
        <v>3</v>
      </c>
      <c r="D37">
        <v>3</v>
      </c>
      <c r="E37">
        <v>0</v>
      </c>
      <c r="F37" t="s">
        <v>1414</v>
      </c>
      <c r="G37">
        <v>175973</v>
      </c>
      <c r="H37">
        <v>108951575.40000001</v>
      </c>
      <c r="I37">
        <v>20.6</v>
      </c>
      <c r="J37">
        <v>0.10083565413951801</v>
      </c>
      <c r="K37">
        <v>0.19185185134410801</v>
      </c>
      <c r="L37">
        <v>0.10933333188295299</v>
      </c>
      <c r="M37">
        <v>0.96177777777777695</v>
      </c>
      <c r="N37">
        <v>0.97555555555555495</v>
      </c>
      <c r="O37">
        <v>0.99164345403899701</v>
      </c>
      <c r="P37">
        <v>46.6</v>
      </c>
      <c r="Q37">
        <v>4949280.4000000004</v>
      </c>
      <c r="R37">
        <v>174797</v>
      </c>
      <c r="S37">
        <v>2</v>
      </c>
      <c r="T37">
        <v>277</v>
      </c>
      <c r="U37">
        <v>0.958666666666666</v>
      </c>
      <c r="V37">
        <v>0.97407407407407398</v>
      </c>
      <c r="W37">
        <v>0.99015784586815203</v>
      </c>
      <c r="X37">
        <v>43.8</v>
      </c>
      <c r="Y37">
        <v>4984163.4000000004</v>
      </c>
      <c r="Z37">
        <v>175984</v>
      </c>
      <c r="AA37">
        <v>2</v>
      </c>
      <c r="AB37">
        <v>278</v>
      </c>
      <c r="AC37" t="s">
        <v>1415</v>
      </c>
      <c r="AE37">
        <f>Tabela2[[#This Row],[kan_params]]</f>
        <v>175973</v>
      </c>
      <c r="AF37">
        <f>Tabela2[[#This Row],[kan_steps]]</f>
        <v>20.6</v>
      </c>
      <c r="AG37">
        <f>Tabela2[[#This Row],[kan_train_acc]]</f>
        <v>0.10083565413951801</v>
      </c>
      <c r="AH37">
        <f>Tabela2[[#This Row],[kan_val_acc]]</f>
        <v>0.19185185134410801</v>
      </c>
      <c r="AI37">
        <f>Tabela2[[#This Row],[kan_test_acc]]</f>
        <v>0.10933333188295299</v>
      </c>
      <c r="AJ37">
        <f>Tabela2[[#This Row],[mlp_test_acc]]</f>
        <v>0.96177777777777695</v>
      </c>
      <c r="AK37">
        <f>Tabela2[[#This Row],[mlp_val_acc]]</f>
        <v>0.97555555555555495</v>
      </c>
      <c r="AL37">
        <f>Tabela2[[#This Row],[mlp_train_acc]]</f>
        <v>0.99164345403899701</v>
      </c>
      <c r="AM37">
        <f>Tabela2[[#This Row],[mlp_steps]]</f>
        <v>46.6</v>
      </c>
    </row>
    <row r="38" spans="1:39" x14ac:dyDescent="0.25">
      <c r="A38" t="s">
        <v>1343</v>
      </c>
      <c r="B38">
        <v>10</v>
      </c>
      <c r="C38">
        <v>3</v>
      </c>
      <c r="D38">
        <v>3</v>
      </c>
      <c r="E38">
        <v>0</v>
      </c>
      <c r="F38" t="s">
        <v>1416</v>
      </c>
      <c r="G38">
        <v>182058</v>
      </c>
      <c r="H38">
        <v>85332037.599999994</v>
      </c>
      <c r="I38">
        <v>15.4</v>
      </c>
      <c r="J38">
        <v>0.111792016029357</v>
      </c>
      <c r="K38">
        <v>0.16222222447395299</v>
      </c>
      <c r="L38">
        <v>0.102666665613651</v>
      </c>
      <c r="M38">
        <v>0.96044444444444399</v>
      </c>
      <c r="N38">
        <v>0.97185185185185097</v>
      </c>
      <c r="O38">
        <v>0.99201485608170803</v>
      </c>
      <c r="P38">
        <v>43.8</v>
      </c>
      <c r="Q38">
        <v>4442586.8</v>
      </c>
      <c r="R38">
        <v>181979</v>
      </c>
      <c r="S38">
        <v>2</v>
      </c>
      <c r="T38">
        <v>283</v>
      </c>
      <c r="U38">
        <v>0.96133333333333304</v>
      </c>
      <c r="V38">
        <v>0.97703703703703704</v>
      </c>
      <c r="W38">
        <v>0.99238625812441905</v>
      </c>
      <c r="X38">
        <v>48.4</v>
      </c>
      <c r="Y38">
        <v>5608495.5999999996</v>
      </c>
      <c r="Z38">
        <v>183190</v>
      </c>
      <c r="AA38">
        <v>2</v>
      </c>
      <c r="AB38">
        <v>284</v>
      </c>
      <c r="AC38" t="s">
        <v>1417</v>
      </c>
      <c r="AE38">
        <f>Tabela2[[#This Row],[kan_params]]</f>
        <v>182058</v>
      </c>
      <c r="AF38">
        <f>Tabela2[[#This Row],[kan_steps]]</f>
        <v>15.4</v>
      </c>
      <c r="AG38">
        <f>Tabela2[[#This Row],[kan_train_acc]]</f>
        <v>0.111792016029357</v>
      </c>
      <c r="AH38">
        <f>Tabela2[[#This Row],[kan_val_acc]]</f>
        <v>0.16222222447395299</v>
      </c>
      <c r="AI38">
        <f>Tabela2[[#This Row],[kan_test_acc]]</f>
        <v>0.102666665613651</v>
      </c>
      <c r="AJ38">
        <f>Tabela2[[#This Row],[mlp_test_acc]]</f>
        <v>0.96044444444444399</v>
      </c>
      <c r="AK38">
        <f>Tabela2[[#This Row],[mlp_val_acc]]</f>
        <v>0.97185185185185097</v>
      </c>
      <c r="AL38">
        <f>Tabela2[[#This Row],[mlp_train_acc]]</f>
        <v>0.99201485608170803</v>
      </c>
      <c r="AM38">
        <f>Tabela2[[#This Row],[mlp_steps]]</f>
        <v>43.8</v>
      </c>
    </row>
    <row r="39" spans="1:39" x14ac:dyDescent="0.25">
      <c r="A39" t="s">
        <v>1343</v>
      </c>
      <c r="B39">
        <v>10</v>
      </c>
      <c r="C39">
        <v>3</v>
      </c>
      <c r="D39">
        <v>3</v>
      </c>
      <c r="E39">
        <v>0</v>
      </c>
      <c r="F39" t="s">
        <v>1418</v>
      </c>
      <c r="G39">
        <v>188143</v>
      </c>
      <c r="H39">
        <v>111464297.8</v>
      </c>
      <c r="I39">
        <v>19.600000000000001</v>
      </c>
      <c r="J39">
        <v>0.11272051967680401</v>
      </c>
      <c r="K39">
        <v>0.21629629731178199</v>
      </c>
      <c r="L39">
        <v>0.108888889104127</v>
      </c>
      <c r="M39">
        <v>0.96355555555555505</v>
      </c>
      <c r="N39">
        <v>0.976296296296296</v>
      </c>
      <c r="O39">
        <v>0.99350046425255301</v>
      </c>
      <c r="P39">
        <v>48</v>
      </c>
      <c r="Q39">
        <v>6233324</v>
      </c>
      <c r="R39">
        <v>188074</v>
      </c>
      <c r="S39">
        <v>2</v>
      </c>
      <c r="T39">
        <v>288</v>
      </c>
      <c r="U39">
        <v>0.96177777777777695</v>
      </c>
      <c r="V39">
        <v>0.97481481481481402</v>
      </c>
      <c r="W39">
        <v>0.99294336118848603</v>
      </c>
      <c r="X39">
        <v>46.2</v>
      </c>
      <c r="Y39">
        <v>5000306.5999999996</v>
      </c>
      <c r="Z39">
        <v>189305</v>
      </c>
      <c r="AA39">
        <v>2</v>
      </c>
      <c r="AB39">
        <v>289</v>
      </c>
      <c r="AC39" t="s">
        <v>1419</v>
      </c>
      <c r="AE39">
        <f>Tabela2[[#This Row],[kan_params]]</f>
        <v>188143</v>
      </c>
      <c r="AF39">
        <f>Tabela2[[#This Row],[kan_steps]]</f>
        <v>19.600000000000001</v>
      </c>
      <c r="AG39">
        <f>Tabela2[[#This Row],[kan_train_acc]]</f>
        <v>0.11272051967680401</v>
      </c>
      <c r="AH39">
        <f>Tabela2[[#This Row],[kan_val_acc]]</f>
        <v>0.21629629731178199</v>
      </c>
      <c r="AI39">
        <f>Tabela2[[#This Row],[kan_test_acc]]</f>
        <v>0.108888889104127</v>
      </c>
      <c r="AJ39">
        <f>Tabela2[[#This Row],[mlp_test_acc]]</f>
        <v>0.96355555555555505</v>
      </c>
      <c r="AK39">
        <f>Tabela2[[#This Row],[mlp_val_acc]]</f>
        <v>0.976296296296296</v>
      </c>
      <c r="AL39">
        <f>Tabela2[[#This Row],[mlp_train_acc]]</f>
        <v>0.99350046425255301</v>
      </c>
      <c r="AM39">
        <f>Tabela2[[#This Row],[mlp_steps]]</f>
        <v>48</v>
      </c>
    </row>
    <row r="40" spans="1:39" x14ac:dyDescent="0.25">
      <c r="A40" t="s">
        <v>1343</v>
      </c>
      <c r="B40">
        <v>10</v>
      </c>
      <c r="C40">
        <v>3</v>
      </c>
      <c r="D40">
        <v>3</v>
      </c>
      <c r="E40">
        <v>0</v>
      </c>
      <c r="F40" t="s">
        <v>1420</v>
      </c>
      <c r="G40">
        <v>80590</v>
      </c>
      <c r="H40">
        <v>42164936.399999999</v>
      </c>
      <c r="I40">
        <v>17</v>
      </c>
      <c r="J40">
        <v>0.127205200493335</v>
      </c>
      <c r="K40">
        <v>0.28592593669891297</v>
      </c>
      <c r="L40">
        <v>0.112000000476837</v>
      </c>
      <c r="M40">
        <v>0.976444444444444</v>
      </c>
      <c r="N40">
        <v>0.97333333333333305</v>
      </c>
      <c r="O40">
        <v>0.97938718662952595</v>
      </c>
      <c r="P40">
        <v>38.200000000000003</v>
      </c>
      <c r="Q40">
        <v>3724162.2</v>
      </c>
      <c r="R40">
        <v>80272</v>
      </c>
      <c r="S40">
        <v>2</v>
      </c>
      <c r="T40">
        <v>182</v>
      </c>
      <c r="U40">
        <v>0.97066666666666601</v>
      </c>
      <c r="V40">
        <v>0.98518518518518505</v>
      </c>
      <c r="W40">
        <v>0.98885793871866301</v>
      </c>
      <c r="X40">
        <v>51.2</v>
      </c>
      <c r="Y40">
        <v>5106437.4000000004</v>
      </c>
      <c r="Z40">
        <v>81079</v>
      </c>
      <c r="AA40">
        <v>2</v>
      </c>
      <c r="AB40">
        <v>183</v>
      </c>
      <c r="AC40" t="s">
        <v>1421</v>
      </c>
      <c r="AE40">
        <f>Tabela2[[#This Row],[kan_params]]</f>
        <v>80590</v>
      </c>
      <c r="AF40">
        <f>Tabela2[[#This Row],[kan_steps]]</f>
        <v>17</v>
      </c>
      <c r="AG40">
        <f>Tabela2[[#This Row],[kan_train_acc]]</f>
        <v>0.127205200493335</v>
      </c>
      <c r="AH40">
        <f>Tabela2[[#This Row],[kan_val_acc]]</f>
        <v>0.28592593669891297</v>
      </c>
      <c r="AI40">
        <f>Tabela2[[#This Row],[kan_test_acc]]</f>
        <v>0.112000000476837</v>
      </c>
      <c r="AJ40">
        <f>Tabela2[[#This Row],[mlp_test_acc]]</f>
        <v>0.976444444444444</v>
      </c>
      <c r="AK40">
        <f>Tabela2[[#This Row],[mlp_val_acc]]</f>
        <v>0.97333333333333305</v>
      </c>
      <c r="AL40">
        <f>Tabela2[[#This Row],[mlp_train_acc]]</f>
        <v>0.97938718662952595</v>
      </c>
      <c r="AM40">
        <f>Tabela2[[#This Row],[mlp_steps]]</f>
        <v>38.200000000000003</v>
      </c>
    </row>
    <row r="41" spans="1:39" x14ac:dyDescent="0.25">
      <c r="A41" t="s">
        <v>1343</v>
      </c>
      <c r="B41">
        <v>10</v>
      </c>
      <c r="C41">
        <v>3</v>
      </c>
      <c r="D41">
        <v>3</v>
      </c>
      <c r="E41">
        <v>0</v>
      </c>
      <c r="F41" t="s">
        <v>1422</v>
      </c>
      <c r="G41">
        <v>199606</v>
      </c>
      <c r="H41">
        <v>81204531</v>
      </c>
      <c r="I41">
        <v>12</v>
      </c>
      <c r="J41">
        <v>0.113091921806335</v>
      </c>
      <c r="K41">
        <v>0.21481481194496099</v>
      </c>
      <c r="L41">
        <v>0.112444442510604</v>
      </c>
      <c r="M41">
        <v>0.96444444444444399</v>
      </c>
      <c r="N41">
        <v>0.97407407407407398</v>
      </c>
      <c r="O41">
        <v>0.99350046425255301</v>
      </c>
      <c r="P41">
        <v>43</v>
      </c>
      <c r="Q41">
        <v>7029754.5999999996</v>
      </c>
      <c r="R41">
        <v>199297</v>
      </c>
      <c r="S41">
        <v>2</v>
      </c>
      <c r="T41">
        <v>297</v>
      </c>
      <c r="U41">
        <v>0.96</v>
      </c>
      <c r="V41">
        <v>0.97777777777777697</v>
      </c>
      <c r="W41">
        <v>0.99350046425255301</v>
      </c>
      <c r="X41">
        <v>50</v>
      </c>
      <c r="Y41">
        <v>7080044.2000000002</v>
      </c>
      <c r="Z41">
        <v>200564</v>
      </c>
      <c r="AA41">
        <v>2</v>
      </c>
      <c r="AB41">
        <v>298</v>
      </c>
      <c r="AC41" t="s">
        <v>1423</v>
      </c>
      <c r="AE41">
        <f>Tabela2[[#This Row],[kan_params]]</f>
        <v>199606</v>
      </c>
      <c r="AF41">
        <f>Tabela2[[#This Row],[kan_steps]]</f>
        <v>12</v>
      </c>
      <c r="AG41">
        <f>Tabela2[[#This Row],[kan_train_acc]]</f>
        <v>0.113091921806335</v>
      </c>
      <c r="AH41">
        <f>Tabela2[[#This Row],[kan_val_acc]]</f>
        <v>0.21481481194496099</v>
      </c>
      <c r="AI41">
        <f>Tabela2[[#This Row],[kan_test_acc]]</f>
        <v>0.112444442510604</v>
      </c>
      <c r="AJ41">
        <f>Tabela2[[#This Row],[mlp_test_acc]]</f>
        <v>0.96444444444444399</v>
      </c>
      <c r="AK41">
        <f>Tabela2[[#This Row],[mlp_val_acc]]</f>
        <v>0.97407407407407398</v>
      </c>
      <c r="AL41">
        <f>Tabela2[[#This Row],[mlp_train_acc]]</f>
        <v>0.99350046425255301</v>
      </c>
      <c r="AM41">
        <f>Tabela2[[#This Row],[mlp_steps]]</f>
        <v>43</v>
      </c>
    </row>
    <row r="42" spans="1:39" x14ac:dyDescent="0.25">
      <c r="A42" t="s">
        <v>1343</v>
      </c>
      <c r="B42">
        <v>10</v>
      </c>
      <c r="C42">
        <v>3</v>
      </c>
      <c r="D42">
        <v>3</v>
      </c>
      <c r="E42">
        <v>0</v>
      </c>
      <c r="F42" t="s">
        <v>1424</v>
      </c>
      <c r="G42">
        <v>205851</v>
      </c>
      <c r="H42">
        <v>157993056.80000001</v>
      </c>
      <c r="I42">
        <v>24.6</v>
      </c>
      <c r="J42">
        <v>0.13686165809631301</v>
      </c>
      <c r="K42">
        <v>0.225925925374031</v>
      </c>
      <c r="L42">
        <v>0.13066666722297601</v>
      </c>
      <c r="M42">
        <v>0.96355555555555505</v>
      </c>
      <c r="N42">
        <v>0.97555555555555495</v>
      </c>
      <c r="O42">
        <v>0.99275766016712996</v>
      </c>
      <c r="P42">
        <v>45.2</v>
      </c>
      <c r="Q42">
        <v>7101323.7999999998</v>
      </c>
      <c r="R42">
        <v>205672</v>
      </c>
      <c r="S42">
        <v>2</v>
      </c>
      <c r="T42">
        <v>302</v>
      </c>
      <c r="U42">
        <v>0.96177777777777695</v>
      </c>
      <c r="V42">
        <v>0.97333333333333305</v>
      </c>
      <c r="W42">
        <v>0.99220055710306398</v>
      </c>
      <c r="X42">
        <v>47.4</v>
      </c>
      <c r="Y42">
        <v>6740499</v>
      </c>
      <c r="Z42">
        <v>206959</v>
      </c>
      <c r="AA42">
        <v>2</v>
      </c>
      <c r="AB42">
        <v>303</v>
      </c>
      <c r="AC42" t="s">
        <v>1425</v>
      </c>
      <c r="AE42">
        <f>Tabela2[[#This Row],[kan_params]]</f>
        <v>205851</v>
      </c>
      <c r="AF42">
        <f>Tabela2[[#This Row],[kan_steps]]</f>
        <v>24.6</v>
      </c>
      <c r="AG42">
        <f>Tabela2[[#This Row],[kan_train_acc]]</f>
        <v>0.13686165809631301</v>
      </c>
      <c r="AH42">
        <f>Tabela2[[#This Row],[kan_val_acc]]</f>
        <v>0.225925925374031</v>
      </c>
      <c r="AI42">
        <f>Tabela2[[#This Row],[kan_test_acc]]</f>
        <v>0.13066666722297601</v>
      </c>
      <c r="AJ42">
        <f>Tabela2[[#This Row],[mlp_test_acc]]</f>
        <v>0.96355555555555505</v>
      </c>
      <c r="AK42">
        <f>Tabela2[[#This Row],[mlp_val_acc]]</f>
        <v>0.97555555555555495</v>
      </c>
      <c r="AL42">
        <f>Tabela2[[#This Row],[mlp_train_acc]]</f>
        <v>0.99275766016712996</v>
      </c>
      <c r="AM42">
        <f>Tabela2[[#This Row],[mlp_steps]]</f>
        <v>45.2</v>
      </c>
    </row>
    <row r="43" spans="1:39" x14ac:dyDescent="0.25">
      <c r="A43" t="s">
        <v>1343</v>
      </c>
      <c r="B43">
        <v>10</v>
      </c>
      <c r="C43">
        <v>3</v>
      </c>
      <c r="D43">
        <v>3</v>
      </c>
      <c r="E43">
        <v>0</v>
      </c>
      <c r="F43" t="s">
        <v>1426</v>
      </c>
      <c r="G43">
        <v>212096</v>
      </c>
      <c r="H43">
        <v>196541667.40000001</v>
      </c>
      <c r="I43">
        <v>30.6</v>
      </c>
      <c r="J43">
        <v>0.11662024110555599</v>
      </c>
      <c r="K43">
        <v>0.215555554628372</v>
      </c>
      <c r="L43">
        <v>0.11777777671813899</v>
      </c>
      <c r="M43">
        <v>0.96444444444444399</v>
      </c>
      <c r="N43">
        <v>0.97481481481481402</v>
      </c>
      <c r="O43">
        <v>0.99090064995357396</v>
      </c>
      <c r="P43">
        <v>40.6</v>
      </c>
      <c r="Q43">
        <v>4552235.4000000004</v>
      </c>
      <c r="R43">
        <v>210844</v>
      </c>
      <c r="S43">
        <v>2</v>
      </c>
      <c r="T43">
        <v>306</v>
      </c>
      <c r="U43">
        <v>0.96088888888888802</v>
      </c>
      <c r="V43">
        <v>0.97703703703703704</v>
      </c>
      <c r="W43">
        <v>0.99275766016713096</v>
      </c>
      <c r="X43">
        <v>47.4</v>
      </c>
      <c r="Y43">
        <v>8276039.7999999998</v>
      </c>
      <c r="Z43">
        <v>212147</v>
      </c>
      <c r="AA43">
        <v>2</v>
      </c>
      <c r="AB43">
        <v>307</v>
      </c>
      <c r="AC43" t="s">
        <v>1427</v>
      </c>
      <c r="AE43">
        <f>Tabela2[[#This Row],[kan_params]]</f>
        <v>212096</v>
      </c>
      <c r="AF43">
        <f>Tabela2[[#This Row],[kan_steps]]</f>
        <v>30.6</v>
      </c>
      <c r="AG43">
        <f>Tabela2[[#This Row],[kan_train_acc]]</f>
        <v>0.11662024110555599</v>
      </c>
      <c r="AH43">
        <f>Tabela2[[#This Row],[kan_val_acc]]</f>
        <v>0.215555554628372</v>
      </c>
      <c r="AI43">
        <f>Tabela2[[#This Row],[kan_test_acc]]</f>
        <v>0.11777777671813899</v>
      </c>
      <c r="AJ43">
        <f>Tabela2[[#This Row],[mlp_test_acc]]</f>
        <v>0.96444444444444399</v>
      </c>
      <c r="AK43">
        <f>Tabela2[[#This Row],[mlp_val_acc]]</f>
        <v>0.97481481481481402</v>
      </c>
      <c r="AL43">
        <f>Tabela2[[#This Row],[mlp_train_acc]]</f>
        <v>0.99090064995357396</v>
      </c>
      <c r="AM43">
        <f>Tabela2[[#This Row],[mlp_steps]]</f>
        <v>40.6</v>
      </c>
    </row>
    <row r="44" spans="1:39" x14ac:dyDescent="0.25">
      <c r="A44" t="s">
        <v>1343</v>
      </c>
      <c r="B44">
        <v>10</v>
      </c>
      <c r="C44">
        <v>3</v>
      </c>
      <c r="D44">
        <v>3</v>
      </c>
      <c r="E44">
        <v>0</v>
      </c>
      <c r="F44" t="s">
        <v>1428</v>
      </c>
      <c r="G44">
        <v>218341</v>
      </c>
      <c r="H44">
        <v>101513215.2</v>
      </c>
      <c r="I44">
        <v>14</v>
      </c>
      <c r="J44">
        <v>0.122562673687934</v>
      </c>
      <c r="K44">
        <v>0.20888888835906899</v>
      </c>
      <c r="L44">
        <v>0.127555555105209</v>
      </c>
      <c r="M44">
        <v>0.962666666666666</v>
      </c>
      <c r="N44">
        <v>0.96888888888888802</v>
      </c>
      <c r="O44">
        <v>0.99071494893221901</v>
      </c>
      <c r="P44">
        <v>39.799999999999997</v>
      </c>
      <c r="Q44">
        <v>5875819.4000000004</v>
      </c>
      <c r="R44">
        <v>217399</v>
      </c>
      <c r="S44">
        <v>2</v>
      </c>
      <c r="T44">
        <v>311</v>
      </c>
      <c r="U44">
        <v>0.96666666666666601</v>
      </c>
      <c r="V44">
        <v>0.97703703703703704</v>
      </c>
      <c r="W44">
        <v>0.99182915506035196</v>
      </c>
      <c r="X44">
        <v>44.8</v>
      </c>
      <c r="Y44">
        <v>6427372.5999999996</v>
      </c>
      <c r="Z44">
        <v>218722</v>
      </c>
      <c r="AA44">
        <v>2</v>
      </c>
      <c r="AB44">
        <v>312</v>
      </c>
      <c r="AC44" t="s">
        <v>1429</v>
      </c>
      <c r="AE44">
        <f>Tabela2[[#This Row],[kan_params]]</f>
        <v>218341</v>
      </c>
      <c r="AF44">
        <f>Tabela2[[#This Row],[kan_steps]]</f>
        <v>14</v>
      </c>
      <c r="AG44">
        <f>Tabela2[[#This Row],[kan_train_acc]]</f>
        <v>0.122562673687934</v>
      </c>
      <c r="AH44">
        <f>Tabela2[[#This Row],[kan_val_acc]]</f>
        <v>0.20888888835906899</v>
      </c>
      <c r="AI44">
        <f>Tabela2[[#This Row],[kan_test_acc]]</f>
        <v>0.127555555105209</v>
      </c>
      <c r="AJ44">
        <f>Tabela2[[#This Row],[mlp_test_acc]]</f>
        <v>0.962666666666666</v>
      </c>
      <c r="AK44">
        <f>Tabela2[[#This Row],[mlp_val_acc]]</f>
        <v>0.96888888888888802</v>
      </c>
      <c r="AL44">
        <f>Tabela2[[#This Row],[mlp_train_acc]]</f>
        <v>0.99071494893221901</v>
      </c>
      <c r="AM44">
        <f>Tabela2[[#This Row],[mlp_steps]]</f>
        <v>39.799999999999997</v>
      </c>
    </row>
    <row r="45" spans="1:39" x14ac:dyDescent="0.25">
      <c r="A45" t="s">
        <v>1343</v>
      </c>
      <c r="B45">
        <v>10</v>
      </c>
      <c r="C45">
        <v>3</v>
      </c>
      <c r="D45">
        <v>3</v>
      </c>
      <c r="E45">
        <v>0</v>
      </c>
      <c r="F45" t="s">
        <v>1430</v>
      </c>
      <c r="G45">
        <v>224586</v>
      </c>
      <c r="H45">
        <v>204499843</v>
      </c>
      <c r="I45">
        <v>27.4</v>
      </c>
      <c r="J45">
        <v>8.8950788974761899E-2</v>
      </c>
      <c r="K45">
        <v>0.20740740895271301</v>
      </c>
      <c r="L45">
        <v>9.1555556654930106E-2</v>
      </c>
      <c r="M45">
        <v>0.96711111111111103</v>
      </c>
      <c r="N45">
        <v>0.97407407407407398</v>
      </c>
      <c r="O45">
        <v>0.99108635097493003</v>
      </c>
      <c r="P45">
        <v>41.4</v>
      </c>
      <c r="Q45">
        <v>6367452.7999999998</v>
      </c>
      <c r="R45">
        <v>224054</v>
      </c>
      <c r="S45">
        <v>2</v>
      </c>
      <c r="T45">
        <v>316</v>
      </c>
      <c r="U45">
        <v>0.96088888888888802</v>
      </c>
      <c r="V45">
        <v>0.97555555555555495</v>
      </c>
      <c r="W45">
        <v>0.99294336118848603</v>
      </c>
      <c r="X45">
        <v>43</v>
      </c>
      <c r="Y45">
        <v>7176115.2000000002</v>
      </c>
      <c r="Z45">
        <v>225397</v>
      </c>
      <c r="AA45">
        <v>2</v>
      </c>
      <c r="AB45">
        <v>317</v>
      </c>
      <c r="AC45" t="s">
        <v>1431</v>
      </c>
      <c r="AE45">
        <f>Tabela2[[#This Row],[kan_params]]</f>
        <v>224586</v>
      </c>
      <c r="AF45">
        <f>Tabela2[[#This Row],[kan_steps]]</f>
        <v>27.4</v>
      </c>
      <c r="AG45">
        <f>Tabela2[[#This Row],[kan_train_acc]]</f>
        <v>8.8950788974761899E-2</v>
      </c>
      <c r="AH45">
        <f>Tabela2[[#This Row],[kan_val_acc]]</f>
        <v>0.20740740895271301</v>
      </c>
      <c r="AI45">
        <f>Tabela2[[#This Row],[kan_test_acc]]</f>
        <v>9.1555556654930106E-2</v>
      </c>
      <c r="AJ45">
        <f>Tabela2[[#This Row],[mlp_test_acc]]</f>
        <v>0.96711111111111103</v>
      </c>
      <c r="AK45">
        <f>Tabela2[[#This Row],[mlp_val_acc]]</f>
        <v>0.97407407407407398</v>
      </c>
      <c r="AL45">
        <f>Tabela2[[#This Row],[mlp_train_acc]]</f>
        <v>0.99108635097493003</v>
      </c>
      <c r="AM45">
        <f>Tabela2[[#This Row],[mlp_steps]]</f>
        <v>41.4</v>
      </c>
    </row>
    <row r="46" spans="1:39" x14ac:dyDescent="0.25">
      <c r="A46" t="s">
        <v>1343</v>
      </c>
      <c r="B46">
        <v>10</v>
      </c>
      <c r="C46">
        <v>3</v>
      </c>
      <c r="D46">
        <v>3</v>
      </c>
      <c r="E46">
        <v>0</v>
      </c>
      <c r="F46" t="s">
        <v>1432</v>
      </c>
      <c r="G46">
        <v>230831</v>
      </c>
      <c r="H46">
        <v>213691415.40000001</v>
      </c>
      <c r="I46">
        <v>27.6</v>
      </c>
      <c r="J46">
        <v>0.13649025261402101</v>
      </c>
      <c r="K46">
        <v>0.22444444298744201</v>
      </c>
      <c r="L46">
        <v>0.133777776360511</v>
      </c>
      <c r="M46">
        <v>0.96488888888888802</v>
      </c>
      <c r="N46">
        <v>0.976296296296296</v>
      </c>
      <c r="O46">
        <v>0.99331476323119705</v>
      </c>
      <c r="P46">
        <v>45.8</v>
      </c>
      <c r="Q46">
        <v>6090707.4000000004</v>
      </c>
      <c r="R46">
        <v>230809</v>
      </c>
      <c r="S46">
        <v>2</v>
      </c>
      <c r="T46">
        <v>321</v>
      </c>
      <c r="U46">
        <v>0.96355555555555505</v>
      </c>
      <c r="V46">
        <v>0.97481481481481402</v>
      </c>
      <c r="W46">
        <v>0.99405756731661998</v>
      </c>
      <c r="X46">
        <v>46.6</v>
      </c>
      <c r="Y46">
        <v>7879096.5999999996</v>
      </c>
      <c r="Z46">
        <v>232172</v>
      </c>
      <c r="AA46">
        <v>2</v>
      </c>
      <c r="AB46">
        <v>322</v>
      </c>
      <c r="AC46" t="s">
        <v>1433</v>
      </c>
      <c r="AE46">
        <f>Tabela2[[#This Row],[kan_params]]</f>
        <v>230831</v>
      </c>
      <c r="AF46">
        <f>Tabela2[[#This Row],[kan_steps]]</f>
        <v>27.6</v>
      </c>
      <c r="AG46">
        <f>Tabela2[[#This Row],[kan_train_acc]]</f>
        <v>0.13649025261402101</v>
      </c>
      <c r="AH46">
        <f>Tabela2[[#This Row],[kan_val_acc]]</f>
        <v>0.22444444298744201</v>
      </c>
      <c r="AI46">
        <f>Tabela2[[#This Row],[kan_test_acc]]</f>
        <v>0.133777776360511</v>
      </c>
      <c r="AJ46">
        <f>Tabela2[[#This Row],[mlp_test_acc]]</f>
        <v>0.96488888888888802</v>
      </c>
      <c r="AK46">
        <f>Tabela2[[#This Row],[mlp_val_acc]]</f>
        <v>0.976296296296296</v>
      </c>
      <c r="AL46">
        <f>Tabela2[[#This Row],[mlp_train_acc]]</f>
        <v>0.99331476323119705</v>
      </c>
      <c r="AM46">
        <f>Tabela2[[#This Row],[mlp_steps]]</f>
        <v>45.8</v>
      </c>
    </row>
    <row r="47" spans="1:39" x14ac:dyDescent="0.25">
      <c r="A47" t="s">
        <v>1343</v>
      </c>
      <c r="B47">
        <v>10</v>
      </c>
      <c r="C47">
        <v>3</v>
      </c>
      <c r="D47">
        <v>3</v>
      </c>
      <c r="E47">
        <v>0</v>
      </c>
      <c r="F47" t="s">
        <v>1434</v>
      </c>
      <c r="G47">
        <v>149646</v>
      </c>
      <c r="H47">
        <v>96550813</v>
      </c>
      <c r="I47">
        <v>20.8</v>
      </c>
      <c r="J47">
        <v>0.13407613784074701</v>
      </c>
      <c r="K47">
        <v>0.18962962925434099</v>
      </c>
      <c r="L47">
        <v>0.137333332002162</v>
      </c>
      <c r="M47">
        <v>0.96222222222222198</v>
      </c>
      <c r="N47">
        <v>0.97555555555555495</v>
      </c>
      <c r="O47">
        <v>0.99275766016713096</v>
      </c>
      <c r="P47">
        <v>49.8</v>
      </c>
      <c r="Q47">
        <v>3989275.6</v>
      </c>
      <c r="R47">
        <v>148600</v>
      </c>
      <c r="S47">
        <v>2</v>
      </c>
      <c r="T47">
        <v>254</v>
      </c>
      <c r="U47">
        <v>0.96177777777777695</v>
      </c>
      <c r="V47">
        <v>0.97481481481481402</v>
      </c>
      <c r="W47">
        <v>0.99145775301764105</v>
      </c>
      <c r="X47">
        <v>48</v>
      </c>
      <c r="Y47">
        <v>4681336.4000000004</v>
      </c>
      <c r="Z47">
        <v>149695</v>
      </c>
      <c r="AA47">
        <v>2</v>
      </c>
      <c r="AB47">
        <v>255</v>
      </c>
      <c r="AC47" t="s">
        <v>1435</v>
      </c>
      <c r="AE47">
        <f>Tabela2[[#This Row],[kan_params]]</f>
        <v>149646</v>
      </c>
      <c r="AF47">
        <f>Tabela2[[#This Row],[kan_steps]]</f>
        <v>20.8</v>
      </c>
      <c r="AG47">
        <f>Tabela2[[#This Row],[kan_train_acc]]</f>
        <v>0.13407613784074701</v>
      </c>
      <c r="AH47">
        <f>Tabela2[[#This Row],[kan_val_acc]]</f>
        <v>0.18962962925434099</v>
      </c>
      <c r="AI47">
        <f>Tabela2[[#This Row],[kan_test_acc]]</f>
        <v>0.137333332002162</v>
      </c>
      <c r="AJ47">
        <f>Tabela2[[#This Row],[mlp_test_acc]]</f>
        <v>0.96222222222222198</v>
      </c>
      <c r="AK47">
        <f>Tabela2[[#This Row],[mlp_val_acc]]</f>
        <v>0.97555555555555495</v>
      </c>
      <c r="AL47">
        <f>Tabela2[[#This Row],[mlp_train_acc]]</f>
        <v>0.99275766016713096</v>
      </c>
      <c r="AM47">
        <f>Tabela2[[#This Row],[mlp_steps]]</f>
        <v>49.8</v>
      </c>
    </row>
    <row r="48" spans="1:39" x14ac:dyDescent="0.25">
      <c r="A48" t="s">
        <v>1343</v>
      </c>
      <c r="B48">
        <v>10</v>
      </c>
      <c r="C48">
        <v>3</v>
      </c>
      <c r="D48">
        <v>3</v>
      </c>
      <c r="E48">
        <v>0</v>
      </c>
      <c r="F48" t="s">
        <v>1436</v>
      </c>
      <c r="G48">
        <v>155891</v>
      </c>
      <c r="H48">
        <v>138318191.19999999</v>
      </c>
      <c r="I48">
        <v>30.2</v>
      </c>
      <c r="J48">
        <v>9.5636025816202105E-2</v>
      </c>
      <c r="K48">
        <v>0.206666669249534</v>
      </c>
      <c r="L48">
        <v>9.8222222179174395E-2</v>
      </c>
      <c r="M48">
        <v>0.962666666666666</v>
      </c>
      <c r="N48">
        <v>0.97481481481481402</v>
      </c>
      <c r="O48">
        <v>0.99220055710306398</v>
      </c>
      <c r="P48">
        <v>51</v>
      </c>
      <c r="Q48">
        <v>5174878.4000000004</v>
      </c>
      <c r="R48">
        <v>155230</v>
      </c>
      <c r="S48">
        <v>2</v>
      </c>
      <c r="T48">
        <v>260</v>
      </c>
      <c r="U48">
        <v>0.96088888888888802</v>
      </c>
      <c r="V48">
        <v>0.97481481481481402</v>
      </c>
      <c r="W48">
        <v>0.99201485608170803</v>
      </c>
      <c r="X48">
        <v>49.6</v>
      </c>
      <c r="Y48">
        <v>4406584.2</v>
      </c>
      <c r="Z48">
        <v>156349</v>
      </c>
      <c r="AA48">
        <v>2</v>
      </c>
      <c r="AB48">
        <v>261</v>
      </c>
      <c r="AC48" t="s">
        <v>1437</v>
      </c>
      <c r="AE48">
        <f>Tabela2[[#This Row],[kan_params]]</f>
        <v>155891</v>
      </c>
      <c r="AF48">
        <f>Tabela2[[#This Row],[kan_steps]]</f>
        <v>30.2</v>
      </c>
      <c r="AG48">
        <f>Tabela2[[#This Row],[kan_train_acc]]</f>
        <v>9.5636025816202105E-2</v>
      </c>
      <c r="AH48">
        <f>Tabela2[[#This Row],[kan_val_acc]]</f>
        <v>0.206666669249534</v>
      </c>
      <c r="AI48">
        <f>Tabela2[[#This Row],[kan_test_acc]]</f>
        <v>9.8222222179174395E-2</v>
      </c>
      <c r="AJ48">
        <f>Tabela2[[#This Row],[mlp_test_acc]]</f>
        <v>0.962666666666666</v>
      </c>
      <c r="AK48">
        <f>Tabela2[[#This Row],[mlp_val_acc]]</f>
        <v>0.97481481481481402</v>
      </c>
      <c r="AL48">
        <f>Tabela2[[#This Row],[mlp_train_acc]]</f>
        <v>0.99220055710306398</v>
      </c>
      <c r="AM48">
        <f>Tabela2[[#This Row],[mlp_steps]]</f>
        <v>51</v>
      </c>
    </row>
    <row r="49" spans="1:39" x14ac:dyDescent="0.25">
      <c r="A49" t="s">
        <v>1343</v>
      </c>
      <c r="B49">
        <v>10</v>
      </c>
      <c r="C49">
        <v>3</v>
      </c>
      <c r="D49">
        <v>3</v>
      </c>
      <c r="E49">
        <v>0</v>
      </c>
      <c r="F49" t="s">
        <v>1438</v>
      </c>
      <c r="G49">
        <v>162136</v>
      </c>
      <c r="H49">
        <v>154740003.40000001</v>
      </c>
      <c r="I49">
        <v>32.6</v>
      </c>
      <c r="J49">
        <v>0.16174558848142601</v>
      </c>
      <c r="K49">
        <v>0.26222222149372099</v>
      </c>
      <c r="L49">
        <v>0.16355555206537201</v>
      </c>
      <c r="M49">
        <v>0.96488888888888802</v>
      </c>
      <c r="N49">
        <v>0.97555555555555495</v>
      </c>
      <c r="O49">
        <v>0.99350046425255301</v>
      </c>
      <c r="P49">
        <v>50.4</v>
      </c>
      <c r="Q49">
        <v>5829463.5999999996</v>
      </c>
      <c r="R49">
        <v>162004</v>
      </c>
      <c r="S49">
        <v>2</v>
      </c>
      <c r="T49">
        <v>266</v>
      </c>
      <c r="U49">
        <v>0.96222222222222198</v>
      </c>
      <c r="V49">
        <v>0.97481481481481402</v>
      </c>
      <c r="W49">
        <v>0.99312906220984198</v>
      </c>
      <c r="X49">
        <v>49.4</v>
      </c>
      <c r="Y49">
        <v>5062621.8</v>
      </c>
      <c r="Z49">
        <v>163147</v>
      </c>
      <c r="AA49">
        <v>2</v>
      </c>
      <c r="AB49">
        <v>267</v>
      </c>
      <c r="AC49" t="s">
        <v>1439</v>
      </c>
      <c r="AE49">
        <f>Tabela2[[#This Row],[kan_params]]</f>
        <v>162136</v>
      </c>
      <c r="AF49">
        <f>Tabela2[[#This Row],[kan_steps]]</f>
        <v>32.6</v>
      </c>
      <c r="AG49">
        <f>Tabela2[[#This Row],[kan_train_acc]]</f>
        <v>0.16174558848142601</v>
      </c>
      <c r="AH49">
        <f>Tabela2[[#This Row],[kan_val_acc]]</f>
        <v>0.26222222149372099</v>
      </c>
      <c r="AI49">
        <f>Tabela2[[#This Row],[kan_test_acc]]</f>
        <v>0.16355555206537201</v>
      </c>
      <c r="AJ49">
        <f>Tabela2[[#This Row],[mlp_test_acc]]</f>
        <v>0.96488888888888802</v>
      </c>
      <c r="AK49">
        <f>Tabela2[[#This Row],[mlp_val_acc]]</f>
        <v>0.97555555555555495</v>
      </c>
      <c r="AL49">
        <f>Tabela2[[#This Row],[mlp_train_acc]]</f>
        <v>0.99350046425255301</v>
      </c>
      <c r="AM49">
        <f>Tabela2[[#This Row],[mlp_steps]]</f>
        <v>50.4</v>
      </c>
    </row>
    <row r="50" spans="1:39" x14ac:dyDescent="0.25">
      <c r="A50" t="s">
        <v>1343</v>
      </c>
      <c r="B50">
        <v>10</v>
      </c>
      <c r="C50">
        <v>3</v>
      </c>
      <c r="D50">
        <v>3</v>
      </c>
      <c r="E50">
        <v>0</v>
      </c>
      <c r="F50" t="s">
        <v>1440</v>
      </c>
      <c r="G50">
        <v>168381</v>
      </c>
      <c r="H50">
        <v>93747089</v>
      </c>
      <c r="I50">
        <v>18.399999999999999</v>
      </c>
      <c r="J50">
        <v>0.115134637057781</v>
      </c>
      <c r="K50">
        <v>0.179259264469146</v>
      </c>
      <c r="L50">
        <v>0.114666667580604</v>
      </c>
      <c r="M50">
        <v>0.96488888888888802</v>
      </c>
      <c r="N50">
        <v>0.976296296296296</v>
      </c>
      <c r="O50">
        <v>0.99387186629526403</v>
      </c>
      <c r="P50">
        <v>52.6</v>
      </c>
      <c r="Q50">
        <v>6331137</v>
      </c>
      <c r="R50">
        <v>167759</v>
      </c>
      <c r="S50">
        <v>2</v>
      </c>
      <c r="T50">
        <v>271</v>
      </c>
      <c r="U50">
        <v>0.96133333333333304</v>
      </c>
      <c r="V50">
        <v>0.97481481481481402</v>
      </c>
      <c r="W50">
        <v>0.99331476323119705</v>
      </c>
      <c r="X50">
        <v>48.6</v>
      </c>
      <c r="Y50">
        <v>5332296.4000000004</v>
      </c>
      <c r="Z50">
        <v>168922</v>
      </c>
      <c r="AA50">
        <v>2</v>
      </c>
      <c r="AB50">
        <v>272</v>
      </c>
      <c r="AC50" t="s">
        <v>1441</v>
      </c>
      <c r="AE50">
        <f>Tabela2[[#This Row],[kan_params]]</f>
        <v>168381</v>
      </c>
      <c r="AF50">
        <f>Tabela2[[#This Row],[kan_steps]]</f>
        <v>18.399999999999999</v>
      </c>
      <c r="AG50">
        <f>Tabela2[[#This Row],[kan_train_acc]]</f>
        <v>0.115134637057781</v>
      </c>
      <c r="AH50">
        <f>Tabela2[[#This Row],[kan_val_acc]]</f>
        <v>0.179259264469146</v>
      </c>
      <c r="AI50">
        <f>Tabela2[[#This Row],[kan_test_acc]]</f>
        <v>0.114666667580604</v>
      </c>
      <c r="AJ50">
        <f>Tabela2[[#This Row],[mlp_test_acc]]</f>
        <v>0.96488888888888802</v>
      </c>
      <c r="AK50">
        <f>Tabela2[[#This Row],[mlp_val_acc]]</f>
        <v>0.976296296296296</v>
      </c>
      <c r="AL50">
        <f>Tabela2[[#This Row],[mlp_train_acc]]</f>
        <v>0.99387186629526403</v>
      </c>
      <c r="AM50">
        <f>Tabela2[[#This Row],[mlp_steps]]</f>
        <v>52.6</v>
      </c>
    </row>
    <row r="51" spans="1:39" x14ac:dyDescent="0.25">
      <c r="A51" t="s">
        <v>1343</v>
      </c>
      <c r="B51">
        <v>10</v>
      </c>
      <c r="C51">
        <v>3</v>
      </c>
      <c r="D51">
        <v>3</v>
      </c>
      <c r="E51">
        <v>0</v>
      </c>
      <c r="F51" t="s">
        <v>1442</v>
      </c>
      <c r="G51">
        <v>174626</v>
      </c>
      <c r="H51">
        <v>149800424.59999999</v>
      </c>
      <c r="I51">
        <v>28.2</v>
      </c>
      <c r="J51">
        <v>0.111420615017414</v>
      </c>
      <c r="K51">
        <v>0.22370370626449501</v>
      </c>
      <c r="L51">
        <v>0.111999998986721</v>
      </c>
      <c r="M51">
        <v>0.96222222222222198</v>
      </c>
      <c r="N51">
        <v>0.97111111111111104</v>
      </c>
      <c r="O51">
        <v>0.99090064995357396</v>
      </c>
      <c r="P51">
        <v>44.6</v>
      </c>
      <c r="Q51">
        <v>5517813.7999999998</v>
      </c>
      <c r="R51">
        <v>173614</v>
      </c>
      <c r="S51">
        <v>2</v>
      </c>
      <c r="T51">
        <v>276</v>
      </c>
      <c r="U51">
        <v>0.96088888888888802</v>
      </c>
      <c r="V51">
        <v>0.97407407407407398</v>
      </c>
      <c r="W51">
        <v>0.99015784586815203</v>
      </c>
      <c r="X51">
        <v>42.6</v>
      </c>
      <c r="Y51">
        <v>5448269.5999999996</v>
      </c>
      <c r="Z51">
        <v>174797</v>
      </c>
      <c r="AA51">
        <v>2</v>
      </c>
      <c r="AB51">
        <v>277</v>
      </c>
      <c r="AC51" t="s">
        <v>1443</v>
      </c>
      <c r="AE51">
        <f>Tabela2[[#This Row],[kan_params]]</f>
        <v>174626</v>
      </c>
      <c r="AF51">
        <f>Tabela2[[#This Row],[kan_steps]]</f>
        <v>28.2</v>
      </c>
      <c r="AG51">
        <f>Tabela2[[#This Row],[kan_train_acc]]</f>
        <v>0.111420615017414</v>
      </c>
      <c r="AH51">
        <f>Tabela2[[#This Row],[kan_val_acc]]</f>
        <v>0.22370370626449501</v>
      </c>
      <c r="AI51">
        <f>Tabela2[[#This Row],[kan_test_acc]]</f>
        <v>0.111999998986721</v>
      </c>
      <c r="AJ51">
        <f>Tabela2[[#This Row],[mlp_test_acc]]</f>
        <v>0.96222222222222198</v>
      </c>
      <c r="AK51">
        <f>Tabela2[[#This Row],[mlp_val_acc]]</f>
        <v>0.97111111111111104</v>
      </c>
      <c r="AL51">
        <f>Tabela2[[#This Row],[mlp_train_acc]]</f>
        <v>0.99090064995357396</v>
      </c>
      <c r="AM51">
        <f>Tabela2[[#This Row],[mlp_steps]]</f>
        <v>44.6</v>
      </c>
    </row>
    <row r="52" spans="1:39" x14ac:dyDescent="0.25">
      <c r="A52" t="s">
        <v>1343</v>
      </c>
      <c r="B52">
        <v>10</v>
      </c>
      <c r="C52">
        <v>3</v>
      </c>
      <c r="D52">
        <v>3</v>
      </c>
      <c r="E52">
        <v>0</v>
      </c>
      <c r="F52" t="s">
        <v>1444</v>
      </c>
      <c r="G52">
        <v>180871</v>
      </c>
      <c r="H52">
        <v>149315731</v>
      </c>
      <c r="I52">
        <v>26.8</v>
      </c>
      <c r="J52">
        <v>0.124233984947204</v>
      </c>
      <c r="K52">
        <v>0.236296296119689</v>
      </c>
      <c r="L52">
        <v>0.12577777802944101</v>
      </c>
      <c r="M52">
        <v>0.96088888888888802</v>
      </c>
      <c r="N52">
        <v>0.97555555555555495</v>
      </c>
      <c r="O52">
        <v>0.99312906220984198</v>
      </c>
      <c r="P52">
        <v>48.4</v>
      </c>
      <c r="Q52">
        <v>7145689.4000000004</v>
      </c>
      <c r="R52">
        <v>180772</v>
      </c>
      <c r="S52">
        <v>2</v>
      </c>
      <c r="T52">
        <v>282</v>
      </c>
      <c r="U52">
        <v>0.96088888888888802</v>
      </c>
      <c r="V52">
        <v>0.97555555555555495</v>
      </c>
      <c r="W52">
        <v>0.99052924791086305</v>
      </c>
      <c r="X52">
        <v>42.4</v>
      </c>
      <c r="Y52">
        <v>4490838</v>
      </c>
      <c r="Z52">
        <v>181979</v>
      </c>
      <c r="AA52">
        <v>2</v>
      </c>
      <c r="AB52">
        <v>283</v>
      </c>
      <c r="AC52" t="s">
        <v>1445</v>
      </c>
      <c r="AE52">
        <f>Tabela2[[#This Row],[kan_params]]</f>
        <v>180871</v>
      </c>
      <c r="AF52">
        <f>Tabela2[[#This Row],[kan_steps]]</f>
        <v>26.8</v>
      </c>
      <c r="AG52">
        <f>Tabela2[[#This Row],[kan_train_acc]]</f>
        <v>0.124233984947204</v>
      </c>
      <c r="AH52">
        <f>Tabela2[[#This Row],[kan_val_acc]]</f>
        <v>0.236296296119689</v>
      </c>
      <c r="AI52">
        <f>Tabela2[[#This Row],[kan_test_acc]]</f>
        <v>0.12577777802944101</v>
      </c>
      <c r="AJ52">
        <f>Tabela2[[#This Row],[mlp_test_acc]]</f>
        <v>0.96088888888888802</v>
      </c>
      <c r="AK52">
        <f>Tabela2[[#This Row],[mlp_val_acc]]</f>
        <v>0.97555555555555495</v>
      </c>
      <c r="AL52">
        <f>Tabela2[[#This Row],[mlp_train_acc]]</f>
        <v>0.99312906220984198</v>
      </c>
      <c r="AM52">
        <f>Tabela2[[#This Row],[mlp_steps]]</f>
        <v>48.4</v>
      </c>
    </row>
    <row r="53" spans="1:39" x14ac:dyDescent="0.25">
      <c r="A53" t="s">
        <v>1343</v>
      </c>
      <c r="B53">
        <v>10</v>
      </c>
      <c r="C53">
        <v>3</v>
      </c>
      <c r="D53">
        <v>3</v>
      </c>
      <c r="E53">
        <v>0</v>
      </c>
      <c r="F53" t="s">
        <v>1446</v>
      </c>
      <c r="G53">
        <v>187116</v>
      </c>
      <c r="H53">
        <v>84256646.200000003</v>
      </c>
      <c r="I53">
        <v>14</v>
      </c>
      <c r="J53">
        <v>0.120334260165691</v>
      </c>
      <c r="K53">
        <v>0.21111110746860501</v>
      </c>
      <c r="L53">
        <v>0.104444444179534</v>
      </c>
      <c r="M53">
        <v>0.96444444444444399</v>
      </c>
      <c r="N53">
        <v>0.97185185185185097</v>
      </c>
      <c r="O53">
        <v>0.99145775301764105</v>
      </c>
      <c r="P53">
        <v>51</v>
      </c>
      <c r="Q53">
        <v>7093298.5999999996</v>
      </c>
      <c r="R53">
        <v>186847</v>
      </c>
      <c r="S53">
        <v>2</v>
      </c>
      <c r="T53">
        <v>287</v>
      </c>
      <c r="U53">
        <v>0.96711111111111103</v>
      </c>
      <c r="V53">
        <v>0.976296296296296</v>
      </c>
      <c r="W53">
        <v>0.995357474466109</v>
      </c>
      <c r="X53">
        <v>59.6</v>
      </c>
      <c r="Y53">
        <v>7395803.7999999998</v>
      </c>
      <c r="Z53">
        <v>188074</v>
      </c>
      <c r="AA53">
        <v>2</v>
      </c>
      <c r="AB53">
        <v>288</v>
      </c>
      <c r="AC53" t="s">
        <v>1447</v>
      </c>
      <c r="AE53">
        <f>Tabela2[[#This Row],[kan_params]]</f>
        <v>187116</v>
      </c>
      <c r="AF53">
        <f>Tabela2[[#This Row],[kan_steps]]</f>
        <v>14</v>
      </c>
      <c r="AG53">
        <f>Tabela2[[#This Row],[kan_train_acc]]</f>
        <v>0.120334260165691</v>
      </c>
      <c r="AH53">
        <f>Tabela2[[#This Row],[kan_val_acc]]</f>
        <v>0.21111110746860501</v>
      </c>
      <c r="AI53">
        <f>Tabela2[[#This Row],[kan_test_acc]]</f>
        <v>0.104444444179534</v>
      </c>
      <c r="AJ53">
        <f>Tabela2[[#This Row],[mlp_test_acc]]</f>
        <v>0.96444444444444399</v>
      </c>
      <c r="AK53">
        <f>Tabela2[[#This Row],[mlp_val_acc]]</f>
        <v>0.97185185185185097</v>
      </c>
      <c r="AL53">
        <f>Tabela2[[#This Row],[mlp_train_acc]]</f>
        <v>0.99145775301764105</v>
      </c>
      <c r="AM53">
        <f>Tabela2[[#This Row],[mlp_steps]]</f>
        <v>51</v>
      </c>
    </row>
    <row r="54" spans="1:39" x14ac:dyDescent="0.25">
      <c r="A54" t="s">
        <v>1343</v>
      </c>
      <c r="B54">
        <v>10</v>
      </c>
      <c r="C54">
        <v>3</v>
      </c>
      <c r="D54">
        <v>3</v>
      </c>
      <c r="E54">
        <v>0</v>
      </c>
      <c r="F54" t="s">
        <v>1448</v>
      </c>
      <c r="G54">
        <v>193361</v>
      </c>
      <c r="H54">
        <v>172312177.80000001</v>
      </c>
      <c r="I54">
        <v>28.6</v>
      </c>
      <c r="J54">
        <v>8.83936867117881E-2</v>
      </c>
      <c r="K54">
        <v>0.23185185790061899</v>
      </c>
      <c r="L54">
        <v>9.8666667193174296E-2</v>
      </c>
      <c r="M54">
        <v>0.96399999999999997</v>
      </c>
      <c r="N54">
        <v>0.97333333333333305</v>
      </c>
      <c r="O54">
        <v>0.99015784586815203</v>
      </c>
      <c r="P54">
        <v>43.4</v>
      </c>
      <c r="Q54">
        <v>5980914.5999999996</v>
      </c>
      <c r="R54">
        <v>193022</v>
      </c>
      <c r="S54">
        <v>2</v>
      </c>
      <c r="T54">
        <v>292</v>
      </c>
      <c r="U54">
        <v>0.96133333333333304</v>
      </c>
      <c r="V54">
        <v>0.976296296296296</v>
      </c>
      <c r="W54">
        <v>0.99331476323119705</v>
      </c>
      <c r="X54">
        <v>52.6</v>
      </c>
      <c r="Y54">
        <v>10421366.4</v>
      </c>
      <c r="Z54">
        <v>194269</v>
      </c>
      <c r="AA54">
        <v>2</v>
      </c>
      <c r="AB54">
        <v>293</v>
      </c>
      <c r="AC54" t="s">
        <v>1449</v>
      </c>
      <c r="AE54">
        <f>Tabela2[[#This Row],[kan_params]]</f>
        <v>193361</v>
      </c>
      <c r="AF54">
        <f>Tabela2[[#This Row],[kan_steps]]</f>
        <v>28.6</v>
      </c>
      <c r="AG54">
        <f>Tabela2[[#This Row],[kan_train_acc]]</f>
        <v>8.83936867117881E-2</v>
      </c>
      <c r="AH54">
        <f>Tabela2[[#This Row],[kan_val_acc]]</f>
        <v>0.23185185790061899</v>
      </c>
      <c r="AI54">
        <f>Tabela2[[#This Row],[kan_test_acc]]</f>
        <v>9.8666667193174296E-2</v>
      </c>
      <c r="AJ54">
        <f>Tabela2[[#This Row],[mlp_test_acc]]</f>
        <v>0.96399999999999997</v>
      </c>
      <c r="AK54">
        <f>Tabela2[[#This Row],[mlp_val_acc]]</f>
        <v>0.97333333333333305</v>
      </c>
      <c r="AL54">
        <f>Tabela2[[#This Row],[mlp_train_acc]]</f>
        <v>0.99015784586815203</v>
      </c>
      <c r="AM54">
        <f>Tabela2[[#This Row],[mlp_steps]]</f>
        <v>43.4</v>
      </c>
    </row>
    <row r="55" spans="1:39" x14ac:dyDescent="0.25">
      <c r="A55" t="s">
        <v>1343</v>
      </c>
      <c r="B55">
        <v>10</v>
      </c>
      <c r="C55">
        <v>3</v>
      </c>
      <c r="D55">
        <v>3</v>
      </c>
      <c r="E55">
        <v>0</v>
      </c>
      <c r="F55" t="s">
        <v>1450</v>
      </c>
      <c r="G55">
        <v>204984</v>
      </c>
      <c r="H55">
        <v>174285495.40000001</v>
      </c>
      <c r="I55">
        <v>26.2</v>
      </c>
      <c r="J55">
        <v>0.14168987870216301</v>
      </c>
      <c r="K55">
        <v>0.23259259164333301</v>
      </c>
      <c r="L55">
        <v>0.135111111402511</v>
      </c>
      <c r="M55">
        <v>0.972444444444444</v>
      </c>
      <c r="N55">
        <v>0.98148148148148096</v>
      </c>
      <c r="O55">
        <v>0.99108635097493003</v>
      </c>
      <c r="P55">
        <v>40</v>
      </c>
      <c r="Q55">
        <v>4624932</v>
      </c>
      <c r="R55">
        <v>204389</v>
      </c>
      <c r="S55">
        <v>2</v>
      </c>
      <c r="T55">
        <v>301</v>
      </c>
      <c r="U55">
        <v>0.97422222222222199</v>
      </c>
      <c r="V55">
        <v>0.98074074074074002</v>
      </c>
      <c r="W55">
        <v>0.99294336118848603</v>
      </c>
      <c r="X55">
        <v>48.6</v>
      </c>
      <c r="Y55">
        <v>4021131.2</v>
      </c>
      <c r="Z55">
        <v>205672</v>
      </c>
      <c r="AA55">
        <v>2</v>
      </c>
      <c r="AB55">
        <v>302</v>
      </c>
      <c r="AC55" t="s">
        <v>1451</v>
      </c>
      <c r="AE55">
        <f>Tabela2[[#This Row],[kan_params]]</f>
        <v>204984</v>
      </c>
      <c r="AF55">
        <f>Tabela2[[#This Row],[kan_steps]]</f>
        <v>26.2</v>
      </c>
      <c r="AG55">
        <f>Tabela2[[#This Row],[kan_train_acc]]</f>
        <v>0.14168987870216301</v>
      </c>
      <c r="AH55">
        <f>Tabela2[[#This Row],[kan_val_acc]]</f>
        <v>0.23259259164333301</v>
      </c>
      <c r="AI55">
        <f>Tabela2[[#This Row],[kan_test_acc]]</f>
        <v>0.135111111402511</v>
      </c>
      <c r="AJ55">
        <f>Tabela2[[#This Row],[mlp_test_acc]]</f>
        <v>0.972444444444444</v>
      </c>
      <c r="AK55">
        <f>Tabela2[[#This Row],[mlp_val_acc]]</f>
        <v>0.98148148148148096</v>
      </c>
      <c r="AL55">
        <f>Tabela2[[#This Row],[mlp_train_acc]]</f>
        <v>0.99108635097493003</v>
      </c>
      <c r="AM55">
        <f>Tabela2[[#This Row],[mlp_steps]]</f>
        <v>40</v>
      </c>
    </row>
    <row r="56" spans="1:39" x14ac:dyDescent="0.25">
      <c r="A56" t="s">
        <v>1343</v>
      </c>
      <c r="B56">
        <v>10</v>
      </c>
      <c r="C56">
        <v>3</v>
      </c>
      <c r="D56">
        <v>3</v>
      </c>
      <c r="E56">
        <v>0</v>
      </c>
      <c r="F56" t="s">
        <v>1452</v>
      </c>
      <c r="G56">
        <v>211389</v>
      </c>
      <c r="H56">
        <v>149883442.40000001</v>
      </c>
      <c r="I56">
        <v>20.8</v>
      </c>
      <c r="J56">
        <v>0.116434539854526</v>
      </c>
      <c r="K56">
        <v>0.198518520593643</v>
      </c>
      <c r="L56">
        <v>0.107555557787418</v>
      </c>
      <c r="M56">
        <v>0.97555555555555495</v>
      </c>
      <c r="N56">
        <v>0.97925925925925905</v>
      </c>
      <c r="O56">
        <v>0.99331476323119705</v>
      </c>
      <c r="P56">
        <v>45</v>
      </c>
      <c r="Q56">
        <v>4888599.5999999996</v>
      </c>
      <c r="R56">
        <v>210844</v>
      </c>
      <c r="S56">
        <v>2</v>
      </c>
      <c r="T56">
        <v>306</v>
      </c>
      <c r="U56">
        <v>0.97155555555555495</v>
      </c>
      <c r="V56">
        <v>0.97851851851851801</v>
      </c>
      <c r="W56">
        <v>0.98848653667595099</v>
      </c>
      <c r="X56">
        <v>36.6</v>
      </c>
      <c r="Y56">
        <v>3922299.8</v>
      </c>
      <c r="Z56">
        <v>212147</v>
      </c>
      <c r="AA56">
        <v>2</v>
      </c>
      <c r="AB56">
        <v>307</v>
      </c>
      <c r="AC56" t="s">
        <v>1453</v>
      </c>
      <c r="AE56">
        <f>Tabela2[[#This Row],[kan_params]]</f>
        <v>211389</v>
      </c>
      <c r="AF56">
        <f>Tabela2[[#This Row],[kan_steps]]</f>
        <v>20.8</v>
      </c>
      <c r="AG56">
        <f>Tabela2[[#This Row],[kan_train_acc]]</f>
        <v>0.116434539854526</v>
      </c>
      <c r="AH56">
        <f>Tabela2[[#This Row],[kan_val_acc]]</f>
        <v>0.198518520593643</v>
      </c>
      <c r="AI56">
        <f>Tabela2[[#This Row],[kan_test_acc]]</f>
        <v>0.107555557787418</v>
      </c>
      <c r="AJ56">
        <f>Tabela2[[#This Row],[mlp_test_acc]]</f>
        <v>0.97555555555555495</v>
      </c>
      <c r="AK56">
        <f>Tabela2[[#This Row],[mlp_val_acc]]</f>
        <v>0.97925925925925905</v>
      </c>
      <c r="AL56">
        <f>Tabela2[[#This Row],[mlp_train_acc]]</f>
        <v>0.99331476323119705</v>
      </c>
      <c r="AM56">
        <f>Tabela2[[#This Row],[mlp_steps]]</f>
        <v>45</v>
      </c>
    </row>
    <row r="57" spans="1:39" x14ac:dyDescent="0.25">
      <c r="A57" t="s">
        <v>1343</v>
      </c>
      <c r="B57">
        <v>10</v>
      </c>
      <c r="C57">
        <v>3</v>
      </c>
      <c r="D57">
        <v>3</v>
      </c>
      <c r="E57">
        <v>0</v>
      </c>
      <c r="F57" t="s">
        <v>1454</v>
      </c>
      <c r="G57">
        <v>217794</v>
      </c>
      <c r="H57">
        <v>182924573.59999999</v>
      </c>
      <c r="I57">
        <v>24.4</v>
      </c>
      <c r="J57">
        <v>0.10677808672189699</v>
      </c>
      <c r="K57">
        <v>0.23407407701015401</v>
      </c>
      <c r="L57">
        <v>0.103555558621883</v>
      </c>
      <c r="M57">
        <v>0.96977777777777696</v>
      </c>
      <c r="N57">
        <v>0.97851851851851801</v>
      </c>
      <c r="O57">
        <v>0.99090064995357396</v>
      </c>
      <c r="P57">
        <v>36.200000000000003</v>
      </c>
      <c r="Q57">
        <v>4707801.2</v>
      </c>
      <c r="R57">
        <v>217399</v>
      </c>
      <c r="S57">
        <v>2</v>
      </c>
      <c r="T57">
        <v>311</v>
      </c>
      <c r="U57">
        <v>0.972444444444444</v>
      </c>
      <c r="V57">
        <v>0.98074074074074002</v>
      </c>
      <c r="W57">
        <v>0.99052924791086305</v>
      </c>
      <c r="X57">
        <v>42</v>
      </c>
      <c r="Y57">
        <v>4385387</v>
      </c>
      <c r="Z57">
        <v>218722</v>
      </c>
      <c r="AA57">
        <v>2</v>
      </c>
      <c r="AB57">
        <v>312</v>
      </c>
      <c r="AC57" t="s">
        <v>1455</v>
      </c>
      <c r="AE57">
        <f>Tabela2[[#This Row],[kan_params]]</f>
        <v>217794</v>
      </c>
      <c r="AF57">
        <f>Tabela2[[#This Row],[kan_steps]]</f>
        <v>24.4</v>
      </c>
      <c r="AG57">
        <f>Tabela2[[#This Row],[kan_train_acc]]</f>
        <v>0.10677808672189699</v>
      </c>
      <c r="AH57">
        <f>Tabela2[[#This Row],[kan_val_acc]]</f>
        <v>0.23407407701015401</v>
      </c>
      <c r="AI57">
        <f>Tabela2[[#This Row],[kan_test_acc]]</f>
        <v>0.103555558621883</v>
      </c>
      <c r="AJ57">
        <f>Tabela2[[#This Row],[mlp_test_acc]]</f>
        <v>0.96977777777777696</v>
      </c>
      <c r="AK57">
        <f>Tabela2[[#This Row],[mlp_val_acc]]</f>
        <v>0.97851851851851801</v>
      </c>
      <c r="AL57">
        <f>Tabela2[[#This Row],[mlp_train_acc]]</f>
        <v>0.99090064995357396</v>
      </c>
      <c r="AM57">
        <f>Tabela2[[#This Row],[mlp_steps]]</f>
        <v>36.200000000000003</v>
      </c>
    </row>
    <row r="58" spans="1:39" x14ac:dyDescent="0.25">
      <c r="A58" t="s">
        <v>1343</v>
      </c>
      <c r="B58">
        <v>10</v>
      </c>
      <c r="C58">
        <v>3</v>
      </c>
      <c r="D58">
        <v>3</v>
      </c>
      <c r="E58">
        <v>0</v>
      </c>
      <c r="F58" t="s">
        <v>1456</v>
      </c>
      <c r="G58">
        <v>224199</v>
      </c>
      <c r="H58">
        <v>168309463.40000001</v>
      </c>
      <c r="I58">
        <v>20.399999999999999</v>
      </c>
      <c r="J58">
        <v>0.10399257317185399</v>
      </c>
      <c r="K58">
        <v>0.19777777791023199</v>
      </c>
      <c r="L58">
        <v>0.106666666269302</v>
      </c>
      <c r="M58">
        <v>0.97599999999999998</v>
      </c>
      <c r="N58">
        <v>0.98074074074074002</v>
      </c>
      <c r="O58">
        <v>0.99480037140204203</v>
      </c>
      <c r="P58">
        <v>48.6</v>
      </c>
      <c r="Q58">
        <v>7534472.2000000002</v>
      </c>
      <c r="R58">
        <v>224054</v>
      </c>
      <c r="S58">
        <v>2</v>
      </c>
      <c r="T58">
        <v>316</v>
      </c>
      <c r="U58">
        <v>0.97022222222222199</v>
      </c>
      <c r="V58">
        <v>0.98296296296296204</v>
      </c>
      <c r="W58">
        <v>0.99294336118848603</v>
      </c>
      <c r="X58">
        <v>42.2</v>
      </c>
      <c r="Y58">
        <v>5420925.5999999996</v>
      </c>
      <c r="Z58">
        <v>225397</v>
      </c>
      <c r="AA58">
        <v>2</v>
      </c>
      <c r="AB58">
        <v>317</v>
      </c>
      <c r="AC58" t="s">
        <v>1457</v>
      </c>
      <c r="AE58">
        <f>Tabela2[[#This Row],[kan_params]]</f>
        <v>224199</v>
      </c>
      <c r="AF58">
        <f>Tabela2[[#This Row],[kan_steps]]</f>
        <v>20.399999999999999</v>
      </c>
      <c r="AG58">
        <f>Tabela2[[#This Row],[kan_train_acc]]</f>
        <v>0.10399257317185399</v>
      </c>
      <c r="AH58">
        <f>Tabela2[[#This Row],[kan_val_acc]]</f>
        <v>0.19777777791023199</v>
      </c>
      <c r="AI58">
        <f>Tabela2[[#This Row],[kan_test_acc]]</f>
        <v>0.106666666269302</v>
      </c>
      <c r="AJ58">
        <f>Tabela2[[#This Row],[mlp_test_acc]]</f>
        <v>0.97599999999999998</v>
      </c>
      <c r="AK58">
        <f>Tabela2[[#This Row],[mlp_val_acc]]</f>
        <v>0.98074074074074002</v>
      </c>
      <c r="AL58">
        <f>Tabela2[[#This Row],[mlp_train_acc]]</f>
        <v>0.99480037140204203</v>
      </c>
      <c r="AM58">
        <f>Tabela2[[#This Row],[mlp_steps]]</f>
        <v>48.6</v>
      </c>
    </row>
    <row r="59" spans="1:39" x14ac:dyDescent="0.25">
      <c r="A59" t="s">
        <v>1343</v>
      </c>
      <c r="B59">
        <v>10</v>
      </c>
      <c r="C59">
        <v>3</v>
      </c>
      <c r="D59">
        <v>3</v>
      </c>
      <c r="E59">
        <v>0</v>
      </c>
      <c r="F59" t="s">
        <v>1458</v>
      </c>
      <c r="G59">
        <v>230604</v>
      </c>
      <c r="H59">
        <v>217000511.19999999</v>
      </c>
      <c r="I59">
        <v>23.6</v>
      </c>
      <c r="J59">
        <v>0.13277623206377001</v>
      </c>
      <c r="K59">
        <v>0.25925925374031</v>
      </c>
      <c r="L59">
        <v>0.12844444215297601</v>
      </c>
      <c r="M59">
        <v>0.972444444444444</v>
      </c>
      <c r="N59">
        <v>0.97777777777777697</v>
      </c>
      <c r="O59">
        <v>0.98960074280408505</v>
      </c>
      <c r="P59">
        <v>37.4</v>
      </c>
      <c r="Q59">
        <v>4168047</v>
      </c>
      <c r="R59">
        <v>229450</v>
      </c>
      <c r="S59">
        <v>2</v>
      </c>
      <c r="T59">
        <v>320</v>
      </c>
      <c r="U59">
        <v>0.97377777777777696</v>
      </c>
      <c r="V59">
        <v>0.98370370370370297</v>
      </c>
      <c r="W59">
        <v>0.99275766016712996</v>
      </c>
      <c r="X59">
        <v>41.8</v>
      </c>
      <c r="Y59">
        <v>4784548.2</v>
      </c>
      <c r="Z59">
        <v>230809</v>
      </c>
      <c r="AA59">
        <v>2</v>
      </c>
      <c r="AB59">
        <v>321</v>
      </c>
      <c r="AC59" t="s">
        <v>1459</v>
      </c>
      <c r="AE59">
        <f>Tabela2[[#This Row],[kan_params]]</f>
        <v>230604</v>
      </c>
      <c r="AF59">
        <f>Tabela2[[#This Row],[kan_steps]]</f>
        <v>23.6</v>
      </c>
      <c r="AG59">
        <f>Tabela2[[#This Row],[kan_train_acc]]</f>
        <v>0.13277623206377001</v>
      </c>
      <c r="AH59">
        <f>Tabela2[[#This Row],[kan_val_acc]]</f>
        <v>0.25925925374031</v>
      </c>
      <c r="AI59">
        <f>Tabela2[[#This Row],[kan_test_acc]]</f>
        <v>0.12844444215297601</v>
      </c>
      <c r="AJ59">
        <f>Tabela2[[#This Row],[mlp_test_acc]]</f>
        <v>0.972444444444444</v>
      </c>
      <c r="AK59">
        <f>Tabela2[[#This Row],[mlp_val_acc]]</f>
        <v>0.97777777777777697</v>
      </c>
      <c r="AL59">
        <f>Tabela2[[#This Row],[mlp_train_acc]]</f>
        <v>0.98960074280408505</v>
      </c>
      <c r="AM59">
        <f>Tabela2[[#This Row],[mlp_steps]]</f>
        <v>37.4</v>
      </c>
    </row>
    <row r="60" spans="1:39" x14ac:dyDescent="0.25">
      <c r="A60" t="s">
        <v>1343</v>
      </c>
      <c r="B60">
        <v>10</v>
      </c>
      <c r="C60">
        <v>3</v>
      </c>
      <c r="D60">
        <v>3</v>
      </c>
      <c r="E60">
        <v>0</v>
      </c>
      <c r="F60" t="s">
        <v>1460</v>
      </c>
      <c r="G60">
        <v>237009</v>
      </c>
      <c r="H60">
        <v>186572668</v>
      </c>
      <c r="I60">
        <v>19.8</v>
      </c>
      <c r="J60">
        <v>9.7864438593387601E-2</v>
      </c>
      <c r="K60">
        <v>0.19925926029682101</v>
      </c>
      <c r="L60">
        <v>0.107555556297302</v>
      </c>
      <c r="M60">
        <v>0.97422222222222199</v>
      </c>
      <c r="N60">
        <v>0.98074074074074002</v>
      </c>
      <c r="O60">
        <v>0.99275766016713096</v>
      </c>
      <c r="P60">
        <v>41.6</v>
      </c>
      <c r="Q60">
        <v>3931549</v>
      </c>
      <c r="R60">
        <v>236285</v>
      </c>
      <c r="S60">
        <v>2</v>
      </c>
      <c r="T60">
        <v>325</v>
      </c>
      <c r="U60">
        <v>0.97777777777777697</v>
      </c>
      <c r="V60">
        <v>0.97777777777777697</v>
      </c>
      <c r="W60">
        <v>0.99182915506035196</v>
      </c>
      <c r="X60">
        <v>39.799999999999997</v>
      </c>
      <c r="Y60">
        <v>6035259.5999999996</v>
      </c>
      <c r="Z60">
        <v>237664</v>
      </c>
      <c r="AA60">
        <v>2</v>
      </c>
      <c r="AB60">
        <v>326</v>
      </c>
      <c r="AC60" t="s">
        <v>1461</v>
      </c>
      <c r="AE60">
        <f>Tabela2[[#This Row],[kan_params]]</f>
        <v>237009</v>
      </c>
      <c r="AF60">
        <f>Tabela2[[#This Row],[kan_steps]]</f>
        <v>19.8</v>
      </c>
      <c r="AG60">
        <f>Tabela2[[#This Row],[kan_train_acc]]</f>
        <v>9.7864438593387601E-2</v>
      </c>
      <c r="AH60">
        <f>Tabela2[[#This Row],[kan_val_acc]]</f>
        <v>0.19925926029682101</v>
      </c>
      <c r="AI60">
        <f>Tabela2[[#This Row],[kan_test_acc]]</f>
        <v>0.107555556297302</v>
      </c>
      <c r="AJ60">
        <f>Tabela2[[#This Row],[mlp_test_acc]]</f>
        <v>0.97422222222222199</v>
      </c>
      <c r="AK60">
        <f>Tabela2[[#This Row],[mlp_val_acc]]</f>
        <v>0.98074074074074002</v>
      </c>
      <c r="AL60">
        <f>Tabela2[[#This Row],[mlp_train_acc]]</f>
        <v>0.99275766016713096</v>
      </c>
      <c r="AM60">
        <f>Tabela2[[#This Row],[mlp_steps]]</f>
        <v>41.6</v>
      </c>
    </row>
    <row r="61" spans="1:39" x14ac:dyDescent="0.25">
      <c r="A61" t="s">
        <v>1343</v>
      </c>
      <c r="B61">
        <v>10</v>
      </c>
      <c r="C61">
        <v>3</v>
      </c>
      <c r="D61">
        <v>3</v>
      </c>
      <c r="E61">
        <v>0</v>
      </c>
      <c r="F61" t="s">
        <v>1462</v>
      </c>
      <c r="G61">
        <v>153744</v>
      </c>
      <c r="H61">
        <v>95724733.599999994</v>
      </c>
      <c r="I61">
        <v>19.8</v>
      </c>
      <c r="J61">
        <v>0.103992573916912</v>
      </c>
      <c r="K61">
        <v>0.18740740567445699</v>
      </c>
      <c r="L61">
        <v>0.100888888537883</v>
      </c>
      <c r="M61">
        <v>0.96</v>
      </c>
      <c r="N61">
        <v>0.97555555555555495</v>
      </c>
      <c r="O61">
        <v>0.99108635097493003</v>
      </c>
      <c r="P61">
        <v>47.6</v>
      </c>
      <c r="Q61">
        <v>5126090.5999999996</v>
      </c>
      <c r="R61">
        <v>153004</v>
      </c>
      <c r="S61">
        <v>2</v>
      </c>
      <c r="T61">
        <v>258</v>
      </c>
      <c r="U61">
        <v>0.96399999999999997</v>
      </c>
      <c r="V61">
        <v>0.976296296296296</v>
      </c>
      <c r="W61">
        <v>0.99461467038068696</v>
      </c>
      <c r="X61">
        <v>56.4</v>
      </c>
      <c r="Y61">
        <v>6541402.5999999996</v>
      </c>
      <c r="Z61">
        <v>154115</v>
      </c>
      <c r="AA61">
        <v>2</v>
      </c>
      <c r="AB61">
        <v>259</v>
      </c>
      <c r="AC61" t="s">
        <v>1463</v>
      </c>
      <c r="AE61">
        <f>Tabela2[[#This Row],[kan_params]]</f>
        <v>153744</v>
      </c>
      <c r="AF61">
        <f>Tabela2[[#This Row],[kan_steps]]</f>
        <v>19.8</v>
      </c>
      <c r="AG61">
        <f>Tabela2[[#This Row],[kan_train_acc]]</f>
        <v>0.103992573916912</v>
      </c>
      <c r="AH61">
        <f>Tabela2[[#This Row],[kan_val_acc]]</f>
        <v>0.18740740567445699</v>
      </c>
      <c r="AI61">
        <f>Tabela2[[#This Row],[kan_test_acc]]</f>
        <v>0.100888888537883</v>
      </c>
      <c r="AJ61">
        <f>Tabela2[[#This Row],[mlp_test_acc]]</f>
        <v>0.96</v>
      </c>
      <c r="AK61">
        <f>Tabela2[[#This Row],[mlp_val_acc]]</f>
        <v>0.97555555555555495</v>
      </c>
      <c r="AL61">
        <f>Tabela2[[#This Row],[mlp_train_acc]]</f>
        <v>0.99108635097493003</v>
      </c>
      <c r="AM61">
        <f>Tabela2[[#This Row],[mlp_steps]]</f>
        <v>47.6</v>
      </c>
    </row>
    <row r="62" spans="1:39" x14ac:dyDescent="0.25">
      <c r="A62" t="s">
        <v>1343</v>
      </c>
      <c r="B62">
        <v>10</v>
      </c>
      <c r="C62">
        <v>3</v>
      </c>
      <c r="D62">
        <v>3</v>
      </c>
      <c r="E62">
        <v>0</v>
      </c>
      <c r="F62" t="s">
        <v>1464</v>
      </c>
      <c r="G62">
        <v>160149</v>
      </c>
      <c r="H62">
        <v>113481520.59999999</v>
      </c>
      <c r="I62">
        <v>23.6</v>
      </c>
      <c r="J62">
        <v>9.0436399728059697E-2</v>
      </c>
      <c r="K62">
        <v>0.209629628062248</v>
      </c>
      <c r="L62">
        <v>8.2222222909331302E-2</v>
      </c>
      <c r="M62">
        <v>0.96444444444444399</v>
      </c>
      <c r="N62">
        <v>0.97777777777777697</v>
      </c>
      <c r="O62">
        <v>0.99294336118848603</v>
      </c>
      <c r="P62">
        <v>50.8</v>
      </c>
      <c r="Q62">
        <v>7246396.2000000002</v>
      </c>
      <c r="R62">
        <v>159730</v>
      </c>
      <c r="S62">
        <v>2</v>
      </c>
      <c r="T62">
        <v>264</v>
      </c>
      <c r="U62">
        <v>0.96133333333333304</v>
      </c>
      <c r="V62">
        <v>0.97481481481481402</v>
      </c>
      <c r="W62">
        <v>0.99220055710306398</v>
      </c>
      <c r="X62">
        <v>46</v>
      </c>
      <c r="Y62">
        <v>4751609.4000000004</v>
      </c>
      <c r="Z62">
        <v>160865</v>
      </c>
      <c r="AA62">
        <v>2</v>
      </c>
      <c r="AB62">
        <v>265</v>
      </c>
      <c r="AC62" t="s">
        <v>1465</v>
      </c>
      <c r="AE62">
        <f>Tabela2[[#This Row],[kan_params]]</f>
        <v>160149</v>
      </c>
      <c r="AF62">
        <f>Tabela2[[#This Row],[kan_steps]]</f>
        <v>23.6</v>
      </c>
      <c r="AG62">
        <f>Tabela2[[#This Row],[kan_train_acc]]</f>
        <v>9.0436399728059697E-2</v>
      </c>
      <c r="AH62">
        <f>Tabela2[[#This Row],[kan_val_acc]]</f>
        <v>0.209629628062248</v>
      </c>
      <c r="AI62">
        <f>Tabela2[[#This Row],[kan_test_acc]]</f>
        <v>8.2222222909331302E-2</v>
      </c>
      <c r="AJ62">
        <f>Tabela2[[#This Row],[mlp_test_acc]]</f>
        <v>0.96444444444444399</v>
      </c>
      <c r="AK62">
        <f>Tabela2[[#This Row],[mlp_val_acc]]</f>
        <v>0.97777777777777697</v>
      </c>
      <c r="AL62">
        <f>Tabela2[[#This Row],[mlp_train_acc]]</f>
        <v>0.99294336118848603</v>
      </c>
      <c r="AM62">
        <f>Tabela2[[#This Row],[mlp_steps]]</f>
        <v>50.8</v>
      </c>
    </row>
    <row r="63" spans="1:39" x14ac:dyDescent="0.25">
      <c r="A63" t="s">
        <v>1343</v>
      </c>
      <c r="B63">
        <v>10</v>
      </c>
      <c r="C63">
        <v>3</v>
      </c>
      <c r="D63">
        <v>3</v>
      </c>
      <c r="E63">
        <v>0</v>
      </c>
      <c r="F63" t="s">
        <v>1466</v>
      </c>
      <c r="G63">
        <v>166554</v>
      </c>
      <c r="H63">
        <v>124089145.40000001</v>
      </c>
      <c r="I63">
        <v>24.4</v>
      </c>
      <c r="J63">
        <v>9.0807799994945496E-2</v>
      </c>
      <c r="K63">
        <v>0.19333333075046499</v>
      </c>
      <c r="L63">
        <v>9.1999999433755794E-2</v>
      </c>
      <c r="M63">
        <v>0.96</v>
      </c>
      <c r="N63">
        <v>0.97407407407407398</v>
      </c>
      <c r="O63">
        <v>0.99108635097493003</v>
      </c>
      <c r="P63">
        <v>47</v>
      </c>
      <c r="Q63">
        <v>5713347</v>
      </c>
      <c r="R63">
        <v>165445</v>
      </c>
      <c r="S63">
        <v>2</v>
      </c>
      <c r="T63">
        <v>269</v>
      </c>
      <c r="U63">
        <v>0.96177777777777695</v>
      </c>
      <c r="V63">
        <v>0.976296296296296</v>
      </c>
      <c r="W63">
        <v>0.99015784586815203</v>
      </c>
      <c r="X63">
        <v>45.2</v>
      </c>
      <c r="Y63">
        <v>4871738.2</v>
      </c>
      <c r="Z63">
        <v>166600</v>
      </c>
      <c r="AA63">
        <v>2</v>
      </c>
      <c r="AB63">
        <v>270</v>
      </c>
      <c r="AC63" t="s">
        <v>1467</v>
      </c>
      <c r="AE63">
        <f>Tabela2[[#This Row],[kan_params]]</f>
        <v>166554</v>
      </c>
      <c r="AF63">
        <f>Tabela2[[#This Row],[kan_steps]]</f>
        <v>24.4</v>
      </c>
      <c r="AG63">
        <f>Tabela2[[#This Row],[kan_train_acc]]</f>
        <v>9.0807799994945496E-2</v>
      </c>
      <c r="AH63">
        <f>Tabela2[[#This Row],[kan_val_acc]]</f>
        <v>0.19333333075046499</v>
      </c>
      <c r="AI63">
        <f>Tabela2[[#This Row],[kan_test_acc]]</f>
        <v>9.1999999433755794E-2</v>
      </c>
      <c r="AJ63">
        <f>Tabela2[[#This Row],[mlp_test_acc]]</f>
        <v>0.96</v>
      </c>
      <c r="AK63">
        <f>Tabela2[[#This Row],[mlp_val_acc]]</f>
        <v>0.97407407407407398</v>
      </c>
      <c r="AL63">
        <f>Tabela2[[#This Row],[mlp_train_acc]]</f>
        <v>0.99108635097493003</v>
      </c>
      <c r="AM63">
        <f>Tabela2[[#This Row],[mlp_steps]]</f>
        <v>47</v>
      </c>
    </row>
    <row r="64" spans="1:39" x14ac:dyDescent="0.25">
      <c r="A64" t="s">
        <v>1343</v>
      </c>
      <c r="B64">
        <v>10</v>
      </c>
      <c r="C64">
        <v>3</v>
      </c>
      <c r="D64">
        <v>3</v>
      </c>
      <c r="E64">
        <v>0</v>
      </c>
      <c r="F64" t="s">
        <v>1468</v>
      </c>
      <c r="G64">
        <v>172959</v>
      </c>
      <c r="H64">
        <v>111101212</v>
      </c>
      <c r="I64">
        <v>20.8</v>
      </c>
      <c r="J64">
        <v>0.13704735487699499</v>
      </c>
      <c r="K64">
        <v>0.19037036597728699</v>
      </c>
      <c r="L64">
        <v>0.15288888812065099</v>
      </c>
      <c r="M64">
        <v>0.96177777777777695</v>
      </c>
      <c r="N64">
        <v>0.97407407407407398</v>
      </c>
      <c r="O64">
        <v>0.99275766016713096</v>
      </c>
      <c r="P64">
        <v>42.6</v>
      </c>
      <c r="Q64">
        <v>4420490.5999999996</v>
      </c>
      <c r="R64">
        <v>172435</v>
      </c>
      <c r="S64">
        <v>2</v>
      </c>
      <c r="T64">
        <v>275</v>
      </c>
      <c r="U64">
        <v>0.95688888888888801</v>
      </c>
      <c r="V64">
        <v>0.97407407407407398</v>
      </c>
      <c r="W64">
        <v>0.98885793871866201</v>
      </c>
      <c r="X64">
        <v>41.2</v>
      </c>
      <c r="Y64">
        <v>5441587</v>
      </c>
      <c r="Z64">
        <v>173614</v>
      </c>
      <c r="AA64">
        <v>2</v>
      </c>
      <c r="AB64">
        <v>276</v>
      </c>
      <c r="AC64" t="s">
        <v>1469</v>
      </c>
      <c r="AE64">
        <f>Tabela2[[#This Row],[kan_params]]</f>
        <v>172959</v>
      </c>
      <c r="AF64">
        <f>Tabela2[[#This Row],[kan_steps]]</f>
        <v>20.8</v>
      </c>
      <c r="AG64">
        <f>Tabela2[[#This Row],[kan_train_acc]]</f>
        <v>0.13704735487699499</v>
      </c>
      <c r="AH64">
        <f>Tabela2[[#This Row],[kan_val_acc]]</f>
        <v>0.19037036597728699</v>
      </c>
      <c r="AI64">
        <f>Tabela2[[#This Row],[kan_test_acc]]</f>
        <v>0.15288888812065099</v>
      </c>
      <c r="AJ64">
        <f>Tabela2[[#This Row],[mlp_test_acc]]</f>
        <v>0.96177777777777695</v>
      </c>
      <c r="AK64">
        <f>Tabela2[[#This Row],[mlp_val_acc]]</f>
        <v>0.97407407407407398</v>
      </c>
      <c r="AL64">
        <f>Tabela2[[#This Row],[mlp_train_acc]]</f>
        <v>0.99275766016713096</v>
      </c>
      <c r="AM64">
        <f>Tabela2[[#This Row],[mlp_steps]]</f>
        <v>42.6</v>
      </c>
    </row>
    <row r="65" spans="1:39" x14ac:dyDescent="0.25">
      <c r="A65" t="s">
        <v>1343</v>
      </c>
      <c r="B65">
        <v>10</v>
      </c>
      <c r="C65">
        <v>3</v>
      </c>
      <c r="D65">
        <v>3</v>
      </c>
      <c r="E65">
        <v>0</v>
      </c>
      <c r="F65" t="s">
        <v>1470</v>
      </c>
      <c r="G65">
        <v>179364</v>
      </c>
      <c r="H65">
        <v>111995920.833333</v>
      </c>
      <c r="I65">
        <v>19.6666666666666</v>
      </c>
      <c r="J65">
        <v>0.117301144947608</v>
      </c>
      <c r="K65">
        <v>0.20000000298023199</v>
      </c>
      <c r="L65">
        <v>0.114074073731899</v>
      </c>
      <c r="M65">
        <v>0.97</v>
      </c>
      <c r="N65">
        <v>0.97962962962962896</v>
      </c>
      <c r="O65">
        <v>0.99148870318786697</v>
      </c>
      <c r="P65">
        <v>43.1666666666666</v>
      </c>
      <c r="Q65">
        <v>4297438.1666666605</v>
      </c>
      <c r="R65">
        <v>178370</v>
      </c>
      <c r="S65">
        <v>2</v>
      </c>
      <c r="T65">
        <v>280</v>
      </c>
      <c r="U65">
        <v>0.97037037037036999</v>
      </c>
      <c r="V65">
        <v>0.97962962962962896</v>
      </c>
      <c r="W65">
        <v>0.99148870318786697</v>
      </c>
      <c r="X65">
        <v>43.5</v>
      </c>
      <c r="Y65">
        <v>5121125</v>
      </c>
      <c r="Z65">
        <v>179569</v>
      </c>
      <c r="AA65">
        <v>2</v>
      </c>
      <c r="AB65">
        <v>281</v>
      </c>
      <c r="AC65" t="s">
        <v>1471</v>
      </c>
      <c r="AE65">
        <f>Tabela2[[#This Row],[kan_params]]</f>
        <v>179364</v>
      </c>
      <c r="AF65">
        <f>Tabela2[[#This Row],[kan_steps]]</f>
        <v>19.6666666666666</v>
      </c>
      <c r="AG65">
        <f>Tabela2[[#This Row],[kan_train_acc]]</f>
        <v>0.117301144947608</v>
      </c>
      <c r="AH65">
        <f>Tabela2[[#This Row],[kan_val_acc]]</f>
        <v>0.20000000298023199</v>
      </c>
      <c r="AI65">
        <f>Tabela2[[#This Row],[kan_test_acc]]</f>
        <v>0.114074073731899</v>
      </c>
      <c r="AJ65">
        <f>Tabela2[[#This Row],[mlp_test_acc]]</f>
        <v>0.97</v>
      </c>
      <c r="AK65">
        <f>Tabela2[[#This Row],[mlp_val_acc]]</f>
        <v>0.97962962962962896</v>
      </c>
      <c r="AL65">
        <f>Tabela2[[#This Row],[mlp_train_acc]]</f>
        <v>0.99148870318786697</v>
      </c>
      <c r="AM65">
        <f>Tabela2[[#This Row],[mlp_steps]]</f>
        <v>43.1666666666666</v>
      </c>
    </row>
    <row r="66" spans="1:39" x14ac:dyDescent="0.25">
      <c r="A66" t="s">
        <v>1343</v>
      </c>
      <c r="B66">
        <v>10</v>
      </c>
      <c r="C66">
        <v>3</v>
      </c>
      <c r="D66">
        <v>3</v>
      </c>
      <c r="E66">
        <v>0</v>
      </c>
      <c r="F66" t="s">
        <v>1472</v>
      </c>
      <c r="G66">
        <v>185769</v>
      </c>
      <c r="H66">
        <v>176764959.80000001</v>
      </c>
      <c r="I66">
        <v>28.8</v>
      </c>
      <c r="J66">
        <v>9.3221914023160907E-2</v>
      </c>
      <c r="K66">
        <v>0.20074073970317799</v>
      </c>
      <c r="L66">
        <v>9.6888891607522898E-2</v>
      </c>
      <c r="M66">
        <v>0.97288888888888803</v>
      </c>
      <c r="N66">
        <v>0.97925925925925905</v>
      </c>
      <c r="O66">
        <v>0.98978644382544101</v>
      </c>
      <c r="P66">
        <v>39.200000000000003</v>
      </c>
      <c r="Q66">
        <v>3784865.2</v>
      </c>
      <c r="R66">
        <v>185624</v>
      </c>
      <c r="S66">
        <v>2</v>
      </c>
      <c r="T66">
        <v>286</v>
      </c>
      <c r="U66">
        <v>0.97377777777777696</v>
      </c>
      <c r="V66">
        <v>0.97851851851851801</v>
      </c>
      <c r="W66">
        <v>0.98960074280408505</v>
      </c>
      <c r="X66">
        <v>41.4</v>
      </c>
      <c r="Y66">
        <v>2971521</v>
      </c>
      <c r="Z66">
        <v>186847</v>
      </c>
      <c r="AA66">
        <v>2</v>
      </c>
      <c r="AB66">
        <v>287</v>
      </c>
      <c r="AC66" t="s">
        <v>1473</v>
      </c>
      <c r="AE66">
        <f>Tabela2[[#This Row],[kan_params]]</f>
        <v>185769</v>
      </c>
      <c r="AF66">
        <f>Tabela2[[#This Row],[kan_steps]]</f>
        <v>28.8</v>
      </c>
      <c r="AG66">
        <f>Tabela2[[#This Row],[kan_train_acc]]</f>
        <v>9.3221914023160907E-2</v>
      </c>
      <c r="AH66">
        <f>Tabela2[[#This Row],[kan_val_acc]]</f>
        <v>0.20074073970317799</v>
      </c>
      <c r="AI66">
        <f>Tabela2[[#This Row],[kan_test_acc]]</f>
        <v>9.6888891607522898E-2</v>
      </c>
      <c r="AJ66">
        <f>Tabela2[[#This Row],[mlp_test_acc]]</f>
        <v>0.97288888888888803</v>
      </c>
      <c r="AK66">
        <f>Tabela2[[#This Row],[mlp_val_acc]]</f>
        <v>0.97925925925925905</v>
      </c>
      <c r="AL66">
        <f>Tabela2[[#This Row],[mlp_train_acc]]</f>
        <v>0.98978644382544101</v>
      </c>
      <c r="AM66">
        <f>Tabela2[[#This Row],[mlp_steps]]</f>
        <v>39.200000000000003</v>
      </c>
    </row>
    <row r="67" spans="1:39" x14ac:dyDescent="0.25">
      <c r="A67" t="s">
        <v>1343</v>
      </c>
      <c r="B67">
        <v>10</v>
      </c>
      <c r="C67">
        <v>3</v>
      </c>
      <c r="D67">
        <v>3</v>
      </c>
      <c r="E67">
        <v>0</v>
      </c>
      <c r="F67" t="s">
        <v>1474</v>
      </c>
      <c r="G67">
        <v>192174</v>
      </c>
      <c r="H67">
        <v>128173310.2</v>
      </c>
      <c r="I67">
        <v>19.8</v>
      </c>
      <c r="J67">
        <v>0.10733519047498701</v>
      </c>
      <c r="K67">
        <v>0.225925925374031</v>
      </c>
      <c r="L67">
        <v>0.11111110895872101</v>
      </c>
      <c r="M67">
        <v>0.97466666666666602</v>
      </c>
      <c r="N67">
        <v>0.97925925925925905</v>
      </c>
      <c r="O67">
        <v>0.99108635097493003</v>
      </c>
      <c r="P67">
        <v>40.4</v>
      </c>
      <c r="Q67">
        <v>5926523</v>
      </c>
      <c r="R67">
        <v>191779</v>
      </c>
      <c r="S67">
        <v>2</v>
      </c>
      <c r="T67">
        <v>291</v>
      </c>
      <c r="U67">
        <v>0.97333333333333305</v>
      </c>
      <c r="V67">
        <v>0.98</v>
      </c>
      <c r="W67">
        <v>0.99034354688950699</v>
      </c>
      <c r="X67">
        <v>40</v>
      </c>
      <c r="Y67">
        <v>3834886.2</v>
      </c>
      <c r="Z67">
        <v>193022</v>
      </c>
      <c r="AA67">
        <v>2</v>
      </c>
      <c r="AB67">
        <v>292</v>
      </c>
      <c r="AC67" t="s">
        <v>1475</v>
      </c>
      <c r="AE67">
        <f>Tabela2[[#This Row],[kan_params]]</f>
        <v>192174</v>
      </c>
      <c r="AF67">
        <f>Tabela2[[#This Row],[kan_steps]]</f>
        <v>19.8</v>
      </c>
      <c r="AG67">
        <f>Tabela2[[#This Row],[kan_train_acc]]</f>
        <v>0.10733519047498701</v>
      </c>
      <c r="AH67">
        <f>Tabela2[[#This Row],[kan_val_acc]]</f>
        <v>0.225925925374031</v>
      </c>
      <c r="AI67">
        <f>Tabela2[[#This Row],[kan_test_acc]]</f>
        <v>0.11111110895872101</v>
      </c>
      <c r="AJ67">
        <f>Tabela2[[#This Row],[mlp_test_acc]]</f>
        <v>0.97466666666666602</v>
      </c>
      <c r="AK67">
        <f>Tabela2[[#This Row],[mlp_val_acc]]</f>
        <v>0.97925925925925905</v>
      </c>
      <c r="AL67">
        <f>Tabela2[[#This Row],[mlp_train_acc]]</f>
        <v>0.99108635097493003</v>
      </c>
      <c r="AM67">
        <f>Tabela2[[#This Row],[mlp_steps]]</f>
        <v>40.4</v>
      </c>
    </row>
    <row r="68" spans="1:39" x14ac:dyDescent="0.25">
      <c r="A68" t="s">
        <v>1343</v>
      </c>
      <c r="B68">
        <v>10</v>
      </c>
      <c r="C68">
        <v>3</v>
      </c>
      <c r="D68">
        <v>3</v>
      </c>
      <c r="E68">
        <v>0</v>
      </c>
      <c r="F68" t="s">
        <v>1476</v>
      </c>
      <c r="G68">
        <v>198579</v>
      </c>
      <c r="H68">
        <v>192751252</v>
      </c>
      <c r="I68">
        <v>29</v>
      </c>
      <c r="J68">
        <v>9.95357491075992E-2</v>
      </c>
      <c r="K68">
        <v>0.215555554628372</v>
      </c>
      <c r="L68">
        <v>0.101333331689238</v>
      </c>
      <c r="M68">
        <v>0.97111111111111104</v>
      </c>
      <c r="N68">
        <v>0.98296296296296204</v>
      </c>
      <c r="O68">
        <v>0.99090064995357396</v>
      </c>
      <c r="P68">
        <v>40.200000000000003</v>
      </c>
      <c r="Q68">
        <v>3995780.6</v>
      </c>
      <c r="R68">
        <v>198034</v>
      </c>
      <c r="S68">
        <v>2</v>
      </c>
      <c r="T68">
        <v>296</v>
      </c>
      <c r="U68">
        <v>0.972444444444444</v>
      </c>
      <c r="V68">
        <v>0.98370370370370297</v>
      </c>
      <c r="W68">
        <v>0.99127205199628599</v>
      </c>
      <c r="X68">
        <v>41.6</v>
      </c>
      <c r="Y68">
        <v>3655372</v>
      </c>
      <c r="Z68">
        <v>199297</v>
      </c>
      <c r="AA68">
        <v>2</v>
      </c>
      <c r="AB68">
        <v>297</v>
      </c>
      <c r="AC68" t="s">
        <v>1477</v>
      </c>
      <c r="AE68">
        <f>Tabela2[[#This Row],[kan_params]]</f>
        <v>198579</v>
      </c>
      <c r="AF68">
        <f>Tabela2[[#This Row],[kan_steps]]</f>
        <v>29</v>
      </c>
      <c r="AG68">
        <f>Tabela2[[#This Row],[kan_train_acc]]</f>
        <v>9.95357491075992E-2</v>
      </c>
      <c r="AH68">
        <f>Tabela2[[#This Row],[kan_val_acc]]</f>
        <v>0.215555554628372</v>
      </c>
      <c r="AI68">
        <f>Tabela2[[#This Row],[kan_test_acc]]</f>
        <v>0.101333331689238</v>
      </c>
      <c r="AJ68">
        <f>Tabela2[[#This Row],[mlp_test_acc]]</f>
        <v>0.97111111111111104</v>
      </c>
      <c r="AK68">
        <f>Tabela2[[#This Row],[mlp_val_acc]]</f>
        <v>0.98296296296296204</v>
      </c>
      <c r="AL68">
        <f>Tabela2[[#This Row],[mlp_train_acc]]</f>
        <v>0.99090064995357396</v>
      </c>
      <c r="AM68">
        <f>Tabela2[[#This Row],[mlp_steps]]</f>
        <v>40.200000000000003</v>
      </c>
    </row>
    <row r="69" spans="1:39" x14ac:dyDescent="0.25">
      <c r="A69" t="s">
        <v>1343</v>
      </c>
      <c r="B69">
        <v>10</v>
      </c>
      <c r="C69">
        <v>3</v>
      </c>
      <c r="D69">
        <v>3</v>
      </c>
      <c r="E69">
        <v>0</v>
      </c>
      <c r="F69" t="s">
        <v>1478</v>
      </c>
      <c r="G69">
        <v>210362</v>
      </c>
      <c r="H69">
        <v>88777063.599999994</v>
      </c>
      <c r="I69">
        <v>12</v>
      </c>
      <c r="J69">
        <v>9.2479109019040995E-2</v>
      </c>
      <c r="K69">
        <v>0.164444443583488</v>
      </c>
      <c r="L69">
        <v>9.1111110895872094E-2</v>
      </c>
      <c r="M69">
        <v>0.97555555555555495</v>
      </c>
      <c r="N69">
        <v>0.97407407407407398</v>
      </c>
      <c r="O69">
        <v>0.98607242339832801</v>
      </c>
      <c r="P69">
        <v>37</v>
      </c>
      <c r="Q69">
        <v>5555041.2000000002</v>
      </c>
      <c r="R69">
        <v>209545</v>
      </c>
      <c r="S69">
        <v>2</v>
      </c>
      <c r="T69">
        <v>305</v>
      </c>
      <c r="U69">
        <v>0.97333333333333305</v>
      </c>
      <c r="V69">
        <v>0.97037037037036999</v>
      </c>
      <c r="W69">
        <v>0.98885793871866201</v>
      </c>
      <c r="X69">
        <v>35</v>
      </c>
      <c r="Y69">
        <v>4920097.8</v>
      </c>
      <c r="Z69">
        <v>210844</v>
      </c>
      <c r="AA69">
        <v>2</v>
      </c>
      <c r="AB69">
        <v>306</v>
      </c>
      <c r="AC69" t="s">
        <v>1479</v>
      </c>
      <c r="AE69">
        <f>Tabela2[[#This Row],[kan_params]]</f>
        <v>210362</v>
      </c>
      <c r="AF69">
        <f>Tabela2[[#This Row],[kan_steps]]</f>
        <v>12</v>
      </c>
      <c r="AG69">
        <f>Tabela2[[#This Row],[kan_train_acc]]</f>
        <v>9.2479109019040995E-2</v>
      </c>
      <c r="AH69">
        <f>Tabela2[[#This Row],[kan_val_acc]]</f>
        <v>0.164444443583488</v>
      </c>
      <c r="AI69">
        <f>Tabela2[[#This Row],[kan_test_acc]]</f>
        <v>9.1111110895872094E-2</v>
      </c>
      <c r="AJ69">
        <f>Tabela2[[#This Row],[mlp_test_acc]]</f>
        <v>0.97555555555555495</v>
      </c>
      <c r="AK69">
        <f>Tabela2[[#This Row],[mlp_val_acc]]</f>
        <v>0.97407407407407398</v>
      </c>
      <c r="AL69">
        <f>Tabela2[[#This Row],[mlp_train_acc]]</f>
        <v>0.98607242339832801</v>
      </c>
      <c r="AM69">
        <f>Tabela2[[#This Row],[mlp_steps]]</f>
        <v>37</v>
      </c>
    </row>
    <row r="70" spans="1:39" x14ac:dyDescent="0.25">
      <c r="A70" t="s">
        <v>1343</v>
      </c>
      <c r="B70">
        <v>10</v>
      </c>
      <c r="C70">
        <v>3</v>
      </c>
      <c r="D70">
        <v>3</v>
      </c>
      <c r="E70">
        <v>0</v>
      </c>
      <c r="F70" t="s">
        <v>1480</v>
      </c>
      <c r="G70">
        <v>216927</v>
      </c>
      <c r="H70">
        <v>196036629.19999999</v>
      </c>
      <c r="I70">
        <v>24.6</v>
      </c>
      <c r="J70">
        <v>0.118477250635623</v>
      </c>
      <c r="K70">
        <v>0.212592592835426</v>
      </c>
      <c r="L70">
        <v>0.124000000953674</v>
      </c>
      <c r="M70">
        <v>0.97555555555555495</v>
      </c>
      <c r="N70">
        <v>0.98148148148148096</v>
      </c>
      <c r="O70">
        <v>0.99071494893221901</v>
      </c>
      <c r="P70">
        <v>38.799999999999997</v>
      </c>
      <c r="Q70">
        <v>5646163</v>
      </c>
      <c r="R70">
        <v>216080</v>
      </c>
      <c r="S70">
        <v>2</v>
      </c>
      <c r="T70">
        <v>310</v>
      </c>
      <c r="U70">
        <v>0.96933333333333305</v>
      </c>
      <c r="V70">
        <v>0.98148148148148096</v>
      </c>
      <c r="W70">
        <v>0.99424326833797505</v>
      </c>
      <c r="X70">
        <v>41</v>
      </c>
      <c r="Y70">
        <v>4799495.2</v>
      </c>
      <c r="Z70">
        <v>217399</v>
      </c>
      <c r="AA70">
        <v>2</v>
      </c>
      <c r="AB70">
        <v>311</v>
      </c>
      <c r="AC70" t="s">
        <v>1481</v>
      </c>
      <c r="AE70">
        <f>Tabela2[[#This Row],[kan_params]]</f>
        <v>216927</v>
      </c>
      <c r="AF70">
        <f>Tabela2[[#This Row],[kan_steps]]</f>
        <v>24.6</v>
      </c>
      <c r="AG70">
        <f>Tabela2[[#This Row],[kan_train_acc]]</f>
        <v>0.118477250635623</v>
      </c>
      <c r="AH70">
        <f>Tabela2[[#This Row],[kan_val_acc]]</f>
        <v>0.212592592835426</v>
      </c>
      <c r="AI70">
        <f>Tabela2[[#This Row],[kan_test_acc]]</f>
        <v>0.124000000953674</v>
      </c>
      <c r="AJ70">
        <f>Tabela2[[#This Row],[mlp_test_acc]]</f>
        <v>0.97555555555555495</v>
      </c>
      <c r="AK70">
        <f>Tabela2[[#This Row],[mlp_val_acc]]</f>
        <v>0.98148148148148096</v>
      </c>
      <c r="AL70">
        <f>Tabela2[[#This Row],[mlp_train_acc]]</f>
        <v>0.99071494893221901</v>
      </c>
      <c r="AM70">
        <f>Tabela2[[#This Row],[mlp_steps]]</f>
        <v>38.799999999999997</v>
      </c>
    </row>
    <row r="71" spans="1:39" x14ac:dyDescent="0.25">
      <c r="A71" t="s">
        <v>1343</v>
      </c>
      <c r="B71">
        <v>10</v>
      </c>
      <c r="C71">
        <v>3</v>
      </c>
      <c r="D71">
        <v>3</v>
      </c>
      <c r="E71">
        <v>0</v>
      </c>
      <c r="F71" t="s">
        <v>1482</v>
      </c>
      <c r="G71">
        <v>223492</v>
      </c>
      <c r="H71">
        <v>226588817</v>
      </c>
      <c r="I71">
        <v>26.6</v>
      </c>
      <c r="J71">
        <v>0.10603528469800901</v>
      </c>
      <c r="K71">
        <v>0.220740738511085</v>
      </c>
      <c r="L71">
        <v>0.103999999165534</v>
      </c>
      <c r="M71">
        <v>0.97333333333333305</v>
      </c>
      <c r="N71">
        <v>0.97703703703703704</v>
      </c>
      <c r="O71">
        <v>0.99145775301764105</v>
      </c>
      <c r="P71">
        <v>38.4</v>
      </c>
      <c r="Q71">
        <v>3926940.8</v>
      </c>
      <c r="R71">
        <v>222715</v>
      </c>
      <c r="S71">
        <v>2</v>
      </c>
      <c r="T71">
        <v>315</v>
      </c>
      <c r="U71">
        <v>0.97022222222222199</v>
      </c>
      <c r="V71">
        <v>0.98074074074074002</v>
      </c>
      <c r="W71">
        <v>0.98885793871866201</v>
      </c>
      <c r="X71">
        <v>37.200000000000003</v>
      </c>
      <c r="Y71">
        <v>5028435.2</v>
      </c>
      <c r="Z71">
        <v>224054</v>
      </c>
      <c r="AA71">
        <v>2</v>
      </c>
      <c r="AB71">
        <v>316</v>
      </c>
      <c r="AC71" t="s">
        <v>1483</v>
      </c>
      <c r="AE71">
        <f>Tabela2[[#This Row],[kan_params]]</f>
        <v>223492</v>
      </c>
      <c r="AF71">
        <f>Tabela2[[#This Row],[kan_steps]]</f>
        <v>26.6</v>
      </c>
      <c r="AG71">
        <f>Tabela2[[#This Row],[kan_train_acc]]</f>
        <v>0.10603528469800901</v>
      </c>
      <c r="AH71">
        <f>Tabela2[[#This Row],[kan_val_acc]]</f>
        <v>0.220740738511085</v>
      </c>
      <c r="AI71">
        <f>Tabela2[[#This Row],[kan_test_acc]]</f>
        <v>0.103999999165534</v>
      </c>
      <c r="AJ71">
        <f>Tabela2[[#This Row],[mlp_test_acc]]</f>
        <v>0.97333333333333305</v>
      </c>
      <c r="AK71">
        <f>Tabela2[[#This Row],[mlp_val_acc]]</f>
        <v>0.97703703703703704</v>
      </c>
      <c r="AL71">
        <f>Tabela2[[#This Row],[mlp_train_acc]]</f>
        <v>0.99145775301764105</v>
      </c>
      <c r="AM71">
        <f>Tabela2[[#This Row],[mlp_steps]]</f>
        <v>38.4</v>
      </c>
    </row>
    <row r="72" spans="1:39" x14ac:dyDescent="0.25">
      <c r="A72" t="s">
        <v>1343</v>
      </c>
      <c r="B72">
        <v>10</v>
      </c>
      <c r="C72">
        <v>3</v>
      </c>
      <c r="D72">
        <v>3</v>
      </c>
      <c r="E72">
        <v>0</v>
      </c>
      <c r="F72" t="s">
        <v>1484</v>
      </c>
      <c r="G72">
        <v>230057</v>
      </c>
      <c r="H72">
        <v>229223980.59999999</v>
      </c>
      <c r="I72">
        <v>25.6</v>
      </c>
      <c r="J72">
        <v>0.109935005009174</v>
      </c>
      <c r="K72">
        <v>0.227407410740852</v>
      </c>
      <c r="L72">
        <v>0.103555554151535</v>
      </c>
      <c r="M72">
        <v>0.97155555555555495</v>
      </c>
      <c r="N72">
        <v>0.98074074074074002</v>
      </c>
      <c r="O72">
        <v>0.99127205199628599</v>
      </c>
      <c r="P72">
        <v>38.6</v>
      </c>
      <c r="Q72">
        <v>5200413.5999999996</v>
      </c>
      <c r="R72">
        <v>229450</v>
      </c>
      <c r="S72">
        <v>2</v>
      </c>
      <c r="T72">
        <v>320</v>
      </c>
      <c r="U72">
        <v>0.97466666666666602</v>
      </c>
      <c r="V72">
        <v>0.98074074074074002</v>
      </c>
      <c r="W72">
        <v>0.99238625812441905</v>
      </c>
      <c r="X72">
        <v>40.6</v>
      </c>
      <c r="Y72">
        <v>5134809.2</v>
      </c>
      <c r="Z72">
        <v>230809</v>
      </c>
      <c r="AA72">
        <v>2</v>
      </c>
      <c r="AB72">
        <v>321</v>
      </c>
      <c r="AC72" t="s">
        <v>1485</v>
      </c>
      <c r="AE72">
        <f>Tabela2[[#This Row],[kan_params]]</f>
        <v>230057</v>
      </c>
      <c r="AF72">
        <f>Tabela2[[#This Row],[kan_steps]]</f>
        <v>25.6</v>
      </c>
      <c r="AG72">
        <f>Tabela2[[#This Row],[kan_train_acc]]</f>
        <v>0.109935005009174</v>
      </c>
      <c r="AH72">
        <f>Tabela2[[#This Row],[kan_val_acc]]</f>
        <v>0.227407410740852</v>
      </c>
      <c r="AI72">
        <f>Tabela2[[#This Row],[kan_test_acc]]</f>
        <v>0.103555554151535</v>
      </c>
      <c r="AJ72">
        <f>Tabela2[[#This Row],[mlp_test_acc]]</f>
        <v>0.97155555555555495</v>
      </c>
      <c r="AK72">
        <f>Tabela2[[#This Row],[mlp_val_acc]]</f>
        <v>0.98074074074074002</v>
      </c>
      <c r="AL72">
        <f>Tabela2[[#This Row],[mlp_train_acc]]</f>
        <v>0.99127205199628599</v>
      </c>
      <c r="AM72">
        <f>Tabela2[[#This Row],[mlp_steps]]</f>
        <v>38.6</v>
      </c>
    </row>
    <row r="73" spans="1:39" x14ac:dyDescent="0.25">
      <c r="A73" t="s">
        <v>1343</v>
      </c>
      <c r="B73">
        <v>10</v>
      </c>
      <c r="C73">
        <v>3</v>
      </c>
      <c r="D73">
        <v>3</v>
      </c>
      <c r="E73">
        <v>0</v>
      </c>
      <c r="F73" t="s">
        <v>1486</v>
      </c>
      <c r="G73">
        <v>236622</v>
      </c>
      <c r="H73">
        <v>268943816.39999998</v>
      </c>
      <c r="I73">
        <v>29.6</v>
      </c>
      <c r="J73">
        <v>0.12739089876413301</v>
      </c>
      <c r="K73">
        <v>0.24296296536922399</v>
      </c>
      <c r="L73">
        <v>0.117333334684371</v>
      </c>
      <c r="M73">
        <v>0.97288888888888803</v>
      </c>
      <c r="N73">
        <v>0.98296296296296204</v>
      </c>
      <c r="O73">
        <v>0.99275766016713096</v>
      </c>
      <c r="P73">
        <v>40.6</v>
      </c>
      <c r="Q73">
        <v>4768280.8</v>
      </c>
      <c r="R73">
        <v>236285</v>
      </c>
      <c r="S73">
        <v>2</v>
      </c>
      <c r="T73">
        <v>325</v>
      </c>
      <c r="U73">
        <v>0.97377777777777696</v>
      </c>
      <c r="V73">
        <v>0.98148148148148096</v>
      </c>
      <c r="W73">
        <v>0.99164345403899701</v>
      </c>
      <c r="X73">
        <v>41.2</v>
      </c>
      <c r="Y73">
        <v>5977057.4000000004</v>
      </c>
      <c r="Z73">
        <v>237664</v>
      </c>
      <c r="AA73">
        <v>2</v>
      </c>
      <c r="AB73">
        <v>326</v>
      </c>
      <c r="AC73" t="s">
        <v>1487</v>
      </c>
      <c r="AE73">
        <f>Tabela2[[#This Row],[kan_params]]</f>
        <v>236622</v>
      </c>
      <c r="AF73">
        <f>Tabela2[[#This Row],[kan_steps]]</f>
        <v>29.6</v>
      </c>
      <c r="AG73">
        <f>Tabela2[[#This Row],[kan_train_acc]]</f>
        <v>0.12739089876413301</v>
      </c>
      <c r="AH73">
        <f>Tabela2[[#This Row],[kan_val_acc]]</f>
        <v>0.24296296536922399</v>
      </c>
      <c r="AI73">
        <f>Tabela2[[#This Row],[kan_test_acc]]</f>
        <v>0.117333334684371</v>
      </c>
      <c r="AJ73">
        <f>Tabela2[[#This Row],[mlp_test_acc]]</f>
        <v>0.97288888888888803</v>
      </c>
      <c r="AK73">
        <f>Tabela2[[#This Row],[mlp_val_acc]]</f>
        <v>0.98296296296296204</v>
      </c>
      <c r="AL73">
        <f>Tabela2[[#This Row],[mlp_train_acc]]</f>
        <v>0.99275766016713096</v>
      </c>
      <c r="AM73">
        <f>Tabela2[[#This Row],[mlp_steps]]</f>
        <v>40.6</v>
      </c>
    </row>
    <row r="74" spans="1:39" x14ac:dyDescent="0.25">
      <c r="A74" t="s">
        <v>1343</v>
      </c>
      <c r="B74">
        <v>10</v>
      </c>
      <c r="C74">
        <v>3</v>
      </c>
      <c r="D74">
        <v>3</v>
      </c>
      <c r="E74">
        <v>0</v>
      </c>
      <c r="F74" t="s">
        <v>1488</v>
      </c>
      <c r="G74">
        <v>243187</v>
      </c>
      <c r="H74">
        <v>178371829.59999999</v>
      </c>
      <c r="I74">
        <v>18.399999999999999</v>
      </c>
      <c r="J74">
        <v>0.116063138097524</v>
      </c>
      <c r="K74">
        <v>0.23185185492038701</v>
      </c>
      <c r="L74">
        <v>0.12266666740179</v>
      </c>
      <c r="M74">
        <v>0.972444444444444</v>
      </c>
      <c r="N74">
        <v>0.98148148148148096</v>
      </c>
      <c r="O74">
        <v>0.99052924791086305</v>
      </c>
      <c r="P74">
        <v>37.6</v>
      </c>
      <c r="Q74">
        <v>5453085.7999999998</v>
      </c>
      <c r="R74">
        <v>241825</v>
      </c>
      <c r="S74">
        <v>2</v>
      </c>
      <c r="T74">
        <v>329</v>
      </c>
      <c r="U74">
        <v>0.97555555555555495</v>
      </c>
      <c r="V74">
        <v>0.982222222222222</v>
      </c>
      <c r="W74">
        <v>0.99127205199628599</v>
      </c>
      <c r="X74">
        <v>38</v>
      </c>
      <c r="Y74">
        <v>6297089.4000000004</v>
      </c>
      <c r="Z74">
        <v>243220</v>
      </c>
      <c r="AA74">
        <v>2</v>
      </c>
      <c r="AB74">
        <v>330</v>
      </c>
      <c r="AC74" t="s">
        <v>1489</v>
      </c>
      <c r="AE74">
        <f>Tabela2[[#This Row],[kan_params]]</f>
        <v>243187</v>
      </c>
      <c r="AF74">
        <f>Tabela2[[#This Row],[kan_steps]]</f>
        <v>18.399999999999999</v>
      </c>
      <c r="AG74">
        <f>Tabela2[[#This Row],[kan_train_acc]]</f>
        <v>0.116063138097524</v>
      </c>
      <c r="AH74">
        <f>Tabela2[[#This Row],[kan_val_acc]]</f>
        <v>0.23185185492038701</v>
      </c>
      <c r="AI74">
        <f>Tabela2[[#This Row],[kan_test_acc]]</f>
        <v>0.12266666740179</v>
      </c>
      <c r="AJ74">
        <f>Tabela2[[#This Row],[mlp_test_acc]]</f>
        <v>0.972444444444444</v>
      </c>
      <c r="AK74">
        <f>Tabela2[[#This Row],[mlp_val_acc]]</f>
        <v>0.98148148148148096</v>
      </c>
      <c r="AL74">
        <f>Tabela2[[#This Row],[mlp_train_acc]]</f>
        <v>0.99052924791086305</v>
      </c>
      <c r="AM74">
        <f>Tabela2[[#This Row],[mlp_steps]]</f>
        <v>37.6</v>
      </c>
    </row>
    <row r="75" spans="1:39" x14ac:dyDescent="0.25">
      <c r="A75" t="s">
        <v>1343</v>
      </c>
      <c r="B75">
        <v>10</v>
      </c>
      <c r="C75">
        <v>3</v>
      </c>
      <c r="D75">
        <v>3</v>
      </c>
      <c r="E75">
        <v>0</v>
      </c>
      <c r="F75" t="s">
        <v>1490</v>
      </c>
      <c r="G75">
        <v>157842</v>
      </c>
      <c r="H75">
        <v>93597313.200000003</v>
      </c>
      <c r="I75">
        <v>16.8</v>
      </c>
      <c r="J75">
        <v>0.13147632330656001</v>
      </c>
      <c r="K75">
        <v>0.19851851761340999</v>
      </c>
      <c r="L75">
        <v>0.12844444364309299</v>
      </c>
      <c r="M75">
        <v>0.97199999999999998</v>
      </c>
      <c r="N75">
        <v>0.98074074074074002</v>
      </c>
      <c r="O75">
        <v>0.98792943361188401</v>
      </c>
      <c r="P75">
        <v>34.6</v>
      </c>
      <c r="Q75">
        <v>2841203.2</v>
      </c>
      <c r="R75">
        <v>157472</v>
      </c>
      <c r="S75">
        <v>2</v>
      </c>
      <c r="T75">
        <v>262</v>
      </c>
      <c r="U75">
        <v>0.96888888888888802</v>
      </c>
      <c r="V75">
        <v>0.97925925925925905</v>
      </c>
      <c r="W75">
        <v>0.98755803156917299</v>
      </c>
      <c r="X75">
        <v>38.799999999999997</v>
      </c>
      <c r="Y75">
        <v>4216270.5999999996</v>
      </c>
      <c r="Z75">
        <v>158599</v>
      </c>
      <c r="AA75">
        <v>2</v>
      </c>
      <c r="AB75">
        <v>263</v>
      </c>
      <c r="AC75" t="s">
        <v>1491</v>
      </c>
      <c r="AE75">
        <f>Tabela2[[#This Row],[kan_params]]</f>
        <v>157842</v>
      </c>
      <c r="AF75">
        <f>Tabela2[[#This Row],[kan_steps]]</f>
        <v>16.8</v>
      </c>
      <c r="AG75">
        <f>Tabela2[[#This Row],[kan_train_acc]]</f>
        <v>0.13147632330656001</v>
      </c>
      <c r="AH75">
        <f>Tabela2[[#This Row],[kan_val_acc]]</f>
        <v>0.19851851761340999</v>
      </c>
      <c r="AI75">
        <f>Tabela2[[#This Row],[kan_test_acc]]</f>
        <v>0.12844444364309299</v>
      </c>
      <c r="AJ75">
        <f>Tabela2[[#This Row],[mlp_test_acc]]</f>
        <v>0.97199999999999998</v>
      </c>
      <c r="AK75">
        <f>Tabela2[[#This Row],[mlp_val_acc]]</f>
        <v>0.98074074074074002</v>
      </c>
      <c r="AL75">
        <f>Tabela2[[#This Row],[mlp_train_acc]]</f>
        <v>0.98792943361188401</v>
      </c>
      <c r="AM75">
        <f>Tabela2[[#This Row],[mlp_steps]]</f>
        <v>34.6</v>
      </c>
    </row>
    <row r="76" spans="1:39" x14ac:dyDescent="0.25">
      <c r="A76" t="s">
        <v>1343</v>
      </c>
      <c r="B76">
        <v>10</v>
      </c>
      <c r="C76">
        <v>3</v>
      </c>
      <c r="D76">
        <v>3</v>
      </c>
      <c r="E76">
        <v>0</v>
      </c>
      <c r="F76" t="s">
        <v>1492</v>
      </c>
      <c r="G76">
        <v>164407</v>
      </c>
      <c r="H76">
        <v>185620788.80000001</v>
      </c>
      <c r="I76">
        <v>34.200000000000003</v>
      </c>
      <c r="J76">
        <v>0.10510677695274299</v>
      </c>
      <c r="K76">
        <v>0.19259259253740299</v>
      </c>
      <c r="L76">
        <v>0.10622222125530199</v>
      </c>
      <c r="M76">
        <v>0.97333333333333305</v>
      </c>
      <c r="N76">
        <v>0.98</v>
      </c>
      <c r="O76">
        <v>0.98978644382544101</v>
      </c>
      <c r="P76">
        <v>43</v>
      </c>
      <c r="Q76">
        <v>3969176.2</v>
      </c>
      <c r="R76">
        <v>164294</v>
      </c>
      <c r="S76">
        <v>2</v>
      </c>
      <c r="T76">
        <v>268</v>
      </c>
      <c r="U76">
        <v>0.97199999999999998</v>
      </c>
      <c r="V76">
        <v>0.97851851851851801</v>
      </c>
      <c r="W76">
        <v>0.99071494893221901</v>
      </c>
      <c r="X76">
        <v>41.8</v>
      </c>
      <c r="Y76">
        <v>6190186.4000000004</v>
      </c>
      <c r="Z76">
        <v>165445</v>
      </c>
      <c r="AA76">
        <v>2</v>
      </c>
      <c r="AB76">
        <v>269</v>
      </c>
      <c r="AC76" t="s">
        <v>1493</v>
      </c>
      <c r="AE76">
        <f>Tabela2[[#This Row],[kan_params]]</f>
        <v>164407</v>
      </c>
      <c r="AF76">
        <f>Tabela2[[#This Row],[kan_steps]]</f>
        <v>34.200000000000003</v>
      </c>
      <c r="AG76">
        <f>Tabela2[[#This Row],[kan_train_acc]]</f>
        <v>0.10510677695274299</v>
      </c>
      <c r="AH76">
        <f>Tabela2[[#This Row],[kan_val_acc]]</f>
        <v>0.19259259253740299</v>
      </c>
      <c r="AI76">
        <f>Tabela2[[#This Row],[kan_test_acc]]</f>
        <v>0.10622222125530199</v>
      </c>
      <c r="AJ76">
        <f>Tabela2[[#This Row],[mlp_test_acc]]</f>
        <v>0.97333333333333305</v>
      </c>
      <c r="AK76">
        <f>Tabela2[[#This Row],[mlp_val_acc]]</f>
        <v>0.98</v>
      </c>
      <c r="AL76">
        <f>Tabela2[[#This Row],[mlp_train_acc]]</f>
        <v>0.98978644382544101</v>
      </c>
      <c r="AM76">
        <f>Tabela2[[#This Row],[mlp_steps]]</f>
        <v>43</v>
      </c>
    </row>
    <row r="77" spans="1:39" x14ac:dyDescent="0.25">
      <c r="A77" t="s">
        <v>1343</v>
      </c>
      <c r="B77">
        <v>10</v>
      </c>
      <c r="C77">
        <v>3</v>
      </c>
      <c r="D77">
        <v>3</v>
      </c>
      <c r="E77">
        <v>0</v>
      </c>
      <c r="F77" t="s">
        <v>1494</v>
      </c>
      <c r="G77">
        <v>170972</v>
      </c>
      <c r="H77">
        <v>104826895.8</v>
      </c>
      <c r="I77">
        <v>18.2</v>
      </c>
      <c r="J77">
        <v>0.11977715790271699</v>
      </c>
      <c r="K77">
        <v>0.19703703522682101</v>
      </c>
      <c r="L77">
        <v>0.13200000077485999</v>
      </c>
      <c r="M77">
        <v>0.96977777777777696</v>
      </c>
      <c r="N77">
        <v>0.982222222222222</v>
      </c>
      <c r="O77">
        <v>0.98830083565459603</v>
      </c>
      <c r="P77">
        <v>42.2</v>
      </c>
      <c r="Q77">
        <v>3965831.2</v>
      </c>
      <c r="R77">
        <v>170089</v>
      </c>
      <c r="S77">
        <v>2</v>
      </c>
      <c r="T77">
        <v>273</v>
      </c>
      <c r="U77">
        <v>0.97155555555555495</v>
      </c>
      <c r="V77">
        <v>0.97925925925925905</v>
      </c>
      <c r="W77">
        <v>0.99108635097493003</v>
      </c>
      <c r="X77">
        <v>39.799999999999997</v>
      </c>
      <c r="Y77">
        <v>4724354.8</v>
      </c>
      <c r="Z77">
        <v>171260</v>
      </c>
      <c r="AA77">
        <v>2</v>
      </c>
      <c r="AB77">
        <v>274</v>
      </c>
      <c r="AC77" t="s">
        <v>1495</v>
      </c>
      <c r="AE77">
        <f>Tabela2[[#This Row],[kan_params]]</f>
        <v>170972</v>
      </c>
      <c r="AF77">
        <f>Tabela2[[#This Row],[kan_steps]]</f>
        <v>18.2</v>
      </c>
      <c r="AG77">
        <f>Tabela2[[#This Row],[kan_train_acc]]</f>
        <v>0.11977715790271699</v>
      </c>
      <c r="AH77">
        <f>Tabela2[[#This Row],[kan_val_acc]]</f>
        <v>0.19703703522682101</v>
      </c>
      <c r="AI77">
        <f>Tabela2[[#This Row],[kan_test_acc]]</f>
        <v>0.13200000077485999</v>
      </c>
      <c r="AJ77">
        <f>Tabela2[[#This Row],[mlp_test_acc]]</f>
        <v>0.96977777777777696</v>
      </c>
      <c r="AK77">
        <f>Tabela2[[#This Row],[mlp_val_acc]]</f>
        <v>0.982222222222222</v>
      </c>
      <c r="AL77">
        <f>Tabela2[[#This Row],[mlp_train_acc]]</f>
        <v>0.98830083565459603</v>
      </c>
      <c r="AM77">
        <f>Tabela2[[#This Row],[mlp_steps]]</f>
        <v>42.2</v>
      </c>
    </row>
    <row r="78" spans="1:39" x14ac:dyDescent="0.25">
      <c r="A78" t="s">
        <v>1343</v>
      </c>
      <c r="B78">
        <v>10</v>
      </c>
      <c r="C78">
        <v>3</v>
      </c>
      <c r="D78">
        <v>3</v>
      </c>
      <c r="E78">
        <v>0</v>
      </c>
      <c r="F78" t="s">
        <v>1496</v>
      </c>
      <c r="G78">
        <v>177537</v>
      </c>
      <c r="H78">
        <v>165081407.19999999</v>
      </c>
      <c r="I78">
        <v>27</v>
      </c>
      <c r="J78">
        <v>0.109749303758144</v>
      </c>
      <c r="K78">
        <v>0.20814814865589101</v>
      </c>
      <c r="L78">
        <v>0.11244444400072</v>
      </c>
      <c r="M78">
        <v>0.972444444444444</v>
      </c>
      <c r="N78">
        <v>0.98</v>
      </c>
      <c r="O78">
        <v>0.98922934076137403</v>
      </c>
      <c r="P78">
        <v>39.799999999999997</v>
      </c>
      <c r="Q78">
        <v>4120991.4</v>
      </c>
      <c r="R78">
        <v>177175</v>
      </c>
      <c r="S78">
        <v>2</v>
      </c>
      <c r="T78">
        <v>279</v>
      </c>
      <c r="U78">
        <v>0.972444444444444</v>
      </c>
      <c r="V78">
        <v>0.97925925925925905</v>
      </c>
      <c r="W78">
        <v>0.99108635097493003</v>
      </c>
      <c r="X78">
        <v>44.4</v>
      </c>
      <c r="Y78">
        <v>5671100.7999999998</v>
      </c>
      <c r="Z78">
        <v>178370</v>
      </c>
      <c r="AA78">
        <v>2</v>
      </c>
      <c r="AB78">
        <v>280</v>
      </c>
      <c r="AC78" t="s">
        <v>1497</v>
      </c>
      <c r="AE78">
        <f>Tabela2[[#This Row],[kan_params]]</f>
        <v>177537</v>
      </c>
      <c r="AF78">
        <f>Tabela2[[#This Row],[kan_steps]]</f>
        <v>27</v>
      </c>
      <c r="AG78">
        <f>Tabela2[[#This Row],[kan_train_acc]]</f>
        <v>0.109749303758144</v>
      </c>
      <c r="AH78">
        <f>Tabela2[[#This Row],[kan_val_acc]]</f>
        <v>0.20814814865589101</v>
      </c>
      <c r="AI78">
        <f>Tabela2[[#This Row],[kan_test_acc]]</f>
        <v>0.11244444400072</v>
      </c>
      <c r="AJ78">
        <f>Tabela2[[#This Row],[mlp_test_acc]]</f>
        <v>0.972444444444444</v>
      </c>
      <c r="AK78">
        <f>Tabela2[[#This Row],[mlp_val_acc]]</f>
        <v>0.98</v>
      </c>
      <c r="AL78">
        <f>Tabela2[[#This Row],[mlp_train_acc]]</f>
        <v>0.98922934076137403</v>
      </c>
      <c r="AM78">
        <f>Tabela2[[#This Row],[mlp_steps]]</f>
        <v>39.799999999999997</v>
      </c>
    </row>
    <row r="79" spans="1:39" x14ac:dyDescent="0.25">
      <c r="A79" t="s">
        <v>1343</v>
      </c>
      <c r="B79">
        <v>10</v>
      </c>
      <c r="C79">
        <v>3</v>
      </c>
      <c r="D79">
        <v>3</v>
      </c>
      <c r="E79">
        <v>0</v>
      </c>
      <c r="F79" t="s">
        <v>1498</v>
      </c>
      <c r="G79">
        <v>184102</v>
      </c>
      <c r="H79">
        <v>141884685.80000001</v>
      </c>
      <c r="I79">
        <v>23.4</v>
      </c>
      <c r="J79">
        <v>0.104549676179885</v>
      </c>
      <c r="K79">
        <v>0.18444444239139501</v>
      </c>
      <c r="L79">
        <v>0.10311111062765101</v>
      </c>
      <c r="M79">
        <v>0.97288888888888803</v>
      </c>
      <c r="N79">
        <v>0.98148148148148096</v>
      </c>
      <c r="O79">
        <v>0.99034354688950699</v>
      </c>
      <c r="P79">
        <v>39.4</v>
      </c>
      <c r="Q79">
        <v>3841951.8</v>
      </c>
      <c r="R79">
        <v>183190</v>
      </c>
      <c r="S79">
        <v>2</v>
      </c>
      <c r="T79">
        <v>284</v>
      </c>
      <c r="U79">
        <v>0.97155555555555495</v>
      </c>
      <c r="V79">
        <v>0.98148148148148096</v>
      </c>
      <c r="W79">
        <v>0.98941504178272899</v>
      </c>
      <c r="X79">
        <v>41.4</v>
      </c>
      <c r="Y79">
        <v>3390694</v>
      </c>
      <c r="Z79">
        <v>184405</v>
      </c>
      <c r="AA79">
        <v>2</v>
      </c>
      <c r="AB79">
        <v>285</v>
      </c>
      <c r="AC79" t="s">
        <v>1499</v>
      </c>
      <c r="AE79">
        <f>Tabela2[[#This Row],[kan_params]]</f>
        <v>184102</v>
      </c>
      <c r="AF79">
        <f>Tabela2[[#This Row],[kan_steps]]</f>
        <v>23.4</v>
      </c>
      <c r="AG79">
        <f>Tabela2[[#This Row],[kan_train_acc]]</f>
        <v>0.104549676179885</v>
      </c>
      <c r="AH79">
        <f>Tabela2[[#This Row],[kan_val_acc]]</f>
        <v>0.18444444239139501</v>
      </c>
      <c r="AI79">
        <f>Tabela2[[#This Row],[kan_test_acc]]</f>
        <v>0.10311111062765101</v>
      </c>
      <c r="AJ79">
        <f>Tabela2[[#This Row],[mlp_test_acc]]</f>
        <v>0.97288888888888803</v>
      </c>
      <c r="AK79">
        <f>Tabela2[[#This Row],[mlp_val_acc]]</f>
        <v>0.98148148148148096</v>
      </c>
      <c r="AL79">
        <f>Tabela2[[#This Row],[mlp_train_acc]]</f>
        <v>0.99034354688950699</v>
      </c>
      <c r="AM79">
        <f>Tabela2[[#This Row],[mlp_steps]]</f>
        <v>39.4</v>
      </c>
    </row>
    <row r="80" spans="1:39" x14ac:dyDescent="0.25">
      <c r="A80" t="s">
        <v>1343</v>
      </c>
      <c r="B80">
        <v>10</v>
      </c>
      <c r="C80">
        <v>3</v>
      </c>
      <c r="D80">
        <v>3</v>
      </c>
      <c r="E80">
        <v>0</v>
      </c>
      <c r="F80" t="s">
        <v>1500</v>
      </c>
      <c r="G80">
        <v>190667</v>
      </c>
      <c r="H80">
        <v>164542132</v>
      </c>
      <c r="I80">
        <v>25.4</v>
      </c>
      <c r="J80">
        <v>0.106592388451099</v>
      </c>
      <c r="K80">
        <v>0.20074074268341</v>
      </c>
      <c r="L80">
        <v>0.115111109614372</v>
      </c>
      <c r="M80">
        <v>0.97022222222222199</v>
      </c>
      <c r="N80">
        <v>0.97703703703703704</v>
      </c>
      <c r="O80">
        <v>0.99052924791086305</v>
      </c>
      <c r="P80">
        <v>39.200000000000003</v>
      </c>
      <c r="Q80">
        <v>4053658.4</v>
      </c>
      <c r="R80">
        <v>190540</v>
      </c>
      <c r="S80">
        <v>2</v>
      </c>
      <c r="T80">
        <v>290</v>
      </c>
      <c r="U80">
        <v>0.97066666666666601</v>
      </c>
      <c r="V80">
        <v>0.97777777777777697</v>
      </c>
      <c r="W80">
        <v>0.99182915506035196</v>
      </c>
      <c r="X80">
        <v>42.2</v>
      </c>
      <c r="Y80">
        <v>3698540.8</v>
      </c>
      <c r="Z80">
        <v>191779</v>
      </c>
      <c r="AA80">
        <v>2</v>
      </c>
      <c r="AB80">
        <v>291</v>
      </c>
      <c r="AC80" t="s">
        <v>1501</v>
      </c>
      <c r="AE80">
        <f>Tabela2[[#This Row],[kan_params]]</f>
        <v>190667</v>
      </c>
      <c r="AF80">
        <f>Tabela2[[#This Row],[kan_steps]]</f>
        <v>25.4</v>
      </c>
      <c r="AG80">
        <f>Tabela2[[#This Row],[kan_train_acc]]</f>
        <v>0.106592388451099</v>
      </c>
      <c r="AH80">
        <f>Tabela2[[#This Row],[kan_val_acc]]</f>
        <v>0.20074074268341</v>
      </c>
      <c r="AI80">
        <f>Tabela2[[#This Row],[kan_test_acc]]</f>
        <v>0.115111109614372</v>
      </c>
      <c r="AJ80">
        <f>Tabela2[[#This Row],[mlp_test_acc]]</f>
        <v>0.97022222222222199</v>
      </c>
      <c r="AK80">
        <f>Tabela2[[#This Row],[mlp_val_acc]]</f>
        <v>0.97703703703703704</v>
      </c>
      <c r="AL80">
        <f>Tabela2[[#This Row],[mlp_train_acc]]</f>
        <v>0.99052924791086305</v>
      </c>
      <c r="AM80">
        <f>Tabela2[[#This Row],[mlp_steps]]</f>
        <v>39.200000000000003</v>
      </c>
    </row>
    <row r="81" spans="1:39" x14ac:dyDescent="0.25">
      <c r="A81" t="s">
        <v>1343</v>
      </c>
      <c r="B81">
        <v>10</v>
      </c>
      <c r="C81">
        <v>3</v>
      </c>
      <c r="D81">
        <v>3</v>
      </c>
      <c r="E81">
        <v>0</v>
      </c>
      <c r="F81" t="s">
        <v>1502</v>
      </c>
      <c r="G81">
        <v>197232</v>
      </c>
      <c r="H81">
        <v>137136771.59999999</v>
      </c>
      <c r="I81">
        <v>20.6</v>
      </c>
      <c r="J81">
        <v>0.113091923296451</v>
      </c>
      <c r="K81">
        <v>0.187407408654689</v>
      </c>
      <c r="L81">
        <v>0.100888888537883</v>
      </c>
      <c r="M81">
        <v>0.972444444444444</v>
      </c>
      <c r="N81">
        <v>0.98148148148148096</v>
      </c>
      <c r="O81">
        <v>0.99145775301764105</v>
      </c>
      <c r="P81">
        <v>41.6</v>
      </c>
      <c r="Q81">
        <v>4080559.2</v>
      </c>
      <c r="R81">
        <v>196775</v>
      </c>
      <c r="S81">
        <v>2</v>
      </c>
      <c r="T81">
        <v>295</v>
      </c>
      <c r="U81">
        <v>0.97377777777777696</v>
      </c>
      <c r="V81">
        <v>0.97925925925925905</v>
      </c>
      <c r="W81">
        <v>0.99164345403899701</v>
      </c>
      <c r="X81">
        <v>43.4</v>
      </c>
      <c r="Y81">
        <v>4690213.4000000004</v>
      </c>
      <c r="Z81">
        <v>198034</v>
      </c>
      <c r="AA81">
        <v>2</v>
      </c>
      <c r="AB81">
        <v>296</v>
      </c>
      <c r="AC81" t="s">
        <v>1503</v>
      </c>
      <c r="AE81">
        <f>Tabela2[[#This Row],[kan_params]]</f>
        <v>197232</v>
      </c>
      <c r="AF81">
        <f>Tabela2[[#This Row],[kan_steps]]</f>
        <v>20.6</v>
      </c>
      <c r="AG81">
        <f>Tabela2[[#This Row],[kan_train_acc]]</f>
        <v>0.113091923296451</v>
      </c>
      <c r="AH81">
        <f>Tabela2[[#This Row],[kan_val_acc]]</f>
        <v>0.187407408654689</v>
      </c>
      <c r="AI81">
        <f>Tabela2[[#This Row],[kan_test_acc]]</f>
        <v>0.100888888537883</v>
      </c>
      <c r="AJ81">
        <f>Tabela2[[#This Row],[mlp_test_acc]]</f>
        <v>0.972444444444444</v>
      </c>
      <c r="AK81">
        <f>Tabela2[[#This Row],[mlp_val_acc]]</f>
        <v>0.98148148148148096</v>
      </c>
      <c r="AL81">
        <f>Tabela2[[#This Row],[mlp_train_acc]]</f>
        <v>0.99145775301764105</v>
      </c>
      <c r="AM81">
        <f>Tabela2[[#This Row],[mlp_steps]]</f>
        <v>41.6</v>
      </c>
    </row>
    <row r="82" spans="1:39" x14ac:dyDescent="0.25">
      <c r="A82" t="s">
        <v>1343</v>
      </c>
      <c r="B82">
        <v>10</v>
      </c>
      <c r="C82">
        <v>3</v>
      </c>
      <c r="D82">
        <v>3</v>
      </c>
      <c r="E82">
        <v>0</v>
      </c>
      <c r="F82" t="s">
        <v>1504</v>
      </c>
      <c r="G82">
        <v>203797</v>
      </c>
      <c r="H82">
        <v>148423197.59999999</v>
      </c>
      <c r="I82">
        <v>21.2</v>
      </c>
      <c r="J82">
        <v>0.13667595088481899</v>
      </c>
      <c r="K82">
        <v>0.22296296060085199</v>
      </c>
      <c r="L82">
        <v>0.127555555105209</v>
      </c>
      <c r="M82">
        <v>0.97333333333333305</v>
      </c>
      <c r="N82">
        <v>0.98296296296296204</v>
      </c>
      <c r="O82">
        <v>0.99108635097493003</v>
      </c>
      <c r="P82">
        <v>40.4</v>
      </c>
      <c r="Q82">
        <v>4629433.4000000004</v>
      </c>
      <c r="R82">
        <v>203110</v>
      </c>
      <c r="S82">
        <v>2</v>
      </c>
      <c r="T82">
        <v>300</v>
      </c>
      <c r="U82">
        <v>0.97199999999999998</v>
      </c>
      <c r="V82">
        <v>0.97925925925925905</v>
      </c>
      <c r="W82">
        <v>0.99257195914577501</v>
      </c>
      <c r="X82">
        <v>42.4</v>
      </c>
      <c r="Y82">
        <v>4545619.8</v>
      </c>
      <c r="Z82">
        <v>204389</v>
      </c>
      <c r="AA82">
        <v>2</v>
      </c>
      <c r="AB82">
        <v>301</v>
      </c>
      <c r="AC82" t="s">
        <v>1505</v>
      </c>
      <c r="AE82">
        <f>Tabela2[[#This Row],[kan_params]]</f>
        <v>203797</v>
      </c>
      <c r="AF82">
        <f>Tabela2[[#This Row],[kan_steps]]</f>
        <v>21.2</v>
      </c>
      <c r="AG82">
        <f>Tabela2[[#This Row],[kan_train_acc]]</f>
        <v>0.13667595088481899</v>
      </c>
      <c r="AH82">
        <f>Tabela2[[#This Row],[kan_val_acc]]</f>
        <v>0.22296296060085199</v>
      </c>
      <c r="AI82">
        <f>Tabela2[[#This Row],[kan_test_acc]]</f>
        <v>0.127555555105209</v>
      </c>
      <c r="AJ82">
        <f>Tabela2[[#This Row],[mlp_test_acc]]</f>
        <v>0.97333333333333305</v>
      </c>
      <c r="AK82">
        <f>Tabela2[[#This Row],[mlp_val_acc]]</f>
        <v>0.98296296296296204</v>
      </c>
      <c r="AL82">
        <f>Tabela2[[#This Row],[mlp_train_acc]]</f>
        <v>0.99108635097493003</v>
      </c>
      <c r="AM82">
        <f>Tabela2[[#This Row],[mlp_steps]]</f>
        <v>40.4</v>
      </c>
    </row>
    <row r="83" spans="1:39" x14ac:dyDescent="0.25">
      <c r="A83" t="s">
        <v>1343</v>
      </c>
      <c r="B83">
        <v>10</v>
      </c>
      <c r="C83">
        <v>3</v>
      </c>
      <c r="D83">
        <v>3</v>
      </c>
      <c r="E83">
        <v>0</v>
      </c>
      <c r="F83" t="s">
        <v>1506</v>
      </c>
      <c r="G83">
        <v>86515</v>
      </c>
      <c r="H83">
        <v>77833683</v>
      </c>
      <c r="I83">
        <v>29.2</v>
      </c>
      <c r="J83">
        <v>0.26666667163371999</v>
      </c>
      <c r="K83">
        <v>0.39037036895751898</v>
      </c>
      <c r="L83">
        <v>0.27511111199855798</v>
      </c>
      <c r="M83">
        <v>0.97466666666666602</v>
      </c>
      <c r="N83">
        <v>0.98518518518518505</v>
      </c>
      <c r="O83">
        <v>0.99015784586815203</v>
      </c>
      <c r="P83">
        <v>55</v>
      </c>
      <c r="Q83">
        <v>5801410.7999999998</v>
      </c>
      <c r="R83">
        <v>86005</v>
      </c>
      <c r="S83">
        <v>2</v>
      </c>
      <c r="T83">
        <v>189</v>
      </c>
      <c r="U83">
        <v>0.97288888888888803</v>
      </c>
      <c r="V83">
        <v>0.98444444444444401</v>
      </c>
      <c r="W83">
        <v>0.99145775301764105</v>
      </c>
      <c r="X83">
        <v>56.2</v>
      </c>
      <c r="Y83">
        <v>5362346.4000000004</v>
      </c>
      <c r="Z83">
        <v>86840</v>
      </c>
      <c r="AA83">
        <v>2</v>
      </c>
      <c r="AB83">
        <v>190</v>
      </c>
      <c r="AC83" t="s">
        <v>1507</v>
      </c>
      <c r="AE83">
        <f>Tabela2[[#This Row],[kan_params]]</f>
        <v>86515</v>
      </c>
      <c r="AF83">
        <f>Tabela2[[#This Row],[kan_steps]]</f>
        <v>29.2</v>
      </c>
      <c r="AG83">
        <f>Tabela2[[#This Row],[kan_train_acc]]</f>
        <v>0.26666667163371999</v>
      </c>
      <c r="AH83">
        <f>Tabela2[[#This Row],[kan_val_acc]]</f>
        <v>0.39037036895751898</v>
      </c>
      <c r="AI83">
        <f>Tabela2[[#This Row],[kan_test_acc]]</f>
        <v>0.27511111199855798</v>
      </c>
      <c r="AJ83">
        <f>Tabela2[[#This Row],[mlp_test_acc]]</f>
        <v>0.97466666666666602</v>
      </c>
      <c r="AK83">
        <f>Tabela2[[#This Row],[mlp_val_acc]]</f>
        <v>0.98518518518518505</v>
      </c>
      <c r="AL83">
        <f>Tabela2[[#This Row],[mlp_train_acc]]</f>
        <v>0.99015784586815203</v>
      </c>
      <c r="AM83">
        <f>Tabela2[[#This Row],[mlp_steps]]</f>
        <v>55</v>
      </c>
    </row>
    <row r="84" spans="1:39" x14ac:dyDescent="0.25">
      <c r="A84" t="s">
        <v>1343</v>
      </c>
      <c r="B84">
        <v>10</v>
      </c>
      <c r="C84">
        <v>3</v>
      </c>
      <c r="D84">
        <v>3</v>
      </c>
      <c r="E84">
        <v>0</v>
      </c>
      <c r="F84" t="s">
        <v>1508</v>
      </c>
      <c r="G84">
        <v>92440</v>
      </c>
      <c r="H84">
        <v>80867590</v>
      </c>
      <c r="I84">
        <v>30.6</v>
      </c>
      <c r="J84">
        <v>0.20371402353048301</v>
      </c>
      <c r="K84">
        <v>0.36814814805984403</v>
      </c>
      <c r="L84">
        <v>0.215111112594604</v>
      </c>
      <c r="M84">
        <v>0.97066666666666601</v>
      </c>
      <c r="N84">
        <v>0.98148148148148096</v>
      </c>
      <c r="O84">
        <v>0.98904363974001797</v>
      </c>
      <c r="P84">
        <v>53.2</v>
      </c>
      <c r="Q84">
        <v>5782771.7999999998</v>
      </c>
      <c r="R84">
        <v>91934</v>
      </c>
      <c r="S84">
        <v>2</v>
      </c>
      <c r="T84">
        <v>196</v>
      </c>
      <c r="U84">
        <v>0.97111111111111104</v>
      </c>
      <c r="V84">
        <v>0.98296296296296204</v>
      </c>
      <c r="W84">
        <v>0.99220055710306398</v>
      </c>
      <c r="X84">
        <v>55</v>
      </c>
      <c r="Y84">
        <v>4552119.4000000004</v>
      </c>
      <c r="Z84">
        <v>92797</v>
      </c>
      <c r="AA84">
        <v>2</v>
      </c>
      <c r="AB84">
        <v>197</v>
      </c>
      <c r="AC84" t="s">
        <v>1509</v>
      </c>
      <c r="AE84">
        <f>Tabela2[[#This Row],[kan_params]]</f>
        <v>92440</v>
      </c>
      <c r="AF84">
        <f>Tabela2[[#This Row],[kan_steps]]</f>
        <v>30.6</v>
      </c>
      <c r="AG84">
        <f>Tabela2[[#This Row],[kan_train_acc]]</f>
        <v>0.20371402353048301</v>
      </c>
      <c r="AH84">
        <f>Tabela2[[#This Row],[kan_val_acc]]</f>
        <v>0.36814814805984403</v>
      </c>
      <c r="AI84">
        <f>Tabela2[[#This Row],[kan_test_acc]]</f>
        <v>0.215111112594604</v>
      </c>
      <c r="AJ84">
        <f>Tabela2[[#This Row],[mlp_test_acc]]</f>
        <v>0.97066666666666601</v>
      </c>
      <c r="AK84">
        <f>Tabela2[[#This Row],[mlp_val_acc]]</f>
        <v>0.98148148148148096</v>
      </c>
      <c r="AL84">
        <f>Tabela2[[#This Row],[mlp_train_acc]]</f>
        <v>0.98904363974001797</v>
      </c>
      <c r="AM84">
        <f>Tabela2[[#This Row],[mlp_steps]]</f>
        <v>53.2</v>
      </c>
    </row>
    <row r="85" spans="1:39" x14ac:dyDescent="0.25">
      <c r="A85" t="s">
        <v>1343</v>
      </c>
      <c r="B85">
        <v>10</v>
      </c>
      <c r="C85">
        <v>3</v>
      </c>
      <c r="D85">
        <v>3</v>
      </c>
      <c r="E85">
        <v>0</v>
      </c>
      <c r="F85" t="s">
        <v>1510</v>
      </c>
      <c r="G85">
        <v>98365</v>
      </c>
      <c r="H85">
        <v>65722977</v>
      </c>
      <c r="I85">
        <v>26.2</v>
      </c>
      <c r="J85">
        <v>0.231754872202873</v>
      </c>
      <c r="K85">
        <v>0.36370369791984503</v>
      </c>
      <c r="L85">
        <v>0.22266666889190601</v>
      </c>
      <c r="M85">
        <v>0.96222222222222198</v>
      </c>
      <c r="N85">
        <v>0.976296296296296</v>
      </c>
      <c r="O85">
        <v>0.99164345403899701</v>
      </c>
      <c r="P85">
        <v>56.6</v>
      </c>
      <c r="Q85">
        <v>4356266.2</v>
      </c>
      <c r="R85">
        <v>98059</v>
      </c>
      <c r="S85">
        <v>2</v>
      </c>
      <c r="T85">
        <v>203</v>
      </c>
      <c r="U85">
        <v>0.96</v>
      </c>
      <c r="V85">
        <v>0.97333333333333305</v>
      </c>
      <c r="W85">
        <v>0.98960074280408505</v>
      </c>
      <c r="X85">
        <v>51</v>
      </c>
      <c r="Y85">
        <v>3151213.8</v>
      </c>
      <c r="Z85">
        <v>98950</v>
      </c>
      <c r="AA85">
        <v>2</v>
      </c>
      <c r="AB85">
        <v>204</v>
      </c>
      <c r="AC85" t="s">
        <v>1511</v>
      </c>
      <c r="AE85">
        <f>Tabela2[[#This Row],[kan_params]]</f>
        <v>98365</v>
      </c>
      <c r="AF85">
        <f>Tabela2[[#This Row],[kan_steps]]</f>
        <v>26.2</v>
      </c>
      <c r="AG85">
        <f>Tabela2[[#This Row],[kan_train_acc]]</f>
        <v>0.231754872202873</v>
      </c>
      <c r="AH85">
        <f>Tabela2[[#This Row],[kan_val_acc]]</f>
        <v>0.36370369791984503</v>
      </c>
      <c r="AI85">
        <f>Tabela2[[#This Row],[kan_test_acc]]</f>
        <v>0.22266666889190601</v>
      </c>
      <c r="AJ85">
        <f>Tabela2[[#This Row],[mlp_test_acc]]</f>
        <v>0.96222222222222198</v>
      </c>
      <c r="AK85">
        <f>Tabela2[[#This Row],[mlp_val_acc]]</f>
        <v>0.976296296296296</v>
      </c>
      <c r="AL85">
        <f>Tabela2[[#This Row],[mlp_train_acc]]</f>
        <v>0.99164345403899701</v>
      </c>
      <c r="AM85">
        <f>Tabela2[[#This Row],[mlp_steps]]</f>
        <v>56.6</v>
      </c>
    </row>
    <row r="86" spans="1:39" x14ac:dyDescent="0.25">
      <c r="A86" t="s">
        <v>1343</v>
      </c>
      <c r="B86">
        <v>10</v>
      </c>
      <c r="C86">
        <v>3</v>
      </c>
      <c r="D86">
        <v>3</v>
      </c>
      <c r="E86">
        <v>0</v>
      </c>
      <c r="F86" t="s">
        <v>1512</v>
      </c>
      <c r="G86">
        <v>104290</v>
      </c>
      <c r="H86">
        <v>82999937</v>
      </c>
      <c r="I86">
        <v>31</v>
      </c>
      <c r="J86">
        <v>0.26610955893993299</v>
      </c>
      <c r="K86">
        <v>0.36444444656371999</v>
      </c>
      <c r="L86">
        <v>0.26800000220537101</v>
      </c>
      <c r="M86">
        <v>0.96044444444444399</v>
      </c>
      <c r="N86">
        <v>0.97407407407407398</v>
      </c>
      <c r="O86">
        <v>0.98941504178272899</v>
      </c>
      <c r="P86">
        <v>51.8</v>
      </c>
      <c r="Q86">
        <v>3304483.2</v>
      </c>
      <c r="R86">
        <v>103465</v>
      </c>
      <c r="S86">
        <v>2</v>
      </c>
      <c r="T86">
        <v>209</v>
      </c>
      <c r="U86">
        <v>0.96133333333333304</v>
      </c>
      <c r="V86">
        <v>0.97481481481481402</v>
      </c>
      <c r="W86">
        <v>0.98960074280408505</v>
      </c>
      <c r="X86">
        <v>50</v>
      </c>
      <c r="Y86">
        <v>4478218.5999999996</v>
      </c>
      <c r="Z86">
        <v>104380</v>
      </c>
      <c r="AA86">
        <v>2</v>
      </c>
      <c r="AB86">
        <v>210</v>
      </c>
      <c r="AC86" t="s">
        <v>1513</v>
      </c>
      <c r="AE86">
        <f>Tabela2[[#This Row],[kan_params]]</f>
        <v>104290</v>
      </c>
      <c r="AF86">
        <f>Tabela2[[#This Row],[kan_steps]]</f>
        <v>31</v>
      </c>
      <c r="AG86">
        <f>Tabela2[[#This Row],[kan_train_acc]]</f>
        <v>0.26610955893993299</v>
      </c>
      <c r="AH86">
        <f>Tabela2[[#This Row],[kan_val_acc]]</f>
        <v>0.36444444656371999</v>
      </c>
      <c r="AI86">
        <f>Tabela2[[#This Row],[kan_test_acc]]</f>
        <v>0.26800000220537101</v>
      </c>
      <c r="AJ86">
        <f>Tabela2[[#This Row],[mlp_test_acc]]</f>
        <v>0.96044444444444399</v>
      </c>
      <c r="AK86">
        <f>Tabela2[[#This Row],[mlp_val_acc]]</f>
        <v>0.97407407407407398</v>
      </c>
      <c r="AL86">
        <f>Tabela2[[#This Row],[mlp_train_acc]]</f>
        <v>0.98941504178272899</v>
      </c>
      <c r="AM86">
        <f>Tabela2[[#This Row],[mlp_steps]]</f>
        <v>51.8</v>
      </c>
    </row>
    <row r="87" spans="1:39" x14ac:dyDescent="0.25">
      <c r="A87" t="s">
        <v>1343</v>
      </c>
      <c r="B87">
        <v>10</v>
      </c>
      <c r="C87">
        <v>3</v>
      </c>
      <c r="D87">
        <v>3</v>
      </c>
      <c r="E87">
        <v>0</v>
      </c>
      <c r="F87" t="s">
        <v>1514</v>
      </c>
      <c r="G87">
        <v>110215</v>
      </c>
      <c r="H87">
        <v>66416812</v>
      </c>
      <c r="I87">
        <v>22.8</v>
      </c>
      <c r="J87">
        <v>0.17418755292892399</v>
      </c>
      <c r="K87">
        <v>0.28814814984798398</v>
      </c>
      <c r="L87">
        <v>0.19199999868869699</v>
      </c>
      <c r="M87">
        <v>0.958666666666666</v>
      </c>
      <c r="N87">
        <v>0.97703703703703704</v>
      </c>
      <c r="O87">
        <v>0.99145775301764105</v>
      </c>
      <c r="P87">
        <v>53.2</v>
      </c>
      <c r="Q87">
        <v>4625583.2</v>
      </c>
      <c r="R87">
        <v>109954</v>
      </c>
      <c r="S87">
        <v>2</v>
      </c>
      <c r="T87">
        <v>216</v>
      </c>
      <c r="U87">
        <v>0.96533333333333304</v>
      </c>
      <c r="V87">
        <v>0.97407407407407398</v>
      </c>
      <c r="W87">
        <v>0.99331476323119705</v>
      </c>
      <c r="X87">
        <v>56.2</v>
      </c>
      <c r="Y87">
        <v>4464348</v>
      </c>
      <c r="Z87">
        <v>110897</v>
      </c>
      <c r="AA87">
        <v>2</v>
      </c>
      <c r="AB87">
        <v>217</v>
      </c>
      <c r="AC87" t="s">
        <v>1515</v>
      </c>
      <c r="AE87">
        <f>Tabela2[[#This Row],[kan_params]]</f>
        <v>110215</v>
      </c>
      <c r="AF87">
        <f>Tabela2[[#This Row],[kan_steps]]</f>
        <v>22.8</v>
      </c>
      <c r="AG87">
        <f>Tabela2[[#This Row],[kan_train_acc]]</f>
        <v>0.17418755292892399</v>
      </c>
      <c r="AH87">
        <f>Tabela2[[#This Row],[kan_val_acc]]</f>
        <v>0.28814814984798398</v>
      </c>
      <c r="AI87">
        <f>Tabela2[[#This Row],[kan_test_acc]]</f>
        <v>0.19199999868869699</v>
      </c>
      <c r="AJ87">
        <f>Tabela2[[#This Row],[mlp_test_acc]]</f>
        <v>0.958666666666666</v>
      </c>
      <c r="AK87">
        <f>Tabela2[[#This Row],[mlp_val_acc]]</f>
        <v>0.97703703703703704</v>
      </c>
      <c r="AL87">
        <f>Tabela2[[#This Row],[mlp_train_acc]]</f>
        <v>0.99145775301764105</v>
      </c>
      <c r="AM87">
        <f>Tabela2[[#This Row],[mlp_steps]]</f>
        <v>53.2</v>
      </c>
    </row>
    <row r="88" spans="1:39" x14ac:dyDescent="0.25">
      <c r="A88" t="s">
        <v>1343</v>
      </c>
      <c r="B88">
        <v>10</v>
      </c>
      <c r="C88">
        <v>3</v>
      </c>
      <c r="D88">
        <v>3</v>
      </c>
      <c r="E88">
        <v>0</v>
      </c>
      <c r="F88" t="s">
        <v>1516</v>
      </c>
      <c r="G88">
        <v>116140</v>
      </c>
      <c r="H88">
        <v>55108370.200000003</v>
      </c>
      <c r="I88">
        <v>17.8</v>
      </c>
      <c r="J88">
        <v>0.119777160882949</v>
      </c>
      <c r="K88">
        <v>0.26592592597007703</v>
      </c>
      <c r="L88">
        <v>0.133333333581686</v>
      </c>
      <c r="M88">
        <v>0.95599999999999996</v>
      </c>
      <c r="N88">
        <v>0.97185185185185097</v>
      </c>
      <c r="O88">
        <v>0.98922934076137403</v>
      </c>
      <c r="P88">
        <v>45.2</v>
      </c>
      <c r="Q88">
        <v>3983099.8</v>
      </c>
      <c r="R88">
        <v>115672</v>
      </c>
      <c r="S88">
        <v>2</v>
      </c>
      <c r="T88">
        <v>222</v>
      </c>
      <c r="U88">
        <v>0.96044444444444399</v>
      </c>
      <c r="V88">
        <v>0.97259259259259201</v>
      </c>
      <c r="W88">
        <v>0.99405756731661998</v>
      </c>
      <c r="X88">
        <v>49.2</v>
      </c>
      <c r="Y88">
        <v>2727524.2</v>
      </c>
      <c r="Z88">
        <v>116639</v>
      </c>
      <c r="AA88">
        <v>2</v>
      </c>
      <c r="AB88">
        <v>223</v>
      </c>
      <c r="AC88" t="s">
        <v>1517</v>
      </c>
      <c r="AE88">
        <f>Tabela2[[#This Row],[kan_params]]</f>
        <v>116140</v>
      </c>
      <c r="AF88">
        <f>Tabela2[[#This Row],[kan_steps]]</f>
        <v>17.8</v>
      </c>
      <c r="AG88">
        <f>Tabela2[[#This Row],[kan_train_acc]]</f>
        <v>0.119777160882949</v>
      </c>
      <c r="AH88">
        <f>Tabela2[[#This Row],[kan_val_acc]]</f>
        <v>0.26592592597007703</v>
      </c>
      <c r="AI88">
        <f>Tabela2[[#This Row],[kan_test_acc]]</f>
        <v>0.133333333581686</v>
      </c>
      <c r="AJ88">
        <f>Tabela2[[#This Row],[mlp_test_acc]]</f>
        <v>0.95599999999999996</v>
      </c>
      <c r="AK88">
        <f>Tabela2[[#This Row],[mlp_val_acc]]</f>
        <v>0.97185185185185097</v>
      </c>
      <c r="AL88">
        <f>Tabela2[[#This Row],[mlp_train_acc]]</f>
        <v>0.98922934076137403</v>
      </c>
      <c r="AM88">
        <f>Tabela2[[#This Row],[mlp_steps]]</f>
        <v>45.2</v>
      </c>
    </row>
    <row r="89" spans="1:39" x14ac:dyDescent="0.25">
      <c r="A89" t="s">
        <v>1343</v>
      </c>
      <c r="B89">
        <v>10</v>
      </c>
      <c r="C89">
        <v>5</v>
      </c>
      <c r="D89">
        <v>2</v>
      </c>
      <c r="E89">
        <v>0</v>
      </c>
      <c r="F89" t="s">
        <v>1344</v>
      </c>
      <c r="G89">
        <v>114443</v>
      </c>
      <c r="H89">
        <v>103566876.2</v>
      </c>
      <c r="I89">
        <v>52.8</v>
      </c>
      <c r="J89">
        <v>0.77418756484985296</v>
      </c>
      <c r="K89">
        <v>0.79111109972000104</v>
      </c>
      <c r="L89">
        <v>0.74799998998641903</v>
      </c>
      <c r="M89">
        <v>0.96488888888888802</v>
      </c>
      <c r="N89">
        <v>0.97851851851851801</v>
      </c>
      <c r="O89">
        <v>0.98997214484679597</v>
      </c>
      <c r="P89">
        <v>51</v>
      </c>
      <c r="Q89">
        <v>2965975</v>
      </c>
      <c r="R89">
        <v>113750</v>
      </c>
      <c r="S89">
        <v>2</v>
      </c>
      <c r="T89">
        <v>220</v>
      </c>
      <c r="U89">
        <v>0.958666666666666</v>
      </c>
      <c r="V89">
        <v>0.97703703703703704</v>
      </c>
      <c r="W89">
        <v>0.98588672237697295</v>
      </c>
      <c r="X89">
        <v>47.8</v>
      </c>
      <c r="Y89">
        <v>3107204.2</v>
      </c>
      <c r="Z89">
        <v>114709</v>
      </c>
      <c r="AA89">
        <v>2</v>
      </c>
      <c r="AB89">
        <v>221</v>
      </c>
      <c r="AC89" t="s">
        <v>1518</v>
      </c>
      <c r="AE89">
        <f>Tabela2[[#This Row],[kan_params]]</f>
        <v>114443</v>
      </c>
      <c r="AF89">
        <f>Tabela2[[#This Row],[kan_steps]]</f>
        <v>52.8</v>
      </c>
      <c r="AG89">
        <f>Tabela2[[#This Row],[kan_train_acc]]</f>
        <v>0.77418756484985296</v>
      </c>
      <c r="AH89">
        <f>Tabela2[[#This Row],[kan_val_acc]]</f>
        <v>0.79111109972000104</v>
      </c>
      <c r="AI89">
        <f>Tabela2[[#This Row],[kan_test_acc]]</f>
        <v>0.74799998998641903</v>
      </c>
      <c r="AJ89">
        <f>Tabela2[[#This Row],[mlp_test_acc]]</f>
        <v>0.96488888888888802</v>
      </c>
      <c r="AK89">
        <f>Tabela2[[#This Row],[mlp_val_acc]]</f>
        <v>0.97851851851851801</v>
      </c>
      <c r="AL89">
        <f>Tabela2[[#This Row],[mlp_train_acc]]</f>
        <v>0.98997214484679597</v>
      </c>
      <c r="AM89">
        <f>Tabela2[[#This Row],[mlp_steps]]</f>
        <v>51</v>
      </c>
    </row>
    <row r="90" spans="1:39" x14ac:dyDescent="0.25">
      <c r="A90" t="s">
        <v>1343</v>
      </c>
      <c r="B90">
        <v>10</v>
      </c>
      <c r="C90">
        <v>5</v>
      </c>
      <c r="D90">
        <v>2</v>
      </c>
      <c r="E90">
        <v>0</v>
      </c>
      <c r="F90" t="s">
        <v>1346</v>
      </c>
      <c r="G90">
        <v>119998</v>
      </c>
      <c r="H90">
        <v>85817742</v>
      </c>
      <c r="I90">
        <v>42</v>
      </c>
      <c r="J90">
        <v>0.51940574645996096</v>
      </c>
      <c r="K90">
        <v>0.70592592954635602</v>
      </c>
      <c r="L90">
        <v>0.52400000691413795</v>
      </c>
      <c r="M90">
        <v>0.958666666666666</v>
      </c>
      <c r="N90">
        <v>0.98</v>
      </c>
      <c r="O90">
        <v>0.99368616527390896</v>
      </c>
      <c r="P90">
        <v>57.4</v>
      </c>
      <c r="Q90">
        <v>3138626.8</v>
      </c>
      <c r="R90">
        <v>119564</v>
      </c>
      <c r="S90">
        <v>2</v>
      </c>
      <c r="T90">
        <v>226</v>
      </c>
      <c r="U90">
        <v>0.96088888888888802</v>
      </c>
      <c r="V90">
        <v>0.97407407407407398</v>
      </c>
      <c r="W90">
        <v>0.98960074280408505</v>
      </c>
      <c r="X90">
        <v>50.6</v>
      </c>
      <c r="Y90">
        <v>2418665.4</v>
      </c>
      <c r="Z90">
        <v>120547</v>
      </c>
      <c r="AA90">
        <v>2</v>
      </c>
      <c r="AB90">
        <v>227</v>
      </c>
      <c r="AC90" t="s">
        <v>1519</v>
      </c>
      <c r="AE90">
        <f>Tabela2[[#This Row],[kan_params]]</f>
        <v>119998</v>
      </c>
      <c r="AF90">
        <f>Tabela2[[#This Row],[kan_steps]]</f>
        <v>42</v>
      </c>
      <c r="AG90">
        <f>Tabela2[[#This Row],[kan_train_acc]]</f>
        <v>0.51940574645996096</v>
      </c>
      <c r="AH90">
        <f>Tabela2[[#This Row],[kan_val_acc]]</f>
        <v>0.70592592954635602</v>
      </c>
      <c r="AI90">
        <f>Tabela2[[#This Row],[kan_test_acc]]</f>
        <v>0.52400000691413795</v>
      </c>
      <c r="AJ90">
        <f>Tabela2[[#This Row],[mlp_test_acc]]</f>
        <v>0.958666666666666</v>
      </c>
      <c r="AK90">
        <f>Tabela2[[#This Row],[mlp_val_acc]]</f>
        <v>0.98</v>
      </c>
      <c r="AL90">
        <f>Tabela2[[#This Row],[mlp_train_acc]]</f>
        <v>0.99368616527390896</v>
      </c>
      <c r="AM90">
        <f>Tabela2[[#This Row],[mlp_steps]]</f>
        <v>57.4</v>
      </c>
    </row>
    <row r="91" spans="1:39" x14ac:dyDescent="0.25">
      <c r="A91" t="s">
        <v>1343</v>
      </c>
      <c r="B91">
        <v>10</v>
      </c>
      <c r="C91">
        <v>5</v>
      </c>
      <c r="D91">
        <v>2</v>
      </c>
      <c r="E91">
        <v>0</v>
      </c>
      <c r="F91" t="s">
        <v>1348</v>
      </c>
      <c r="G91">
        <v>125553</v>
      </c>
      <c r="H91">
        <v>129369232.40000001</v>
      </c>
      <c r="I91">
        <v>60.2</v>
      </c>
      <c r="J91">
        <v>0.75561746358871396</v>
      </c>
      <c r="K91">
        <v>0.81037036180496202</v>
      </c>
      <c r="L91">
        <v>0.73911111354827796</v>
      </c>
      <c r="M91">
        <v>0.96177777777777695</v>
      </c>
      <c r="N91">
        <v>0.98</v>
      </c>
      <c r="O91">
        <v>0.98978644382544101</v>
      </c>
      <c r="P91">
        <v>48</v>
      </c>
      <c r="Q91">
        <v>2766672.4</v>
      </c>
      <c r="R91">
        <v>125522</v>
      </c>
      <c r="S91">
        <v>2</v>
      </c>
      <c r="T91">
        <v>232</v>
      </c>
      <c r="U91">
        <v>0.96044444444444399</v>
      </c>
      <c r="V91">
        <v>0.98296296296296204</v>
      </c>
      <c r="W91">
        <v>0.99108635097493003</v>
      </c>
      <c r="X91">
        <v>52</v>
      </c>
      <c r="Y91">
        <v>2843095</v>
      </c>
      <c r="Z91">
        <v>126529</v>
      </c>
      <c r="AA91">
        <v>2</v>
      </c>
      <c r="AB91">
        <v>233</v>
      </c>
      <c r="AC91" t="s">
        <v>1520</v>
      </c>
      <c r="AE91">
        <f>Tabela2[[#This Row],[kan_params]]</f>
        <v>125553</v>
      </c>
      <c r="AF91">
        <f>Tabela2[[#This Row],[kan_steps]]</f>
        <v>60.2</v>
      </c>
      <c r="AG91">
        <f>Tabela2[[#This Row],[kan_train_acc]]</f>
        <v>0.75561746358871396</v>
      </c>
      <c r="AH91">
        <f>Tabela2[[#This Row],[kan_val_acc]]</f>
        <v>0.81037036180496202</v>
      </c>
      <c r="AI91">
        <f>Tabela2[[#This Row],[kan_test_acc]]</f>
        <v>0.73911111354827796</v>
      </c>
      <c r="AJ91">
        <f>Tabela2[[#This Row],[mlp_test_acc]]</f>
        <v>0.96177777777777695</v>
      </c>
      <c r="AK91">
        <f>Tabela2[[#This Row],[mlp_val_acc]]</f>
        <v>0.98</v>
      </c>
      <c r="AL91">
        <f>Tabela2[[#This Row],[mlp_train_acc]]</f>
        <v>0.98978644382544101</v>
      </c>
      <c r="AM91">
        <f>Tabela2[[#This Row],[mlp_steps]]</f>
        <v>48</v>
      </c>
    </row>
    <row r="92" spans="1:39" x14ac:dyDescent="0.25">
      <c r="A92" t="s">
        <v>1343</v>
      </c>
      <c r="B92">
        <v>10</v>
      </c>
      <c r="C92">
        <v>5</v>
      </c>
      <c r="D92">
        <v>2</v>
      </c>
      <c r="E92">
        <v>0</v>
      </c>
      <c r="F92" t="s">
        <v>1350</v>
      </c>
      <c r="G92">
        <v>131108</v>
      </c>
      <c r="H92">
        <v>89173946.400000006</v>
      </c>
      <c r="I92">
        <v>39.799999999999997</v>
      </c>
      <c r="J92">
        <v>0.712349104881286</v>
      </c>
      <c r="K92">
        <v>0.72296296358108503</v>
      </c>
      <c r="L92">
        <v>0.691555547714233</v>
      </c>
      <c r="M92">
        <v>0.95911111111111103</v>
      </c>
      <c r="N92">
        <v>0.98</v>
      </c>
      <c r="O92">
        <v>0.98867223769730705</v>
      </c>
      <c r="P92">
        <v>45.6</v>
      </c>
      <c r="Q92">
        <v>3286078</v>
      </c>
      <c r="R92">
        <v>130597</v>
      </c>
      <c r="S92">
        <v>2</v>
      </c>
      <c r="T92">
        <v>237</v>
      </c>
      <c r="U92">
        <v>0.95955555555555505</v>
      </c>
      <c r="V92">
        <v>0.97777777777777697</v>
      </c>
      <c r="W92">
        <v>0.98922934076137403</v>
      </c>
      <c r="X92">
        <v>49</v>
      </c>
      <c r="Y92">
        <v>3273579.6</v>
      </c>
      <c r="Z92">
        <v>131624</v>
      </c>
      <c r="AA92">
        <v>2</v>
      </c>
      <c r="AB92">
        <v>238</v>
      </c>
      <c r="AC92" t="s">
        <v>1521</v>
      </c>
      <c r="AE92">
        <f>Tabela2[[#This Row],[kan_params]]</f>
        <v>131108</v>
      </c>
      <c r="AF92">
        <f>Tabela2[[#This Row],[kan_steps]]</f>
        <v>39.799999999999997</v>
      </c>
      <c r="AG92">
        <f>Tabela2[[#This Row],[kan_train_acc]]</f>
        <v>0.712349104881286</v>
      </c>
      <c r="AH92">
        <f>Tabela2[[#This Row],[kan_val_acc]]</f>
        <v>0.72296296358108503</v>
      </c>
      <c r="AI92">
        <f>Tabela2[[#This Row],[kan_test_acc]]</f>
        <v>0.691555547714233</v>
      </c>
      <c r="AJ92">
        <f>Tabela2[[#This Row],[mlp_test_acc]]</f>
        <v>0.95911111111111103</v>
      </c>
      <c r="AK92">
        <f>Tabela2[[#This Row],[mlp_val_acc]]</f>
        <v>0.98</v>
      </c>
      <c r="AL92">
        <f>Tabela2[[#This Row],[mlp_train_acc]]</f>
        <v>0.98867223769730705</v>
      </c>
      <c r="AM92">
        <f>Tabela2[[#This Row],[mlp_steps]]</f>
        <v>45.6</v>
      </c>
    </row>
    <row r="93" spans="1:39" x14ac:dyDescent="0.25">
      <c r="A93" t="s">
        <v>1343</v>
      </c>
      <c r="B93">
        <v>10</v>
      </c>
      <c r="C93">
        <v>5</v>
      </c>
      <c r="D93">
        <v>2</v>
      </c>
      <c r="E93">
        <v>0</v>
      </c>
      <c r="F93" t="s">
        <v>1352</v>
      </c>
      <c r="G93">
        <v>136663</v>
      </c>
      <c r="H93">
        <v>131679625.40000001</v>
      </c>
      <c r="I93">
        <v>56.8</v>
      </c>
      <c r="J93">
        <v>0.75394613742828298</v>
      </c>
      <c r="K93">
        <v>0.77925925254821704</v>
      </c>
      <c r="L93">
        <v>0.72622221708297696</v>
      </c>
      <c r="M93">
        <v>0.96222222222222198</v>
      </c>
      <c r="N93">
        <v>0.98074074074074002</v>
      </c>
      <c r="O93">
        <v>0.99275766016713096</v>
      </c>
      <c r="P93">
        <v>53.4</v>
      </c>
      <c r="Q93">
        <v>2895224.8</v>
      </c>
      <c r="R93">
        <v>135772</v>
      </c>
      <c r="S93">
        <v>2</v>
      </c>
      <c r="T93">
        <v>242</v>
      </c>
      <c r="U93">
        <v>0.95822222222222198</v>
      </c>
      <c r="V93">
        <v>0.98</v>
      </c>
      <c r="W93">
        <v>0.99034354688950699</v>
      </c>
      <c r="X93">
        <v>50</v>
      </c>
      <c r="Y93">
        <v>3615172</v>
      </c>
      <c r="Z93">
        <v>136819</v>
      </c>
      <c r="AA93">
        <v>2</v>
      </c>
      <c r="AB93">
        <v>243</v>
      </c>
      <c r="AC93" t="s">
        <v>1522</v>
      </c>
      <c r="AE93">
        <f>Tabela2[[#This Row],[kan_params]]</f>
        <v>136663</v>
      </c>
      <c r="AF93">
        <f>Tabela2[[#This Row],[kan_steps]]</f>
        <v>56.8</v>
      </c>
      <c r="AG93">
        <f>Tabela2[[#This Row],[kan_train_acc]]</f>
        <v>0.75394613742828298</v>
      </c>
      <c r="AH93">
        <f>Tabela2[[#This Row],[kan_val_acc]]</f>
        <v>0.77925925254821704</v>
      </c>
      <c r="AI93">
        <f>Tabela2[[#This Row],[kan_test_acc]]</f>
        <v>0.72622221708297696</v>
      </c>
      <c r="AJ93">
        <f>Tabela2[[#This Row],[mlp_test_acc]]</f>
        <v>0.96222222222222198</v>
      </c>
      <c r="AK93">
        <f>Tabela2[[#This Row],[mlp_val_acc]]</f>
        <v>0.98074074074074002</v>
      </c>
      <c r="AL93">
        <f>Tabela2[[#This Row],[mlp_train_acc]]</f>
        <v>0.99275766016713096</v>
      </c>
      <c r="AM93">
        <f>Tabela2[[#This Row],[mlp_steps]]</f>
        <v>53.4</v>
      </c>
    </row>
    <row r="94" spans="1:39" x14ac:dyDescent="0.25">
      <c r="A94" t="s">
        <v>1343</v>
      </c>
      <c r="B94">
        <v>10</v>
      </c>
      <c r="C94">
        <v>5</v>
      </c>
      <c r="D94">
        <v>2</v>
      </c>
      <c r="E94">
        <v>0</v>
      </c>
      <c r="F94" t="s">
        <v>1354</v>
      </c>
      <c r="G94">
        <v>142218</v>
      </c>
      <c r="H94">
        <v>89434714</v>
      </c>
      <c r="I94">
        <v>33.799999999999997</v>
      </c>
      <c r="J94">
        <v>0.50844939351081797</v>
      </c>
      <c r="K94">
        <v>0.58740741014480502</v>
      </c>
      <c r="L94">
        <v>0.50666666328906995</v>
      </c>
      <c r="M94">
        <v>0.96</v>
      </c>
      <c r="N94">
        <v>0.97925925925925905</v>
      </c>
      <c r="O94">
        <v>0.99554317548746496</v>
      </c>
      <c r="P94">
        <v>54.8</v>
      </c>
      <c r="Q94">
        <v>3345060.8</v>
      </c>
      <c r="R94">
        <v>142114</v>
      </c>
      <c r="S94">
        <v>2</v>
      </c>
      <c r="T94">
        <v>248</v>
      </c>
      <c r="U94">
        <v>0.95911111111111103</v>
      </c>
      <c r="V94">
        <v>0.98074074074074002</v>
      </c>
      <c r="W94">
        <v>0.98978644382544101</v>
      </c>
      <c r="X94">
        <v>47.4</v>
      </c>
      <c r="Y94">
        <v>2849115.8</v>
      </c>
      <c r="Z94">
        <v>143185</v>
      </c>
      <c r="AA94">
        <v>2</v>
      </c>
      <c r="AB94">
        <v>249</v>
      </c>
      <c r="AC94" t="s">
        <v>1523</v>
      </c>
      <c r="AE94">
        <f>Tabela2[[#This Row],[kan_params]]</f>
        <v>142218</v>
      </c>
      <c r="AF94">
        <f>Tabela2[[#This Row],[kan_steps]]</f>
        <v>33.799999999999997</v>
      </c>
      <c r="AG94">
        <f>Tabela2[[#This Row],[kan_train_acc]]</f>
        <v>0.50844939351081797</v>
      </c>
      <c r="AH94">
        <f>Tabela2[[#This Row],[kan_val_acc]]</f>
        <v>0.58740741014480502</v>
      </c>
      <c r="AI94">
        <f>Tabela2[[#This Row],[kan_test_acc]]</f>
        <v>0.50666666328906995</v>
      </c>
      <c r="AJ94">
        <f>Tabela2[[#This Row],[mlp_test_acc]]</f>
        <v>0.96</v>
      </c>
      <c r="AK94">
        <f>Tabela2[[#This Row],[mlp_val_acc]]</f>
        <v>0.97925925925925905</v>
      </c>
      <c r="AL94">
        <f>Tabela2[[#This Row],[mlp_train_acc]]</f>
        <v>0.99554317548746496</v>
      </c>
      <c r="AM94">
        <f>Tabela2[[#This Row],[mlp_steps]]</f>
        <v>54.8</v>
      </c>
    </row>
    <row r="95" spans="1:39" x14ac:dyDescent="0.25">
      <c r="A95" t="s">
        <v>1343</v>
      </c>
      <c r="B95">
        <v>10</v>
      </c>
      <c r="C95">
        <v>5</v>
      </c>
      <c r="D95">
        <v>2</v>
      </c>
      <c r="E95">
        <v>0</v>
      </c>
      <c r="F95" t="s">
        <v>1356</v>
      </c>
      <c r="G95">
        <v>53338</v>
      </c>
      <c r="H95">
        <v>33574767</v>
      </c>
      <c r="I95">
        <v>35</v>
      </c>
      <c r="J95">
        <v>0.50677809119224504</v>
      </c>
      <c r="K95">
        <v>0.55629630088806103</v>
      </c>
      <c r="L95">
        <v>0.49466666579246499</v>
      </c>
      <c r="M95">
        <v>0.95688888888888801</v>
      </c>
      <c r="N95">
        <v>0.97481481481481402</v>
      </c>
      <c r="O95">
        <v>0.98551532033426104</v>
      </c>
      <c r="P95">
        <v>59.4</v>
      </c>
      <c r="Q95">
        <v>1965590</v>
      </c>
      <c r="R95">
        <v>53225</v>
      </c>
      <c r="S95">
        <v>2</v>
      </c>
      <c r="T95">
        <v>145</v>
      </c>
      <c r="U95">
        <v>0.96355555555555505</v>
      </c>
      <c r="V95">
        <v>0.97703703703703704</v>
      </c>
      <c r="W95">
        <v>0.98625812441968397</v>
      </c>
      <c r="X95">
        <v>61.8</v>
      </c>
      <c r="Y95">
        <v>2103256.2000000002</v>
      </c>
      <c r="Z95">
        <v>53884</v>
      </c>
      <c r="AA95">
        <v>2</v>
      </c>
      <c r="AB95">
        <v>146</v>
      </c>
      <c r="AC95" t="s">
        <v>1524</v>
      </c>
      <c r="AE95">
        <f>Tabela2[[#This Row],[kan_params]]</f>
        <v>53338</v>
      </c>
      <c r="AF95">
        <f>Tabela2[[#This Row],[kan_steps]]</f>
        <v>35</v>
      </c>
      <c r="AG95">
        <f>Tabela2[[#This Row],[kan_train_acc]]</f>
        <v>0.50677809119224504</v>
      </c>
      <c r="AH95">
        <f>Tabela2[[#This Row],[kan_val_acc]]</f>
        <v>0.55629630088806103</v>
      </c>
      <c r="AI95">
        <f>Tabela2[[#This Row],[kan_test_acc]]</f>
        <v>0.49466666579246499</v>
      </c>
      <c r="AJ95">
        <f>Tabela2[[#This Row],[mlp_test_acc]]</f>
        <v>0.95688888888888801</v>
      </c>
      <c r="AK95">
        <f>Tabela2[[#This Row],[mlp_val_acc]]</f>
        <v>0.97481481481481402</v>
      </c>
      <c r="AL95">
        <f>Tabela2[[#This Row],[mlp_train_acc]]</f>
        <v>0.98551532033426104</v>
      </c>
      <c r="AM95">
        <f>Tabela2[[#This Row],[mlp_steps]]</f>
        <v>59.4</v>
      </c>
    </row>
    <row r="96" spans="1:39" x14ac:dyDescent="0.25">
      <c r="A96" t="s">
        <v>1343</v>
      </c>
      <c r="B96">
        <v>10</v>
      </c>
      <c r="C96">
        <v>5</v>
      </c>
      <c r="D96">
        <v>2</v>
      </c>
      <c r="E96">
        <v>0</v>
      </c>
      <c r="F96" t="s">
        <v>1358</v>
      </c>
      <c r="G96">
        <v>58893</v>
      </c>
      <c r="H96">
        <v>72764341.599999994</v>
      </c>
      <c r="I96">
        <v>69</v>
      </c>
      <c r="J96">
        <v>0.82339831590652401</v>
      </c>
      <c r="K96">
        <v>0.85185184478759701</v>
      </c>
      <c r="L96">
        <v>0.77822222709655697</v>
      </c>
      <c r="M96">
        <v>0.95911111111111103</v>
      </c>
      <c r="N96">
        <v>0.97111111111111104</v>
      </c>
      <c r="O96">
        <v>0.98625812441968397</v>
      </c>
      <c r="P96">
        <v>58.4</v>
      </c>
      <c r="Q96">
        <v>2207178</v>
      </c>
      <c r="R96">
        <v>58609</v>
      </c>
      <c r="S96">
        <v>2</v>
      </c>
      <c r="T96">
        <v>153</v>
      </c>
      <c r="U96">
        <v>0.95644444444444399</v>
      </c>
      <c r="V96">
        <v>0.98074074074074002</v>
      </c>
      <c r="W96">
        <v>0.98867223769730705</v>
      </c>
      <c r="X96">
        <v>61.6</v>
      </c>
      <c r="Y96">
        <v>2188519.2000000002</v>
      </c>
      <c r="Z96">
        <v>59300</v>
      </c>
      <c r="AA96">
        <v>2</v>
      </c>
      <c r="AB96">
        <v>154</v>
      </c>
      <c r="AC96" t="s">
        <v>1525</v>
      </c>
      <c r="AE96">
        <f>Tabela2[[#This Row],[kan_params]]</f>
        <v>58893</v>
      </c>
      <c r="AF96">
        <f>Tabela2[[#This Row],[kan_steps]]</f>
        <v>69</v>
      </c>
      <c r="AG96">
        <f>Tabela2[[#This Row],[kan_train_acc]]</f>
        <v>0.82339831590652401</v>
      </c>
      <c r="AH96">
        <f>Tabela2[[#This Row],[kan_val_acc]]</f>
        <v>0.85185184478759701</v>
      </c>
      <c r="AI96">
        <f>Tabela2[[#This Row],[kan_test_acc]]</f>
        <v>0.77822222709655697</v>
      </c>
      <c r="AJ96">
        <f>Tabela2[[#This Row],[mlp_test_acc]]</f>
        <v>0.95911111111111103</v>
      </c>
      <c r="AK96">
        <f>Tabela2[[#This Row],[mlp_val_acc]]</f>
        <v>0.97111111111111104</v>
      </c>
      <c r="AL96">
        <f>Tabela2[[#This Row],[mlp_train_acc]]</f>
        <v>0.98625812441968397</v>
      </c>
      <c r="AM96">
        <f>Tabela2[[#This Row],[mlp_steps]]</f>
        <v>58.4</v>
      </c>
    </row>
    <row r="97" spans="1:39" x14ac:dyDescent="0.25">
      <c r="A97" t="s">
        <v>1343</v>
      </c>
      <c r="B97">
        <v>10</v>
      </c>
      <c r="C97">
        <v>5</v>
      </c>
      <c r="D97">
        <v>2</v>
      </c>
      <c r="E97">
        <v>0</v>
      </c>
      <c r="F97" t="s">
        <v>1360</v>
      </c>
      <c r="G97">
        <v>64448</v>
      </c>
      <c r="H97">
        <v>53338504</v>
      </c>
      <c r="I97">
        <v>48.4</v>
      </c>
      <c r="J97">
        <v>0.69935004711151105</v>
      </c>
      <c r="K97">
        <v>0.75925925970077501</v>
      </c>
      <c r="L97">
        <v>0.68044445514678897</v>
      </c>
      <c r="M97">
        <v>0.958666666666666</v>
      </c>
      <c r="N97">
        <v>0.97703703703703704</v>
      </c>
      <c r="O97">
        <v>0.98607242339832801</v>
      </c>
      <c r="P97">
        <v>54.6</v>
      </c>
      <c r="Q97">
        <v>2361708.2000000002</v>
      </c>
      <c r="R97">
        <v>64249</v>
      </c>
      <c r="S97">
        <v>2</v>
      </c>
      <c r="T97">
        <v>161</v>
      </c>
      <c r="U97">
        <v>0.95555555555555505</v>
      </c>
      <c r="V97">
        <v>0.97851851851851801</v>
      </c>
      <c r="W97">
        <v>0.98811513463323997</v>
      </c>
      <c r="X97">
        <v>57.4</v>
      </c>
      <c r="Y97">
        <v>1977882</v>
      </c>
      <c r="Z97">
        <v>64972</v>
      </c>
      <c r="AA97">
        <v>2</v>
      </c>
      <c r="AB97">
        <v>162</v>
      </c>
      <c r="AC97" t="s">
        <v>1526</v>
      </c>
      <c r="AE97">
        <f>Tabela2[[#This Row],[kan_params]]</f>
        <v>64448</v>
      </c>
      <c r="AF97">
        <f>Tabela2[[#This Row],[kan_steps]]</f>
        <v>48.4</v>
      </c>
      <c r="AG97">
        <f>Tabela2[[#This Row],[kan_train_acc]]</f>
        <v>0.69935004711151105</v>
      </c>
      <c r="AH97">
        <f>Tabela2[[#This Row],[kan_val_acc]]</f>
        <v>0.75925925970077501</v>
      </c>
      <c r="AI97">
        <f>Tabela2[[#This Row],[kan_test_acc]]</f>
        <v>0.68044445514678897</v>
      </c>
      <c r="AJ97">
        <f>Tabela2[[#This Row],[mlp_test_acc]]</f>
        <v>0.958666666666666</v>
      </c>
      <c r="AK97">
        <f>Tabela2[[#This Row],[mlp_val_acc]]</f>
        <v>0.97703703703703704</v>
      </c>
      <c r="AL97">
        <f>Tabela2[[#This Row],[mlp_train_acc]]</f>
        <v>0.98607242339832801</v>
      </c>
      <c r="AM97">
        <f>Tabela2[[#This Row],[mlp_steps]]</f>
        <v>54.6</v>
      </c>
    </row>
    <row r="98" spans="1:39" x14ac:dyDescent="0.25">
      <c r="A98" t="s">
        <v>1343</v>
      </c>
      <c r="B98">
        <v>10</v>
      </c>
      <c r="C98">
        <v>5</v>
      </c>
      <c r="D98">
        <v>2</v>
      </c>
      <c r="E98">
        <v>0</v>
      </c>
      <c r="F98" t="s">
        <v>1362</v>
      </c>
      <c r="G98">
        <v>70003</v>
      </c>
      <c r="H98">
        <v>31289972.399999999</v>
      </c>
      <c r="I98">
        <v>24.4</v>
      </c>
      <c r="J98">
        <v>0.41021355688571898</v>
      </c>
      <c r="K98">
        <v>0.55851851701736399</v>
      </c>
      <c r="L98">
        <v>0.37155556082725499</v>
      </c>
      <c r="M98">
        <v>0.96355555555555505</v>
      </c>
      <c r="N98">
        <v>0.98074074074074002</v>
      </c>
      <c r="O98">
        <v>0.98867223769730705</v>
      </c>
      <c r="P98">
        <v>57.4</v>
      </c>
      <c r="Q98">
        <v>2421675.7999999998</v>
      </c>
      <c r="R98">
        <v>69394</v>
      </c>
      <c r="S98">
        <v>2</v>
      </c>
      <c r="T98">
        <v>168</v>
      </c>
      <c r="U98">
        <v>0.95333333333333303</v>
      </c>
      <c r="V98">
        <v>0.97851851851851801</v>
      </c>
      <c r="W98">
        <v>0.99127205199628599</v>
      </c>
      <c r="X98">
        <v>66.8</v>
      </c>
      <c r="Y98">
        <v>2262271.6</v>
      </c>
      <c r="Z98">
        <v>70145</v>
      </c>
      <c r="AA98">
        <v>2</v>
      </c>
      <c r="AB98">
        <v>169</v>
      </c>
      <c r="AC98" t="s">
        <v>1527</v>
      </c>
      <c r="AE98">
        <f>Tabela2[[#This Row],[kan_params]]</f>
        <v>70003</v>
      </c>
      <c r="AF98">
        <f>Tabela2[[#This Row],[kan_steps]]</f>
        <v>24.4</v>
      </c>
      <c r="AG98">
        <f>Tabela2[[#This Row],[kan_train_acc]]</f>
        <v>0.41021355688571898</v>
      </c>
      <c r="AH98">
        <f>Tabela2[[#This Row],[kan_val_acc]]</f>
        <v>0.55851851701736399</v>
      </c>
      <c r="AI98">
        <f>Tabela2[[#This Row],[kan_test_acc]]</f>
        <v>0.37155556082725499</v>
      </c>
      <c r="AJ98">
        <f>Tabela2[[#This Row],[mlp_test_acc]]</f>
        <v>0.96355555555555505</v>
      </c>
      <c r="AK98">
        <f>Tabela2[[#This Row],[mlp_val_acc]]</f>
        <v>0.98074074074074002</v>
      </c>
      <c r="AL98">
        <f>Tabela2[[#This Row],[mlp_train_acc]]</f>
        <v>0.98867223769730705</v>
      </c>
      <c r="AM98">
        <f>Tabela2[[#This Row],[mlp_steps]]</f>
        <v>57.4</v>
      </c>
    </row>
    <row r="99" spans="1:39" x14ac:dyDescent="0.25">
      <c r="A99" t="s">
        <v>1343</v>
      </c>
      <c r="B99">
        <v>10</v>
      </c>
      <c r="C99">
        <v>5</v>
      </c>
      <c r="D99">
        <v>2</v>
      </c>
      <c r="E99">
        <v>0</v>
      </c>
      <c r="F99" t="s">
        <v>1364</v>
      </c>
      <c r="G99">
        <v>177058</v>
      </c>
      <c r="H99">
        <v>75358317.599999994</v>
      </c>
      <c r="I99">
        <v>15</v>
      </c>
      <c r="J99">
        <v>0.10064995288848801</v>
      </c>
      <c r="K99">
        <v>0.225925922393798</v>
      </c>
      <c r="L99">
        <v>0.104444444179534</v>
      </c>
      <c r="M99">
        <v>0.97777777777777697</v>
      </c>
      <c r="N99">
        <v>0.95185185185185095</v>
      </c>
      <c r="O99">
        <v>0.97678737233054702</v>
      </c>
      <c r="P99">
        <v>32</v>
      </c>
      <c r="Q99">
        <v>2228261.2000000002</v>
      </c>
      <c r="R99">
        <v>175984</v>
      </c>
      <c r="S99">
        <v>2</v>
      </c>
      <c r="T99">
        <v>278</v>
      </c>
      <c r="U99">
        <v>0.982222222222222</v>
      </c>
      <c r="V99">
        <v>0.96666666666666601</v>
      </c>
      <c r="W99">
        <v>0.99442896935933101</v>
      </c>
      <c r="X99">
        <v>49</v>
      </c>
      <c r="Y99">
        <v>6362595.2000000002</v>
      </c>
      <c r="Z99">
        <v>177175</v>
      </c>
      <c r="AA99">
        <v>2</v>
      </c>
      <c r="AB99">
        <v>279</v>
      </c>
      <c r="AC99" t="s">
        <v>1528</v>
      </c>
      <c r="AE99">
        <f>Tabela2[[#This Row],[kan_params]]</f>
        <v>177058</v>
      </c>
      <c r="AF99">
        <f>Tabela2[[#This Row],[kan_steps]]</f>
        <v>15</v>
      </c>
      <c r="AG99">
        <f>Tabela2[[#This Row],[kan_train_acc]]</f>
        <v>0.10064995288848801</v>
      </c>
      <c r="AH99">
        <f>Tabela2[[#This Row],[kan_val_acc]]</f>
        <v>0.225925922393798</v>
      </c>
      <c r="AI99">
        <f>Tabela2[[#This Row],[kan_test_acc]]</f>
        <v>0.104444444179534</v>
      </c>
      <c r="AJ99">
        <f>Tabela2[[#This Row],[mlp_test_acc]]</f>
        <v>0.97777777777777697</v>
      </c>
      <c r="AK99">
        <f>Tabela2[[#This Row],[mlp_val_acc]]</f>
        <v>0.95185185185185095</v>
      </c>
      <c r="AL99">
        <f>Tabela2[[#This Row],[mlp_train_acc]]</f>
        <v>0.97678737233054702</v>
      </c>
      <c r="AM99">
        <f>Tabela2[[#This Row],[mlp_steps]]</f>
        <v>32</v>
      </c>
    </row>
    <row r="100" spans="1:39" x14ac:dyDescent="0.25">
      <c r="A100" t="s">
        <v>1343</v>
      </c>
      <c r="B100">
        <v>10</v>
      </c>
      <c r="C100">
        <v>5</v>
      </c>
      <c r="D100">
        <v>2</v>
      </c>
      <c r="E100">
        <v>0</v>
      </c>
      <c r="F100" t="s">
        <v>1366</v>
      </c>
      <c r="G100">
        <v>182613</v>
      </c>
      <c r="H100">
        <v>195429001.40000001</v>
      </c>
      <c r="I100">
        <v>39.6</v>
      </c>
      <c r="J100">
        <v>0.27075208723545002</v>
      </c>
      <c r="K100">
        <v>0.39481481313705402</v>
      </c>
      <c r="L100">
        <v>0.26355555653571999</v>
      </c>
      <c r="M100">
        <v>0.976444444444444</v>
      </c>
      <c r="N100">
        <v>0.96814814814814798</v>
      </c>
      <c r="O100">
        <v>0.99480037140204203</v>
      </c>
      <c r="P100">
        <v>52.6</v>
      </c>
      <c r="Q100">
        <v>5735460.2000000002</v>
      </c>
      <c r="R100">
        <v>181979</v>
      </c>
      <c r="S100">
        <v>2</v>
      </c>
      <c r="T100">
        <v>283</v>
      </c>
      <c r="U100">
        <v>0.97422222222222199</v>
      </c>
      <c r="V100">
        <v>0.96222222222222198</v>
      </c>
      <c r="W100">
        <v>0.98941504178272899</v>
      </c>
      <c r="X100">
        <v>46.2</v>
      </c>
      <c r="Y100">
        <v>2935479.4</v>
      </c>
      <c r="Z100">
        <v>183190</v>
      </c>
      <c r="AA100">
        <v>2</v>
      </c>
      <c r="AB100">
        <v>284</v>
      </c>
      <c r="AC100" t="s">
        <v>1529</v>
      </c>
      <c r="AE100">
        <f>Tabela2[[#This Row],[kan_params]]</f>
        <v>182613</v>
      </c>
      <c r="AF100">
        <f>Tabela2[[#This Row],[kan_steps]]</f>
        <v>39.6</v>
      </c>
      <c r="AG100">
        <f>Tabela2[[#This Row],[kan_train_acc]]</f>
        <v>0.27075208723545002</v>
      </c>
      <c r="AH100">
        <f>Tabela2[[#This Row],[kan_val_acc]]</f>
        <v>0.39481481313705402</v>
      </c>
      <c r="AI100">
        <f>Tabela2[[#This Row],[kan_test_acc]]</f>
        <v>0.26355555653571999</v>
      </c>
      <c r="AJ100">
        <f>Tabela2[[#This Row],[mlp_test_acc]]</f>
        <v>0.976444444444444</v>
      </c>
      <c r="AK100">
        <f>Tabela2[[#This Row],[mlp_val_acc]]</f>
        <v>0.96814814814814798</v>
      </c>
      <c r="AL100">
        <f>Tabela2[[#This Row],[mlp_train_acc]]</f>
        <v>0.99480037140204203</v>
      </c>
      <c r="AM100">
        <f>Tabela2[[#This Row],[mlp_steps]]</f>
        <v>52.6</v>
      </c>
    </row>
    <row r="101" spans="1:39" x14ac:dyDescent="0.25">
      <c r="A101" t="s">
        <v>1343</v>
      </c>
      <c r="B101">
        <v>10</v>
      </c>
      <c r="C101">
        <v>5</v>
      </c>
      <c r="D101">
        <v>2</v>
      </c>
      <c r="E101">
        <v>0</v>
      </c>
      <c r="F101" t="s">
        <v>1368</v>
      </c>
      <c r="G101">
        <v>188168</v>
      </c>
      <c r="H101">
        <v>261153334</v>
      </c>
      <c r="I101">
        <v>50</v>
      </c>
      <c r="J101">
        <v>0.34837512373924201</v>
      </c>
      <c r="K101">
        <v>0.52666667103767395</v>
      </c>
      <c r="L101">
        <v>0.34711111038923198</v>
      </c>
      <c r="M101">
        <v>0.97822222222222199</v>
      </c>
      <c r="N101">
        <v>0.96888888888888802</v>
      </c>
      <c r="O101">
        <v>0.99275766016713096</v>
      </c>
      <c r="P101">
        <v>54</v>
      </c>
      <c r="Q101">
        <v>5939201</v>
      </c>
      <c r="R101">
        <v>188074</v>
      </c>
      <c r="S101">
        <v>2</v>
      </c>
      <c r="T101">
        <v>288</v>
      </c>
      <c r="U101">
        <v>0.97822222222222199</v>
      </c>
      <c r="V101">
        <v>0.96888888888888802</v>
      </c>
      <c r="W101">
        <v>0.99238625812441905</v>
      </c>
      <c r="X101">
        <v>47.6</v>
      </c>
      <c r="Y101">
        <v>3261702.4</v>
      </c>
      <c r="Z101">
        <v>189305</v>
      </c>
      <c r="AA101">
        <v>2</v>
      </c>
      <c r="AB101">
        <v>289</v>
      </c>
      <c r="AC101" t="s">
        <v>1530</v>
      </c>
      <c r="AE101">
        <f>Tabela2[[#This Row],[kan_params]]</f>
        <v>188168</v>
      </c>
      <c r="AF101">
        <f>Tabela2[[#This Row],[kan_steps]]</f>
        <v>50</v>
      </c>
      <c r="AG101">
        <f>Tabela2[[#This Row],[kan_train_acc]]</f>
        <v>0.34837512373924201</v>
      </c>
      <c r="AH101">
        <f>Tabela2[[#This Row],[kan_val_acc]]</f>
        <v>0.52666667103767395</v>
      </c>
      <c r="AI101">
        <f>Tabela2[[#This Row],[kan_test_acc]]</f>
        <v>0.34711111038923198</v>
      </c>
      <c r="AJ101">
        <f>Tabela2[[#This Row],[mlp_test_acc]]</f>
        <v>0.97822222222222199</v>
      </c>
      <c r="AK101">
        <f>Tabela2[[#This Row],[mlp_val_acc]]</f>
        <v>0.96888888888888802</v>
      </c>
      <c r="AL101">
        <f>Tabela2[[#This Row],[mlp_train_acc]]</f>
        <v>0.99275766016713096</v>
      </c>
      <c r="AM101">
        <f>Tabela2[[#This Row],[mlp_steps]]</f>
        <v>54</v>
      </c>
    </row>
    <row r="102" spans="1:39" x14ac:dyDescent="0.25">
      <c r="A102" t="s">
        <v>1343</v>
      </c>
      <c r="B102">
        <v>10</v>
      </c>
      <c r="C102">
        <v>5</v>
      </c>
      <c r="D102">
        <v>2</v>
      </c>
      <c r="E102">
        <v>0</v>
      </c>
      <c r="F102" t="s">
        <v>1370</v>
      </c>
      <c r="G102">
        <v>193723</v>
      </c>
      <c r="H102">
        <v>103791713.40000001</v>
      </c>
      <c r="I102">
        <v>18.2</v>
      </c>
      <c r="J102">
        <v>0.18105849623680101</v>
      </c>
      <c r="K102">
        <v>0.24296296238899201</v>
      </c>
      <c r="L102">
        <v>0.179999999701976</v>
      </c>
      <c r="M102">
        <v>0.976444444444444</v>
      </c>
      <c r="N102">
        <v>0.96666666666666601</v>
      </c>
      <c r="O102">
        <v>0.98495821727019495</v>
      </c>
      <c r="P102">
        <v>39.799999999999997</v>
      </c>
      <c r="Q102">
        <v>3457860.6</v>
      </c>
      <c r="R102">
        <v>193022</v>
      </c>
      <c r="S102">
        <v>2</v>
      </c>
      <c r="T102">
        <v>292</v>
      </c>
      <c r="U102">
        <v>0.97866666666666602</v>
      </c>
      <c r="V102">
        <v>0.97037037037036999</v>
      </c>
      <c r="W102">
        <v>0.99610027855153205</v>
      </c>
      <c r="X102">
        <v>47.6</v>
      </c>
      <c r="Y102">
        <v>4877412.4000000004</v>
      </c>
      <c r="Z102">
        <v>194269</v>
      </c>
      <c r="AA102">
        <v>2</v>
      </c>
      <c r="AB102">
        <v>293</v>
      </c>
      <c r="AC102" t="s">
        <v>1531</v>
      </c>
      <c r="AE102">
        <f>Tabela2[[#This Row],[kan_params]]</f>
        <v>193723</v>
      </c>
      <c r="AF102">
        <f>Tabela2[[#This Row],[kan_steps]]</f>
        <v>18.2</v>
      </c>
      <c r="AG102">
        <f>Tabela2[[#This Row],[kan_train_acc]]</f>
        <v>0.18105849623680101</v>
      </c>
      <c r="AH102">
        <f>Tabela2[[#This Row],[kan_val_acc]]</f>
        <v>0.24296296238899201</v>
      </c>
      <c r="AI102">
        <f>Tabela2[[#This Row],[kan_test_acc]]</f>
        <v>0.179999999701976</v>
      </c>
      <c r="AJ102">
        <f>Tabela2[[#This Row],[mlp_test_acc]]</f>
        <v>0.976444444444444</v>
      </c>
      <c r="AK102">
        <f>Tabela2[[#This Row],[mlp_val_acc]]</f>
        <v>0.96666666666666601</v>
      </c>
      <c r="AL102">
        <f>Tabela2[[#This Row],[mlp_train_acc]]</f>
        <v>0.98495821727019495</v>
      </c>
      <c r="AM102">
        <f>Tabela2[[#This Row],[mlp_steps]]</f>
        <v>39.799999999999997</v>
      </c>
    </row>
    <row r="103" spans="1:39" x14ac:dyDescent="0.25">
      <c r="A103" t="s">
        <v>1343</v>
      </c>
      <c r="B103">
        <v>10</v>
      </c>
      <c r="C103">
        <v>5</v>
      </c>
      <c r="D103">
        <v>2</v>
      </c>
      <c r="E103">
        <v>0</v>
      </c>
      <c r="F103" t="s">
        <v>1372</v>
      </c>
      <c r="G103">
        <v>199278</v>
      </c>
      <c r="H103">
        <v>223500733.80000001</v>
      </c>
      <c r="I103">
        <v>39</v>
      </c>
      <c r="J103">
        <v>0.26369545459747301</v>
      </c>
      <c r="K103">
        <v>0.43777778148651098</v>
      </c>
      <c r="L103">
        <v>0.26311110705137197</v>
      </c>
      <c r="M103">
        <v>0.97688888888888803</v>
      </c>
      <c r="N103">
        <v>0.96666666666666601</v>
      </c>
      <c r="O103">
        <v>0.99480037140204203</v>
      </c>
      <c r="P103">
        <v>49.2</v>
      </c>
      <c r="Q103">
        <v>5338935</v>
      </c>
      <c r="R103">
        <v>198034</v>
      </c>
      <c r="S103">
        <v>2</v>
      </c>
      <c r="T103">
        <v>296</v>
      </c>
      <c r="U103">
        <v>0.97688888888888803</v>
      </c>
      <c r="V103">
        <v>0.96666666666666601</v>
      </c>
      <c r="W103">
        <v>0.99275766016713096</v>
      </c>
      <c r="X103">
        <v>47.8</v>
      </c>
      <c r="Y103">
        <v>3547210.2</v>
      </c>
      <c r="Z103">
        <v>199297</v>
      </c>
      <c r="AA103">
        <v>2</v>
      </c>
      <c r="AB103">
        <v>297</v>
      </c>
      <c r="AC103" t="s">
        <v>1532</v>
      </c>
      <c r="AE103">
        <f>Tabela2[[#This Row],[kan_params]]</f>
        <v>199278</v>
      </c>
      <c r="AF103">
        <f>Tabela2[[#This Row],[kan_steps]]</f>
        <v>39</v>
      </c>
      <c r="AG103">
        <f>Tabela2[[#This Row],[kan_train_acc]]</f>
        <v>0.26369545459747301</v>
      </c>
      <c r="AH103">
        <f>Tabela2[[#This Row],[kan_val_acc]]</f>
        <v>0.43777778148651098</v>
      </c>
      <c r="AI103">
        <f>Tabela2[[#This Row],[kan_test_acc]]</f>
        <v>0.26311110705137197</v>
      </c>
      <c r="AJ103">
        <f>Tabela2[[#This Row],[mlp_test_acc]]</f>
        <v>0.97688888888888803</v>
      </c>
      <c r="AK103">
        <f>Tabela2[[#This Row],[mlp_val_acc]]</f>
        <v>0.96666666666666601</v>
      </c>
      <c r="AL103">
        <f>Tabela2[[#This Row],[mlp_train_acc]]</f>
        <v>0.99480037140204203</v>
      </c>
      <c r="AM103">
        <f>Tabela2[[#This Row],[mlp_steps]]</f>
        <v>49.2</v>
      </c>
    </row>
    <row r="104" spans="1:39" x14ac:dyDescent="0.25">
      <c r="A104" t="s">
        <v>1343</v>
      </c>
      <c r="B104">
        <v>10</v>
      </c>
      <c r="C104">
        <v>5</v>
      </c>
      <c r="D104">
        <v>2</v>
      </c>
      <c r="E104">
        <v>0</v>
      </c>
      <c r="F104" t="s">
        <v>1374</v>
      </c>
      <c r="G104">
        <v>204833</v>
      </c>
      <c r="H104">
        <v>188080605.19999999</v>
      </c>
      <c r="I104">
        <v>29.4</v>
      </c>
      <c r="J104">
        <v>0.19925719797611199</v>
      </c>
      <c r="K104">
        <v>0.33555555641651102</v>
      </c>
      <c r="L104">
        <v>0.22266666740179</v>
      </c>
      <c r="M104">
        <v>0.97599999999999998</v>
      </c>
      <c r="N104">
        <v>0.96592592592592597</v>
      </c>
      <c r="O104">
        <v>0.99052924791086305</v>
      </c>
      <c r="P104">
        <v>42.4</v>
      </c>
      <c r="Q104">
        <v>3142730.8</v>
      </c>
      <c r="R104">
        <v>204389</v>
      </c>
      <c r="S104">
        <v>2</v>
      </c>
      <c r="T104">
        <v>301</v>
      </c>
      <c r="U104">
        <v>0.97777777777777697</v>
      </c>
      <c r="V104">
        <v>0.97037037037036999</v>
      </c>
      <c r="W104">
        <v>0.99424326833797505</v>
      </c>
      <c r="X104">
        <v>49.4</v>
      </c>
      <c r="Y104">
        <v>4358115.4000000004</v>
      </c>
      <c r="Z104">
        <v>205672</v>
      </c>
      <c r="AA104">
        <v>2</v>
      </c>
      <c r="AB104">
        <v>302</v>
      </c>
      <c r="AC104" t="s">
        <v>1533</v>
      </c>
      <c r="AE104">
        <f>Tabela2[[#This Row],[kan_params]]</f>
        <v>204833</v>
      </c>
      <c r="AF104">
        <f>Tabela2[[#This Row],[kan_steps]]</f>
        <v>29.4</v>
      </c>
      <c r="AG104">
        <f>Tabela2[[#This Row],[kan_train_acc]]</f>
        <v>0.19925719797611199</v>
      </c>
      <c r="AH104">
        <f>Tabela2[[#This Row],[kan_val_acc]]</f>
        <v>0.33555555641651102</v>
      </c>
      <c r="AI104">
        <f>Tabela2[[#This Row],[kan_test_acc]]</f>
        <v>0.22266666740179</v>
      </c>
      <c r="AJ104">
        <f>Tabela2[[#This Row],[mlp_test_acc]]</f>
        <v>0.97599999999999998</v>
      </c>
      <c r="AK104">
        <f>Tabela2[[#This Row],[mlp_val_acc]]</f>
        <v>0.96592592592592597</v>
      </c>
      <c r="AL104">
        <f>Tabela2[[#This Row],[mlp_train_acc]]</f>
        <v>0.99052924791086305</v>
      </c>
      <c r="AM104">
        <f>Tabela2[[#This Row],[mlp_steps]]</f>
        <v>42.4</v>
      </c>
    </row>
    <row r="105" spans="1:39" x14ac:dyDescent="0.25">
      <c r="A105" t="s">
        <v>1343</v>
      </c>
      <c r="B105">
        <v>10</v>
      </c>
      <c r="C105">
        <v>5</v>
      </c>
      <c r="D105">
        <v>2</v>
      </c>
      <c r="E105">
        <v>0</v>
      </c>
      <c r="F105" t="s">
        <v>1376</v>
      </c>
      <c r="G105">
        <v>132618</v>
      </c>
      <c r="H105">
        <v>163166332.80000001</v>
      </c>
      <c r="I105">
        <v>66.8</v>
      </c>
      <c r="J105">
        <v>0.43918291926383901</v>
      </c>
      <c r="K105">
        <v>0.531111115217208</v>
      </c>
      <c r="L105">
        <v>0.43733333647251099</v>
      </c>
      <c r="M105">
        <v>0.96222222222222198</v>
      </c>
      <c r="N105">
        <v>0.98074074074074002</v>
      </c>
      <c r="O105">
        <v>0.99052924791086305</v>
      </c>
      <c r="P105">
        <v>50.2</v>
      </c>
      <c r="Q105">
        <v>3206268</v>
      </c>
      <c r="R105">
        <v>131624</v>
      </c>
      <c r="S105">
        <v>2</v>
      </c>
      <c r="T105">
        <v>238</v>
      </c>
      <c r="U105">
        <v>0.95822222222222198</v>
      </c>
      <c r="V105">
        <v>0.97925925925925905</v>
      </c>
      <c r="W105">
        <v>0.99071494893221901</v>
      </c>
      <c r="X105">
        <v>50.6</v>
      </c>
      <c r="Y105">
        <v>3529609.6</v>
      </c>
      <c r="Z105">
        <v>132655</v>
      </c>
      <c r="AA105">
        <v>2</v>
      </c>
      <c r="AB105">
        <v>239</v>
      </c>
      <c r="AC105" t="s">
        <v>1534</v>
      </c>
      <c r="AE105">
        <f>Tabela2[[#This Row],[kan_params]]</f>
        <v>132618</v>
      </c>
      <c r="AF105">
        <f>Tabela2[[#This Row],[kan_steps]]</f>
        <v>66.8</v>
      </c>
      <c r="AG105">
        <f>Tabela2[[#This Row],[kan_train_acc]]</f>
        <v>0.43918291926383901</v>
      </c>
      <c r="AH105">
        <f>Tabela2[[#This Row],[kan_val_acc]]</f>
        <v>0.531111115217208</v>
      </c>
      <c r="AI105">
        <f>Tabela2[[#This Row],[kan_test_acc]]</f>
        <v>0.43733333647251099</v>
      </c>
      <c r="AJ105">
        <f>Tabela2[[#This Row],[mlp_test_acc]]</f>
        <v>0.96222222222222198</v>
      </c>
      <c r="AK105">
        <f>Tabela2[[#This Row],[mlp_val_acc]]</f>
        <v>0.98074074074074002</v>
      </c>
      <c r="AL105">
        <f>Tabela2[[#This Row],[mlp_train_acc]]</f>
        <v>0.99052924791086305</v>
      </c>
      <c r="AM105">
        <f>Tabela2[[#This Row],[mlp_steps]]</f>
        <v>50.2</v>
      </c>
    </row>
    <row r="106" spans="1:39" x14ac:dyDescent="0.25">
      <c r="A106" t="s">
        <v>1343</v>
      </c>
      <c r="B106">
        <v>10</v>
      </c>
      <c r="C106">
        <v>5</v>
      </c>
      <c r="D106">
        <v>2</v>
      </c>
      <c r="E106">
        <v>0</v>
      </c>
      <c r="F106" t="s">
        <v>1378</v>
      </c>
      <c r="G106">
        <v>138173</v>
      </c>
      <c r="H106">
        <v>93439897.400000006</v>
      </c>
      <c r="I106">
        <v>36.799999999999997</v>
      </c>
      <c r="J106">
        <v>0.23788300752639699</v>
      </c>
      <c r="K106">
        <v>0.37185185551643302</v>
      </c>
      <c r="L106">
        <v>0.251999998092651</v>
      </c>
      <c r="M106">
        <v>0.95422222222222197</v>
      </c>
      <c r="N106">
        <v>0.96962962962962895</v>
      </c>
      <c r="O106">
        <v>0.98365831012070504</v>
      </c>
      <c r="P106">
        <v>40.799999999999997</v>
      </c>
      <c r="Q106">
        <v>2993774</v>
      </c>
      <c r="R106">
        <v>137870</v>
      </c>
      <c r="S106">
        <v>2</v>
      </c>
      <c r="T106">
        <v>244</v>
      </c>
      <c r="U106">
        <v>0.96</v>
      </c>
      <c r="V106">
        <v>0.97481481481481402</v>
      </c>
      <c r="W106">
        <v>0.98681522748375095</v>
      </c>
      <c r="X106">
        <v>43.2</v>
      </c>
      <c r="Y106">
        <v>2836298.8</v>
      </c>
      <c r="Z106">
        <v>138925</v>
      </c>
      <c r="AA106">
        <v>2</v>
      </c>
      <c r="AB106">
        <v>245</v>
      </c>
      <c r="AC106" t="s">
        <v>1535</v>
      </c>
      <c r="AE106">
        <f>Tabela2[[#This Row],[kan_params]]</f>
        <v>138173</v>
      </c>
      <c r="AF106">
        <f>Tabela2[[#This Row],[kan_steps]]</f>
        <v>36.799999999999997</v>
      </c>
      <c r="AG106">
        <f>Tabela2[[#This Row],[kan_train_acc]]</f>
        <v>0.23788300752639699</v>
      </c>
      <c r="AH106">
        <f>Tabela2[[#This Row],[kan_val_acc]]</f>
        <v>0.37185185551643302</v>
      </c>
      <c r="AI106">
        <f>Tabela2[[#This Row],[kan_test_acc]]</f>
        <v>0.251999998092651</v>
      </c>
      <c r="AJ106">
        <f>Tabela2[[#This Row],[mlp_test_acc]]</f>
        <v>0.95422222222222197</v>
      </c>
      <c r="AK106">
        <f>Tabela2[[#This Row],[mlp_val_acc]]</f>
        <v>0.96962962962962895</v>
      </c>
      <c r="AL106">
        <f>Tabela2[[#This Row],[mlp_train_acc]]</f>
        <v>0.98365831012070504</v>
      </c>
      <c r="AM106">
        <f>Tabela2[[#This Row],[mlp_steps]]</f>
        <v>40.799999999999997</v>
      </c>
    </row>
    <row r="107" spans="1:39" x14ac:dyDescent="0.25">
      <c r="A107" t="s">
        <v>1343</v>
      </c>
      <c r="B107">
        <v>10</v>
      </c>
      <c r="C107">
        <v>5</v>
      </c>
      <c r="D107">
        <v>2</v>
      </c>
      <c r="E107">
        <v>0</v>
      </c>
      <c r="F107" t="s">
        <v>1380</v>
      </c>
      <c r="G107">
        <v>143728</v>
      </c>
      <c r="H107">
        <v>99322396.599999994</v>
      </c>
      <c r="I107">
        <v>25.6</v>
      </c>
      <c r="J107">
        <v>0.14670380651950801</v>
      </c>
      <c r="K107">
        <v>0.31851852238178202</v>
      </c>
      <c r="L107">
        <v>0.138666667044162</v>
      </c>
      <c r="M107">
        <v>0.97377777777777696</v>
      </c>
      <c r="N107">
        <v>0.97185185185185097</v>
      </c>
      <c r="O107">
        <v>0.99201485608170803</v>
      </c>
      <c r="P107">
        <v>53</v>
      </c>
      <c r="Q107">
        <v>3507488.8</v>
      </c>
      <c r="R107">
        <v>143185</v>
      </c>
      <c r="S107">
        <v>2</v>
      </c>
      <c r="T107">
        <v>249</v>
      </c>
      <c r="U107">
        <v>0.97599999999999998</v>
      </c>
      <c r="V107">
        <v>0.96814814814814798</v>
      </c>
      <c r="W107">
        <v>0.99090064995357396</v>
      </c>
      <c r="X107">
        <v>49.8</v>
      </c>
      <c r="Y107">
        <v>4059878.4</v>
      </c>
      <c r="Z107">
        <v>144260</v>
      </c>
      <c r="AA107">
        <v>2</v>
      </c>
      <c r="AB107">
        <v>250</v>
      </c>
      <c r="AC107" t="s">
        <v>1536</v>
      </c>
      <c r="AE107">
        <f>Tabela2[[#This Row],[kan_params]]</f>
        <v>143728</v>
      </c>
      <c r="AF107">
        <f>Tabela2[[#This Row],[kan_steps]]</f>
        <v>25.6</v>
      </c>
      <c r="AG107">
        <f>Tabela2[[#This Row],[kan_train_acc]]</f>
        <v>0.14670380651950801</v>
      </c>
      <c r="AH107">
        <f>Tabela2[[#This Row],[kan_val_acc]]</f>
        <v>0.31851852238178202</v>
      </c>
      <c r="AI107">
        <f>Tabela2[[#This Row],[kan_test_acc]]</f>
        <v>0.138666667044162</v>
      </c>
      <c r="AJ107">
        <f>Tabela2[[#This Row],[mlp_test_acc]]</f>
        <v>0.97377777777777696</v>
      </c>
      <c r="AK107">
        <f>Tabela2[[#This Row],[mlp_val_acc]]</f>
        <v>0.97185185185185097</v>
      </c>
      <c r="AL107">
        <f>Tabela2[[#This Row],[mlp_train_acc]]</f>
        <v>0.99201485608170803</v>
      </c>
      <c r="AM107">
        <f>Tabela2[[#This Row],[mlp_steps]]</f>
        <v>53</v>
      </c>
    </row>
    <row r="108" spans="1:39" x14ac:dyDescent="0.25">
      <c r="A108" t="s">
        <v>1343</v>
      </c>
      <c r="B108">
        <v>10</v>
      </c>
      <c r="C108">
        <v>5</v>
      </c>
      <c r="D108">
        <v>2</v>
      </c>
      <c r="E108">
        <v>0</v>
      </c>
      <c r="F108" t="s">
        <v>1382</v>
      </c>
      <c r="G108">
        <v>149283</v>
      </c>
      <c r="H108">
        <v>155735822.19999999</v>
      </c>
      <c r="I108">
        <v>36.6</v>
      </c>
      <c r="J108">
        <v>0.26053853332996302</v>
      </c>
      <c r="K108">
        <v>0.339259257912635</v>
      </c>
      <c r="L108">
        <v>0.24711111932992899</v>
      </c>
      <c r="M108">
        <v>0.97688888888888803</v>
      </c>
      <c r="N108">
        <v>0.96518518518518504</v>
      </c>
      <c r="O108">
        <v>0.98830083565459603</v>
      </c>
      <c r="P108">
        <v>44.8</v>
      </c>
      <c r="Q108">
        <v>2514299.2000000002</v>
      </c>
      <c r="R108">
        <v>148600</v>
      </c>
      <c r="S108">
        <v>2</v>
      </c>
      <c r="T108">
        <v>254</v>
      </c>
      <c r="U108">
        <v>0.97822222222222199</v>
      </c>
      <c r="V108">
        <v>0.96814814814814798</v>
      </c>
      <c r="W108">
        <v>0.99387186629526403</v>
      </c>
      <c r="X108">
        <v>56</v>
      </c>
      <c r="Y108">
        <v>3368588.4</v>
      </c>
      <c r="Z108">
        <v>149695</v>
      </c>
      <c r="AA108">
        <v>2</v>
      </c>
      <c r="AB108">
        <v>255</v>
      </c>
      <c r="AC108" t="s">
        <v>1537</v>
      </c>
      <c r="AE108">
        <f>Tabela2[[#This Row],[kan_params]]</f>
        <v>149283</v>
      </c>
      <c r="AF108">
        <f>Tabela2[[#This Row],[kan_steps]]</f>
        <v>36.6</v>
      </c>
      <c r="AG108">
        <f>Tabela2[[#This Row],[kan_train_acc]]</f>
        <v>0.26053853332996302</v>
      </c>
      <c r="AH108">
        <f>Tabela2[[#This Row],[kan_val_acc]]</f>
        <v>0.339259257912635</v>
      </c>
      <c r="AI108">
        <f>Tabela2[[#This Row],[kan_test_acc]]</f>
        <v>0.24711111932992899</v>
      </c>
      <c r="AJ108">
        <f>Tabela2[[#This Row],[mlp_test_acc]]</f>
        <v>0.97688888888888803</v>
      </c>
      <c r="AK108">
        <f>Tabela2[[#This Row],[mlp_val_acc]]</f>
        <v>0.96518518518518504</v>
      </c>
      <c r="AL108">
        <f>Tabela2[[#This Row],[mlp_train_acc]]</f>
        <v>0.98830083565459603</v>
      </c>
      <c r="AM108">
        <f>Tabela2[[#This Row],[mlp_steps]]</f>
        <v>44.8</v>
      </c>
    </row>
    <row r="109" spans="1:39" x14ac:dyDescent="0.25">
      <c r="A109" t="s">
        <v>1343</v>
      </c>
      <c r="B109">
        <v>10</v>
      </c>
      <c r="C109">
        <v>5</v>
      </c>
      <c r="D109">
        <v>2</v>
      </c>
      <c r="E109">
        <v>0</v>
      </c>
      <c r="F109" t="s">
        <v>1384</v>
      </c>
      <c r="G109">
        <v>154838</v>
      </c>
      <c r="H109">
        <v>105961181.2</v>
      </c>
      <c r="I109">
        <v>24.6</v>
      </c>
      <c r="J109">
        <v>0.14670380651950801</v>
      </c>
      <c r="K109">
        <v>0.24888888895511599</v>
      </c>
      <c r="L109">
        <v>0.143555556237697</v>
      </c>
      <c r="M109">
        <v>0.97733333333333305</v>
      </c>
      <c r="N109">
        <v>0.96666666666666601</v>
      </c>
      <c r="O109">
        <v>0.99257195914577501</v>
      </c>
      <c r="P109">
        <v>50.6</v>
      </c>
      <c r="Q109">
        <v>4342067.5999999996</v>
      </c>
      <c r="R109">
        <v>154115</v>
      </c>
      <c r="S109">
        <v>2</v>
      </c>
      <c r="T109">
        <v>259</v>
      </c>
      <c r="U109">
        <v>0.97911111111111104</v>
      </c>
      <c r="V109">
        <v>0.96740740740740705</v>
      </c>
      <c r="W109">
        <v>0.99182915506035196</v>
      </c>
      <c r="X109">
        <v>50.8</v>
      </c>
      <c r="Y109">
        <v>3702172.2</v>
      </c>
      <c r="Z109">
        <v>155230</v>
      </c>
      <c r="AA109">
        <v>2</v>
      </c>
      <c r="AB109">
        <v>260</v>
      </c>
      <c r="AC109" t="s">
        <v>1538</v>
      </c>
      <c r="AE109">
        <f>Tabela2[[#This Row],[kan_params]]</f>
        <v>154838</v>
      </c>
      <c r="AF109">
        <f>Tabela2[[#This Row],[kan_steps]]</f>
        <v>24.6</v>
      </c>
      <c r="AG109">
        <f>Tabela2[[#This Row],[kan_train_acc]]</f>
        <v>0.14670380651950801</v>
      </c>
      <c r="AH109">
        <f>Tabela2[[#This Row],[kan_val_acc]]</f>
        <v>0.24888888895511599</v>
      </c>
      <c r="AI109">
        <f>Tabela2[[#This Row],[kan_test_acc]]</f>
        <v>0.143555556237697</v>
      </c>
      <c r="AJ109">
        <f>Tabela2[[#This Row],[mlp_test_acc]]</f>
        <v>0.97733333333333305</v>
      </c>
      <c r="AK109">
        <f>Tabela2[[#This Row],[mlp_val_acc]]</f>
        <v>0.96666666666666601</v>
      </c>
      <c r="AL109">
        <f>Tabela2[[#This Row],[mlp_train_acc]]</f>
        <v>0.99257195914577501</v>
      </c>
      <c r="AM109">
        <f>Tabela2[[#This Row],[mlp_steps]]</f>
        <v>50.6</v>
      </c>
    </row>
    <row r="110" spans="1:39" x14ac:dyDescent="0.25">
      <c r="A110" t="s">
        <v>1343</v>
      </c>
      <c r="B110">
        <v>10</v>
      </c>
      <c r="C110">
        <v>5</v>
      </c>
      <c r="D110">
        <v>2</v>
      </c>
      <c r="E110">
        <v>0</v>
      </c>
      <c r="F110" t="s">
        <v>1386</v>
      </c>
      <c r="G110">
        <v>160393</v>
      </c>
      <c r="H110">
        <v>123704486.2</v>
      </c>
      <c r="I110">
        <v>27.4</v>
      </c>
      <c r="J110">
        <v>0.17140204459428701</v>
      </c>
      <c r="K110">
        <v>0.295555555820465</v>
      </c>
      <c r="L110">
        <v>0.17066666781902301</v>
      </c>
      <c r="M110">
        <v>0.97733333333333305</v>
      </c>
      <c r="N110">
        <v>0.96814814814814798</v>
      </c>
      <c r="O110">
        <v>0.99275766016712996</v>
      </c>
      <c r="P110">
        <v>50.6</v>
      </c>
      <c r="Q110">
        <v>4988951.4000000004</v>
      </c>
      <c r="R110">
        <v>159730</v>
      </c>
      <c r="S110">
        <v>2</v>
      </c>
      <c r="T110">
        <v>264</v>
      </c>
      <c r="U110">
        <v>0.97866666666666602</v>
      </c>
      <c r="V110">
        <v>0.96814814814814798</v>
      </c>
      <c r="W110">
        <v>0.99387186629526403</v>
      </c>
      <c r="X110">
        <v>53.6</v>
      </c>
      <c r="Y110">
        <v>4542519.4000000004</v>
      </c>
      <c r="Z110">
        <v>160865</v>
      </c>
      <c r="AA110">
        <v>2</v>
      </c>
      <c r="AB110">
        <v>265</v>
      </c>
      <c r="AC110" t="s">
        <v>1539</v>
      </c>
      <c r="AE110">
        <f>Tabela2[[#This Row],[kan_params]]</f>
        <v>160393</v>
      </c>
      <c r="AF110">
        <f>Tabela2[[#This Row],[kan_steps]]</f>
        <v>27.4</v>
      </c>
      <c r="AG110">
        <f>Tabela2[[#This Row],[kan_train_acc]]</f>
        <v>0.17140204459428701</v>
      </c>
      <c r="AH110">
        <f>Tabela2[[#This Row],[kan_val_acc]]</f>
        <v>0.295555555820465</v>
      </c>
      <c r="AI110">
        <f>Tabela2[[#This Row],[kan_test_acc]]</f>
        <v>0.17066666781902301</v>
      </c>
      <c r="AJ110">
        <f>Tabela2[[#This Row],[mlp_test_acc]]</f>
        <v>0.97733333333333305</v>
      </c>
      <c r="AK110">
        <f>Tabela2[[#This Row],[mlp_val_acc]]</f>
        <v>0.96814814814814798</v>
      </c>
      <c r="AL110">
        <f>Tabela2[[#This Row],[mlp_train_acc]]</f>
        <v>0.99275766016712996</v>
      </c>
      <c r="AM110">
        <f>Tabela2[[#This Row],[mlp_steps]]</f>
        <v>50.6</v>
      </c>
    </row>
    <row r="111" spans="1:39" x14ac:dyDescent="0.25">
      <c r="A111" t="s">
        <v>1343</v>
      </c>
      <c r="B111">
        <v>10</v>
      </c>
      <c r="C111">
        <v>5</v>
      </c>
      <c r="D111">
        <v>2</v>
      </c>
      <c r="E111">
        <v>0</v>
      </c>
      <c r="F111" t="s">
        <v>1388</v>
      </c>
      <c r="G111">
        <v>165948</v>
      </c>
      <c r="H111">
        <v>127111378</v>
      </c>
      <c r="I111">
        <v>28</v>
      </c>
      <c r="J111">
        <v>0.13946146965026801</v>
      </c>
      <c r="K111">
        <v>0.30814814567565901</v>
      </c>
      <c r="L111">
        <v>0.144888889789581</v>
      </c>
      <c r="M111">
        <v>0.97466666666666602</v>
      </c>
      <c r="N111">
        <v>0.96296296296296202</v>
      </c>
      <c r="O111">
        <v>0.98718662952646197</v>
      </c>
      <c r="P111">
        <v>42.8</v>
      </c>
      <c r="Q111">
        <v>4318090</v>
      </c>
      <c r="R111">
        <v>165445</v>
      </c>
      <c r="S111">
        <v>2</v>
      </c>
      <c r="T111">
        <v>269</v>
      </c>
      <c r="U111">
        <v>0.97911111111111104</v>
      </c>
      <c r="V111">
        <v>0.96666666666666601</v>
      </c>
      <c r="W111">
        <v>0.99275766016713096</v>
      </c>
      <c r="X111">
        <v>49.6</v>
      </c>
      <c r="Y111">
        <v>3759979.6</v>
      </c>
      <c r="Z111">
        <v>166600</v>
      </c>
      <c r="AA111">
        <v>2</v>
      </c>
      <c r="AB111">
        <v>270</v>
      </c>
      <c r="AC111" t="s">
        <v>1540</v>
      </c>
      <c r="AE111">
        <f>Tabela2[[#This Row],[kan_params]]</f>
        <v>165948</v>
      </c>
      <c r="AF111">
        <f>Tabela2[[#This Row],[kan_steps]]</f>
        <v>28</v>
      </c>
      <c r="AG111">
        <f>Tabela2[[#This Row],[kan_train_acc]]</f>
        <v>0.13946146965026801</v>
      </c>
      <c r="AH111">
        <f>Tabela2[[#This Row],[kan_val_acc]]</f>
        <v>0.30814814567565901</v>
      </c>
      <c r="AI111">
        <f>Tabela2[[#This Row],[kan_test_acc]]</f>
        <v>0.144888889789581</v>
      </c>
      <c r="AJ111">
        <f>Tabela2[[#This Row],[mlp_test_acc]]</f>
        <v>0.97466666666666602</v>
      </c>
      <c r="AK111">
        <f>Tabela2[[#This Row],[mlp_val_acc]]</f>
        <v>0.96296296296296202</v>
      </c>
      <c r="AL111">
        <f>Tabela2[[#This Row],[mlp_train_acc]]</f>
        <v>0.98718662952646197</v>
      </c>
      <c r="AM111">
        <f>Tabela2[[#This Row],[mlp_steps]]</f>
        <v>42.8</v>
      </c>
    </row>
    <row r="112" spans="1:39" x14ac:dyDescent="0.25">
      <c r="A112" t="s">
        <v>1343</v>
      </c>
      <c r="B112">
        <v>10</v>
      </c>
      <c r="C112">
        <v>5</v>
      </c>
      <c r="D112">
        <v>2</v>
      </c>
      <c r="E112">
        <v>0</v>
      </c>
      <c r="F112" t="s">
        <v>1390</v>
      </c>
      <c r="G112">
        <v>171503</v>
      </c>
      <c r="H112">
        <v>200020105</v>
      </c>
      <c r="I112">
        <v>43.2</v>
      </c>
      <c r="J112">
        <v>0.27688021957874298</v>
      </c>
      <c r="K112">
        <v>0.41703703701496098</v>
      </c>
      <c r="L112">
        <v>0.24888888895511599</v>
      </c>
      <c r="M112">
        <v>0.97822222222222199</v>
      </c>
      <c r="N112">
        <v>0.97481481481481402</v>
      </c>
      <c r="O112">
        <v>0.99795728876508805</v>
      </c>
      <c r="P112">
        <v>64.599999999999994</v>
      </c>
      <c r="Q112">
        <v>4204661</v>
      </c>
      <c r="R112">
        <v>171260</v>
      </c>
      <c r="S112">
        <v>2</v>
      </c>
      <c r="T112">
        <v>274</v>
      </c>
      <c r="U112">
        <v>0.97822222222222199</v>
      </c>
      <c r="V112">
        <v>0.96296296296296202</v>
      </c>
      <c r="W112">
        <v>0.98941504178272899</v>
      </c>
      <c r="X112">
        <v>43.8</v>
      </c>
      <c r="Y112">
        <v>4060023</v>
      </c>
      <c r="Z112">
        <v>172435</v>
      </c>
      <c r="AA112">
        <v>2</v>
      </c>
      <c r="AB112">
        <v>275</v>
      </c>
      <c r="AC112" t="s">
        <v>1541</v>
      </c>
      <c r="AE112">
        <f>Tabela2[[#This Row],[kan_params]]</f>
        <v>171503</v>
      </c>
      <c r="AF112">
        <f>Tabela2[[#This Row],[kan_steps]]</f>
        <v>43.2</v>
      </c>
      <c r="AG112">
        <f>Tabela2[[#This Row],[kan_train_acc]]</f>
        <v>0.27688021957874298</v>
      </c>
      <c r="AH112">
        <f>Tabela2[[#This Row],[kan_val_acc]]</f>
        <v>0.41703703701496098</v>
      </c>
      <c r="AI112">
        <f>Tabela2[[#This Row],[kan_test_acc]]</f>
        <v>0.24888888895511599</v>
      </c>
      <c r="AJ112">
        <f>Tabela2[[#This Row],[mlp_test_acc]]</f>
        <v>0.97822222222222199</v>
      </c>
      <c r="AK112">
        <f>Tabela2[[#This Row],[mlp_val_acc]]</f>
        <v>0.97481481481481402</v>
      </c>
      <c r="AL112">
        <f>Tabela2[[#This Row],[mlp_train_acc]]</f>
        <v>0.99795728876508805</v>
      </c>
      <c r="AM112">
        <f>Tabela2[[#This Row],[mlp_steps]]</f>
        <v>64.599999999999994</v>
      </c>
    </row>
    <row r="113" spans="1:39" x14ac:dyDescent="0.25">
      <c r="A113" t="s">
        <v>1343</v>
      </c>
      <c r="B113">
        <v>10</v>
      </c>
      <c r="C113">
        <v>5</v>
      </c>
      <c r="D113">
        <v>2</v>
      </c>
      <c r="E113">
        <v>0</v>
      </c>
      <c r="F113" t="s">
        <v>1392</v>
      </c>
      <c r="G113">
        <v>182100</v>
      </c>
      <c r="H113">
        <v>168673938</v>
      </c>
      <c r="I113">
        <v>32.799999999999997</v>
      </c>
      <c r="J113">
        <v>0.21727019250392901</v>
      </c>
      <c r="K113">
        <v>0.37185185253620101</v>
      </c>
      <c r="L113">
        <v>0.206666669249534</v>
      </c>
      <c r="M113">
        <v>0.97822222222222199</v>
      </c>
      <c r="N113">
        <v>0.96962962962962895</v>
      </c>
      <c r="O113">
        <v>0.99182915506035196</v>
      </c>
      <c r="P113">
        <v>49.8</v>
      </c>
      <c r="Q113">
        <v>4341273.2</v>
      </c>
      <c r="R113">
        <v>181979</v>
      </c>
      <c r="S113">
        <v>2</v>
      </c>
      <c r="T113">
        <v>283</v>
      </c>
      <c r="U113">
        <v>0.97466666666666602</v>
      </c>
      <c r="V113">
        <v>0.96370370370370295</v>
      </c>
      <c r="W113">
        <v>0.99034354688950699</v>
      </c>
      <c r="X113">
        <v>45.6</v>
      </c>
      <c r="Y113">
        <v>4449432</v>
      </c>
      <c r="Z113">
        <v>183190</v>
      </c>
      <c r="AA113">
        <v>2</v>
      </c>
      <c r="AB113">
        <v>284</v>
      </c>
      <c r="AC113" t="s">
        <v>1542</v>
      </c>
      <c r="AE113">
        <f>Tabela2[[#This Row],[kan_params]]</f>
        <v>182100</v>
      </c>
      <c r="AF113">
        <f>Tabela2[[#This Row],[kan_steps]]</f>
        <v>32.799999999999997</v>
      </c>
      <c r="AG113">
        <f>Tabela2[[#This Row],[kan_train_acc]]</f>
        <v>0.21727019250392901</v>
      </c>
      <c r="AH113">
        <f>Tabela2[[#This Row],[kan_val_acc]]</f>
        <v>0.37185185253620101</v>
      </c>
      <c r="AI113">
        <f>Tabela2[[#This Row],[kan_test_acc]]</f>
        <v>0.206666669249534</v>
      </c>
      <c r="AJ113">
        <f>Tabela2[[#This Row],[mlp_test_acc]]</f>
        <v>0.97822222222222199</v>
      </c>
      <c r="AK113">
        <f>Tabela2[[#This Row],[mlp_val_acc]]</f>
        <v>0.96962962962962895</v>
      </c>
      <c r="AL113">
        <f>Tabela2[[#This Row],[mlp_train_acc]]</f>
        <v>0.99182915506035196</v>
      </c>
      <c r="AM113">
        <f>Tabela2[[#This Row],[mlp_steps]]</f>
        <v>49.8</v>
      </c>
    </row>
    <row r="114" spans="1:39" x14ac:dyDescent="0.25">
      <c r="A114" t="s">
        <v>1343</v>
      </c>
      <c r="B114">
        <v>10</v>
      </c>
      <c r="C114">
        <v>5</v>
      </c>
      <c r="D114">
        <v>2</v>
      </c>
      <c r="E114">
        <v>0</v>
      </c>
      <c r="F114" t="s">
        <v>1394</v>
      </c>
      <c r="G114">
        <v>187805</v>
      </c>
      <c r="H114">
        <v>144788774</v>
      </c>
      <c r="I114">
        <v>26.6</v>
      </c>
      <c r="J114">
        <v>0.220984221994876</v>
      </c>
      <c r="K114">
        <v>0.28740741014480498</v>
      </c>
      <c r="L114">
        <v>0.21866666525602299</v>
      </c>
      <c r="M114">
        <v>0.97599999999999998</v>
      </c>
      <c r="N114">
        <v>0.96592592592592597</v>
      </c>
      <c r="O114">
        <v>0.98755803156917299</v>
      </c>
      <c r="P114">
        <v>41.2</v>
      </c>
      <c r="Q114">
        <v>5402612.4000000004</v>
      </c>
      <c r="R114">
        <v>186847</v>
      </c>
      <c r="S114">
        <v>2</v>
      </c>
      <c r="T114">
        <v>287</v>
      </c>
      <c r="U114">
        <v>0.97822222222222199</v>
      </c>
      <c r="V114">
        <v>0.97037037037036999</v>
      </c>
      <c r="W114">
        <v>0.99424326833797505</v>
      </c>
      <c r="X114">
        <v>46.4</v>
      </c>
      <c r="Y114">
        <v>3552557</v>
      </c>
      <c r="Z114">
        <v>188074</v>
      </c>
      <c r="AA114">
        <v>2</v>
      </c>
      <c r="AB114">
        <v>288</v>
      </c>
      <c r="AC114" t="s">
        <v>1543</v>
      </c>
      <c r="AE114">
        <f>Tabela2[[#This Row],[kan_params]]</f>
        <v>187805</v>
      </c>
      <c r="AF114">
        <f>Tabela2[[#This Row],[kan_steps]]</f>
        <v>26.6</v>
      </c>
      <c r="AG114">
        <f>Tabela2[[#This Row],[kan_train_acc]]</f>
        <v>0.220984221994876</v>
      </c>
      <c r="AH114">
        <f>Tabela2[[#This Row],[kan_val_acc]]</f>
        <v>0.28740741014480498</v>
      </c>
      <c r="AI114">
        <f>Tabela2[[#This Row],[kan_test_acc]]</f>
        <v>0.21866666525602299</v>
      </c>
      <c r="AJ114">
        <f>Tabela2[[#This Row],[mlp_test_acc]]</f>
        <v>0.97599999999999998</v>
      </c>
      <c r="AK114">
        <f>Tabela2[[#This Row],[mlp_val_acc]]</f>
        <v>0.96592592592592597</v>
      </c>
      <c r="AL114">
        <f>Tabela2[[#This Row],[mlp_train_acc]]</f>
        <v>0.98755803156917299</v>
      </c>
      <c r="AM114">
        <f>Tabela2[[#This Row],[mlp_steps]]</f>
        <v>41.2</v>
      </c>
    </row>
    <row r="115" spans="1:39" x14ac:dyDescent="0.25">
      <c r="A115" t="s">
        <v>1343</v>
      </c>
      <c r="B115">
        <v>10</v>
      </c>
      <c r="C115">
        <v>5</v>
      </c>
      <c r="D115">
        <v>2</v>
      </c>
      <c r="E115">
        <v>0</v>
      </c>
      <c r="F115" t="s">
        <v>1396</v>
      </c>
      <c r="G115">
        <v>193510</v>
      </c>
      <c r="H115">
        <v>223393742.40000001</v>
      </c>
      <c r="I115">
        <v>40.6</v>
      </c>
      <c r="J115">
        <v>0.34261838048696502</v>
      </c>
      <c r="K115">
        <v>0.42370370030403098</v>
      </c>
      <c r="L115">
        <v>0.32933333069086002</v>
      </c>
      <c r="M115">
        <v>0.97822222222222199</v>
      </c>
      <c r="N115">
        <v>0.96592592592592497</v>
      </c>
      <c r="O115">
        <v>0.99052924791086305</v>
      </c>
      <c r="P115">
        <v>42.8</v>
      </c>
      <c r="Q115">
        <v>4876089.8</v>
      </c>
      <c r="R115">
        <v>193022</v>
      </c>
      <c r="S115">
        <v>2</v>
      </c>
      <c r="T115">
        <v>292</v>
      </c>
      <c r="U115">
        <v>0.97777777777777697</v>
      </c>
      <c r="V115">
        <v>0.96814814814814798</v>
      </c>
      <c r="W115">
        <v>0.99350046425255301</v>
      </c>
      <c r="X115">
        <v>50.4</v>
      </c>
      <c r="Y115">
        <v>4749747.8</v>
      </c>
      <c r="Z115">
        <v>194269</v>
      </c>
      <c r="AA115">
        <v>2</v>
      </c>
      <c r="AB115">
        <v>293</v>
      </c>
      <c r="AC115" t="s">
        <v>1544</v>
      </c>
      <c r="AE115">
        <f>Tabela2[[#This Row],[kan_params]]</f>
        <v>193510</v>
      </c>
      <c r="AF115">
        <f>Tabela2[[#This Row],[kan_steps]]</f>
        <v>40.6</v>
      </c>
      <c r="AG115">
        <f>Tabela2[[#This Row],[kan_train_acc]]</f>
        <v>0.34261838048696502</v>
      </c>
      <c r="AH115">
        <f>Tabela2[[#This Row],[kan_val_acc]]</f>
        <v>0.42370370030403098</v>
      </c>
      <c r="AI115">
        <f>Tabela2[[#This Row],[kan_test_acc]]</f>
        <v>0.32933333069086002</v>
      </c>
      <c r="AJ115">
        <f>Tabela2[[#This Row],[mlp_test_acc]]</f>
        <v>0.97822222222222199</v>
      </c>
      <c r="AK115">
        <f>Tabela2[[#This Row],[mlp_val_acc]]</f>
        <v>0.96592592592592497</v>
      </c>
      <c r="AL115">
        <f>Tabela2[[#This Row],[mlp_train_acc]]</f>
        <v>0.99052924791086305</v>
      </c>
      <c r="AM115">
        <f>Tabela2[[#This Row],[mlp_steps]]</f>
        <v>42.8</v>
      </c>
    </row>
    <row r="116" spans="1:39" x14ac:dyDescent="0.25">
      <c r="A116" t="s">
        <v>1343</v>
      </c>
      <c r="B116">
        <v>10</v>
      </c>
      <c r="C116">
        <v>5</v>
      </c>
      <c r="D116">
        <v>2</v>
      </c>
      <c r="E116">
        <v>0</v>
      </c>
      <c r="F116" t="s">
        <v>1398</v>
      </c>
      <c r="G116">
        <v>199215</v>
      </c>
      <c r="H116">
        <v>246553771.59999999</v>
      </c>
      <c r="I116">
        <v>41.8</v>
      </c>
      <c r="J116">
        <v>0.29340761005878402</v>
      </c>
      <c r="K116">
        <v>0.42592592239379801</v>
      </c>
      <c r="L116">
        <v>0.27866666465997603</v>
      </c>
      <c r="M116">
        <v>0.976444444444444</v>
      </c>
      <c r="N116">
        <v>0.96888888888888802</v>
      </c>
      <c r="O116">
        <v>0.99294336118848603</v>
      </c>
      <c r="P116">
        <v>46.6</v>
      </c>
      <c r="Q116">
        <v>5174087.5999999996</v>
      </c>
      <c r="R116">
        <v>198034</v>
      </c>
      <c r="S116">
        <v>2</v>
      </c>
      <c r="T116">
        <v>296</v>
      </c>
      <c r="U116">
        <v>0.97911111111111104</v>
      </c>
      <c r="V116">
        <v>0.96888888888888802</v>
      </c>
      <c r="W116">
        <v>0.99461467038068696</v>
      </c>
      <c r="X116">
        <v>49.8</v>
      </c>
      <c r="Y116">
        <v>4907279.8</v>
      </c>
      <c r="Z116">
        <v>199297</v>
      </c>
      <c r="AA116">
        <v>2</v>
      </c>
      <c r="AB116">
        <v>297</v>
      </c>
      <c r="AC116" t="s">
        <v>1545</v>
      </c>
      <c r="AE116">
        <f>Tabela2[[#This Row],[kan_params]]</f>
        <v>199215</v>
      </c>
      <c r="AF116">
        <f>Tabela2[[#This Row],[kan_steps]]</f>
        <v>41.8</v>
      </c>
      <c r="AG116">
        <f>Tabela2[[#This Row],[kan_train_acc]]</f>
        <v>0.29340761005878402</v>
      </c>
      <c r="AH116">
        <f>Tabela2[[#This Row],[kan_val_acc]]</f>
        <v>0.42592592239379801</v>
      </c>
      <c r="AI116">
        <f>Tabela2[[#This Row],[kan_test_acc]]</f>
        <v>0.27866666465997603</v>
      </c>
      <c r="AJ116">
        <f>Tabela2[[#This Row],[mlp_test_acc]]</f>
        <v>0.976444444444444</v>
      </c>
      <c r="AK116">
        <f>Tabela2[[#This Row],[mlp_val_acc]]</f>
        <v>0.96888888888888802</v>
      </c>
      <c r="AL116">
        <f>Tabela2[[#This Row],[mlp_train_acc]]</f>
        <v>0.99294336118848603</v>
      </c>
      <c r="AM116">
        <f>Tabela2[[#This Row],[mlp_steps]]</f>
        <v>46.6</v>
      </c>
    </row>
    <row r="117" spans="1:39" x14ac:dyDescent="0.25">
      <c r="A117" t="s">
        <v>1343</v>
      </c>
      <c r="B117">
        <v>10</v>
      </c>
      <c r="C117">
        <v>5</v>
      </c>
      <c r="D117">
        <v>2</v>
      </c>
      <c r="E117">
        <v>0</v>
      </c>
      <c r="F117" t="s">
        <v>1400</v>
      </c>
      <c r="G117">
        <v>204920</v>
      </c>
      <c r="H117">
        <v>167776089.40000001</v>
      </c>
      <c r="I117">
        <v>27.8</v>
      </c>
      <c r="J117">
        <v>0.21169916540384201</v>
      </c>
      <c r="K117">
        <v>0.29407407641410799</v>
      </c>
      <c r="L117">
        <v>0.22666666507720901</v>
      </c>
      <c r="M117">
        <v>0.97599999999999998</v>
      </c>
      <c r="N117">
        <v>0.96592592592592497</v>
      </c>
      <c r="O117">
        <v>0.98922934076137403</v>
      </c>
      <c r="P117">
        <v>41.4</v>
      </c>
      <c r="Q117">
        <v>5363732</v>
      </c>
      <c r="R117">
        <v>204389</v>
      </c>
      <c r="S117">
        <v>2</v>
      </c>
      <c r="T117">
        <v>301</v>
      </c>
      <c r="U117">
        <v>0.97911111111111104</v>
      </c>
      <c r="V117">
        <v>0.96962962962962895</v>
      </c>
      <c r="W117">
        <v>0.99517177344475305</v>
      </c>
      <c r="X117">
        <v>51.4</v>
      </c>
      <c r="Y117">
        <v>6117509.5999999996</v>
      </c>
      <c r="Z117">
        <v>205672</v>
      </c>
      <c r="AA117">
        <v>2</v>
      </c>
      <c r="AB117">
        <v>302</v>
      </c>
      <c r="AC117" t="s">
        <v>1546</v>
      </c>
      <c r="AE117">
        <f>Tabela2[[#This Row],[kan_params]]</f>
        <v>204920</v>
      </c>
      <c r="AF117">
        <f>Tabela2[[#This Row],[kan_steps]]</f>
        <v>27.8</v>
      </c>
      <c r="AG117">
        <f>Tabela2[[#This Row],[kan_train_acc]]</f>
        <v>0.21169916540384201</v>
      </c>
      <c r="AH117">
        <f>Tabela2[[#This Row],[kan_val_acc]]</f>
        <v>0.29407407641410799</v>
      </c>
      <c r="AI117">
        <f>Tabela2[[#This Row],[kan_test_acc]]</f>
        <v>0.22666666507720901</v>
      </c>
      <c r="AJ117">
        <f>Tabela2[[#This Row],[mlp_test_acc]]</f>
        <v>0.97599999999999998</v>
      </c>
      <c r="AK117">
        <f>Tabela2[[#This Row],[mlp_val_acc]]</f>
        <v>0.96592592592592497</v>
      </c>
      <c r="AL117">
        <f>Tabela2[[#This Row],[mlp_train_acc]]</f>
        <v>0.98922934076137403</v>
      </c>
      <c r="AM117">
        <f>Tabela2[[#This Row],[mlp_steps]]</f>
        <v>41.4</v>
      </c>
    </row>
    <row r="118" spans="1:39" x14ac:dyDescent="0.25">
      <c r="A118" t="s">
        <v>1343</v>
      </c>
      <c r="B118">
        <v>10</v>
      </c>
      <c r="C118">
        <v>5</v>
      </c>
      <c r="D118">
        <v>2</v>
      </c>
      <c r="E118">
        <v>0</v>
      </c>
      <c r="F118" t="s">
        <v>1402</v>
      </c>
      <c r="G118">
        <v>210625</v>
      </c>
      <c r="H118">
        <v>234533290.19999999</v>
      </c>
      <c r="I118">
        <v>37</v>
      </c>
      <c r="J118">
        <v>0.23249767571687699</v>
      </c>
      <c r="K118">
        <v>0.36074073314666699</v>
      </c>
      <c r="L118">
        <v>0.23955555260181399</v>
      </c>
      <c r="M118">
        <v>0.97866666666666602</v>
      </c>
      <c r="N118">
        <v>0.96666666666666601</v>
      </c>
      <c r="O118">
        <v>0.99405756731661998</v>
      </c>
      <c r="P118">
        <v>49.8</v>
      </c>
      <c r="Q118">
        <v>5852425</v>
      </c>
      <c r="R118">
        <v>209545</v>
      </c>
      <c r="S118">
        <v>2</v>
      </c>
      <c r="T118">
        <v>305</v>
      </c>
      <c r="U118">
        <v>0.97733333333333305</v>
      </c>
      <c r="V118">
        <v>0.97037037037036999</v>
      </c>
      <c r="W118">
        <v>0.99517177344475305</v>
      </c>
      <c r="X118">
        <v>48</v>
      </c>
      <c r="Y118">
        <v>5547668.5999999996</v>
      </c>
      <c r="Z118">
        <v>210844</v>
      </c>
      <c r="AA118">
        <v>2</v>
      </c>
      <c r="AB118">
        <v>306</v>
      </c>
      <c r="AC118" t="s">
        <v>1547</v>
      </c>
      <c r="AE118">
        <f>Tabela2[[#This Row],[kan_params]]</f>
        <v>210625</v>
      </c>
      <c r="AF118">
        <f>Tabela2[[#This Row],[kan_steps]]</f>
        <v>37</v>
      </c>
      <c r="AG118">
        <f>Tabela2[[#This Row],[kan_train_acc]]</f>
        <v>0.23249767571687699</v>
      </c>
      <c r="AH118">
        <f>Tabela2[[#This Row],[kan_val_acc]]</f>
        <v>0.36074073314666699</v>
      </c>
      <c r="AI118">
        <f>Tabela2[[#This Row],[kan_test_acc]]</f>
        <v>0.23955555260181399</v>
      </c>
      <c r="AJ118">
        <f>Tabela2[[#This Row],[mlp_test_acc]]</f>
        <v>0.97866666666666602</v>
      </c>
      <c r="AK118">
        <f>Tabela2[[#This Row],[mlp_val_acc]]</f>
        <v>0.96666666666666601</v>
      </c>
      <c r="AL118">
        <f>Tabela2[[#This Row],[mlp_train_acc]]</f>
        <v>0.99405756731661998</v>
      </c>
      <c r="AM118">
        <f>Tabela2[[#This Row],[mlp_steps]]</f>
        <v>49.8</v>
      </c>
    </row>
    <row r="119" spans="1:39" x14ac:dyDescent="0.25">
      <c r="A119" t="s">
        <v>1343</v>
      </c>
      <c r="B119">
        <v>10</v>
      </c>
      <c r="C119">
        <v>5</v>
      </c>
      <c r="D119">
        <v>2</v>
      </c>
      <c r="E119">
        <v>0</v>
      </c>
      <c r="F119" t="s">
        <v>1404</v>
      </c>
      <c r="G119">
        <v>136460</v>
      </c>
      <c r="H119">
        <v>126078584.59999999</v>
      </c>
      <c r="I119">
        <v>32.6</v>
      </c>
      <c r="J119">
        <v>0.251996281743049</v>
      </c>
      <c r="K119">
        <v>0.31851851642131801</v>
      </c>
      <c r="L119">
        <v>0.24444445222616101</v>
      </c>
      <c r="M119">
        <v>0.97955555555555496</v>
      </c>
      <c r="N119">
        <v>0.95925925925925903</v>
      </c>
      <c r="O119">
        <v>0.98477251624883899</v>
      </c>
      <c r="P119">
        <v>42.2</v>
      </c>
      <c r="Q119">
        <v>2974092.2</v>
      </c>
      <c r="R119">
        <v>135772</v>
      </c>
      <c r="S119">
        <v>2</v>
      </c>
      <c r="T119">
        <v>242</v>
      </c>
      <c r="U119">
        <v>0.97955555555555496</v>
      </c>
      <c r="V119">
        <v>0.96814814814814798</v>
      </c>
      <c r="W119">
        <v>0.995357474466109</v>
      </c>
      <c r="X119">
        <v>56.8</v>
      </c>
      <c r="Y119">
        <v>4784508</v>
      </c>
      <c r="Z119">
        <v>136819</v>
      </c>
      <c r="AA119">
        <v>2</v>
      </c>
      <c r="AB119">
        <v>243</v>
      </c>
      <c r="AC119" t="s">
        <v>1548</v>
      </c>
      <c r="AE119">
        <f>Tabela2[[#This Row],[kan_params]]</f>
        <v>136460</v>
      </c>
      <c r="AF119">
        <f>Tabela2[[#This Row],[kan_steps]]</f>
        <v>32.6</v>
      </c>
      <c r="AG119">
        <f>Tabela2[[#This Row],[kan_train_acc]]</f>
        <v>0.251996281743049</v>
      </c>
      <c r="AH119">
        <f>Tabela2[[#This Row],[kan_val_acc]]</f>
        <v>0.31851851642131801</v>
      </c>
      <c r="AI119">
        <f>Tabela2[[#This Row],[kan_test_acc]]</f>
        <v>0.24444445222616101</v>
      </c>
      <c r="AJ119">
        <f>Tabela2[[#This Row],[mlp_test_acc]]</f>
        <v>0.97955555555555496</v>
      </c>
      <c r="AK119">
        <f>Tabela2[[#This Row],[mlp_val_acc]]</f>
        <v>0.95925925925925903</v>
      </c>
      <c r="AL119">
        <f>Tabela2[[#This Row],[mlp_train_acc]]</f>
        <v>0.98477251624883899</v>
      </c>
      <c r="AM119">
        <f>Tabela2[[#This Row],[mlp_steps]]</f>
        <v>42.2</v>
      </c>
    </row>
    <row r="120" spans="1:39" x14ac:dyDescent="0.25">
      <c r="A120" t="s">
        <v>1343</v>
      </c>
      <c r="B120">
        <v>10</v>
      </c>
      <c r="C120">
        <v>5</v>
      </c>
      <c r="D120">
        <v>2</v>
      </c>
      <c r="E120">
        <v>0</v>
      </c>
      <c r="F120" t="s">
        <v>1406</v>
      </c>
      <c r="G120">
        <v>142165</v>
      </c>
      <c r="H120">
        <v>66020267.600000001</v>
      </c>
      <c r="I120">
        <v>16.2</v>
      </c>
      <c r="J120">
        <v>0.12609099298715501</v>
      </c>
      <c r="K120">
        <v>0.19555555582046499</v>
      </c>
      <c r="L120">
        <v>0.120444443821907</v>
      </c>
      <c r="M120">
        <v>0.98</v>
      </c>
      <c r="N120">
        <v>0.97037037037036999</v>
      </c>
      <c r="O120">
        <v>0.99294336118848603</v>
      </c>
      <c r="P120">
        <v>50.6</v>
      </c>
      <c r="Q120">
        <v>5036065.5999999996</v>
      </c>
      <c r="R120">
        <v>142114</v>
      </c>
      <c r="S120">
        <v>2</v>
      </c>
      <c r="T120">
        <v>248</v>
      </c>
      <c r="U120">
        <v>0.97688888888888803</v>
      </c>
      <c r="V120">
        <v>0.96740740740740705</v>
      </c>
      <c r="W120">
        <v>0.99090064995357396</v>
      </c>
      <c r="X120">
        <v>50.2</v>
      </c>
      <c r="Y120">
        <v>4709468</v>
      </c>
      <c r="Z120">
        <v>143185</v>
      </c>
      <c r="AA120">
        <v>2</v>
      </c>
      <c r="AB120">
        <v>249</v>
      </c>
      <c r="AC120" t="s">
        <v>1549</v>
      </c>
      <c r="AE120">
        <f>Tabela2[[#This Row],[kan_params]]</f>
        <v>142165</v>
      </c>
      <c r="AF120">
        <f>Tabela2[[#This Row],[kan_steps]]</f>
        <v>16.2</v>
      </c>
      <c r="AG120">
        <f>Tabela2[[#This Row],[kan_train_acc]]</f>
        <v>0.12609099298715501</v>
      </c>
      <c r="AH120">
        <f>Tabela2[[#This Row],[kan_val_acc]]</f>
        <v>0.19555555582046499</v>
      </c>
      <c r="AI120">
        <f>Tabela2[[#This Row],[kan_test_acc]]</f>
        <v>0.120444443821907</v>
      </c>
      <c r="AJ120">
        <f>Tabela2[[#This Row],[mlp_test_acc]]</f>
        <v>0.98</v>
      </c>
      <c r="AK120">
        <f>Tabela2[[#This Row],[mlp_val_acc]]</f>
        <v>0.97037037037036999</v>
      </c>
      <c r="AL120">
        <f>Tabela2[[#This Row],[mlp_train_acc]]</f>
        <v>0.99294336118848603</v>
      </c>
      <c r="AM120">
        <f>Tabela2[[#This Row],[mlp_steps]]</f>
        <v>50.6</v>
      </c>
    </row>
    <row r="121" spans="1:39" x14ac:dyDescent="0.25">
      <c r="A121" t="s">
        <v>1343</v>
      </c>
      <c r="B121">
        <v>10</v>
      </c>
      <c r="C121">
        <v>5</v>
      </c>
      <c r="D121">
        <v>2</v>
      </c>
      <c r="E121">
        <v>0</v>
      </c>
      <c r="F121" t="s">
        <v>1408</v>
      </c>
      <c r="G121">
        <v>147870</v>
      </c>
      <c r="H121">
        <v>152815167.40000001</v>
      </c>
      <c r="I121">
        <v>37.6</v>
      </c>
      <c r="J121">
        <v>0.160817083716392</v>
      </c>
      <c r="K121">
        <v>0.35851851403713197</v>
      </c>
      <c r="L121">
        <v>0.174222220480442</v>
      </c>
      <c r="M121">
        <v>0.97733333333333305</v>
      </c>
      <c r="N121">
        <v>0.96444444444444399</v>
      </c>
      <c r="O121">
        <v>0.98774373259052894</v>
      </c>
      <c r="P121">
        <v>46.4</v>
      </c>
      <c r="Q121">
        <v>3600049.8</v>
      </c>
      <c r="R121">
        <v>147509</v>
      </c>
      <c r="S121">
        <v>2</v>
      </c>
      <c r="T121">
        <v>253</v>
      </c>
      <c r="U121">
        <v>0.97599999999999998</v>
      </c>
      <c r="V121">
        <v>0.97111111111111104</v>
      </c>
      <c r="W121">
        <v>0.99554317548746496</v>
      </c>
      <c r="X121">
        <v>56</v>
      </c>
      <c r="Y121">
        <v>4277482</v>
      </c>
      <c r="Z121">
        <v>148600</v>
      </c>
      <c r="AA121">
        <v>2</v>
      </c>
      <c r="AB121">
        <v>254</v>
      </c>
      <c r="AC121" t="s">
        <v>1550</v>
      </c>
      <c r="AE121">
        <f>Tabela2[[#This Row],[kan_params]]</f>
        <v>147870</v>
      </c>
      <c r="AF121">
        <f>Tabela2[[#This Row],[kan_steps]]</f>
        <v>37.6</v>
      </c>
      <c r="AG121">
        <f>Tabela2[[#This Row],[kan_train_acc]]</f>
        <v>0.160817083716392</v>
      </c>
      <c r="AH121">
        <f>Tabela2[[#This Row],[kan_val_acc]]</f>
        <v>0.35851851403713197</v>
      </c>
      <c r="AI121">
        <f>Tabela2[[#This Row],[kan_test_acc]]</f>
        <v>0.174222220480442</v>
      </c>
      <c r="AJ121">
        <f>Tabela2[[#This Row],[mlp_test_acc]]</f>
        <v>0.97733333333333305</v>
      </c>
      <c r="AK121">
        <f>Tabela2[[#This Row],[mlp_val_acc]]</f>
        <v>0.96444444444444399</v>
      </c>
      <c r="AL121">
        <f>Tabela2[[#This Row],[mlp_train_acc]]</f>
        <v>0.98774373259052894</v>
      </c>
      <c r="AM121">
        <f>Tabela2[[#This Row],[mlp_steps]]</f>
        <v>46.4</v>
      </c>
    </row>
    <row r="122" spans="1:39" x14ac:dyDescent="0.25">
      <c r="A122" t="s">
        <v>1343</v>
      </c>
      <c r="B122">
        <v>10</v>
      </c>
      <c r="C122">
        <v>5</v>
      </c>
      <c r="D122">
        <v>2</v>
      </c>
      <c r="E122">
        <v>0</v>
      </c>
      <c r="F122" t="s">
        <v>1410</v>
      </c>
      <c r="G122">
        <v>153575</v>
      </c>
      <c r="H122">
        <v>144884607.40000001</v>
      </c>
      <c r="I122">
        <v>33.200000000000003</v>
      </c>
      <c r="J122">
        <v>0.17511606514453801</v>
      </c>
      <c r="K122">
        <v>0.31851851642131801</v>
      </c>
      <c r="L122">
        <v>0.191111110150814</v>
      </c>
      <c r="M122">
        <v>0.97599999999999998</v>
      </c>
      <c r="N122">
        <v>0.96666666666666601</v>
      </c>
      <c r="O122">
        <v>0.99220055710306398</v>
      </c>
      <c r="P122">
        <v>48.2</v>
      </c>
      <c r="Q122">
        <v>4593687.8</v>
      </c>
      <c r="R122">
        <v>153004</v>
      </c>
      <c r="S122">
        <v>2</v>
      </c>
      <c r="T122">
        <v>258</v>
      </c>
      <c r="U122">
        <v>0.97866666666666602</v>
      </c>
      <c r="V122">
        <v>0.96666666666666601</v>
      </c>
      <c r="W122">
        <v>0.99424326833797505</v>
      </c>
      <c r="X122">
        <v>51.6</v>
      </c>
      <c r="Y122">
        <v>3909830.8</v>
      </c>
      <c r="Z122">
        <v>154115</v>
      </c>
      <c r="AA122">
        <v>2</v>
      </c>
      <c r="AB122">
        <v>259</v>
      </c>
      <c r="AC122" t="s">
        <v>1551</v>
      </c>
      <c r="AE122">
        <f>Tabela2[[#This Row],[kan_params]]</f>
        <v>153575</v>
      </c>
      <c r="AF122">
        <f>Tabela2[[#This Row],[kan_steps]]</f>
        <v>33.200000000000003</v>
      </c>
      <c r="AG122">
        <f>Tabela2[[#This Row],[kan_train_acc]]</f>
        <v>0.17511606514453801</v>
      </c>
      <c r="AH122">
        <f>Tabela2[[#This Row],[kan_val_acc]]</f>
        <v>0.31851851642131801</v>
      </c>
      <c r="AI122">
        <f>Tabela2[[#This Row],[kan_test_acc]]</f>
        <v>0.191111110150814</v>
      </c>
      <c r="AJ122">
        <f>Tabela2[[#This Row],[mlp_test_acc]]</f>
        <v>0.97599999999999998</v>
      </c>
      <c r="AK122">
        <f>Tabela2[[#This Row],[mlp_val_acc]]</f>
        <v>0.96666666666666601</v>
      </c>
      <c r="AL122">
        <f>Tabela2[[#This Row],[mlp_train_acc]]</f>
        <v>0.99220055710306398</v>
      </c>
      <c r="AM122">
        <f>Tabela2[[#This Row],[mlp_steps]]</f>
        <v>48.2</v>
      </c>
    </row>
    <row r="123" spans="1:39" x14ac:dyDescent="0.25">
      <c r="A123" t="s">
        <v>1343</v>
      </c>
      <c r="B123">
        <v>10</v>
      </c>
      <c r="C123">
        <v>5</v>
      </c>
      <c r="D123">
        <v>2</v>
      </c>
      <c r="E123">
        <v>0</v>
      </c>
      <c r="F123" t="s">
        <v>1412</v>
      </c>
      <c r="G123">
        <v>159280</v>
      </c>
      <c r="H123">
        <v>130300968</v>
      </c>
      <c r="I123">
        <v>29.4</v>
      </c>
      <c r="J123">
        <v>0.17864438444375899</v>
      </c>
      <c r="K123">
        <v>0.31481481492519298</v>
      </c>
      <c r="L123">
        <v>0.18311111032962701</v>
      </c>
      <c r="M123">
        <v>0.97688888888888803</v>
      </c>
      <c r="N123">
        <v>0.96592592592592597</v>
      </c>
      <c r="O123">
        <v>0.98922934076137403</v>
      </c>
      <c r="P123">
        <v>48.6</v>
      </c>
      <c r="Q123">
        <v>3382711</v>
      </c>
      <c r="R123">
        <v>158599</v>
      </c>
      <c r="S123">
        <v>2</v>
      </c>
      <c r="T123">
        <v>263</v>
      </c>
      <c r="U123">
        <v>0.97955555555555496</v>
      </c>
      <c r="V123">
        <v>0.96814814814814798</v>
      </c>
      <c r="W123">
        <v>0.99517177344475305</v>
      </c>
      <c r="X123">
        <v>54.8</v>
      </c>
      <c r="Y123">
        <v>4849208</v>
      </c>
      <c r="Z123">
        <v>159730</v>
      </c>
      <c r="AA123">
        <v>2</v>
      </c>
      <c r="AB123">
        <v>264</v>
      </c>
      <c r="AC123" t="s">
        <v>1552</v>
      </c>
      <c r="AE123">
        <f>Tabela2[[#This Row],[kan_params]]</f>
        <v>159280</v>
      </c>
      <c r="AF123">
        <f>Tabela2[[#This Row],[kan_steps]]</f>
        <v>29.4</v>
      </c>
      <c r="AG123">
        <f>Tabela2[[#This Row],[kan_train_acc]]</f>
        <v>0.17864438444375899</v>
      </c>
      <c r="AH123">
        <f>Tabela2[[#This Row],[kan_val_acc]]</f>
        <v>0.31481481492519298</v>
      </c>
      <c r="AI123">
        <f>Tabela2[[#This Row],[kan_test_acc]]</f>
        <v>0.18311111032962701</v>
      </c>
      <c r="AJ123">
        <f>Tabela2[[#This Row],[mlp_test_acc]]</f>
        <v>0.97688888888888803</v>
      </c>
      <c r="AK123">
        <f>Tabela2[[#This Row],[mlp_val_acc]]</f>
        <v>0.96592592592592597</v>
      </c>
      <c r="AL123">
        <f>Tabela2[[#This Row],[mlp_train_acc]]</f>
        <v>0.98922934076137403</v>
      </c>
      <c r="AM123">
        <f>Tabela2[[#This Row],[mlp_steps]]</f>
        <v>48.6</v>
      </c>
    </row>
    <row r="124" spans="1:39" x14ac:dyDescent="0.25">
      <c r="A124" t="s">
        <v>1343</v>
      </c>
      <c r="B124">
        <v>10</v>
      </c>
      <c r="C124">
        <v>5</v>
      </c>
      <c r="D124">
        <v>2</v>
      </c>
      <c r="E124">
        <v>0</v>
      </c>
      <c r="F124" t="s">
        <v>1414</v>
      </c>
      <c r="G124">
        <v>164985</v>
      </c>
      <c r="H124">
        <v>111491471.59999999</v>
      </c>
      <c r="I124">
        <v>23.6</v>
      </c>
      <c r="J124">
        <v>0.205942437052726</v>
      </c>
      <c r="K124">
        <v>0.257777777314186</v>
      </c>
      <c r="L124">
        <v>0.182222226262092</v>
      </c>
      <c r="M124">
        <v>0.97688888888888803</v>
      </c>
      <c r="N124">
        <v>0.96592592592592497</v>
      </c>
      <c r="O124">
        <v>0.98700092850510601</v>
      </c>
      <c r="P124">
        <v>41.2</v>
      </c>
      <c r="Q124">
        <v>3412454.4</v>
      </c>
      <c r="R124">
        <v>164294</v>
      </c>
      <c r="S124">
        <v>2</v>
      </c>
      <c r="T124">
        <v>268</v>
      </c>
      <c r="U124">
        <v>0.97866666666666602</v>
      </c>
      <c r="V124">
        <v>0.96814814814814798</v>
      </c>
      <c r="W124">
        <v>0.99145775301764105</v>
      </c>
      <c r="X124">
        <v>52.2</v>
      </c>
      <c r="Y124">
        <v>4283957.4000000004</v>
      </c>
      <c r="Z124">
        <v>165445</v>
      </c>
      <c r="AA124">
        <v>2</v>
      </c>
      <c r="AB124">
        <v>269</v>
      </c>
      <c r="AC124" t="s">
        <v>1553</v>
      </c>
      <c r="AE124">
        <f>Tabela2[[#This Row],[kan_params]]</f>
        <v>164985</v>
      </c>
      <c r="AF124">
        <f>Tabela2[[#This Row],[kan_steps]]</f>
        <v>23.6</v>
      </c>
      <c r="AG124">
        <f>Tabela2[[#This Row],[kan_train_acc]]</f>
        <v>0.205942437052726</v>
      </c>
      <c r="AH124">
        <f>Tabela2[[#This Row],[kan_val_acc]]</f>
        <v>0.257777777314186</v>
      </c>
      <c r="AI124">
        <f>Tabela2[[#This Row],[kan_test_acc]]</f>
        <v>0.182222226262092</v>
      </c>
      <c r="AJ124">
        <f>Tabela2[[#This Row],[mlp_test_acc]]</f>
        <v>0.97688888888888803</v>
      </c>
      <c r="AK124">
        <f>Tabela2[[#This Row],[mlp_val_acc]]</f>
        <v>0.96592592592592497</v>
      </c>
      <c r="AL124">
        <f>Tabela2[[#This Row],[mlp_train_acc]]</f>
        <v>0.98700092850510601</v>
      </c>
      <c r="AM124">
        <f>Tabela2[[#This Row],[mlp_steps]]</f>
        <v>41.2</v>
      </c>
    </row>
    <row r="125" spans="1:39" x14ac:dyDescent="0.25">
      <c r="A125" t="s">
        <v>1343</v>
      </c>
      <c r="B125">
        <v>10</v>
      </c>
      <c r="C125">
        <v>5</v>
      </c>
      <c r="D125">
        <v>2</v>
      </c>
      <c r="E125">
        <v>0</v>
      </c>
      <c r="F125" t="s">
        <v>1416</v>
      </c>
      <c r="G125">
        <v>170690</v>
      </c>
      <c r="H125">
        <v>246346270.59999999</v>
      </c>
      <c r="I125">
        <v>51.4</v>
      </c>
      <c r="J125">
        <v>0.31290621757507298</v>
      </c>
      <c r="K125">
        <v>0.39407408237457198</v>
      </c>
      <c r="L125">
        <v>0.29822221696376799</v>
      </c>
      <c r="M125">
        <v>0.98</v>
      </c>
      <c r="N125">
        <v>0.96370370370370295</v>
      </c>
      <c r="O125">
        <v>0.98885793871866201</v>
      </c>
      <c r="P125">
        <v>43.8</v>
      </c>
      <c r="Q125">
        <v>4408188.5999999996</v>
      </c>
      <c r="R125">
        <v>170089</v>
      </c>
      <c r="S125">
        <v>2</v>
      </c>
      <c r="T125">
        <v>273</v>
      </c>
      <c r="U125">
        <v>0.97555555555555495</v>
      </c>
      <c r="V125">
        <v>0.96962962962962895</v>
      </c>
      <c r="W125">
        <v>0.99517177344475305</v>
      </c>
      <c r="X125">
        <v>54.2</v>
      </c>
      <c r="Y125">
        <v>4335148</v>
      </c>
      <c r="Z125">
        <v>171260</v>
      </c>
      <c r="AA125">
        <v>2</v>
      </c>
      <c r="AB125">
        <v>274</v>
      </c>
      <c r="AC125" t="s">
        <v>1554</v>
      </c>
      <c r="AE125">
        <f>Tabela2[[#This Row],[kan_params]]</f>
        <v>170690</v>
      </c>
      <c r="AF125">
        <f>Tabela2[[#This Row],[kan_steps]]</f>
        <v>51.4</v>
      </c>
      <c r="AG125">
        <f>Tabela2[[#This Row],[kan_train_acc]]</f>
        <v>0.31290621757507298</v>
      </c>
      <c r="AH125">
        <f>Tabela2[[#This Row],[kan_val_acc]]</f>
        <v>0.39407408237457198</v>
      </c>
      <c r="AI125">
        <f>Tabela2[[#This Row],[kan_test_acc]]</f>
        <v>0.29822221696376799</v>
      </c>
      <c r="AJ125">
        <f>Tabela2[[#This Row],[mlp_test_acc]]</f>
        <v>0.98</v>
      </c>
      <c r="AK125">
        <f>Tabela2[[#This Row],[mlp_val_acc]]</f>
        <v>0.96370370370370295</v>
      </c>
      <c r="AL125">
        <f>Tabela2[[#This Row],[mlp_train_acc]]</f>
        <v>0.98885793871866201</v>
      </c>
      <c r="AM125">
        <f>Tabela2[[#This Row],[mlp_steps]]</f>
        <v>43.8</v>
      </c>
    </row>
    <row r="126" spans="1:39" x14ac:dyDescent="0.25">
      <c r="A126" t="s">
        <v>1343</v>
      </c>
      <c r="B126">
        <v>10</v>
      </c>
      <c r="C126">
        <v>5</v>
      </c>
      <c r="D126">
        <v>2</v>
      </c>
      <c r="E126">
        <v>0</v>
      </c>
      <c r="F126" t="s">
        <v>1418</v>
      </c>
      <c r="G126">
        <v>176395</v>
      </c>
      <c r="H126">
        <v>293176384</v>
      </c>
      <c r="I126">
        <v>58.8</v>
      </c>
      <c r="J126">
        <v>0.46035283505916502</v>
      </c>
      <c r="K126">
        <v>0.50962963104248005</v>
      </c>
      <c r="L126">
        <v>0.44177778065204598</v>
      </c>
      <c r="M126">
        <v>0.97866666666666602</v>
      </c>
      <c r="N126">
        <v>0.95851851851851799</v>
      </c>
      <c r="O126">
        <v>0.98347260909934997</v>
      </c>
      <c r="P126">
        <v>38.6</v>
      </c>
      <c r="Q126">
        <v>3611528.8</v>
      </c>
      <c r="R126">
        <v>175984</v>
      </c>
      <c r="S126">
        <v>2</v>
      </c>
      <c r="T126">
        <v>278</v>
      </c>
      <c r="U126">
        <v>0.97599999999999998</v>
      </c>
      <c r="V126">
        <v>0.96814814814814798</v>
      </c>
      <c r="W126">
        <v>0.995357474466109</v>
      </c>
      <c r="X126">
        <v>51.6</v>
      </c>
      <c r="Y126">
        <v>4495551</v>
      </c>
      <c r="Z126">
        <v>177175</v>
      </c>
      <c r="AA126">
        <v>2</v>
      </c>
      <c r="AB126">
        <v>279</v>
      </c>
      <c r="AC126" t="s">
        <v>1555</v>
      </c>
      <c r="AE126">
        <f>Tabela2[[#This Row],[kan_params]]</f>
        <v>176395</v>
      </c>
      <c r="AF126">
        <f>Tabela2[[#This Row],[kan_steps]]</f>
        <v>58.8</v>
      </c>
      <c r="AG126">
        <f>Tabela2[[#This Row],[kan_train_acc]]</f>
        <v>0.46035283505916502</v>
      </c>
      <c r="AH126">
        <f>Tabela2[[#This Row],[kan_val_acc]]</f>
        <v>0.50962963104248005</v>
      </c>
      <c r="AI126">
        <f>Tabela2[[#This Row],[kan_test_acc]]</f>
        <v>0.44177778065204598</v>
      </c>
      <c r="AJ126">
        <f>Tabela2[[#This Row],[mlp_test_acc]]</f>
        <v>0.97866666666666602</v>
      </c>
      <c r="AK126">
        <f>Tabela2[[#This Row],[mlp_val_acc]]</f>
        <v>0.95851851851851799</v>
      </c>
      <c r="AL126">
        <f>Tabela2[[#This Row],[mlp_train_acc]]</f>
        <v>0.98347260909934997</v>
      </c>
      <c r="AM126">
        <f>Tabela2[[#This Row],[mlp_steps]]</f>
        <v>38.6</v>
      </c>
    </row>
    <row r="127" spans="1:39" x14ac:dyDescent="0.25">
      <c r="A127" t="s">
        <v>1343</v>
      </c>
      <c r="B127">
        <v>10</v>
      </c>
      <c r="C127">
        <v>5</v>
      </c>
      <c r="D127">
        <v>2</v>
      </c>
      <c r="E127">
        <v>0</v>
      </c>
      <c r="F127" t="s">
        <v>1420</v>
      </c>
      <c r="G127">
        <v>75558</v>
      </c>
      <c r="H127">
        <v>66031622</v>
      </c>
      <c r="I127">
        <v>51.6</v>
      </c>
      <c r="J127">
        <v>0.75840297937393097</v>
      </c>
      <c r="K127">
        <v>0.80518518686294505</v>
      </c>
      <c r="L127">
        <v>0.74666665792465203</v>
      </c>
      <c r="M127">
        <v>0.95955555555555505</v>
      </c>
      <c r="N127">
        <v>0.98074074074074002</v>
      </c>
      <c r="O127">
        <v>0.99201485608170803</v>
      </c>
      <c r="P127">
        <v>60</v>
      </c>
      <c r="Q127">
        <v>3189892</v>
      </c>
      <c r="R127">
        <v>75514</v>
      </c>
      <c r="S127">
        <v>2</v>
      </c>
      <c r="T127">
        <v>176</v>
      </c>
      <c r="U127">
        <v>0.96533333333333304</v>
      </c>
      <c r="V127">
        <v>0.97481481481481402</v>
      </c>
      <c r="W127">
        <v>0.98737233054781803</v>
      </c>
      <c r="X127">
        <v>53.4</v>
      </c>
      <c r="Y127">
        <v>2189814.7999999998</v>
      </c>
      <c r="Z127">
        <v>76297</v>
      </c>
      <c r="AA127">
        <v>2</v>
      </c>
      <c r="AB127">
        <v>177</v>
      </c>
      <c r="AC127" t="s">
        <v>1556</v>
      </c>
      <c r="AE127">
        <f>Tabela2[[#This Row],[kan_params]]</f>
        <v>75558</v>
      </c>
      <c r="AF127">
        <f>Tabela2[[#This Row],[kan_steps]]</f>
        <v>51.6</v>
      </c>
      <c r="AG127">
        <f>Tabela2[[#This Row],[kan_train_acc]]</f>
        <v>0.75840297937393097</v>
      </c>
      <c r="AH127">
        <f>Tabela2[[#This Row],[kan_val_acc]]</f>
        <v>0.80518518686294505</v>
      </c>
      <c r="AI127">
        <f>Tabela2[[#This Row],[kan_test_acc]]</f>
        <v>0.74666665792465203</v>
      </c>
      <c r="AJ127">
        <f>Tabela2[[#This Row],[mlp_test_acc]]</f>
        <v>0.95955555555555505</v>
      </c>
      <c r="AK127">
        <f>Tabela2[[#This Row],[mlp_val_acc]]</f>
        <v>0.98074074074074002</v>
      </c>
      <c r="AL127">
        <f>Tabela2[[#This Row],[mlp_train_acc]]</f>
        <v>0.99201485608170803</v>
      </c>
      <c r="AM127">
        <f>Tabela2[[#This Row],[mlp_steps]]</f>
        <v>60</v>
      </c>
    </row>
    <row r="128" spans="1:39" x14ac:dyDescent="0.25">
      <c r="A128" t="s">
        <v>1343</v>
      </c>
      <c r="B128">
        <v>10</v>
      </c>
      <c r="C128">
        <v>5</v>
      </c>
      <c r="D128">
        <v>2</v>
      </c>
      <c r="E128">
        <v>0</v>
      </c>
      <c r="F128" t="s">
        <v>1422</v>
      </c>
      <c r="G128">
        <v>187142</v>
      </c>
      <c r="H128">
        <v>175436608</v>
      </c>
      <c r="I128">
        <v>31.4</v>
      </c>
      <c r="J128">
        <v>0.27985143363475801</v>
      </c>
      <c r="K128">
        <v>0.34518518894910799</v>
      </c>
      <c r="L128">
        <v>0.27177777960896399</v>
      </c>
      <c r="M128">
        <v>0.97422222222222199</v>
      </c>
      <c r="N128">
        <v>0.96407407407407397</v>
      </c>
      <c r="O128">
        <v>0.99025069637883001</v>
      </c>
      <c r="P128">
        <v>43</v>
      </c>
      <c r="Q128">
        <v>5404864.4000000004</v>
      </c>
      <c r="R128">
        <v>186847</v>
      </c>
      <c r="S128">
        <v>2</v>
      </c>
      <c r="T128">
        <v>287</v>
      </c>
      <c r="U128">
        <v>0.97399999999999998</v>
      </c>
      <c r="V128">
        <v>0.968518518518518</v>
      </c>
      <c r="W128">
        <v>0.99062209842154103</v>
      </c>
      <c r="X128">
        <v>45.3</v>
      </c>
      <c r="Y128">
        <v>3856970.6</v>
      </c>
      <c r="Z128">
        <v>188074</v>
      </c>
      <c r="AA128">
        <v>2</v>
      </c>
      <c r="AB128">
        <v>288</v>
      </c>
      <c r="AC128" t="s">
        <v>1557</v>
      </c>
      <c r="AE128">
        <f>Tabela2[[#This Row],[kan_params]]</f>
        <v>187142</v>
      </c>
      <c r="AF128">
        <f>Tabela2[[#This Row],[kan_steps]]</f>
        <v>31.4</v>
      </c>
      <c r="AG128">
        <f>Tabela2[[#This Row],[kan_train_acc]]</f>
        <v>0.27985143363475801</v>
      </c>
      <c r="AH128">
        <f>Tabela2[[#This Row],[kan_val_acc]]</f>
        <v>0.34518518894910799</v>
      </c>
      <c r="AI128">
        <f>Tabela2[[#This Row],[kan_test_acc]]</f>
        <v>0.27177777960896399</v>
      </c>
      <c r="AJ128">
        <f>Tabela2[[#This Row],[mlp_test_acc]]</f>
        <v>0.97422222222222199</v>
      </c>
      <c r="AK128">
        <f>Tabela2[[#This Row],[mlp_val_acc]]</f>
        <v>0.96407407407407397</v>
      </c>
      <c r="AL128">
        <f>Tabela2[[#This Row],[mlp_train_acc]]</f>
        <v>0.99025069637883001</v>
      </c>
      <c r="AM128">
        <f>Tabela2[[#This Row],[mlp_steps]]</f>
        <v>43</v>
      </c>
    </row>
    <row r="129" spans="1:39" x14ac:dyDescent="0.25">
      <c r="A129" t="s">
        <v>1343</v>
      </c>
      <c r="B129">
        <v>10</v>
      </c>
      <c r="C129">
        <v>5</v>
      </c>
      <c r="D129">
        <v>2</v>
      </c>
      <c r="E129">
        <v>0</v>
      </c>
      <c r="F129" t="s">
        <v>1424</v>
      </c>
      <c r="G129">
        <v>192997</v>
      </c>
      <c r="H129">
        <v>242499495.69999999</v>
      </c>
      <c r="I129">
        <v>41.4</v>
      </c>
      <c r="J129">
        <v>0.25756731554865803</v>
      </c>
      <c r="K129">
        <v>0.39888888746500001</v>
      </c>
      <c r="L129">
        <v>0.24177777841687201</v>
      </c>
      <c r="M129">
        <v>0.97733333333333305</v>
      </c>
      <c r="N129">
        <v>0.97111111111111104</v>
      </c>
      <c r="O129">
        <v>0.99591457753017598</v>
      </c>
      <c r="P129">
        <v>54.9</v>
      </c>
      <c r="Q129">
        <v>6206595.5999999996</v>
      </c>
      <c r="R129">
        <v>191779</v>
      </c>
      <c r="S129">
        <v>2</v>
      </c>
      <c r="T129">
        <v>291</v>
      </c>
      <c r="U129">
        <v>0.97511111111111104</v>
      </c>
      <c r="V129">
        <v>0.96888888888888802</v>
      </c>
      <c r="W129">
        <v>0.99350046425255301</v>
      </c>
      <c r="X129">
        <v>50.6</v>
      </c>
      <c r="Y129">
        <v>5111713.0999999996</v>
      </c>
      <c r="Z129">
        <v>193022</v>
      </c>
      <c r="AA129">
        <v>2</v>
      </c>
      <c r="AB129">
        <v>292</v>
      </c>
      <c r="AC129" t="s">
        <v>1558</v>
      </c>
      <c r="AE129">
        <f>Tabela2[[#This Row],[kan_params]]</f>
        <v>192997</v>
      </c>
      <c r="AF129">
        <f>Tabela2[[#This Row],[kan_steps]]</f>
        <v>41.4</v>
      </c>
      <c r="AG129">
        <f>Tabela2[[#This Row],[kan_train_acc]]</f>
        <v>0.25756731554865803</v>
      </c>
      <c r="AH129">
        <f>Tabela2[[#This Row],[kan_val_acc]]</f>
        <v>0.39888888746500001</v>
      </c>
      <c r="AI129">
        <f>Tabela2[[#This Row],[kan_test_acc]]</f>
        <v>0.24177777841687201</v>
      </c>
      <c r="AJ129">
        <f>Tabela2[[#This Row],[mlp_test_acc]]</f>
        <v>0.97733333333333305</v>
      </c>
      <c r="AK129">
        <f>Tabela2[[#This Row],[mlp_val_acc]]</f>
        <v>0.97111111111111104</v>
      </c>
      <c r="AL129">
        <f>Tabela2[[#This Row],[mlp_train_acc]]</f>
        <v>0.99591457753017598</v>
      </c>
      <c r="AM129">
        <f>Tabela2[[#This Row],[mlp_steps]]</f>
        <v>54.9</v>
      </c>
    </row>
    <row r="130" spans="1:39" x14ac:dyDescent="0.25">
      <c r="A130" t="s">
        <v>1343</v>
      </c>
      <c r="B130">
        <v>10</v>
      </c>
      <c r="C130">
        <v>5</v>
      </c>
      <c r="D130">
        <v>2</v>
      </c>
      <c r="E130">
        <v>0</v>
      </c>
      <c r="F130" t="s">
        <v>1426</v>
      </c>
      <c r="G130">
        <v>198852</v>
      </c>
      <c r="H130">
        <v>176210422.30000001</v>
      </c>
      <c r="I130">
        <v>28.9</v>
      </c>
      <c r="J130">
        <v>0.218848655372858</v>
      </c>
      <c r="K130">
        <v>0.31777777969837101</v>
      </c>
      <c r="L130">
        <v>0.20622222200036</v>
      </c>
      <c r="M130">
        <v>0.974444444444444</v>
      </c>
      <c r="N130">
        <v>0.97</v>
      </c>
      <c r="O130">
        <v>0.99480037140204203</v>
      </c>
      <c r="P130">
        <v>51.6</v>
      </c>
      <c r="Q130">
        <v>5174732.5</v>
      </c>
      <c r="R130">
        <v>198034</v>
      </c>
      <c r="S130">
        <v>2</v>
      </c>
      <c r="T130">
        <v>296</v>
      </c>
      <c r="U130">
        <v>0.97333333333333305</v>
      </c>
      <c r="V130">
        <v>0.96629629629629599</v>
      </c>
      <c r="W130">
        <v>0.99080779944289699</v>
      </c>
      <c r="X130">
        <v>44.2</v>
      </c>
      <c r="Y130">
        <v>5961392.9000000004</v>
      </c>
      <c r="Z130">
        <v>199297</v>
      </c>
      <c r="AA130">
        <v>2</v>
      </c>
      <c r="AB130">
        <v>297</v>
      </c>
      <c r="AC130" t="s">
        <v>1559</v>
      </c>
      <c r="AE130">
        <f>Tabela2[[#This Row],[kan_params]]</f>
        <v>198852</v>
      </c>
      <c r="AF130">
        <f>Tabela2[[#This Row],[kan_steps]]</f>
        <v>28.9</v>
      </c>
      <c r="AG130">
        <f>Tabela2[[#This Row],[kan_train_acc]]</f>
        <v>0.218848655372858</v>
      </c>
      <c r="AH130">
        <f>Tabela2[[#This Row],[kan_val_acc]]</f>
        <v>0.31777777969837101</v>
      </c>
      <c r="AI130">
        <f>Tabela2[[#This Row],[kan_test_acc]]</f>
        <v>0.20622222200036</v>
      </c>
      <c r="AJ130">
        <f>Tabela2[[#This Row],[mlp_test_acc]]</f>
        <v>0.974444444444444</v>
      </c>
      <c r="AK130">
        <f>Tabela2[[#This Row],[mlp_val_acc]]</f>
        <v>0.97</v>
      </c>
      <c r="AL130">
        <f>Tabela2[[#This Row],[mlp_train_acc]]</f>
        <v>0.99480037140204203</v>
      </c>
      <c r="AM130">
        <f>Tabela2[[#This Row],[mlp_steps]]</f>
        <v>51.6</v>
      </c>
    </row>
    <row r="131" spans="1:39" x14ac:dyDescent="0.25">
      <c r="A131" t="s">
        <v>1343</v>
      </c>
      <c r="B131">
        <v>10</v>
      </c>
      <c r="C131">
        <v>5</v>
      </c>
      <c r="D131">
        <v>2</v>
      </c>
      <c r="E131">
        <v>0</v>
      </c>
      <c r="F131" t="s">
        <v>1428</v>
      </c>
      <c r="G131">
        <v>204707</v>
      </c>
      <c r="H131">
        <v>221817906.30000001</v>
      </c>
      <c r="I131">
        <v>35.4</v>
      </c>
      <c r="J131">
        <v>0.27121634259819899</v>
      </c>
      <c r="K131">
        <v>0.38555555343627901</v>
      </c>
      <c r="L131">
        <v>0.25888889133930199</v>
      </c>
      <c r="M131">
        <v>0.97511111111111104</v>
      </c>
      <c r="N131">
        <v>0.97074074074074002</v>
      </c>
      <c r="O131">
        <v>0.99452181987000898</v>
      </c>
      <c r="P131">
        <v>49.2</v>
      </c>
      <c r="Q131">
        <v>5142253.4000000004</v>
      </c>
      <c r="R131">
        <v>204389</v>
      </c>
      <c r="S131">
        <v>2</v>
      </c>
      <c r="T131">
        <v>301</v>
      </c>
      <c r="U131">
        <v>0.97466666666666602</v>
      </c>
      <c r="V131">
        <v>0.96740740740740705</v>
      </c>
      <c r="W131">
        <v>0.99331476323119705</v>
      </c>
      <c r="X131">
        <v>48.7</v>
      </c>
      <c r="Y131">
        <v>6673878.5</v>
      </c>
      <c r="Z131">
        <v>205672</v>
      </c>
      <c r="AA131">
        <v>2</v>
      </c>
      <c r="AB131">
        <v>302</v>
      </c>
      <c r="AC131" t="s">
        <v>1560</v>
      </c>
      <c r="AE131">
        <f>Tabela2[[#This Row],[kan_params]]</f>
        <v>204707</v>
      </c>
      <c r="AF131">
        <f>Tabela2[[#This Row],[kan_steps]]</f>
        <v>35.4</v>
      </c>
      <c r="AG131">
        <f>Tabela2[[#This Row],[kan_train_acc]]</f>
        <v>0.27121634259819899</v>
      </c>
      <c r="AH131">
        <f>Tabela2[[#This Row],[kan_val_acc]]</f>
        <v>0.38555555343627901</v>
      </c>
      <c r="AI131">
        <f>Tabela2[[#This Row],[kan_test_acc]]</f>
        <v>0.25888889133930199</v>
      </c>
      <c r="AJ131">
        <f>Tabela2[[#This Row],[mlp_test_acc]]</f>
        <v>0.97511111111111104</v>
      </c>
      <c r="AK131">
        <f>Tabela2[[#This Row],[mlp_val_acc]]</f>
        <v>0.97074074074074002</v>
      </c>
      <c r="AL131">
        <f>Tabela2[[#This Row],[mlp_train_acc]]</f>
        <v>0.99452181987000898</v>
      </c>
      <c r="AM131">
        <f>Tabela2[[#This Row],[mlp_steps]]</f>
        <v>49.2</v>
      </c>
    </row>
    <row r="132" spans="1:39" x14ac:dyDescent="0.25">
      <c r="A132" t="s">
        <v>1343</v>
      </c>
      <c r="B132">
        <v>10</v>
      </c>
      <c r="C132">
        <v>5</v>
      </c>
      <c r="D132">
        <v>2</v>
      </c>
      <c r="E132">
        <v>0</v>
      </c>
      <c r="F132" t="s">
        <v>1430</v>
      </c>
      <c r="G132">
        <v>210562</v>
      </c>
      <c r="H132">
        <v>253856005.19999999</v>
      </c>
      <c r="I132">
        <v>37.5</v>
      </c>
      <c r="J132">
        <v>0.31077065914869301</v>
      </c>
      <c r="K132">
        <v>0.41925926506519301</v>
      </c>
      <c r="L132">
        <v>0.30711111128330199</v>
      </c>
      <c r="M132">
        <v>0.97511111111111104</v>
      </c>
      <c r="N132">
        <v>0.97148148148148095</v>
      </c>
      <c r="O132">
        <v>0.99619312906220903</v>
      </c>
      <c r="P132">
        <v>55</v>
      </c>
      <c r="Q132">
        <v>6710028.7999999998</v>
      </c>
      <c r="R132">
        <v>209545</v>
      </c>
      <c r="S132">
        <v>2</v>
      </c>
      <c r="T132">
        <v>305</v>
      </c>
      <c r="U132">
        <v>0.97466666666666602</v>
      </c>
      <c r="V132">
        <v>0.96888888888888802</v>
      </c>
      <c r="W132">
        <v>0.99442896935933101</v>
      </c>
      <c r="X132">
        <v>52.9</v>
      </c>
      <c r="Y132">
        <v>6692673.5999999996</v>
      </c>
      <c r="Z132">
        <v>210844</v>
      </c>
      <c r="AA132">
        <v>2</v>
      </c>
      <c r="AB132">
        <v>306</v>
      </c>
      <c r="AC132" t="s">
        <v>1561</v>
      </c>
      <c r="AE132">
        <f>Tabela2[[#This Row],[kan_params]]</f>
        <v>210562</v>
      </c>
      <c r="AF132">
        <f>Tabela2[[#This Row],[kan_steps]]</f>
        <v>37.5</v>
      </c>
      <c r="AG132">
        <f>Tabela2[[#This Row],[kan_train_acc]]</f>
        <v>0.31077065914869301</v>
      </c>
      <c r="AH132">
        <f>Tabela2[[#This Row],[kan_val_acc]]</f>
        <v>0.41925926506519301</v>
      </c>
      <c r="AI132">
        <f>Tabela2[[#This Row],[kan_test_acc]]</f>
        <v>0.30711111128330199</v>
      </c>
      <c r="AJ132">
        <f>Tabela2[[#This Row],[mlp_test_acc]]</f>
        <v>0.97511111111111104</v>
      </c>
      <c r="AK132">
        <f>Tabela2[[#This Row],[mlp_val_acc]]</f>
        <v>0.97148148148148095</v>
      </c>
      <c r="AL132">
        <f>Tabela2[[#This Row],[mlp_train_acc]]</f>
        <v>0.99619312906220903</v>
      </c>
      <c r="AM132">
        <f>Tabela2[[#This Row],[mlp_steps]]</f>
        <v>55</v>
      </c>
    </row>
    <row r="133" spans="1:39" x14ac:dyDescent="0.25">
      <c r="A133" t="s">
        <v>1343</v>
      </c>
      <c r="B133">
        <v>10</v>
      </c>
      <c r="C133">
        <v>5</v>
      </c>
      <c r="D133">
        <v>2</v>
      </c>
      <c r="E133">
        <v>0</v>
      </c>
      <c r="F133" t="s">
        <v>1432</v>
      </c>
      <c r="G133">
        <v>216417</v>
      </c>
      <c r="H133">
        <v>312003467.69999999</v>
      </c>
      <c r="I133">
        <v>44</v>
      </c>
      <c r="J133">
        <v>0.32163416892290098</v>
      </c>
      <c r="K133">
        <v>0.40629629343748003</v>
      </c>
      <c r="L133">
        <v>0.30266666561365102</v>
      </c>
      <c r="M133">
        <v>0.97288888888888803</v>
      </c>
      <c r="N133">
        <v>0.96777777777777696</v>
      </c>
      <c r="O133">
        <v>0.99350046425255301</v>
      </c>
      <c r="P133">
        <v>46.4</v>
      </c>
      <c r="Q133">
        <v>5238954.3</v>
      </c>
      <c r="R133">
        <v>216080</v>
      </c>
      <c r="S133">
        <v>2</v>
      </c>
      <c r="T133">
        <v>310</v>
      </c>
      <c r="U133">
        <v>0.97355555555555495</v>
      </c>
      <c r="V133">
        <v>0.96518518518518504</v>
      </c>
      <c r="W133">
        <v>0.99117920148560801</v>
      </c>
      <c r="X133">
        <v>45.3</v>
      </c>
      <c r="Y133">
        <v>6571655</v>
      </c>
      <c r="Z133">
        <v>217399</v>
      </c>
      <c r="AA133">
        <v>2</v>
      </c>
      <c r="AB133">
        <v>311</v>
      </c>
      <c r="AC133" t="s">
        <v>1562</v>
      </c>
      <c r="AE133">
        <f>Tabela2[[#This Row],[kan_params]]</f>
        <v>216417</v>
      </c>
      <c r="AF133">
        <f>Tabela2[[#This Row],[kan_steps]]</f>
        <v>44</v>
      </c>
      <c r="AG133">
        <f>Tabela2[[#This Row],[kan_train_acc]]</f>
        <v>0.32163416892290098</v>
      </c>
      <c r="AH133">
        <f>Tabela2[[#This Row],[kan_val_acc]]</f>
        <v>0.40629629343748003</v>
      </c>
      <c r="AI133">
        <f>Tabela2[[#This Row],[kan_test_acc]]</f>
        <v>0.30266666561365102</v>
      </c>
      <c r="AJ133">
        <f>Tabela2[[#This Row],[mlp_test_acc]]</f>
        <v>0.97288888888888803</v>
      </c>
      <c r="AK133">
        <f>Tabela2[[#This Row],[mlp_val_acc]]</f>
        <v>0.96777777777777696</v>
      </c>
      <c r="AL133">
        <f>Tabela2[[#This Row],[mlp_train_acc]]</f>
        <v>0.99350046425255301</v>
      </c>
      <c r="AM133">
        <f>Tabela2[[#This Row],[mlp_steps]]</f>
        <v>46.4</v>
      </c>
    </row>
    <row r="134" spans="1:39" x14ac:dyDescent="0.25">
      <c r="A134" t="s">
        <v>1343</v>
      </c>
      <c r="B134">
        <v>10</v>
      </c>
      <c r="C134">
        <v>5</v>
      </c>
      <c r="D134">
        <v>2</v>
      </c>
      <c r="E134">
        <v>0</v>
      </c>
      <c r="F134" t="s">
        <v>1434</v>
      </c>
      <c r="G134">
        <v>140302</v>
      </c>
      <c r="H134">
        <v>115478036.2</v>
      </c>
      <c r="I134">
        <v>28.4</v>
      </c>
      <c r="J134">
        <v>0.12961931377649299</v>
      </c>
      <c r="K134">
        <v>0.25555555522441797</v>
      </c>
      <c r="L134">
        <v>0.12933333218097601</v>
      </c>
      <c r="M134">
        <v>0.97733333333333305</v>
      </c>
      <c r="N134">
        <v>0.96296296296296202</v>
      </c>
      <c r="O134">
        <v>0.98885793871866301</v>
      </c>
      <c r="P134">
        <v>46.4</v>
      </c>
      <c r="Q134">
        <v>3306263.4</v>
      </c>
      <c r="R134">
        <v>139984</v>
      </c>
      <c r="S134">
        <v>2</v>
      </c>
      <c r="T134">
        <v>246</v>
      </c>
      <c r="U134">
        <v>0.97822222222222199</v>
      </c>
      <c r="V134">
        <v>0.96370370370370295</v>
      </c>
      <c r="W134">
        <v>0.98718662952646197</v>
      </c>
      <c r="X134">
        <v>47</v>
      </c>
      <c r="Y134">
        <v>4628330.8</v>
      </c>
      <c r="Z134">
        <v>141047</v>
      </c>
      <c r="AA134">
        <v>2</v>
      </c>
      <c r="AB134">
        <v>247</v>
      </c>
      <c r="AC134" t="s">
        <v>1563</v>
      </c>
      <c r="AE134">
        <f>Tabela2[[#This Row],[kan_params]]</f>
        <v>140302</v>
      </c>
      <c r="AF134">
        <f>Tabela2[[#This Row],[kan_steps]]</f>
        <v>28.4</v>
      </c>
      <c r="AG134">
        <f>Tabela2[[#This Row],[kan_train_acc]]</f>
        <v>0.12961931377649299</v>
      </c>
      <c r="AH134">
        <f>Tabela2[[#This Row],[kan_val_acc]]</f>
        <v>0.25555555522441797</v>
      </c>
      <c r="AI134">
        <f>Tabela2[[#This Row],[kan_test_acc]]</f>
        <v>0.12933333218097601</v>
      </c>
      <c r="AJ134">
        <f>Tabela2[[#This Row],[mlp_test_acc]]</f>
        <v>0.97733333333333305</v>
      </c>
      <c r="AK134">
        <f>Tabela2[[#This Row],[mlp_val_acc]]</f>
        <v>0.96296296296296202</v>
      </c>
      <c r="AL134">
        <f>Tabela2[[#This Row],[mlp_train_acc]]</f>
        <v>0.98885793871866301</v>
      </c>
      <c r="AM134">
        <f>Tabela2[[#This Row],[mlp_steps]]</f>
        <v>46.4</v>
      </c>
    </row>
    <row r="135" spans="1:39" x14ac:dyDescent="0.25">
      <c r="A135" t="s">
        <v>1343</v>
      </c>
      <c r="B135">
        <v>10</v>
      </c>
      <c r="C135">
        <v>5</v>
      </c>
      <c r="D135">
        <v>2</v>
      </c>
      <c r="E135">
        <v>0</v>
      </c>
      <c r="F135" t="s">
        <v>1436</v>
      </c>
      <c r="G135">
        <v>146157</v>
      </c>
      <c r="H135">
        <v>152521256.19999999</v>
      </c>
      <c r="I135">
        <v>37.6</v>
      </c>
      <c r="J135">
        <v>0.239740017056465</v>
      </c>
      <c r="K135">
        <v>0.33777777850627899</v>
      </c>
      <c r="L135">
        <v>0.232000002264976</v>
      </c>
      <c r="M135">
        <v>0.97733333333333305</v>
      </c>
      <c r="N135">
        <v>0.96814814814814798</v>
      </c>
      <c r="O135">
        <v>0.99387186629526403</v>
      </c>
      <c r="P135">
        <v>51.8</v>
      </c>
      <c r="Q135">
        <v>5744948.2000000002</v>
      </c>
      <c r="R135">
        <v>145339</v>
      </c>
      <c r="S135">
        <v>2</v>
      </c>
      <c r="T135">
        <v>251</v>
      </c>
      <c r="U135">
        <v>0.97822222222222199</v>
      </c>
      <c r="V135">
        <v>0.96814814814814798</v>
      </c>
      <c r="W135">
        <v>0.99071494893221901</v>
      </c>
      <c r="X135">
        <v>50.2</v>
      </c>
      <c r="Y135">
        <v>3836470</v>
      </c>
      <c r="Z135">
        <v>146422</v>
      </c>
      <c r="AA135">
        <v>2</v>
      </c>
      <c r="AB135">
        <v>252</v>
      </c>
      <c r="AC135" t="s">
        <v>1564</v>
      </c>
      <c r="AE135">
        <f>Tabela2[[#This Row],[kan_params]]</f>
        <v>146157</v>
      </c>
      <c r="AF135">
        <f>Tabela2[[#This Row],[kan_steps]]</f>
        <v>37.6</v>
      </c>
      <c r="AG135">
        <f>Tabela2[[#This Row],[kan_train_acc]]</f>
        <v>0.239740017056465</v>
      </c>
      <c r="AH135">
        <f>Tabela2[[#This Row],[kan_val_acc]]</f>
        <v>0.33777777850627899</v>
      </c>
      <c r="AI135">
        <f>Tabela2[[#This Row],[kan_test_acc]]</f>
        <v>0.232000002264976</v>
      </c>
      <c r="AJ135">
        <f>Tabela2[[#This Row],[mlp_test_acc]]</f>
        <v>0.97733333333333305</v>
      </c>
      <c r="AK135">
        <f>Tabela2[[#This Row],[mlp_val_acc]]</f>
        <v>0.96814814814814798</v>
      </c>
      <c r="AL135">
        <f>Tabela2[[#This Row],[mlp_train_acc]]</f>
        <v>0.99387186629526403</v>
      </c>
      <c r="AM135">
        <f>Tabela2[[#This Row],[mlp_steps]]</f>
        <v>51.8</v>
      </c>
    </row>
    <row r="136" spans="1:39" x14ac:dyDescent="0.25">
      <c r="A136" t="s">
        <v>1343</v>
      </c>
      <c r="B136">
        <v>10</v>
      </c>
      <c r="C136">
        <v>5</v>
      </c>
      <c r="D136">
        <v>2</v>
      </c>
      <c r="E136">
        <v>0</v>
      </c>
      <c r="F136" t="s">
        <v>1438</v>
      </c>
      <c r="G136">
        <v>152012</v>
      </c>
      <c r="H136">
        <v>127372429</v>
      </c>
      <c r="I136">
        <v>30</v>
      </c>
      <c r="J136">
        <v>0.13463323861360499</v>
      </c>
      <c r="K136">
        <v>0.33333334326744002</v>
      </c>
      <c r="L136">
        <v>0.130222219228744</v>
      </c>
      <c r="M136">
        <v>0.97511111111111104</v>
      </c>
      <c r="N136">
        <v>0.96740740740740705</v>
      </c>
      <c r="O136">
        <v>0.99090064995357396</v>
      </c>
      <c r="P136">
        <v>54</v>
      </c>
      <c r="Q136">
        <v>5830391.2000000002</v>
      </c>
      <c r="R136">
        <v>151897</v>
      </c>
      <c r="S136">
        <v>2</v>
      </c>
      <c r="T136">
        <v>257</v>
      </c>
      <c r="U136">
        <v>0.976444444444444</v>
      </c>
      <c r="V136">
        <v>0.96666666666666601</v>
      </c>
      <c r="W136">
        <v>0.98978644382544101</v>
      </c>
      <c r="X136">
        <v>49.2</v>
      </c>
      <c r="Y136">
        <v>3765902.4</v>
      </c>
      <c r="Z136">
        <v>153004</v>
      </c>
      <c r="AA136">
        <v>2</v>
      </c>
      <c r="AB136">
        <v>258</v>
      </c>
      <c r="AC136" t="s">
        <v>1565</v>
      </c>
      <c r="AE136">
        <f>Tabela2[[#This Row],[kan_params]]</f>
        <v>152012</v>
      </c>
      <c r="AF136">
        <f>Tabela2[[#This Row],[kan_steps]]</f>
        <v>30</v>
      </c>
      <c r="AG136">
        <f>Tabela2[[#This Row],[kan_train_acc]]</f>
        <v>0.13463323861360499</v>
      </c>
      <c r="AH136">
        <f>Tabela2[[#This Row],[kan_val_acc]]</f>
        <v>0.33333334326744002</v>
      </c>
      <c r="AI136">
        <f>Tabela2[[#This Row],[kan_test_acc]]</f>
        <v>0.130222219228744</v>
      </c>
      <c r="AJ136">
        <f>Tabela2[[#This Row],[mlp_test_acc]]</f>
        <v>0.97511111111111104</v>
      </c>
      <c r="AK136">
        <f>Tabela2[[#This Row],[mlp_val_acc]]</f>
        <v>0.96740740740740705</v>
      </c>
      <c r="AL136">
        <f>Tabela2[[#This Row],[mlp_train_acc]]</f>
        <v>0.99090064995357396</v>
      </c>
      <c r="AM136">
        <f>Tabela2[[#This Row],[mlp_steps]]</f>
        <v>54</v>
      </c>
    </row>
    <row r="137" spans="1:39" x14ac:dyDescent="0.25">
      <c r="A137" t="s">
        <v>1343</v>
      </c>
      <c r="B137">
        <v>10</v>
      </c>
      <c r="C137">
        <v>5</v>
      </c>
      <c r="D137">
        <v>2</v>
      </c>
      <c r="E137">
        <v>0</v>
      </c>
      <c r="F137" t="s">
        <v>1440</v>
      </c>
      <c r="G137">
        <v>157867</v>
      </c>
      <c r="H137">
        <v>153505765.80000001</v>
      </c>
      <c r="I137">
        <v>34.4</v>
      </c>
      <c r="J137">
        <v>0.33129062652587798</v>
      </c>
      <c r="K137">
        <v>0.459259247779846</v>
      </c>
      <c r="L137">
        <v>0.32577778398990598</v>
      </c>
      <c r="M137">
        <v>0.97688888888888803</v>
      </c>
      <c r="N137">
        <v>0.96962962962962895</v>
      </c>
      <c r="O137">
        <v>0.99350046425255301</v>
      </c>
      <c r="P137">
        <v>53</v>
      </c>
      <c r="Q137">
        <v>5985785.4000000004</v>
      </c>
      <c r="R137">
        <v>157472</v>
      </c>
      <c r="S137">
        <v>2</v>
      </c>
      <c r="T137">
        <v>262</v>
      </c>
      <c r="U137">
        <v>0.97822222222222199</v>
      </c>
      <c r="V137">
        <v>0.97037037037036999</v>
      </c>
      <c r="W137">
        <v>0.99517177344475305</v>
      </c>
      <c r="X137">
        <v>53.2</v>
      </c>
      <c r="Y137">
        <v>4356443</v>
      </c>
      <c r="Z137">
        <v>158599</v>
      </c>
      <c r="AA137">
        <v>2</v>
      </c>
      <c r="AB137">
        <v>263</v>
      </c>
      <c r="AC137" t="s">
        <v>1566</v>
      </c>
      <c r="AE137">
        <f>Tabela2[[#This Row],[kan_params]]</f>
        <v>157867</v>
      </c>
      <c r="AF137">
        <f>Tabela2[[#This Row],[kan_steps]]</f>
        <v>34.4</v>
      </c>
      <c r="AG137">
        <f>Tabela2[[#This Row],[kan_train_acc]]</f>
        <v>0.33129062652587798</v>
      </c>
      <c r="AH137">
        <f>Tabela2[[#This Row],[kan_val_acc]]</f>
        <v>0.459259247779846</v>
      </c>
      <c r="AI137">
        <f>Tabela2[[#This Row],[kan_test_acc]]</f>
        <v>0.32577778398990598</v>
      </c>
      <c r="AJ137">
        <f>Tabela2[[#This Row],[mlp_test_acc]]</f>
        <v>0.97688888888888803</v>
      </c>
      <c r="AK137">
        <f>Tabela2[[#This Row],[mlp_val_acc]]</f>
        <v>0.96962962962962895</v>
      </c>
      <c r="AL137">
        <f>Tabela2[[#This Row],[mlp_train_acc]]</f>
        <v>0.99350046425255301</v>
      </c>
      <c r="AM137">
        <f>Tabela2[[#This Row],[mlp_steps]]</f>
        <v>53</v>
      </c>
    </row>
    <row r="138" spans="1:39" x14ac:dyDescent="0.25">
      <c r="A138" t="s">
        <v>1343</v>
      </c>
      <c r="B138">
        <v>10</v>
      </c>
      <c r="C138">
        <v>5</v>
      </c>
      <c r="D138">
        <v>2</v>
      </c>
      <c r="E138">
        <v>0</v>
      </c>
      <c r="F138" t="s">
        <v>1442</v>
      </c>
      <c r="G138">
        <v>163722</v>
      </c>
      <c r="H138">
        <v>113582193.40000001</v>
      </c>
      <c r="I138">
        <v>24.2</v>
      </c>
      <c r="J138">
        <v>0.20427112430333999</v>
      </c>
      <c r="K138">
        <v>0.23851851522922499</v>
      </c>
      <c r="L138">
        <v>0.192444447427988</v>
      </c>
      <c r="M138">
        <v>0.98177777777777697</v>
      </c>
      <c r="N138">
        <v>0.97333333333333305</v>
      </c>
      <c r="O138">
        <v>0.99591457753017598</v>
      </c>
      <c r="P138">
        <v>53</v>
      </c>
      <c r="Q138">
        <v>4732255</v>
      </c>
      <c r="R138">
        <v>163147</v>
      </c>
      <c r="S138">
        <v>2</v>
      </c>
      <c r="T138">
        <v>267</v>
      </c>
      <c r="U138">
        <v>0.97688888888888803</v>
      </c>
      <c r="V138">
        <v>0.96888888888888802</v>
      </c>
      <c r="W138">
        <v>0.99424326833797505</v>
      </c>
      <c r="X138">
        <v>53</v>
      </c>
      <c r="Y138">
        <v>5575953.7999999998</v>
      </c>
      <c r="Z138">
        <v>164294</v>
      </c>
      <c r="AA138">
        <v>2</v>
      </c>
      <c r="AB138">
        <v>268</v>
      </c>
      <c r="AC138" t="s">
        <v>1567</v>
      </c>
      <c r="AE138">
        <f>Tabela2[[#This Row],[kan_params]]</f>
        <v>163722</v>
      </c>
      <c r="AF138">
        <f>Tabela2[[#This Row],[kan_steps]]</f>
        <v>24.2</v>
      </c>
      <c r="AG138">
        <f>Tabela2[[#This Row],[kan_train_acc]]</f>
        <v>0.20427112430333999</v>
      </c>
      <c r="AH138">
        <f>Tabela2[[#This Row],[kan_val_acc]]</f>
        <v>0.23851851522922499</v>
      </c>
      <c r="AI138">
        <f>Tabela2[[#This Row],[kan_test_acc]]</f>
        <v>0.192444447427988</v>
      </c>
      <c r="AJ138">
        <f>Tabela2[[#This Row],[mlp_test_acc]]</f>
        <v>0.98177777777777697</v>
      </c>
      <c r="AK138">
        <f>Tabela2[[#This Row],[mlp_val_acc]]</f>
        <v>0.97333333333333305</v>
      </c>
      <c r="AL138">
        <f>Tabela2[[#This Row],[mlp_train_acc]]</f>
        <v>0.99591457753017598</v>
      </c>
      <c r="AM138">
        <f>Tabela2[[#This Row],[mlp_steps]]</f>
        <v>53</v>
      </c>
    </row>
    <row r="139" spans="1:39" x14ac:dyDescent="0.25">
      <c r="A139" t="s">
        <v>1343</v>
      </c>
      <c r="B139">
        <v>10</v>
      </c>
      <c r="C139">
        <v>5</v>
      </c>
      <c r="D139">
        <v>2</v>
      </c>
      <c r="E139">
        <v>0</v>
      </c>
      <c r="F139" t="s">
        <v>1444</v>
      </c>
      <c r="G139">
        <v>169577</v>
      </c>
      <c r="H139">
        <v>178189490</v>
      </c>
      <c r="I139">
        <v>36.799999999999997</v>
      </c>
      <c r="J139">
        <v>0.27205200046300798</v>
      </c>
      <c r="K139">
        <v>0.38000000119209199</v>
      </c>
      <c r="L139">
        <v>0.26399999856948803</v>
      </c>
      <c r="M139">
        <v>0.97688888888888803</v>
      </c>
      <c r="N139">
        <v>0.96888888888888802</v>
      </c>
      <c r="O139">
        <v>0.99647168059424296</v>
      </c>
      <c r="P139">
        <v>60.2</v>
      </c>
      <c r="Q139">
        <v>6173172.5999999996</v>
      </c>
      <c r="R139">
        <v>168922</v>
      </c>
      <c r="S139">
        <v>2</v>
      </c>
      <c r="T139">
        <v>272</v>
      </c>
      <c r="U139">
        <v>0.97511111111111104</v>
      </c>
      <c r="V139">
        <v>0.96740740740740705</v>
      </c>
      <c r="W139">
        <v>0.99424326833797505</v>
      </c>
      <c r="X139">
        <v>49</v>
      </c>
      <c r="Y139">
        <v>4021632.6</v>
      </c>
      <c r="Z139">
        <v>170089</v>
      </c>
      <c r="AA139">
        <v>2</v>
      </c>
      <c r="AB139">
        <v>273</v>
      </c>
      <c r="AC139" t="s">
        <v>1568</v>
      </c>
      <c r="AE139">
        <f>Tabela2[[#This Row],[kan_params]]</f>
        <v>169577</v>
      </c>
      <c r="AF139">
        <f>Tabela2[[#This Row],[kan_steps]]</f>
        <v>36.799999999999997</v>
      </c>
      <c r="AG139">
        <f>Tabela2[[#This Row],[kan_train_acc]]</f>
        <v>0.27205200046300798</v>
      </c>
      <c r="AH139">
        <f>Tabela2[[#This Row],[kan_val_acc]]</f>
        <v>0.38000000119209199</v>
      </c>
      <c r="AI139">
        <f>Tabela2[[#This Row],[kan_test_acc]]</f>
        <v>0.26399999856948803</v>
      </c>
      <c r="AJ139">
        <f>Tabela2[[#This Row],[mlp_test_acc]]</f>
        <v>0.97688888888888803</v>
      </c>
      <c r="AK139">
        <f>Tabela2[[#This Row],[mlp_val_acc]]</f>
        <v>0.96888888888888802</v>
      </c>
      <c r="AL139">
        <f>Tabela2[[#This Row],[mlp_train_acc]]</f>
        <v>0.99647168059424296</v>
      </c>
      <c r="AM139">
        <f>Tabela2[[#This Row],[mlp_steps]]</f>
        <v>60.2</v>
      </c>
    </row>
    <row r="140" spans="1:39" x14ac:dyDescent="0.25">
      <c r="A140" t="s">
        <v>1343</v>
      </c>
      <c r="B140">
        <v>10</v>
      </c>
      <c r="C140">
        <v>5</v>
      </c>
      <c r="D140">
        <v>2</v>
      </c>
      <c r="E140">
        <v>0</v>
      </c>
      <c r="F140" t="s">
        <v>1446</v>
      </c>
      <c r="G140">
        <v>175432</v>
      </c>
      <c r="H140">
        <v>233441863.40000001</v>
      </c>
      <c r="I140">
        <v>47</v>
      </c>
      <c r="J140">
        <v>0.36007428616285297</v>
      </c>
      <c r="K140">
        <v>0.46518518328666603</v>
      </c>
      <c r="L140">
        <v>0.33555555492639499</v>
      </c>
      <c r="M140">
        <v>0.97511111111111104</v>
      </c>
      <c r="N140">
        <v>0.96962962962962895</v>
      </c>
      <c r="O140">
        <v>0.99442896935933101</v>
      </c>
      <c r="P140">
        <v>52.2</v>
      </c>
      <c r="Q140">
        <v>7896176.7999999998</v>
      </c>
      <c r="R140">
        <v>174797</v>
      </c>
      <c r="S140">
        <v>2</v>
      </c>
      <c r="T140">
        <v>277</v>
      </c>
      <c r="U140">
        <v>0.97866666666666602</v>
      </c>
      <c r="V140">
        <v>0.96740740740740705</v>
      </c>
      <c r="W140">
        <v>0.99164345403899701</v>
      </c>
      <c r="X140">
        <v>49.8</v>
      </c>
      <c r="Y140">
        <v>4278760.8</v>
      </c>
      <c r="Z140">
        <v>175984</v>
      </c>
      <c r="AA140">
        <v>2</v>
      </c>
      <c r="AB140">
        <v>278</v>
      </c>
      <c r="AC140" t="s">
        <v>1569</v>
      </c>
      <c r="AE140">
        <f>Tabela2[[#This Row],[kan_params]]</f>
        <v>175432</v>
      </c>
      <c r="AF140">
        <f>Tabela2[[#This Row],[kan_steps]]</f>
        <v>47</v>
      </c>
      <c r="AG140">
        <f>Tabela2[[#This Row],[kan_train_acc]]</f>
        <v>0.36007428616285297</v>
      </c>
      <c r="AH140">
        <f>Tabela2[[#This Row],[kan_val_acc]]</f>
        <v>0.46518518328666603</v>
      </c>
      <c r="AI140">
        <f>Tabela2[[#This Row],[kan_test_acc]]</f>
        <v>0.33555555492639499</v>
      </c>
      <c r="AJ140">
        <f>Tabela2[[#This Row],[mlp_test_acc]]</f>
        <v>0.97511111111111104</v>
      </c>
      <c r="AK140">
        <f>Tabela2[[#This Row],[mlp_val_acc]]</f>
        <v>0.96962962962962895</v>
      </c>
      <c r="AL140">
        <f>Tabela2[[#This Row],[mlp_train_acc]]</f>
        <v>0.99442896935933101</v>
      </c>
      <c r="AM140">
        <f>Tabela2[[#This Row],[mlp_steps]]</f>
        <v>52.2</v>
      </c>
    </row>
    <row r="141" spans="1:39" x14ac:dyDescent="0.25">
      <c r="A141" t="s">
        <v>1343</v>
      </c>
      <c r="B141">
        <v>10</v>
      </c>
      <c r="C141">
        <v>5</v>
      </c>
      <c r="D141">
        <v>2</v>
      </c>
      <c r="E141">
        <v>0</v>
      </c>
      <c r="F141" t="s">
        <v>1448</v>
      </c>
      <c r="G141">
        <v>181287</v>
      </c>
      <c r="H141">
        <v>185423905</v>
      </c>
      <c r="I141">
        <v>33.6</v>
      </c>
      <c r="J141">
        <v>0.21309192404150901</v>
      </c>
      <c r="K141">
        <v>0.33962963223457299</v>
      </c>
      <c r="L141">
        <v>0.21111110746860501</v>
      </c>
      <c r="M141">
        <v>0.97422222222222199</v>
      </c>
      <c r="N141">
        <v>0.96629629629629599</v>
      </c>
      <c r="O141">
        <v>0.99387186629526403</v>
      </c>
      <c r="P141">
        <v>48.6</v>
      </c>
      <c r="Q141">
        <v>4432896.7</v>
      </c>
      <c r="R141">
        <v>180772</v>
      </c>
      <c r="S141">
        <v>2</v>
      </c>
      <c r="T141">
        <v>282</v>
      </c>
      <c r="U141">
        <v>0.97511111111111104</v>
      </c>
      <c r="V141">
        <v>0.97074074074074002</v>
      </c>
      <c r="W141">
        <v>0.99396471680594201</v>
      </c>
      <c r="X141">
        <v>52.1</v>
      </c>
      <c r="Y141">
        <v>6141870.7000000002</v>
      </c>
      <c r="Z141">
        <v>181979</v>
      </c>
      <c r="AA141">
        <v>2</v>
      </c>
      <c r="AB141">
        <v>283</v>
      </c>
      <c r="AC141" t="s">
        <v>1570</v>
      </c>
      <c r="AE141">
        <f>Tabela2[[#This Row],[kan_params]]</f>
        <v>181287</v>
      </c>
      <c r="AF141">
        <f>Tabela2[[#This Row],[kan_steps]]</f>
        <v>33.6</v>
      </c>
      <c r="AG141">
        <f>Tabela2[[#This Row],[kan_train_acc]]</f>
        <v>0.21309192404150901</v>
      </c>
      <c r="AH141">
        <f>Tabela2[[#This Row],[kan_val_acc]]</f>
        <v>0.33962963223457299</v>
      </c>
      <c r="AI141">
        <f>Tabela2[[#This Row],[kan_test_acc]]</f>
        <v>0.21111110746860501</v>
      </c>
      <c r="AJ141">
        <f>Tabela2[[#This Row],[mlp_test_acc]]</f>
        <v>0.97422222222222199</v>
      </c>
      <c r="AK141">
        <f>Tabela2[[#This Row],[mlp_val_acc]]</f>
        <v>0.96629629629629599</v>
      </c>
      <c r="AL141">
        <f>Tabela2[[#This Row],[mlp_train_acc]]</f>
        <v>0.99387186629526403</v>
      </c>
      <c r="AM141">
        <f>Tabela2[[#This Row],[mlp_steps]]</f>
        <v>48.6</v>
      </c>
    </row>
    <row r="142" spans="1:39" x14ac:dyDescent="0.25">
      <c r="A142" t="s">
        <v>1343</v>
      </c>
      <c r="B142">
        <v>10</v>
      </c>
      <c r="C142">
        <v>5</v>
      </c>
      <c r="D142">
        <v>2</v>
      </c>
      <c r="E142">
        <v>0</v>
      </c>
      <c r="F142" t="s">
        <v>1450</v>
      </c>
      <c r="G142">
        <v>192184</v>
      </c>
      <c r="H142">
        <v>172196319.19999999</v>
      </c>
      <c r="I142">
        <v>27.6</v>
      </c>
      <c r="J142">
        <v>0.14447539448738</v>
      </c>
      <c r="K142">
        <v>0.29111111164093001</v>
      </c>
      <c r="L142">
        <v>0.15022222250699899</v>
      </c>
      <c r="M142">
        <v>0.97377777777777696</v>
      </c>
      <c r="N142">
        <v>0.97333333333333305</v>
      </c>
      <c r="O142">
        <v>0.99572887650882003</v>
      </c>
      <c r="P142">
        <v>55.6</v>
      </c>
      <c r="Q142">
        <v>4904465.4000000004</v>
      </c>
      <c r="R142">
        <v>191779</v>
      </c>
      <c r="S142">
        <v>2</v>
      </c>
      <c r="T142">
        <v>291</v>
      </c>
      <c r="U142">
        <v>0.97377777777777696</v>
      </c>
      <c r="V142">
        <v>0.97185185185185097</v>
      </c>
      <c r="W142">
        <v>0.99777158774373198</v>
      </c>
      <c r="X142">
        <v>59.2</v>
      </c>
      <c r="Y142">
        <v>7553476.7999999998</v>
      </c>
      <c r="Z142">
        <v>193022</v>
      </c>
      <c r="AA142">
        <v>2</v>
      </c>
      <c r="AB142">
        <v>292</v>
      </c>
      <c r="AC142" t="s">
        <v>1571</v>
      </c>
      <c r="AE142">
        <f>Tabela2[[#This Row],[kan_params]]</f>
        <v>192184</v>
      </c>
      <c r="AF142">
        <f>Tabela2[[#This Row],[kan_steps]]</f>
        <v>27.6</v>
      </c>
      <c r="AG142">
        <f>Tabela2[[#This Row],[kan_train_acc]]</f>
        <v>0.14447539448738</v>
      </c>
      <c r="AH142">
        <f>Tabela2[[#This Row],[kan_val_acc]]</f>
        <v>0.29111111164093001</v>
      </c>
      <c r="AI142">
        <f>Tabela2[[#This Row],[kan_test_acc]]</f>
        <v>0.15022222250699899</v>
      </c>
      <c r="AJ142">
        <f>Tabela2[[#This Row],[mlp_test_acc]]</f>
        <v>0.97377777777777696</v>
      </c>
      <c r="AK142">
        <f>Tabela2[[#This Row],[mlp_val_acc]]</f>
        <v>0.97333333333333305</v>
      </c>
      <c r="AL142">
        <f>Tabela2[[#This Row],[mlp_train_acc]]</f>
        <v>0.99572887650882003</v>
      </c>
      <c r="AM142">
        <f>Tabela2[[#This Row],[mlp_steps]]</f>
        <v>55.6</v>
      </c>
    </row>
    <row r="143" spans="1:39" x14ac:dyDescent="0.25">
      <c r="A143" t="s">
        <v>1343</v>
      </c>
      <c r="B143">
        <v>10</v>
      </c>
      <c r="C143">
        <v>5</v>
      </c>
      <c r="D143">
        <v>2</v>
      </c>
      <c r="E143">
        <v>0</v>
      </c>
      <c r="F143" t="s">
        <v>1452</v>
      </c>
      <c r="G143">
        <v>198189</v>
      </c>
      <c r="H143">
        <v>231841695.40000001</v>
      </c>
      <c r="I143">
        <v>35.4</v>
      </c>
      <c r="J143">
        <v>0.244011139869689</v>
      </c>
      <c r="K143">
        <v>0.37259259223937902</v>
      </c>
      <c r="L143">
        <v>0.23422221690416301</v>
      </c>
      <c r="M143">
        <v>0.97466666666666602</v>
      </c>
      <c r="N143">
        <v>0.97111111111111104</v>
      </c>
      <c r="O143">
        <v>0.99498607242339798</v>
      </c>
      <c r="P143">
        <v>54</v>
      </c>
      <c r="Q143">
        <v>6745759.2000000002</v>
      </c>
      <c r="R143">
        <v>198034</v>
      </c>
      <c r="S143">
        <v>2</v>
      </c>
      <c r="T143">
        <v>296</v>
      </c>
      <c r="U143">
        <v>0.96888888888888802</v>
      </c>
      <c r="V143">
        <v>0.96740740740740705</v>
      </c>
      <c r="W143">
        <v>0.99312906220984198</v>
      </c>
      <c r="X143">
        <v>48.6</v>
      </c>
      <c r="Y143">
        <v>6065987.4000000004</v>
      </c>
      <c r="Z143">
        <v>199297</v>
      </c>
      <c r="AA143">
        <v>2</v>
      </c>
      <c r="AB143">
        <v>297</v>
      </c>
      <c r="AC143" t="s">
        <v>1572</v>
      </c>
      <c r="AE143">
        <f>Tabela2[[#This Row],[kan_params]]</f>
        <v>198189</v>
      </c>
      <c r="AF143">
        <f>Tabela2[[#This Row],[kan_steps]]</f>
        <v>35.4</v>
      </c>
      <c r="AG143">
        <f>Tabela2[[#This Row],[kan_train_acc]]</f>
        <v>0.244011139869689</v>
      </c>
      <c r="AH143">
        <f>Tabela2[[#This Row],[kan_val_acc]]</f>
        <v>0.37259259223937902</v>
      </c>
      <c r="AI143">
        <f>Tabela2[[#This Row],[kan_test_acc]]</f>
        <v>0.23422221690416301</v>
      </c>
      <c r="AJ143">
        <f>Tabela2[[#This Row],[mlp_test_acc]]</f>
        <v>0.97466666666666602</v>
      </c>
      <c r="AK143">
        <f>Tabela2[[#This Row],[mlp_val_acc]]</f>
        <v>0.97111111111111104</v>
      </c>
      <c r="AL143">
        <f>Tabela2[[#This Row],[mlp_train_acc]]</f>
        <v>0.99498607242339798</v>
      </c>
      <c r="AM143">
        <f>Tabela2[[#This Row],[mlp_steps]]</f>
        <v>54</v>
      </c>
    </row>
    <row r="144" spans="1:39" x14ac:dyDescent="0.25">
      <c r="A144" t="s">
        <v>1343</v>
      </c>
      <c r="B144">
        <v>10</v>
      </c>
      <c r="C144">
        <v>5</v>
      </c>
      <c r="D144">
        <v>2</v>
      </c>
      <c r="E144">
        <v>0</v>
      </c>
      <c r="F144" t="s">
        <v>1454</v>
      </c>
      <c r="G144">
        <v>204194</v>
      </c>
      <c r="H144">
        <v>101641998.59999999</v>
      </c>
      <c r="I144">
        <v>14.2</v>
      </c>
      <c r="J144">
        <v>0.112906222045421</v>
      </c>
      <c r="K144">
        <v>0.15037036836147299</v>
      </c>
      <c r="L144">
        <v>0.110666666924953</v>
      </c>
      <c r="M144">
        <v>0.97111111111111104</v>
      </c>
      <c r="N144">
        <v>0.97481481481481402</v>
      </c>
      <c r="O144">
        <v>0.997214484679665</v>
      </c>
      <c r="P144">
        <v>60.6</v>
      </c>
      <c r="Q144">
        <v>8171569.5999999996</v>
      </c>
      <c r="R144">
        <v>203110</v>
      </c>
      <c r="S144">
        <v>2</v>
      </c>
      <c r="T144">
        <v>300</v>
      </c>
      <c r="U144">
        <v>0.97022222222222199</v>
      </c>
      <c r="V144">
        <v>0.97037037037036999</v>
      </c>
      <c r="W144">
        <v>0.99591457753017598</v>
      </c>
      <c r="X144">
        <v>55</v>
      </c>
      <c r="Y144">
        <v>5981279.5999999996</v>
      </c>
      <c r="Z144">
        <v>204389</v>
      </c>
      <c r="AA144">
        <v>2</v>
      </c>
      <c r="AB144">
        <v>301</v>
      </c>
      <c r="AC144" t="s">
        <v>1573</v>
      </c>
      <c r="AE144">
        <f>Tabela2[[#This Row],[kan_params]]</f>
        <v>204194</v>
      </c>
      <c r="AF144">
        <f>Tabela2[[#This Row],[kan_steps]]</f>
        <v>14.2</v>
      </c>
      <c r="AG144">
        <f>Tabela2[[#This Row],[kan_train_acc]]</f>
        <v>0.112906222045421</v>
      </c>
      <c r="AH144">
        <f>Tabela2[[#This Row],[kan_val_acc]]</f>
        <v>0.15037036836147299</v>
      </c>
      <c r="AI144">
        <f>Tabela2[[#This Row],[kan_test_acc]]</f>
        <v>0.110666666924953</v>
      </c>
      <c r="AJ144">
        <f>Tabela2[[#This Row],[mlp_test_acc]]</f>
        <v>0.97111111111111104</v>
      </c>
      <c r="AK144">
        <f>Tabela2[[#This Row],[mlp_val_acc]]</f>
        <v>0.97481481481481402</v>
      </c>
      <c r="AL144">
        <f>Tabela2[[#This Row],[mlp_train_acc]]</f>
        <v>0.997214484679665</v>
      </c>
      <c r="AM144">
        <f>Tabela2[[#This Row],[mlp_steps]]</f>
        <v>60.6</v>
      </c>
    </row>
    <row r="145" spans="1:39" x14ac:dyDescent="0.25">
      <c r="A145" t="s">
        <v>1343</v>
      </c>
      <c r="B145">
        <v>10</v>
      </c>
      <c r="C145">
        <v>5</v>
      </c>
      <c r="D145">
        <v>2</v>
      </c>
      <c r="E145">
        <v>0</v>
      </c>
      <c r="F145" t="s">
        <v>1456</v>
      </c>
      <c r="G145">
        <v>210199</v>
      </c>
      <c r="H145">
        <v>299369306.19999999</v>
      </c>
      <c r="I145">
        <v>41.4</v>
      </c>
      <c r="J145">
        <v>0.32776229977607702</v>
      </c>
      <c r="K145">
        <v>0.38444445133209199</v>
      </c>
      <c r="L145">
        <v>0.32177778184413902</v>
      </c>
      <c r="M145">
        <v>0.96755555555555495</v>
      </c>
      <c r="N145">
        <v>0.96370370370370295</v>
      </c>
      <c r="O145">
        <v>0.99108635097493003</v>
      </c>
      <c r="P145">
        <v>43.8</v>
      </c>
      <c r="Q145">
        <v>4174007.4</v>
      </c>
      <c r="R145">
        <v>209545</v>
      </c>
      <c r="S145">
        <v>2</v>
      </c>
      <c r="T145">
        <v>305</v>
      </c>
      <c r="U145">
        <v>0.97466666666666602</v>
      </c>
      <c r="V145">
        <v>0.96814814814814798</v>
      </c>
      <c r="W145">
        <v>0.995357474466109</v>
      </c>
      <c r="X145">
        <v>54.4</v>
      </c>
      <c r="Y145">
        <v>9108191.1999999993</v>
      </c>
      <c r="Z145">
        <v>210844</v>
      </c>
      <c r="AA145">
        <v>2</v>
      </c>
      <c r="AB145">
        <v>306</v>
      </c>
      <c r="AC145" t="s">
        <v>1574</v>
      </c>
      <c r="AE145">
        <f>Tabela2[[#This Row],[kan_params]]</f>
        <v>210199</v>
      </c>
      <c r="AF145">
        <f>Tabela2[[#This Row],[kan_steps]]</f>
        <v>41.4</v>
      </c>
      <c r="AG145">
        <f>Tabela2[[#This Row],[kan_train_acc]]</f>
        <v>0.32776229977607702</v>
      </c>
      <c r="AH145">
        <f>Tabela2[[#This Row],[kan_val_acc]]</f>
        <v>0.38444445133209199</v>
      </c>
      <c r="AI145">
        <f>Tabela2[[#This Row],[kan_test_acc]]</f>
        <v>0.32177778184413902</v>
      </c>
      <c r="AJ145">
        <f>Tabela2[[#This Row],[mlp_test_acc]]</f>
        <v>0.96755555555555495</v>
      </c>
      <c r="AK145">
        <f>Tabela2[[#This Row],[mlp_val_acc]]</f>
        <v>0.96370370370370295</v>
      </c>
      <c r="AL145">
        <f>Tabela2[[#This Row],[mlp_train_acc]]</f>
        <v>0.99108635097493003</v>
      </c>
      <c r="AM145">
        <f>Tabela2[[#This Row],[mlp_steps]]</f>
        <v>43.8</v>
      </c>
    </row>
    <row r="146" spans="1:39" x14ac:dyDescent="0.25">
      <c r="A146" t="s">
        <v>1343</v>
      </c>
      <c r="B146">
        <v>10</v>
      </c>
      <c r="C146">
        <v>5</v>
      </c>
      <c r="D146">
        <v>2</v>
      </c>
      <c r="E146">
        <v>0</v>
      </c>
      <c r="F146" t="s">
        <v>1458</v>
      </c>
      <c r="G146">
        <v>216204</v>
      </c>
      <c r="H146">
        <v>245130210.19999999</v>
      </c>
      <c r="I146">
        <v>33.4</v>
      </c>
      <c r="J146">
        <v>0.232497680187225</v>
      </c>
      <c r="K146">
        <v>0.31407407820224698</v>
      </c>
      <c r="L146">
        <v>0.22444444596767399</v>
      </c>
      <c r="M146">
        <v>0.97422222222222199</v>
      </c>
      <c r="N146">
        <v>0.97111111111111104</v>
      </c>
      <c r="O146">
        <v>0.99498607242339798</v>
      </c>
      <c r="P146">
        <v>52.4</v>
      </c>
      <c r="Q146">
        <v>6955362.2000000002</v>
      </c>
      <c r="R146">
        <v>216080</v>
      </c>
      <c r="S146">
        <v>2</v>
      </c>
      <c r="T146">
        <v>310</v>
      </c>
      <c r="U146">
        <v>0.97199999999999998</v>
      </c>
      <c r="V146">
        <v>0.97185185185185097</v>
      </c>
      <c r="W146">
        <v>0.99758588672237603</v>
      </c>
      <c r="X146">
        <v>60.2</v>
      </c>
      <c r="Y146">
        <v>8395822</v>
      </c>
      <c r="Z146">
        <v>217399</v>
      </c>
      <c r="AA146">
        <v>2</v>
      </c>
      <c r="AB146">
        <v>311</v>
      </c>
      <c r="AC146" t="s">
        <v>1575</v>
      </c>
      <c r="AE146">
        <f>Tabela2[[#This Row],[kan_params]]</f>
        <v>216204</v>
      </c>
      <c r="AF146">
        <f>Tabela2[[#This Row],[kan_steps]]</f>
        <v>33.4</v>
      </c>
      <c r="AG146">
        <f>Tabela2[[#This Row],[kan_train_acc]]</f>
        <v>0.232497680187225</v>
      </c>
      <c r="AH146">
        <f>Tabela2[[#This Row],[kan_val_acc]]</f>
        <v>0.31407407820224698</v>
      </c>
      <c r="AI146">
        <f>Tabela2[[#This Row],[kan_test_acc]]</f>
        <v>0.22444444596767399</v>
      </c>
      <c r="AJ146">
        <f>Tabela2[[#This Row],[mlp_test_acc]]</f>
        <v>0.97422222222222199</v>
      </c>
      <c r="AK146">
        <f>Tabela2[[#This Row],[mlp_val_acc]]</f>
        <v>0.97111111111111104</v>
      </c>
      <c r="AL146">
        <f>Tabela2[[#This Row],[mlp_train_acc]]</f>
        <v>0.99498607242339798</v>
      </c>
      <c r="AM146">
        <f>Tabela2[[#This Row],[mlp_steps]]</f>
        <v>52.4</v>
      </c>
    </row>
    <row r="147" spans="1:39" x14ac:dyDescent="0.25">
      <c r="A147" t="s">
        <v>1343</v>
      </c>
      <c r="B147">
        <v>10</v>
      </c>
      <c r="C147">
        <v>5</v>
      </c>
      <c r="D147">
        <v>2</v>
      </c>
      <c r="E147">
        <v>0</v>
      </c>
      <c r="F147" t="s">
        <v>1460</v>
      </c>
      <c r="G147">
        <v>222209</v>
      </c>
      <c r="H147">
        <v>274499890.80000001</v>
      </c>
      <c r="I147">
        <v>36.4</v>
      </c>
      <c r="J147">
        <v>0.28876508772373199</v>
      </c>
      <c r="K147">
        <v>0.40444444417953401</v>
      </c>
      <c r="L147">
        <v>0.28177778720855701</v>
      </c>
      <c r="M147">
        <v>0.97111111111111104</v>
      </c>
      <c r="N147">
        <v>0.96740740740740705</v>
      </c>
      <c r="O147">
        <v>0.99294336118848603</v>
      </c>
      <c r="P147">
        <v>45</v>
      </c>
      <c r="Q147">
        <v>5867510</v>
      </c>
      <c r="R147">
        <v>221380</v>
      </c>
      <c r="S147">
        <v>2</v>
      </c>
      <c r="T147">
        <v>314</v>
      </c>
      <c r="U147">
        <v>0.97022222222222199</v>
      </c>
      <c r="V147">
        <v>0.96962962962962895</v>
      </c>
      <c r="W147">
        <v>0.99591457753017598</v>
      </c>
      <c r="X147">
        <v>55</v>
      </c>
      <c r="Y147">
        <v>7200073.5999999996</v>
      </c>
      <c r="Z147">
        <v>222715</v>
      </c>
      <c r="AA147">
        <v>2</v>
      </c>
      <c r="AB147">
        <v>315</v>
      </c>
      <c r="AC147" t="s">
        <v>1576</v>
      </c>
      <c r="AE147">
        <f>Tabela2[[#This Row],[kan_params]]</f>
        <v>222209</v>
      </c>
      <c r="AF147">
        <f>Tabela2[[#This Row],[kan_steps]]</f>
        <v>36.4</v>
      </c>
      <c r="AG147">
        <f>Tabela2[[#This Row],[kan_train_acc]]</f>
        <v>0.28876508772373199</v>
      </c>
      <c r="AH147">
        <f>Tabela2[[#This Row],[kan_val_acc]]</f>
        <v>0.40444444417953401</v>
      </c>
      <c r="AI147">
        <f>Tabela2[[#This Row],[kan_test_acc]]</f>
        <v>0.28177778720855701</v>
      </c>
      <c r="AJ147">
        <f>Tabela2[[#This Row],[mlp_test_acc]]</f>
        <v>0.97111111111111104</v>
      </c>
      <c r="AK147">
        <f>Tabela2[[#This Row],[mlp_val_acc]]</f>
        <v>0.96740740740740705</v>
      </c>
      <c r="AL147">
        <f>Tabela2[[#This Row],[mlp_train_acc]]</f>
        <v>0.99294336118848603</v>
      </c>
      <c r="AM147">
        <f>Tabela2[[#This Row],[mlp_steps]]</f>
        <v>45</v>
      </c>
    </row>
    <row r="148" spans="1:39" x14ac:dyDescent="0.25">
      <c r="A148" t="s">
        <v>1343</v>
      </c>
      <c r="B148">
        <v>10</v>
      </c>
      <c r="C148">
        <v>5</v>
      </c>
      <c r="D148">
        <v>2</v>
      </c>
      <c r="E148">
        <v>0</v>
      </c>
      <c r="F148" t="s">
        <v>1462</v>
      </c>
      <c r="G148">
        <v>144144</v>
      </c>
      <c r="H148">
        <v>109517145.90000001</v>
      </c>
      <c r="I148">
        <v>23.7</v>
      </c>
      <c r="J148">
        <v>0.14512534886598499</v>
      </c>
      <c r="K148">
        <v>0.25407407432794499</v>
      </c>
      <c r="L148">
        <v>0.14266666620969701</v>
      </c>
      <c r="M148">
        <v>0.97333333333333305</v>
      </c>
      <c r="N148">
        <v>0.968518518518518</v>
      </c>
      <c r="O148">
        <v>0.99201485608170803</v>
      </c>
      <c r="P148">
        <v>52.5</v>
      </c>
      <c r="Q148">
        <v>4899861.9000000004</v>
      </c>
      <c r="R148">
        <v>143185</v>
      </c>
      <c r="S148">
        <v>2</v>
      </c>
      <c r="T148">
        <v>249</v>
      </c>
      <c r="U148">
        <v>0.97511111111111104</v>
      </c>
      <c r="V148">
        <v>0.97</v>
      </c>
      <c r="W148">
        <v>0.99498607242339798</v>
      </c>
      <c r="X148">
        <v>54</v>
      </c>
      <c r="Y148">
        <v>5838133.0999999996</v>
      </c>
      <c r="Z148">
        <v>144260</v>
      </c>
      <c r="AA148">
        <v>2</v>
      </c>
      <c r="AB148">
        <v>250</v>
      </c>
      <c r="AC148" t="s">
        <v>1577</v>
      </c>
      <c r="AE148">
        <f>Tabela2[[#This Row],[kan_params]]</f>
        <v>144144</v>
      </c>
      <c r="AF148">
        <f>Tabela2[[#This Row],[kan_steps]]</f>
        <v>23.7</v>
      </c>
      <c r="AG148">
        <f>Tabela2[[#This Row],[kan_train_acc]]</f>
        <v>0.14512534886598499</v>
      </c>
      <c r="AH148">
        <f>Tabela2[[#This Row],[kan_val_acc]]</f>
        <v>0.25407407432794499</v>
      </c>
      <c r="AI148">
        <f>Tabela2[[#This Row],[kan_test_acc]]</f>
        <v>0.14266666620969701</v>
      </c>
      <c r="AJ148">
        <f>Tabela2[[#This Row],[mlp_test_acc]]</f>
        <v>0.97333333333333305</v>
      </c>
      <c r="AK148">
        <f>Tabela2[[#This Row],[mlp_val_acc]]</f>
        <v>0.968518518518518</v>
      </c>
      <c r="AL148">
        <f>Tabela2[[#This Row],[mlp_train_acc]]</f>
        <v>0.99201485608170803</v>
      </c>
      <c r="AM148">
        <f>Tabela2[[#This Row],[mlp_steps]]</f>
        <v>52.5</v>
      </c>
    </row>
    <row r="149" spans="1:39" x14ac:dyDescent="0.25">
      <c r="A149" t="s">
        <v>1343</v>
      </c>
      <c r="B149">
        <v>10</v>
      </c>
      <c r="C149">
        <v>5</v>
      </c>
      <c r="D149">
        <v>2</v>
      </c>
      <c r="E149">
        <v>0</v>
      </c>
      <c r="F149" t="s">
        <v>1464</v>
      </c>
      <c r="G149">
        <v>150149</v>
      </c>
      <c r="H149">
        <v>116849025.09999999</v>
      </c>
      <c r="I149">
        <v>25.1</v>
      </c>
      <c r="J149">
        <v>0.192386261373758</v>
      </c>
      <c r="K149">
        <v>0.311481483280658</v>
      </c>
      <c r="L149">
        <v>0.19511111229658101</v>
      </c>
      <c r="M149">
        <v>0.97577777777777697</v>
      </c>
      <c r="N149">
        <v>0.97</v>
      </c>
      <c r="O149">
        <v>0.99396471680594201</v>
      </c>
      <c r="P149">
        <v>56.6</v>
      </c>
      <c r="Q149">
        <v>6235673.5</v>
      </c>
      <c r="R149">
        <v>149695</v>
      </c>
      <c r="S149">
        <v>2</v>
      </c>
      <c r="T149">
        <v>255</v>
      </c>
      <c r="U149">
        <v>0.974444444444444</v>
      </c>
      <c r="V149">
        <v>0.96740740740740705</v>
      </c>
      <c r="W149">
        <v>0.99415041782729796</v>
      </c>
      <c r="X149">
        <v>54.1</v>
      </c>
      <c r="Y149">
        <v>5152714.4000000004</v>
      </c>
      <c r="Z149">
        <v>150794</v>
      </c>
      <c r="AA149">
        <v>2</v>
      </c>
      <c r="AB149">
        <v>256</v>
      </c>
      <c r="AC149" t="s">
        <v>1578</v>
      </c>
      <c r="AE149">
        <f>Tabela2[[#This Row],[kan_params]]</f>
        <v>150149</v>
      </c>
      <c r="AF149">
        <f>Tabela2[[#This Row],[kan_steps]]</f>
        <v>25.1</v>
      </c>
      <c r="AG149">
        <f>Tabela2[[#This Row],[kan_train_acc]]</f>
        <v>0.192386261373758</v>
      </c>
      <c r="AH149">
        <f>Tabela2[[#This Row],[kan_val_acc]]</f>
        <v>0.311481483280658</v>
      </c>
      <c r="AI149">
        <f>Tabela2[[#This Row],[kan_test_acc]]</f>
        <v>0.19511111229658101</v>
      </c>
      <c r="AJ149">
        <f>Tabela2[[#This Row],[mlp_test_acc]]</f>
        <v>0.97577777777777697</v>
      </c>
      <c r="AK149">
        <f>Tabela2[[#This Row],[mlp_val_acc]]</f>
        <v>0.97</v>
      </c>
      <c r="AL149">
        <f>Tabela2[[#This Row],[mlp_train_acc]]</f>
        <v>0.99396471680594201</v>
      </c>
      <c r="AM149">
        <f>Tabela2[[#This Row],[mlp_steps]]</f>
        <v>56.6</v>
      </c>
    </row>
    <row r="150" spans="1:39" x14ac:dyDescent="0.25">
      <c r="A150" t="s">
        <v>1343</v>
      </c>
      <c r="B150">
        <v>10</v>
      </c>
      <c r="C150">
        <v>5</v>
      </c>
      <c r="D150">
        <v>2</v>
      </c>
      <c r="E150">
        <v>0</v>
      </c>
      <c r="F150" t="s">
        <v>1466</v>
      </c>
      <c r="G150">
        <v>156154</v>
      </c>
      <c r="H150">
        <v>140186215.90000001</v>
      </c>
      <c r="I150">
        <v>28.9</v>
      </c>
      <c r="J150">
        <v>0.168337976932525</v>
      </c>
      <c r="K150">
        <v>0.308518522977829</v>
      </c>
      <c r="L150">
        <v>0.167999999225139</v>
      </c>
      <c r="M150">
        <v>0.976444444444444</v>
      </c>
      <c r="N150">
        <v>0.96592592592592497</v>
      </c>
      <c r="O150">
        <v>0.99108635097493003</v>
      </c>
      <c r="P150">
        <v>51.8</v>
      </c>
      <c r="Q150">
        <v>5253289.2</v>
      </c>
      <c r="R150">
        <v>155230</v>
      </c>
      <c r="S150">
        <v>2</v>
      </c>
      <c r="T150">
        <v>260</v>
      </c>
      <c r="U150">
        <v>0.97399999999999998</v>
      </c>
      <c r="V150">
        <v>0.96814814814814798</v>
      </c>
      <c r="W150">
        <v>0.99266480965645298</v>
      </c>
      <c r="X150">
        <v>50.5</v>
      </c>
      <c r="Y150">
        <v>4978654.3</v>
      </c>
      <c r="Z150">
        <v>156349</v>
      </c>
      <c r="AA150">
        <v>2</v>
      </c>
      <c r="AB150">
        <v>261</v>
      </c>
      <c r="AC150" t="s">
        <v>1579</v>
      </c>
      <c r="AE150">
        <f>Tabela2[[#This Row],[kan_params]]</f>
        <v>156154</v>
      </c>
      <c r="AF150">
        <f>Tabela2[[#This Row],[kan_steps]]</f>
        <v>28.9</v>
      </c>
      <c r="AG150">
        <f>Tabela2[[#This Row],[kan_train_acc]]</f>
        <v>0.168337976932525</v>
      </c>
      <c r="AH150">
        <f>Tabela2[[#This Row],[kan_val_acc]]</f>
        <v>0.308518522977829</v>
      </c>
      <c r="AI150">
        <f>Tabela2[[#This Row],[kan_test_acc]]</f>
        <v>0.167999999225139</v>
      </c>
      <c r="AJ150">
        <f>Tabela2[[#This Row],[mlp_test_acc]]</f>
        <v>0.976444444444444</v>
      </c>
      <c r="AK150">
        <f>Tabela2[[#This Row],[mlp_val_acc]]</f>
        <v>0.96592592592592497</v>
      </c>
      <c r="AL150">
        <f>Tabela2[[#This Row],[mlp_train_acc]]</f>
        <v>0.99108635097493003</v>
      </c>
      <c r="AM150">
        <f>Tabela2[[#This Row],[mlp_steps]]</f>
        <v>51.8</v>
      </c>
    </row>
    <row r="151" spans="1:39" x14ac:dyDescent="0.25">
      <c r="A151" t="s">
        <v>1343</v>
      </c>
      <c r="B151">
        <v>10</v>
      </c>
      <c r="C151">
        <v>5</v>
      </c>
      <c r="D151">
        <v>2</v>
      </c>
      <c r="E151">
        <v>0</v>
      </c>
      <c r="F151" t="s">
        <v>1468</v>
      </c>
      <c r="G151">
        <v>162159</v>
      </c>
      <c r="H151">
        <v>219845487.19999999</v>
      </c>
      <c r="I151">
        <v>44.2</v>
      </c>
      <c r="J151">
        <v>0.23231197595596301</v>
      </c>
      <c r="K151">
        <v>0.37740740776061998</v>
      </c>
      <c r="L151">
        <v>0.22333333492279001</v>
      </c>
      <c r="M151">
        <v>0.97488888888888803</v>
      </c>
      <c r="N151">
        <v>0.96814814814814798</v>
      </c>
      <c r="O151">
        <v>0.99312906220984198</v>
      </c>
      <c r="P151">
        <v>50.9</v>
      </c>
      <c r="Q151">
        <v>6015571.5999999996</v>
      </c>
      <c r="R151">
        <v>162004</v>
      </c>
      <c r="S151">
        <v>2</v>
      </c>
      <c r="T151">
        <v>266</v>
      </c>
      <c r="U151">
        <v>0.97577777777777697</v>
      </c>
      <c r="V151">
        <v>0.96740740740740705</v>
      </c>
      <c r="W151">
        <v>0.99285051067780805</v>
      </c>
      <c r="X151">
        <v>49.9</v>
      </c>
      <c r="Y151">
        <v>4877680.5</v>
      </c>
      <c r="Z151">
        <v>163147</v>
      </c>
      <c r="AA151">
        <v>2</v>
      </c>
      <c r="AB151">
        <v>267</v>
      </c>
      <c r="AC151" t="s">
        <v>1580</v>
      </c>
      <c r="AE151">
        <f>Tabela2[[#This Row],[kan_params]]</f>
        <v>162159</v>
      </c>
      <c r="AF151">
        <f>Tabela2[[#This Row],[kan_steps]]</f>
        <v>44.2</v>
      </c>
      <c r="AG151">
        <f>Tabela2[[#This Row],[kan_train_acc]]</f>
        <v>0.23231197595596301</v>
      </c>
      <c r="AH151">
        <f>Tabela2[[#This Row],[kan_val_acc]]</f>
        <v>0.37740740776061998</v>
      </c>
      <c r="AI151">
        <f>Tabela2[[#This Row],[kan_test_acc]]</f>
        <v>0.22333333492279001</v>
      </c>
      <c r="AJ151">
        <f>Tabela2[[#This Row],[mlp_test_acc]]</f>
        <v>0.97488888888888803</v>
      </c>
      <c r="AK151">
        <f>Tabela2[[#This Row],[mlp_val_acc]]</f>
        <v>0.96814814814814798</v>
      </c>
      <c r="AL151">
        <f>Tabela2[[#This Row],[mlp_train_acc]]</f>
        <v>0.99312906220984198</v>
      </c>
      <c r="AM151">
        <f>Tabela2[[#This Row],[mlp_steps]]</f>
        <v>50.9</v>
      </c>
    </row>
    <row r="152" spans="1:39" x14ac:dyDescent="0.25">
      <c r="A152" t="s">
        <v>1343</v>
      </c>
      <c r="B152">
        <v>10</v>
      </c>
      <c r="C152">
        <v>5</v>
      </c>
      <c r="D152">
        <v>2</v>
      </c>
      <c r="E152">
        <v>0</v>
      </c>
      <c r="F152" t="s">
        <v>1470</v>
      </c>
      <c r="G152">
        <v>168164</v>
      </c>
      <c r="H152">
        <v>171500547.19999999</v>
      </c>
      <c r="I152">
        <v>33.4</v>
      </c>
      <c r="J152">
        <v>0.19238626062870001</v>
      </c>
      <c r="K152">
        <v>0.33592592179775199</v>
      </c>
      <c r="L152">
        <v>0.17688888683915099</v>
      </c>
      <c r="M152">
        <v>0.97355555555555495</v>
      </c>
      <c r="N152">
        <v>0.96888888888888802</v>
      </c>
      <c r="O152">
        <v>0.99415041782729796</v>
      </c>
      <c r="P152">
        <v>52.5</v>
      </c>
      <c r="Q152">
        <v>6351146.0999999996</v>
      </c>
      <c r="R152">
        <v>167759</v>
      </c>
      <c r="S152">
        <v>2</v>
      </c>
      <c r="T152">
        <v>271</v>
      </c>
      <c r="U152">
        <v>0.97599999999999998</v>
      </c>
      <c r="V152">
        <v>0.96925925925925904</v>
      </c>
      <c r="W152">
        <v>0.99452181987000898</v>
      </c>
      <c r="X152">
        <v>54.3</v>
      </c>
      <c r="Y152">
        <v>6496537.2999999998</v>
      </c>
      <c r="Z152">
        <v>168922</v>
      </c>
      <c r="AA152">
        <v>2</v>
      </c>
      <c r="AB152">
        <v>272</v>
      </c>
      <c r="AC152" t="s">
        <v>1581</v>
      </c>
      <c r="AE152">
        <f>Tabela2[[#This Row],[kan_params]]</f>
        <v>168164</v>
      </c>
      <c r="AF152">
        <f>Tabela2[[#This Row],[kan_steps]]</f>
        <v>33.4</v>
      </c>
      <c r="AG152">
        <f>Tabela2[[#This Row],[kan_train_acc]]</f>
        <v>0.19238626062870001</v>
      </c>
      <c r="AH152">
        <f>Tabela2[[#This Row],[kan_val_acc]]</f>
        <v>0.33592592179775199</v>
      </c>
      <c r="AI152">
        <f>Tabela2[[#This Row],[kan_test_acc]]</f>
        <v>0.17688888683915099</v>
      </c>
      <c r="AJ152">
        <f>Tabela2[[#This Row],[mlp_test_acc]]</f>
        <v>0.97355555555555495</v>
      </c>
      <c r="AK152">
        <f>Tabela2[[#This Row],[mlp_val_acc]]</f>
        <v>0.96888888888888802</v>
      </c>
      <c r="AL152">
        <f>Tabela2[[#This Row],[mlp_train_acc]]</f>
        <v>0.99415041782729796</v>
      </c>
      <c r="AM152">
        <f>Tabela2[[#This Row],[mlp_steps]]</f>
        <v>52.5</v>
      </c>
    </row>
    <row r="153" spans="1:39" x14ac:dyDescent="0.25">
      <c r="A153" t="s">
        <v>1343</v>
      </c>
      <c r="B153">
        <v>10</v>
      </c>
      <c r="C153">
        <v>5</v>
      </c>
      <c r="D153">
        <v>2</v>
      </c>
      <c r="E153">
        <v>0</v>
      </c>
      <c r="F153" t="s">
        <v>1472</v>
      </c>
      <c r="G153">
        <v>174169</v>
      </c>
      <c r="H153">
        <v>232419542.59999999</v>
      </c>
      <c r="I153">
        <v>42.5</v>
      </c>
      <c r="J153">
        <v>0.32544103711843397</v>
      </c>
      <c r="K153">
        <v>0.42925925850868202</v>
      </c>
      <c r="L153">
        <v>0.30955555289983699</v>
      </c>
      <c r="M153">
        <v>0.97511111111111104</v>
      </c>
      <c r="N153">
        <v>0.96703703703703703</v>
      </c>
      <c r="O153">
        <v>0.99229340761374096</v>
      </c>
      <c r="P153">
        <v>47.5</v>
      </c>
      <c r="Q153">
        <v>5833075</v>
      </c>
      <c r="R153">
        <v>173614</v>
      </c>
      <c r="S153">
        <v>2</v>
      </c>
      <c r="T153">
        <v>276</v>
      </c>
      <c r="U153">
        <v>0.97333333333333305</v>
      </c>
      <c r="V153">
        <v>0.96740740740740705</v>
      </c>
      <c r="W153">
        <v>0.99052924791086305</v>
      </c>
      <c r="X153">
        <v>48.3</v>
      </c>
      <c r="Y153">
        <v>5553326.4000000004</v>
      </c>
      <c r="Z153">
        <v>174797</v>
      </c>
      <c r="AA153">
        <v>2</v>
      </c>
      <c r="AB153">
        <v>277</v>
      </c>
      <c r="AC153" t="s">
        <v>1582</v>
      </c>
      <c r="AE153">
        <f>Tabela2[[#This Row],[kan_params]]</f>
        <v>174169</v>
      </c>
      <c r="AF153">
        <f>Tabela2[[#This Row],[kan_steps]]</f>
        <v>42.5</v>
      </c>
      <c r="AG153">
        <f>Tabela2[[#This Row],[kan_train_acc]]</f>
        <v>0.32544103711843397</v>
      </c>
      <c r="AH153">
        <f>Tabela2[[#This Row],[kan_val_acc]]</f>
        <v>0.42925925850868202</v>
      </c>
      <c r="AI153">
        <f>Tabela2[[#This Row],[kan_test_acc]]</f>
        <v>0.30955555289983699</v>
      </c>
      <c r="AJ153">
        <f>Tabela2[[#This Row],[mlp_test_acc]]</f>
        <v>0.97511111111111104</v>
      </c>
      <c r="AK153">
        <f>Tabela2[[#This Row],[mlp_val_acc]]</f>
        <v>0.96703703703703703</v>
      </c>
      <c r="AL153">
        <f>Tabela2[[#This Row],[mlp_train_acc]]</f>
        <v>0.99229340761374096</v>
      </c>
      <c r="AM153">
        <f>Tabela2[[#This Row],[mlp_steps]]</f>
        <v>47.5</v>
      </c>
    </row>
    <row r="154" spans="1:39" x14ac:dyDescent="0.25">
      <c r="A154" t="s">
        <v>1343</v>
      </c>
      <c r="B154">
        <v>10</v>
      </c>
      <c r="C154">
        <v>5</v>
      </c>
      <c r="D154">
        <v>2</v>
      </c>
      <c r="E154">
        <v>0</v>
      </c>
      <c r="F154" t="s">
        <v>1474</v>
      </c>
      <c r="G154">
        <v>180174</v>
      </c>
      <c r="H154">
        <v>198869033.625</v>
      </c>
      <c r="I154">
        <v>35.125</v>
      </c>
      <c r="J154">
        <v>0.30013928096741399</v>
      </c>
      <c r="K154">
        <v>0.39629629440605602</v>
      </c>
      <c r="L154">
        <v>0.29638888966292098</v>
      </c>
      <c r="M154">
        <v>0.97472222222222205</v>
      </c>
      <c r="N154">
        <v>0.968981481481481</v>
      </c>
      <c r="O154">
        <v>0.99268802228412201</v>
      </c>
      <c r="P154">
        <v>51.875</v>
      </c>
      <c r="Q154">
        <v>6869169.375</v>
      </c>
      <c r="R154">
        <v>179569</v>
      </c>
      <c r="S154">
        <v>2</v>
      </c>
      <c r="T154">
        <v>281</v>
      </c>
      <c r="U154">
        <v>0.97305555555555501</v>
      </c>
      <c r="V154">
        <v>0.96620370370370301</v>
      </c>
      <c r="W154">
        <v>0.99315227483751101</v>
      </c>
      <c r="X154">
        <v>48</v>
      </c>
      <c r="Y154">
        <v>5028270.75</v>
      </c>
      <c r="Z154">
        <v>180772</v>
      </c>
      <c r="AA154">
        <v>2</v>
      </c>
      <c r="AB154">
        <v>282</v>
      </c>
      <c r="AC154" t="s">
        <v>1583</v>
      </c>
      <c r="AE154">
        <f>Tabela2[[#This Row],[kan_params]]</f>
        <v>180174</v>
      </c>
      <c r="AF154">
        <f>Tabela2[[#This Row],[kan_steps]]</f>
        <v>35.125</v>
      </c>
      <c r="AG154">
        <f>Tabela2[[#This Row],[kan_train_acc]]</f>
        <v>0.30013928096741399</v>
      </c>
      <c r="AH154">
        <f>Tabela2[[#This Row],[kan_val_acc]]</f>
        <v>0.39629629440605602</v>
      </c>
      <c r="AI154">
        <f>Tabela2[[#This Row],[kan_test_acc]]</f>
        <v>0.29638888966292098</v>
      </c>
      <c r="AJ154">
        <f>Tabela2[[#This Row],[mlp_test_acc]]</f>
        <v>0.97472222222222205</v>
      </c>
      <c r="AK154">
        <f>Tabela2[[#This Row],[mlp_val_acc]]</f>
        <v>0.968981481481481</v>
      </c>
      <c r="AL154">
        <f>Tabela2[[#This Row],[mlp_train_acc]]</f>
        <v>0.99268802228412201</v>
      </c>
      <c r="AM154">
        <f>Tabela2[[#This Row],[mlp_steps]]</f>
        <v>51.875</v>
      </c>
    </row>
    <row r="155" spans="1:39" x14ac:dyDescent="0.25">
      <c r="A155" t="s">
        <v>1343</v>
      </c>
      <c r="B155">
        <v>10</v>
      </c>
      <c r="C155">
        <v>5</v>
      </c>
      <c r="D155">
        <v>2</v>
      </c>
      <c r="E155">
        <v>0</v>
      </c>
      <c r="F155" t="s">
        <v>1476</v>
      </c>
      <c r="G155">
        <v>186179</v>
      </c>
      <c r="H155">
        <v>143899089.19999999</v>
      </c>
      <c r="I155">
        <v>23.6</v>
      </c>
      <c r="J155">
        <v>0.16100278794765399</v>
      </c>
      <c r="K155">
        <v>0.25111111104488298</v>
      </c>
      <c r="L155">
        <v>0.161777777969837</v>
      </c>
      <c r="M155">
        <v>0.97155555555555495</v>
      </c>
      <c r="N155">
        <v>0.96740740740740705</v>
      </c>
      <c r="O155">
        <v>0.99331476323119705</v>
      </c>
      <c r="P155">
        <v>49</v>
      </c>
      <c r="Q155">
        <v>5157653</v>
      </c>
      <c r="R155">
        <v>185624</v>
      </c>
      <c r="S155">
        <v>2</v>
      </c>
      <c r="T155">
        <v>286</v>
      </c>
      <c r="U155">
        <v>0.97377777777777696</v>
      </c>
      <c r="V155">
        <v>0.97185185185185097</v>
      </c>
      <c r="W155">
        <v>0.996285979572887</v>
      </c>
      <c r="X155">
        <v>57.6</v>
      </c>
      <c r="Y155">
        <v>8377522.4000000004</v>
      </c>
      <c r="Z155">
        <v>186847</v>
      </c>
      <c r="AA155">
        <v>2</v>
      </c>
      <c r="AB155">
        <v>287</v>
      </c>
      <c r="AC155" t="s">
        <v>1584</v>
      </c>
      <c r="AE155">
        <f>Tabela2[[#This Row],[kan_params]]</f>
        <v>186179</v>
      </c>
      <c r="AF155">
        <f>Tabela2[[#This Row],[kan_steps]]</f>
        <v>23.6</v>
      </c>
      <c r="AG155">
        <f>Tabela2[[#This Row],[kan_train_acc]]</f>
        <v>0.16100278794765399</v>
      </c>
      <c r="AH155">
        <f>Tabela2[[#This Row],[kan_val_acc]]</f>
        <v>0.25111111104488298</v>
      </c>
      <c r="AI155">
        <f>Tabela2[[#This Row],[kan_test_acc]]</f>
        <v>0.161777777969837</v>
      </c>
      <c r="AJ155">
        <f>Tabela2[[#This Row],[mlp_test_acc]]</f>
        <v>0.97155555555555495</v>
      </c>
      <c r="AK155">
        <f>Tabela2[[#This Row],[mlp_val_acc]]</f>
        <v>0.96740740740740705</v>
      </c>
      <c r="AL155">
        <f>Tabela2[[#This Row],[mlp_train_acc]]</f>
        <v>0.99331476323119705</v>
      </c>
      <c r="AM155">
        <f>Tabela2[[#This Row],[mlp_steps]]</f>
        <v>49</v>
      </c>
    </row>
    <row r="156" spans="1:39" x14ac:dyDescent="0.25">
      <c r="A156" t="s">
        <v>1343</v>
      </c>
      <c r="B156">
        <v>10</v>
      </c>
      <c r="C156">
        <v>5</v>
      </c>
      <c r="D156">
        <v>2</v>
      </c>
      <c r="E156">
        <v>0</v>
      </c>
      <c r="F156" t="s">
        <v>1478</v>
      </c>
      <c r="G156">
        <v>197226</v>
      </c>
      <c r="H156">
        <v>229556182.59999999</v>
      </c>
      <c r="I156">
        <v>33.799999999999997</v>
      </c>
      <c r="J156">
        <v>0.187558034062385</v>
      </c>
      <c r="K156">
        <v>0.29407407641410799</v>
      </c>
      <c r="L156">
        <v>0.17911111265420901</v>
      </c>
      <c r="M156">
        <v>0.97155555555555495</v>
      </c>
      <c r="N156">
        <v>0.97259259259259201</v>
      </c>
      <c r="O156">
        <v>0.996285979572887</v>
      </c>
      <c r="P156">
        <v>57</v>
      </c>
      <c r="Q156">
        <v>7012632.4000000004</v>
      </c>
      <c r="R156">
        <v>196775</v>
      </c>
      <c r="S156">
        <v>2</v>
      </c>
      <c r="T156">
        <v>295</v>
      </c>
      <c r="U156">
        <v>0.96977777777777696</v>
      </c>
      <c r="V156">
        <v>0.96888888888888802</v>
      </c>
      <c r="W156">
        <v>0.99498607242339798</v>
      </c>
      <c r="X156">
        <v>51.6</v>
      </c>
      <c r="Y156">
        <v>7731134.2000000002</v>
      </c>
      <c r="Z156">
        <v>198034</v>
      </c>
      <c r="AA156">
        <v>2</v>
      </c>
      <c r="AB156">
        <v>296</v>
      </c>
      <c r="AC156" t="s">
        <v>1585</v>
      </c>
      <c r="AE156">
        <f>Tabela2[[#This Row],[kan_params]]</f>
        <v>197226</v>
      </c>
      <c r="AF156">
        <f>Tabela2[[#This Row],[kan_steps]]</f>
        <v>33.799999999999997</v>
      </c>
      <c r="AG156">
        <f>Tabela2[[#This Row],[kan_train_acc]]</f>
        <v>0.187558034062385</v>
      </c>
      <c r="AH156">
        <f>Tabela2[[#This Row],[kan_val_acc]]</f>
        <v>0.29407407641410799</v>
      </c>
      <c r="AI156">
        <f>Tabela2[[#This Row],[kan_test_acc]]</f>
        <v>0.17911111265420901</v>
      </c>
      <c r="AJ156">
        <f>Tabela2[[#This Row],[mlp_test_acc]]</f>
        <v>0.97155555555555495</v>
      </c>
      <c r="AK156">
        <f>Tabela2[[#This Row],[mlp_val_acc]]</f>
        <v>0.97259259259259201</v>
      </c>
      <c r="AL156">
        <f>Tabela2[[#This Row],[mlp_train_acc]]</f>
        <v>0.996285979572887</v>
      </c>
      <c r="AM156">
        <f>Tabela2[[#This Row],[mlp_steps]]</f>
        <v>57</v>
      </c>
    </row>
    <row r="157" spans="1:39" x14ac:dyDescent="0.25">
      <c r="A157" t="s">
        <v>1343</v>
      </c>
      <c r="B157">
        <v>10</v>
      </c>
      <c r="C157">
        <v>5</v>
      </c>
      <c r="D157">
        <v>2</v>
      </c>
      <c r="E157">
        <v>0</v>
      </c>
      <c r="F157" t="s">
        <v>1480</v>
      </c>
      <c r="G157">
        <v>203381</v>
      </c>
      <c r="H157">
        <v>213314033.80000001</v>
      </c>
      <c r="I157">
        <v>29.2</v>
      </c>
      <c r="J157">
        <v>0.20389972329139699</v>
      </c>
      <c r="K157">
        <v>0.33037036359310101</v>
      </c>
      <c r="L157">
        <v>0.196888892352581</v>
      </c>
      <c r="M157">
        <v>0.97288888888888803</v>
      </c>
      <c r="N157">
        <v>0.97037037037036999</v>
      </c>
      <c r="O157">
        <v>0.99442896935933101</v>
      </c>
      <c r="P157">
        <v>47.4</v>
      </c>
      <c r="Q157">
        <v>6464984</v>
      </c>
      <c r="R157">
        <v>203110</v>
      </c>
      <c r="S157">
        <v>2</v>
      </c>
      <c r="T157">
        <v>300</v>
      </c>
      <c r="U157">
        <v>0.97199999999999998</v>
      </c>
      <c r="V157">
        <v>0.96888888888888802</v>
      </c>
      <c r="W157">
        <v>0.99480037140204203</v>
      </c>
      <c r="X157">
        <v>53.6</v>
      </c>
      <c r="Y157">
        <v>8225512</v>
      </c>
      <c r="Z157">
        <v>204389</v>
      </c>
      <c r="AA157">
        <v>2</v>
      </c>
      <c r="AB157">
        <v>301</v>
      </c>
      <c r="AC157" t="s">
        <v>1586</v>
      </c>
      <c r="AE157">
        <f>Tabela2[[#This Row],[kan_params]]</f>
        <v>203381</v>
      </c>
      <c r="AF157">
        <f>Tabela2[[#This Row],[kan_steps]]</f>
        <v>29.2</v>
      </c>
      <c r="AG157">
        <f>Tabela2[[#This Row],[kan_train_acc]]</f>
        <v>0.20389972329139699</v>
      </c>
      <c r="AH157">
        <f>Tabela2[[#This Row],[kan_val_acc]]</f>
        <v>0.33037036359310101</v>
      </c>
      <c r="AI157">
        <f>Tabela2[[#This Row],[kan_test_acc]]</f>
        <v>0.196888892352581</v>
      </c>
      <c r="AJ157">
        <f>Tabela2[[#This Row],[mlp_test_acc]]</f>
        <v>0.97288888888888803</v>
      </c>
      <c r="AK157">
        <f>Tabela2[[#This Row],[mlp_val_acc]]</f>
        <v>0.97037037037036999</v>
      </c>
      <c r="AL157">
        <f>Tabela2[[#This Row],[mlp_train_acc]]</f>
        <v>0.99442896935933101</v>
      </c>
      <c r="AM157">
        <f>Tabela2[[#This Row],[mlp_steps]]</f>
        <v>47.4</v>
      </c>
    </row>
    <row r="158" spans="1:39" x14ac:dyDescent="0.25">
      <c r="A158" t="s">
        <v>1343</v>
      </c>
      <c r="B158">
        <v>10</v>
      </c>
      <c r="C158">
        <v>5</v>
      </c>
      <c r="D158">
        <v>2</v>
      </c>
      <c r="E158">
        <v>0</v>
      </c>
      <c r="F158" t="s">
        <v>1482</v>
      </c>
      <c r="G158">
        <v>209536</v>
      </c>
      <c r="H158">
        <v>207049943.40000001</v>
      </c>
      <c r="I158">
        <v>26.4</v>
      </c>
      <c r="J158">
        <v>0.21169916242361</v>
      </c>
      <c r="K158">
        <v>0.28444443941116299</v>
      </c>
      <c r="L158">
        <v>0.21777778118848801</v>
      </c>
      <c r="M158">
        <v>0.97555555555555495</v>
      </c>
      <c r="N158">
        <v>0.96740740740740705</v>
      </c>
      <c r="O158">
        <v>0.99758588672237603</v>
      </c>
      <c r="P158">
        <v>57.6</v>
      </c>
      <c r="Q158">
        <v>6694012.4000000004</v>
      </c>
      <c r="R158">
        <v>208250</v>
      </c>
      <c r="S158">
        <v>2</v>
      </c>
      <c r="T158">
        <v>304</v>
      </c>
      <c r="U158">
        <v>0.97288888888888803</v>
      </c>
      <c r="V158">
        <v>0.96962962962962895</v>
      </c>
      <c r="W158">
        <v>0.99777158774373198</v>
      </c>
      <c r="X158">
        <v>58.8</v>
      </c>
      <c r="Y158">
        <v>9525963.4000000004</v>
      </c>
      <c r="Z158">
        <v>209545</v>
      </c>
      <c r="AA158">
        <v>2</v>
      </c>
      <c r="AB158">
        <v>305</v>
      </c>
      <c r="AC158" t="s">
        <v>1587</v>
      </c>
      <c r="AE158">
        <f>Tabela2[[#This Row],[kan_params]]</f>
        <v>209536</v>
      </c>
      <c r="AF158">
        <f>Tabela2[[#This Row],[kan_steps]]</f>
        <v>26.4</v>
      </c>
      <c r="AG158">
        <f>Tabela2[[#This Row],[kan_train_acc]]</f>
        <v>0.21169916242361</v>
      </c>
      <c r="AH158">
        <f>Tabela2[[#This Row],[kan_val_acc]]</f>
        <v>0.28444443941116299</v>
      </c>
      <c r="AI158">
        <f>Tabela2[[#This Row],[kan_test_acc]]</f>
        <v>0.21777778118848801</v>
      </c>
      <c r="AJ158">
        <f>Tabela2[[#This Row],[mlp_test_acc]]</f>
        <v>0.97555555555555495</v>
      </c>
      <c r="AK158">
        <f>Tabela2[[#This Row],[mlp_val_acc]]</f>
        <v>0.96740740740740705</v>
      </c>
      <c r="AL158">
        <f>Tabela2[[#This Row],[mlp_train_acc]]</f>
        <v>0.99758588672237603</v>
      </c>
      <c r="AM158">
        <f>Tabela2[[#This Row],[mlp_steps]]</f>
        <v>57.6</v>
      </c>
    </row>
    <row r="159" spans="1:39" x14ac:dyDescent="0.25">
      <c r="A159" t="s">
        <v>1343</v>
      </c>
      <c r="B159">
        <v>10</v>
      </c>
      <c r="C159">
        <v>5</v>
      </c>
      <c r="D159">
        <v>2</v>
      </c>
      <c r="E159">
        <v>0</v>
      </c>
      <c r="F159" t="s">
        <v>1484</v>
      </c>
      <c r="G159">
        <v>215691</v>
      </c>
      <c r="H159">
        <v>102232553</v>
      </c>
      <c r="I159">
        <v>13</v>
      </c>
      <c r="J159">
        <v>0.13277622908353801</v>
      </c>
      <c r="K159">
        <v>0.22222222387790599</v>
      </c>
      <c r="L159">
        <v>0.13333333581685999</v>
      </c>
      <c r="M159">
        <v>0.96888888888888802</v>
      </c>
      <c r="N159">
        <v>0.96296296296296202</v>
      </c>
      <c r="O159">
        <v>0.99164345403899701</v>
      </c>
      <c r="P159">
        <v>44</v>
      </c>
      <c r="Q159">
        <v>7391710.7999999998</v>
      </c>
      <c r="R159">
        <v>214765</v>
      </c>
      <c r="S159">
        <v>2</v>
      </c>
      <c r="T159">
        <v>309</v>
      </c>
      <c r="U159">
        <v>0.97333333333333305</v>
      </c>
      <c r="V159">
        <v>0.97037037037036999</v>
      </c>
      <c r="W159">
        <v>0.99350046425255301</v>
      </c>
      <c r="X159">
        <v>43</v>
      </c>
      <c r="Y159">
        <v>5166762</v>
      </c>
      <c r="Z159">
        <v>216080</v>
      </c>
      <c r="AA159">
        <v>2</v>
      </c>
      <c r="AB159">
        <v>310</v>
      </c>
      <c r="AC159" t="s">
        <v>1588</v>
      </c>
      <c r="AE159">
        <f>Tabela2[[#This Row],[kan_params]]</f>
        <v>215691</v>
      </c>
      <c r="AF159">
        <f>Tabela2[[#This Row],[kan_steps]]</f>
        <v>13</v>
      </c>
      <c r="AG159">
        <f>Tabela2[[#This Row],[kan_train_acc]]</f>
        <v>0.13277622908353801</v>
      </c>
      <c r="AH159">
        <f>Tabela2[[#This Row],[kan_val_acc]]</f>
        <v>0.22222222387790599</v>
      </c>
      <c r="AI159">
        <f>Tabela2[[#This Row],[kan_test_acc]]</f>
        <v>0.13333333581685999</v>
      </c>
      <c r="AJ159">
        <f>Tabela2[[#This Row],[mlp_test_acc]]</f>
        <v>0.96888888888888802</v>
      </c>
      <c r="AK159">
        <f>Tabela2[[#This Row],[mlp_val_acc]]</f>
        <v>0.96296296296296202</v>
      </c>
      <c r="AL159">
        <f>Tabela2[[#This Row],[mlp_train_acc]]</f>
        <v>0.99164345403899701</v>
      </c>
      <c r="AM159">
        <f>Tabela2[[#This Row],[mlp_steps]]</f>
        <v>44</v>
      </c>
    </row>
    <row r="160" spans="1:39" x14ac:dyDescent="0.25">
      <c r="A160" t="s">
        <v>1343</v>
      </c>
      <c r="B160">
        <v>10</v>
      </c>
      <c r="C160">
        <v>5</v>
      </c>
      <c r="D160">
        <v>2</v>
      </c>
      <c r="E160">
        <v>0</v>
      </c>
      <c r="F160" t="s">
        <v>1486</v>
      </c>
      <c r="G160">
        <v>221846</v>
      </c>
      <c r="H160">
        <v>351839542.80000001</v>
      </c>
      <c r="I160">
        <v>44.2</v>
      </c>
      <c r="J160">
        <v>0.31717734634876199</v>
      </c>
      <c r="K160">
        <v>0.46814815402030902</v>
      </c>
      <c r="L160">
        <v>0.31066667288541699</v>
      </c>
      <c r="M160">
        <v>0.97199999999999998</v>
      </c>
      <c r="N160">
        <v>0.96370370370370295</v>
      </c>
      <c r="O160">
        <v>0.99220055710306398</v>
      </c>
      <c r="P160">
        <v>44</v>
      </c>
      <c r="Q160">
        <v>5728539.4000000004</v>
      </c>
      <c r="R160">
        <v>221380</v>
      </c>
      <c r="S160">
        <v>2</v>
      </c>
      <c r="T160">
        <v>314</v>
      </c>
      <c r="U160">
        <v>0.97288888888888803</v>
      </c>
      <c r="V160">
        <v>0.97333333333333305</v>
      </c>
      <c r="W160">
        <v>0.99870009285050998</v>
      </c>
      <c r="X160">
        <v>62</v>
      </c>
      <c r="Y160">
        <v>9272220.8000000007</v>
      </c>
      <c r="Z160">
        <v>222715</v>
      </c>
      <c r="AA160">
        <v>2</v>
      </c>
      <c r="AB160">
        <v>315</v>
      </c>
      <c r="AC160" t="s">
        <v>1589</v>
      </c>
      <c r="AE160">
        <f>Tabela2[[#This Row],[kan_params]]</f>
        <v>221846</v>
      </c>
      <c r="AF160">
        <f>Tabela2[[#This Row],[kan_steps]]</f>
        <v>44.2</v>
      </c>
      <c r="AG160">
        <f>Tabela2[[#This Row],[kan_train_acc]]</f>
        <v>0.31717734634876199</v>
      </c>
      <c r="AH160">
        <f>Tabela2[[#This Row],[kan_val_acc]]</f>
        <v>0.46814815402030902</v>
      </c>
      <c r="AI160">
        <f>Tabela2[[#This Row],[kan_test_acc]]</f>
        <v>0.31066667288541699</v>
      </c>
      <c r="AJ160">
        <f>Tabela2[[#This Row],[mlp_test_acc]]</f>
        <v>0.97199999999999998</v>
      </c>
      <c r="AK160">
        <f>Tabela2[[#This Row],[mlp_val_acc]]</f>
        <v>0.96370370370370295</v>
      </c>
      <c r="AL160">
        <f>Tabela2[[#This Row],[mlp_train_acc]]</f>
        <v>0.99220055710306398</v>
      </c>
      <c r="AM160">
        <f>Tabela2[[#This Row],[mlp_steps]]</f>
        <v>44</v>
      </c>
    </row>
    <row r="161" spans="1:39" x14ac:dyDescent="0.25">
      <c r="A161" t="s">
        <v>1343</v>
      </c>
      <c r="B161">
        <v>10</v>
      </c>
      <c r="C161">
        <v>5</v>
      </c>
      <c r="D161">
        <v>2</v>
      </c>
      <c r="E161">
        <v>0</v>
      </c>
      <c r="F161" t="s">
        <v>1488</v>
      </c>
      <c r="G161">
        <v>228001</v>
      </c>
      <c r="H161">
        <v>341617944.80000001</v>
      </c>
      <c r="I161">
        <v>41.8</v>
      </c>
      <c r="J161">
        <v>0.34726091921329499</v>
      </c>
      <c r="K161">
        <v>0.40814814567565899</v>
      </c>
      <c r="L161">
        <v>0.35244444608688302</v>
      </c>
      <c r="M161">
        <v>0.97422222222222199</v>
      </c>
      <c r="N161">
        <v>0.97037037037036999</v>
      </c>
      <c r="O161">
        <v>0.99572887650882003</v>
      </c>
      <c r="P161">
        <v>50.6</v>
      </c>
      <c r="Q161">
        <v>6202939.2000000002</v>
      </c>
      <c r="R161">
        <v>226744</v>
      </c>
      <c r="S161">
        <v>2</v>
      </c>
      <c r="T161">
        <v>318</v>
      </c>
      <c r="U161">
        <v>0.97466666666666602</v>
      </c>
      <c r="V161">
        <v>0.97333333333333305</v>
      </c>
      <c r="W161">
        <v>0.99758588672237702</v>
      </c>
      <c r="X161">
        <v>55.2</v>
      </c>
      <c r="Y161">
        <v>10170854.4</v>
      </c>
      <c r="Z161">
        <v>228095</v>
      </c>
      <c r="AA161">
        <v>2</v>
      </c>
      <c r="AB161">
        <v>319</v>
      </c>
      <c r="AC161" t="s">
        <v>1590</v>
      </c>
      <c r="AE161">
        <f>Tabela2[[#This Row],[kan_params]]</f>
        <v>228001</v>
      </c>
      <c r="AF161">
        <f>Tabela2[[#This Row],[kan_steps]]</f>
        <v>41.8</v>
      </c>
      <c r="AG161">
        <f>Tabela2[[#This Row],[kan_train_acc]]</f>
        <v>0.34726091921329499</v>
      </c>
      <c r="AH161">
        <f>Tabela2[[#This Row],[kan_val_acc]]</f>
        <v>0.40814814567565899</v>
      </c>
      <c r="AI161">
        <f>Tabela2[[#This Row],[kan_test_acc]]</f>
        <v>0.35244444608688302</v>
      </c>
      <c r="AJ161">
        <f>Tabela2[[#This Row],[mlp_test_acc]]</f>
        <v>0.97422222222222199</v>
      </c>
      <c r="AK161">
        <f>Tabela2[[#This Row],[mlp_val_acc]]</f>
        <v>0.97037037037036999</v>
      </c>
      <c r="AL161">
        <f>Tabela2[[#This Row],[mlp_train_acc]]</f>
        <v>0.99572887650882003</v>
      </c>
      <c r="AM161">
        <f>Tabela2[[#This Row],[mlp_steps]]</f>
        <v>50.6</v>
      </c>
    </row>
    <row r="162" spans="1:39" x14ac:dyDescent="0.25">
      <c r="A162" t="s">
        <v>1343</v>
      </c>
      <c r="B162">
        <v>10</v>
      </c>
      <c r="C162">
        <v>5</v>
      </c>
      <c r="D162">
        <v>2</v>
      </c>
      <c r="E162">
        <v>0</v>
      </c>
      <c r="F162" t="s">
        <v>1490</v>
      </c>
      <c r="G162">
        <v>147986</v>
      </c>
      <c r="H162">
        <v>180007008.40000001</v>
      </c>
      <c r="I162">
        <v>36.200000000000003</v>
      </c>
      <c r="J162">
        <v>0.19331476539373399</v>
      </c>
      <c r="K162">
        <v>0.30444444417953398</v>
      </c>
      <c r="L162">
        <v>0.186222222447395</v>
      </c>
      <c r="M162">
        <v>0.97199999999999998</v>
      </c>
      <c r="N162">
        <v>0.97333333333333305</v>
      </c>
      <c r="O162">
        <v>0.99702878365831005</v>
      </c>
      <c r="P162">
        <v>60.6</v>
      </c>
      <c r="Q162">
        <v>7737034</v>
      </c>
      <c r="R162">
        <v>147509</v>
      </c>
      <c r="S162">
        <v>2</v>
      </c>
      <c r="T162">
        <v>253</v>
      </c>
      <c r="U162">
        <v>0.97022222222222199</v>
      </c>
      <c r="V162">
        <v>0.96592592592592597</v>
      </c>
      <c r="W162">
        <v>0.99275766016712996</v>
      </c>
      <c r="X162">
        <v>50.6</v>
      </c>
      <c r="Y162">
        <v>5784823.2000000002</v>
      </c>
      <c r="Z162">
        <v>148600</v>
      </c>
      <c r="AA162">
        <v>2</v>
      </c>
      <c r="AB162">
        <v>254</v>
      </c>
      <c r="AC162" t="s">
        <v>1591</v>
      </c>
      <c r="AE162">
        <f>Tabela2[[#This Row],[kan_params]]</f>
        <v>147986</v>
      </c>
      <c r="AF162">
        <f>Tabela2[[#This Row],[kan_steps]]</f>
        <v>36.200000000000003</v>
      </c>
      <c r="AG162">
        <f>Tabela2[[#This Row],[kan_train_acc]]</f>
        <v>0.19331476539373399</v>
      </c>
      <c r="AH162">
        <f>Tabela2[[#This Row],[kan_val_acc]]</f>
        <v>0.30444444417953398</v>
      </c>
      <c r="AI162">
        <f>Tabela2[[#This Row],[kan_test_acc]]</f>
        <v>0.186222222447395</v>
      </c>
      <c r="AJ162">
        <f>Tabela2[[#This Row],[mlp_test_acc]]</f>
        <v>0.97199999999999998</v>
      </c>
      <c r="AK162">
        <f>Tabela2[[#This Row],[mlp_val_acc]]</f>
        <v>0.97333333333333305</v>
      </c>
      <c r="AL162">
        <f>Tabela2[[#This Row],[mlp_train_acc]]</f>
        <v>0.99702878365831005</v>
      </c>
      <c r="AM162">
        <f>Tabela2[[#This Row],[mlp_steps]]</f>
        <v>60.6</v>
      </c>
    </row>
    <row r="163" spans="1:39" x14ac:dyDescent="0.25">
      <c r="A163" t="s">
        <v>1343</v>
      </c>
      <c r="B163">
        <v>10</v>
      </c>
      <c r="C163">
        <v>5</v>
      </c>
      <c r="D163">
        <v>2</v>
      </c>
      <c r="E163">
        <v>0</v>
      </c>
      <c r="F163" t="s">
        <v>1492</v>
      </c>
      <c r="G163">
        <v>154141</v>
      </c>
      <c r="H163">
        <v>110976031.59999999</v>
      </c>
      <c r="I163">
        <v>21.4</v>
      </c>
      <c r="J163">
        <v>0.16527390927076299</v>
      </c>
      <c r="K163">
        <v>0.21703703701496099</v>
      </c>
      <c r="L163">
        <v>0.169333332777023</v>
      </c>
      <c r="M163">
        <v>0.97377777777777696</v>
      </c>
      <c r="N163">
        <v>0.96370370370370295</v>
      </c>
      <c r="O163">
        <v>0.99201485608170803</v>
      </c>
      <c r="P163">
        <v>48</v>
      </c>
      <c r="Q163">
        <v>4735077.4000000004</v>
      </c>
      <c r="R163">
        <v>154115</v>
      </c>
      <c r="S163">
        <v>2</v>
      </c>
      <c r="T163">
        <v>259</v>
      </c>
      <c r="U163">
        <v>0.97288888888888803</v>
      </c>
      <c r="V163">
        <v>0.96814814814814798</v>
      </c>
      <c r="W163">
        <v>0.99424326833797505</v>
      </c>
      <c r="X163">
        <v>51</v>
      </c>
      <c r="Y163">
        <v>4964261</v>
      </c>
      <c r="Z163">
        <v>155230</v>
      </c>
      <c r="AA163">
        <v>2</v>
      </c>
      <c r="AB163">
        <v>260</v>
      </c>
      <c r="AC163" t="s">
        <v>1592</v>
      </c>
      <c r="AE163">
        <f>Tabela2[[#This Row],[kan_params]]</f>
        <v>154141</v>
      </c>
      <c r="AF163">
        <f>Tabela2[[#This Row],[kan_steps]]</f>
        <v>21.4</v>
      </c>
      <c r="AG163">
        <f>Tabela2[[#This Row],[kan_train_acc]]</f>
        <v>0.16527390927076299</v>
      </c>
      <c r="AH163">
        <f>Tabela2[[#This Row],[kan_val_acc]]</f>
        <v>0.21703703701496099</v>
      </c>
      <c r="AI163">
        <f>Tabela2[[#This Row],[kan_test_acc]]</f>
        <v>0.169333332777023</v>
      </c>
      <c r="AJ163">
        <f>Tabela2[[#This Row],[mlp_test_acc]]</f>
        <v>0.97377777777777696</v>
      </c>
      <c r="AK163">
        <f>Tabela2[[#This Row],[mlp_val_acc]]</f>
        <v>0.96370370370370295</v>
      </c>
      <c r="AL163">
        <f>Tabela2[[#This Row],[mlp_train_acc]]</f>
        <v>0.99201485608170803</v>
      </c>
      <c r="AM163">
        <f>Tabela2[[#This Row],[mlp_steps]]</f>
        <v>48</v>
      </c>
    </row>
    <row r="164" spans="1:39" x14ac:dyDescent="0.25">
      <c r="A164" t="s">
        <v>1343</v>
      </c>
      <c r="B164">
        <v>10</v>
      </c>
      <c r="C164">
        <v>5</v>
      </c>
      <c r="D164">
        <v>2</v>
      </c>
      <c r="E164">
        <v>0</v>
      </c>
      <c r="F164" t="s">
        <v>1494</v>
      </c>
      <c r="G164">
        <v>160296</v>
      </c>
      <c r="H164">
        <v>209163597.19999999</v>
      </c>
      <c r="I164">
        <v>39.200000000000003</v>
      </c>
      <c r="J164">
        <v>0.29340761601924897</v>
      </c>
      <c r="K164">
        <v>0.40592592954635598</v>
      </c>
      <c r="L164">
        <v>0.28355555534362697</v>
      </c>
      <c r="M164">
        <v>0.972444444444444</v>
      </c>
      <c r="N164">
        <v>0.96444444444444399</v>
      </c>
      <c r="O164">
        <v>0.99108635097493003</v>
      </c>
      <c r="P164">
        <v>44.8</v>
      </c>
      <c r="Q164">
        <v>6655236.7999999998</v>
      </c>
      <c r="R164">
        <v>159730</v>
      </c>
      <c r="S164">
        <v>2</v>
      </c>
      <c r="T164">
        <v>264</v>
      </c>
      <c r="U164">
        <v>0.97155555555555495</v>
      </c>
      <c r="V164">
        <v>0.96666666666666601</v>
      </c>
      <c r="W164">
        <v>0.99220055710306398</v>
      </c>
      <c r="X164">
        <v>49</v>
      </c>
      <c r="Y164">
        <v>5690625.7999999998</v>
      </c>
      <c r="Z164">
        <v>160865</v>
      </c>
      <c r="AA164">
        <v>2</v>
      </c>
      <c r="AB164">
        <v>265</v>
      </c>
      <c r="AC164" t="s">
        <v>1593</v>
      </c>
      <c r="AE164">
        <f>Tabela2[[#This Row],[kan_params]]</f>
        <v>160296</v>
      </c>
      <c r="AF164">
        <f>Tabela2[[#This Row],[kan_steps]]</f>
        <v>39.200000000000003</v>
      </c>
      <c r="AG164">
        <f>Tabela2[[#This Row],[kan_train_acc]]</f>
        <v>0.29340761601924897</v>
      </c>
      <c r="AH164">
        <f>Tabela2[[#This Row],[kan_val_acc]]</f>
        <v>0.40592592954635598</v>
      </c>
      <c r="AI164">
        <f>Tabela2[[#This Row],[kan_test_acc]]</f>
        <v>0.28355555534362697</v>
      </c>
      <c r="AJ164">
        <f>Tabela2[[#This Row],[mlp_test_acc]]</f>
        <v>0.972444444444444</v>
      </c>
      <c r="AK164">
        <f>Tabela2[[#This Row],[mlp_val_acc]]</f>
        <v>0.96444444444444399</v>
      </c>
      <c r="AL164">
        <f>Tabela2[[#This Row],[mlp_train_acc]]</f>
        <v>0.99108635097493003</v>
      </c>
      <c r="AM164">
        <f>Tabela2[[#This Row],[mlp_steps]]</f>
        <v>44.8</v>
      </c>
    </row>
    <row r="165" spans="1:39" x14ac:dyDescent="0.25">
      <c r="A165" t="s">
        <v>1343</v>
      </c>
      <c r="B165">
        <v>10</v>
      </c>
      <c r="C165">
        <v>5</v>
      </c>
      <c r="D165">
        <v>2</v>
      </c>
      <c r="E165">
        <v>0</v>
      </c>
      <c r="F165" t="s">
        <v>1496</v>
      </c>
      <c r="G165">
        <v>166451</v>
      </c>
      <c r="H165">
        <v>334749699.39999998</v>
      </c>
      <c r="I165">
        <v>56.8</v>
      </c>
      <c r="J165">
        <v>0.36620241701602901</v>
      </c>
      <c r="K165">
        <v>0.47185185551643299</v>
      </c>
      <c r="L165">
        <v>0.363111120462417</v>
      </c>
      <c r="M165">
        <v>0.97333333333333305</v>
      </c>
      <c r="N165">
        <v>0.96888888888888802</v>
      </c>
      <c r="O165">
        <v>0.99480037140204203</v>
      </c>
      <c r="P165">
        <v>52.4</v>
      </c>
      <c r="Q165">
        <v>6667313</v>
      </c>
      <c r="R165">
        <v>165445</v>
      </c>
      <c r="S165">
        <v>2</v>
      </c>
      <c r="T165">
        <v>269</v>
      </c>
      <c r="U165">
        <v>0.97422222222222199</v>
      </c>
      <c r="V165">
        <v>0.97037037037036999</v>
      </c>
      <c r="W165">
        <v>0.99517177344475305</v>
      </c>
      <c r="X165">
        <v>52.8</v>
      </c>
      <c r="Y165">
        <v>5897455.5999999996</v>
      </c>
      <c r="Z165">
        <v>166600</v>
      </c>
      <c r="AA165">
        <v>2</v>
      </c>
      <c r="AB165">
        <v>270</v>
      </c>
      <c r="AC165" t="s">
        <v>1594</v>
      </c>
      <c r="AE165">
        <f>Tabela2[[#This Row],[kan_params]]</f>
        <v>166451</v>
      </c>
      <c r="AF165">
        <f>Tabela2[[#This Row],[kan_steps]]</f>
        <v>56.8</v>
      </c>
      <c r="AG165">
        <f>Tabela2[[#This Row],[kan_train_acc]]</f>
        <v>0.36620241701602901</v>
      </c>
      <c r="AH165">
        <f>Tabela2[[#This Row],[kan_val_acc]]</f>
        <v>0.47185185551643299</v>
      </c>
      <c r="AI165">
        <f>Tabela2[[#This Row],[kan_test_acc]]</f>
        <v>0.363111120462417</v>
      </c>
      <c r="AJ165">
        <f>Tabela2[[#This Row],[mlp_test_acc]]</f>
        <v>0.97333333333333305</v>
      </c>
      <c r="AK165">
        <f>Tabela2[[#This Row],[mlp_val_acc]]</f>
        <v>0.96888888888888802</v>
      </c>
      <c r="AL165">
        <f>Tabela2[[#This Row],[mlp_train_acc]]</f>
        <v>0.99480037140204203</v>
      </c>
      <c r="AM165">
        <f>Tabela2[[#This Row],[mlp_steps]]</f>
        <v>52.4</v>
      </c>
    </row>
    <row r="166" spans="1:39" x14ac:dyDescent="0.25">
      <c r="A166" t="s">
        <v>1343</v>
      </c>
      <c r="B166">
        <v>10</v>
      </c>
      <c r="C166">
        <v>5</v>
      </c>
      <c r="D166">
        <v>2</v>
      </c>
      <c r="E166">
        <v>0</v>
      </c>
      <c r="F166" t="s">
        <v>1498</v>
      </c>
      <c r="G166">
        <v>172606</v>
      </c>
      <c r="H166">
        <v>104747076</v>
      </c>
      <c r="I166">
        <v>17</v>
      </c>
      <c r="J166">
        <v>0.153946150839328</v>
      </c>
      <c r="K166">
        <v>0.222962963581085</v>
      </c>
      <c r="L166">
        <v>0.16044444292783699</v>
      </c>
      <c r="M166">
        <v>0.968444444444444</v>
      </c>
      <c r="N166">
        <v>0.96740740740740705</v>
      </c>
      <c r="O166">
        <v>0.99275766016713096</v>
      </c>
      <c r="P166">
        <v>48.6</v>
      </c>
      <c r="Q166">
        <v>6787086.7999999998</v>
      </c>
      <c r="R166">
        <v>172435</v>
      </c>
      <c r="S166">
        <v>2</v>
      </c>
      <c r="T166">
        <v>275</v>
      </c>
      <c r="U166">
        <v>0.97155555555555495</v>
      </c>
      <c r="V166">
        <v>0.97481481481481402</v>
      </c>
      <c r="W166">
        <v>0.997214484679665</v>
      </c>
      <c r="X166">
        <v>59.4</v>
      </c>
      <c r="Y166">
        <v>6627242.7999999998</v>
      </c>
      <c r="Z166">
        <v>173614</v>
      </c>
      <c r="AA166">
        <v>2</v>
      </c>
      <c r="AB166">
        <v>276</v>
      </c>
      <c r="AC166" t="s">
        <v>1595</v>
      </c>
      <c r="AE166">
        <f>Tabela2[[#This Row],[kan_params]]</f>
        <v>172606</v>
      </c>
      <c r="AF166">
        <f>Tabela2[[#This Row],[kan_steps]]</f>
        <v>17</v>
      </c>
      <c r="AG166">
        <f>Tabela2[[#This Row],[kan_train_acc]]</f>
        <v>0.153946150839328</v>
      </c>
      <c r="AH166">
        <f>Tabela2[[#This Row],[kan_val_acc]]</f>
        <v>0.222962963581085</v>
      </c>
      <c r="AI166">
        <f>Tabela2[[#This Row],[kan_test_acc]]</f>
        <v>0.16044444292783699</v>
      </c>
      <c r="AJ166">
        <f>Tabela2[[#This Row],[mlp_test_acc]]</f>
        <v>0.968444444444444</v>
      </c>
      <c r="AK166">
        <f>Tabela2[[#This Row],[mlp_val_acc]]</f>
        <v>0.96740740740740705</v>
      </c>
      <c r="AL166">
        <f>Tabela2[[#This Row],[mlp_train_acc]]</f>
        <v>0.99275766016713096</v>
      </c>
      <c r="AM166">
        <f>Tabela2[[#This Row],[mlp_steps]]</f>
        <v>48.6</v>
      </c>
    </row>
    <row r="167" spans="1:39" x14ac:dyDescent="0.25">
      <c r="A167" t="s">
        <v>1343</v>
      </c>
      <c r="B167">
        <v>10</v>
      </c>
      <c r="C167">
        <v>5</v>
      </c>
      <c r="D167">
        <v>2</v>
      </c>
      <c r="E167">
        <v>0</v>
      </c>
      <c r="F167" t="s">
        <v>1500</v>
      </c>
      <c r="G167">
        <v>178761</v>
      </c>
      <c r="H167">
        <v>91953258.200000003</v>
      </c>
      <c r="I167">
        <v>14</v>
      </c>
      <c r="J167">
        <v>0.12943361401557901</v>
      </c>
      <c r="K167">
        <v>0.267407417297363</v>
      </c>
      <c r="L167">
        <v>0.13155555576086</v>
      </c>
      <c r="M167">
        <v>0.96666666666666601</v>
      </c>
      <c r="N167">
        <v>0.97037037037036999</v>
      </c>
      <c r="O167">
        <v>0.997214484679665</v>
      </c>
      <c r="P167">
        <v>56</v>
      </c>
      <c r="Q167">
        <v>5986361.5999999996</v>
      </c>
      <c r="R167">
        <v>178370</v>
      </c>
      <c r="S167">
        <v>2</v>
      </c>
      <c r="T167">
        <v>280</v>
      </c>
      <c r="U167">
        <v>0.96888888888888802</v>
      </c>
      <c r="V167">
        <v>0.95555555555555505</v>
      </c>
      <c r="W167">
        <v>0.98514391829155001</v>
      </c>
      <c r="X167">
        <v>34</v>
      </c>
      <c r="Y167">
        <v>4128536</v>
      </c>
      <c r="Z167">
        <v>179569</v>
      </c>
      <c r="AA167">
        <v>2</v>
      </c>
      <c r="AB167">
        <v>281</v>
      </c>
      <c r="AC167" t="s">
        <v>1596</v>
      </c>
      <c r="AE167">
        <f>Tabela2[[#This Row],[kan_params]]</f>
        <v>178761</v>
      </c>
      <c r="AF167">
        <f>Tabela2[[#This Row],[kan_steps]]</f>
        <v>14</v>
      </c>
      <c r="AG167">
        <f>Tabela2[[#This Row],[kan_train_acc]]</f>
        <v>0.12943361401557901</v>
      </c>
      <c r="AH167">
        <f>Tabela2[[#This Row],[kan_val_acc]]</f>
        <v>0.267407417297363</v>
      </c>
      <c r="AI167">
        <f>Tabela2[[#This Row],[kan_test_acc]]</f>
        <v>0.13155555576086</v>
      </c>
      <c r="AJ167">
        <f>Tabela2[[#This Row],[mlp_test_acc]]</f>
        <v>0.96666666666666601</v>
      </c>
      <c r="AK167">
        <f>Tabela2[[#This Row],[mlp_val_acc]]</f>
        <v>0.97037037037036999</v>
      </c>
      <c r="AL167">
        <f>Tabela2[[#This Row],[mlp_train_acc]]</f>
        <v>0.997214484679665</v>
      </c>
      <c r="AM167">
        <f>Tabela2[[#This Row],[mlp_steps]]</f>
        <v>56</v>
      </c>
    </row>
    <row r="168" spans="1:39" x14ac:dyDescent="0.25">
      <c r="A168" t="s">
        <v>1343</v>
      </c>
      <c r="B168">
        <v>10</v>
      </c>
      <c r="C168">
        <v>5</v>
      </c>
      <c r="D168">
        <v>2</v>
      </c>
      <c r="E168">
        <v>0</v>
      </c>
      <c r="F168" t="s">
        <v>1502</v>
      </c>
      <c r="G168">
        <v>184916</v>
      </c>
      <c r="H168">
        <v>205154107</v>
      </c>
      <c r="I168">
        <v>32</v>
      </c>
      <c r="J168">
        <v>0.21838440299034101</v>
      </c>
      <c r="K168">
        <v>0.30666666328907</v>
      </c>
      <c r="L168">
        <v>0.21066666692495301</v>
      </c>
      <c r="M168">
        <v>0.97111111111111104</v>
      </c>
      <c r="N168">
        <v>0.96962962962962895</v>
      </c>
      <c r="O168">
        <v>0.99442896935933101</v>
      </c>
      <c r="P168">
        <v>56.8</v>
      </c>
      <c r="Q168">
        <v>7936705</v>
      </c>
      <c r="R168">
        <v>184405</v>
      </c>
      <c r="S168">
        <v>2</v>
      </c>
      <c r="T168">
        <v>285</v>
      </c>
      <c r="U168">
        <v>0.97199999999999998</v>
      </c>
      <c r="V168">
        <v>0.96518518518518504</v>
      </c>
      <c r="W168">
        <v>0.99201485608170803</v>
      </c>
      <c r="X168">
        <v>46.4</v>
      </c>
      <c r="Y168">
        <v>5446296.5999999996</v>
      </c>
      <c r="Z168">
        <v>185624</v>
      </c>
      <c r="AA168">
        <v>2</v>
      </c>
      <c r="AB168">
        <v>286</v>
      </c>
      <c r="AC168" t="s">
        <v>1597</v>
      </c>
      <c r="AE168">
        <f>Tabela2[[#This Row],[kan_params]]</f>
        <v>184916</v>
      </c>
      <c r="AF168">
        <f>Tabela2[[#This Row],[kan_steps]]</f>
        <v>32</v>
      </c>
      <c r="AG168">
        <f>Tabela2[[#This Row],[kan_train_acc]]</f>
        <v>0.21838440299034101</v>
      </c>
      <c r="AH168">
        <f>Tabela2[[#This Row],[kan_val_acc]]</f>
        <v>0.30666666328907</v>
      </c>
      <c r="AI168">
        <f>Tabela2[[#This Row],[kan_test_acc]]</f>
        <v>0.21066666692495301</v>
      </c>
      <c r="AJ168">
        <f>Tabela2[[#This Row],[mlp_test_acc]]</f>
        <v>0.97111111111111104</v>
      </c>
      <c r="AK168">
        <f>Tabela2[[#This Row],[mlp_val_acc]]</f>
        <v>0.96962962962962895</v>
      </c>
      <c r="AL168">
        <f>Tabela2[[#This Row],[mlp_train_acc]]</f>
        <v>0.99442896935933101</v>
      </c>
      <c r="AM168">
        <f>Tabela2[[#This Row],[mlp_steps]]</f>
        <v>56.8</v>
      </c>
    </row>
    <row r="169" spans="1:39" x14ac:dyDescent="0.25">
      <c r="A169" t="s">
        <v>1343</v>
      </c>
      <c r="B169">
        <v>10</v>
      </c>
      <c r="C169">
        <v>5</v>
      </c>
      <c r="D169">
        <v>2</v>
      </c>
      <c r="E169">
        <v>0</v>
      </c>
      <c r="F169" t="s">
        <v>1504</v>
      </c>
      <c r="G169">
        <v>191071</v>
      </c>
      <c r="H169">
        <v>131362714</v>
      </c>
      <c r="I169">
        <v>19</v>
      </c>
      <c r="J169">
        <v>0.184215414524078</v>
      </c>
      <c r="K169">
        <v>0.241481482982635</v>
      </c>
      <c r="L169">
        <v>0.18711111098527899</v>
      </c>
      <c r="M169">
        <v>0.97199999999999998</v>
      </c>
      <c r="N169">
        <v>0.96962962962962895</v>
      </c>
      <c r="O169">
        <v>0.99795728876508805</v>
      </c>
      <c r="P169">
        <v>55.4</v>
      </c>
      <c r="Q169">
        <v>8709270</v>
      </c>
      <c r="R169">
        <v>190540</v>
      </c>
      <c r="S169">
        <v>2</v>
      </c>
      <c r="T169">
        <v>290</v>
      </c>
      <c r="U169">
        <v>0.97466666666666602</v>
      </c>
      <c r="V169">
        <v>0.97333333333333305</v>
      </c>
      <c r="W169">
        <v>0.99777158774373198</v>
      </c>
      <c r="X169">
        <v>60.6</v>
      </c>
      <c r="Y169">
        <v>6828939.5999999996</v>
      </c>
      <c r="Z169">
        <v>191779</v>
      </c>
      <c r="AA169">
        <v>2</v>
      </c>
      <c r="AB169">
        <v>291</v>
      </c>
      <c r="AC169" t="s">
        <v>1598</v>
      </c>
      <c r="AE169">
        <f>Tabela2[[#This Row],[kan_params]]</f>
        <v>191071</v>
      </c>
      <c r="AF169">
        <f>Tabela2[[#This Row],[kan_steps]]</f>
        <v>19</v>
      </c>
      <c r="AG169">
        <f>Tabela2[[#This Row],[kan_train_acc]]</f>
        <v>0.184215414524078</v>
      </c>
      <c r="AH169">
        <f>Tabela2[[#This Row],[kan_val_acc]]</f>
        <v>0.241481482982635</v>
      </c>
      <c r="AI169">
        <f>Tabela2[[#This Row],[kan_test_acc]]</f>
        <v>0.18711111098527899</v>
      </c>
      <c r="AJ169">
        <f>Tabela2[[#This Row],[mlp_test_acc]]</f>
        <v>0.97199999999999998</v>
      </c>
      <c r="AK169">
        <f>Tabela2[[#This Row],[mlp_val_acc]]</f>
        <v>0.96962962962962895</v>
      </c>
      <c r="AL169">
        <f>Tabela2[[#This Row],[mlp_train_acc]]</f>
        <v>0.99795728876508805</v>
      </c>
      <c r="AM169">
        <f>Tabela2[[#This Row],[mlp_steps]]</f>
        <v>55.4</v>
      </c>
    </row>
    <row r="170" spans="1:39" x14ac:dyDescent="0.25">
      <c r="A170" t="s">
        <v>1343</v>
      </c>
      <c r="B170">
        <v>10</v>
      </c>
      <c r="C170">
        <v>5</v>
      </c>
      <c r="D170">
        <v>2</v>
      </c>
      <c r="E170">
        <v>0</v>
      </c>
      <c r="F170" t="s">
        <v>1506</v>
      </c>
      <c r="G170">
        <v>81113</v>
      </c>
      <c r="H170">
        <v>74021025.400000006</v>
      </c>
      <c r="I170">
        <v>53</v>
      </c>
      <c r="J170">
        <v>0.78012999296188301</v>
      </c>
      <c r="K170">
        <v>0.80962963104247998</v>
      </c>
      <c r="L170">
        <v>0.77822223901748599</v>
      </c>
      <c r="M170">
        <v>0.96</v>
      </c>
      <c r="N170">
        <v>0.97777777777777697</v>
      </c>
      <c r="O170">
        <v>0.99201485608170803</v>
      </c>
      <c r="P170">
        <v>60.4</v>
      </c>
      <c r="Q170">
        <v>2495991.6</v>
      </c>
      <c r="R170">
        <v>81079</v>
      </c>
      <c r="S170">
        <v>2</v>
      </c>
      <c r="T170">
        <v>183</v>
      </c>
      <c r="U170">
        <v>0.95911111111111103</v>
      </c>
      <c r="V170">
        <v>0.97851851851851801</v>
      </c>
      <c r="W170">
        <v>0.98830083565459603</v>
      </c>
      <c r="X170">
        <v>52.6</v>
      </c>
      <c r="Y170">
        <v>2279256.7999999998</v>
      </c>
      <c r="Z170">
        <v>81890</v>
      </c>
      <c r="AA170">
        <v>2</v>
      </c>
      <c r="AB170">
        <v>184</v>
      </c>
      <c r="AC170" t="s">
        <v>1599</v>
      </c>
      <c r="AE170">
        <f>Tabela2[[#This Row],[kan_params]]</f>
        <v>81113</v>
      </c>
      <c r="AF170">
        <f>Tabela2[[#This Row],[kan_steps]]</f>
        <v>53</v>
      </c>
      <c r="AG170">
        <f>Tabela2[[#This Row],[kan_train_acc]]</f>
        <v>0.78012999296188301</v>
      </c>
      <c r="AH170">
        <f>Tabela2[[#This Row],[kan_val_acc]]</f>
        <v>0.80962963104247998</v>
      </c>
      <c r="AI170">
        <f>Tabela2[[#This Row],[kan_test_acc]]</f>
        <v>0.77822223901748599</v>
      </c>
      <c r="AJ170">
        <f>Tabela2[[#This Row],[mlp_test_acc]]</f>
        <v>0.96</v>
      </c>
      <c r="AK170">
        <f>Tabela2[[#This Row],[mlp_val_acc]]</f>
        <v>0.97777777777777697</v>
      </c>
      <c r="AL170">
        <f>Tabela2[[#This Row],[mlp_train_acc]]</f>
        <v>0.99201485608170803</v>
      </c>
      <c r="AM170">
        <f>Tabela2[[#This Row],[mlp_steps]]</f>
        <v>60.4</v>
      </c>
    </row>
    <row r="171" spans="1:39" x14ac:dyDescent="0.25">
      <c r="A171" t="s">
        <v>1343</v>
      </c>
      <c r="B171">
        <v>10</v>
      </c>
      <c r="C171">
        <v>5</v>
      </c>
      <c r="D171">
        <v>2</v>
      </c>
      <c r="E171">
        <v>0</v>
      </c>
      <c r="F171" t="s">
        <v>1508</v>
      </c>
      <c r="G171">
        <v>86668</v>
      </c>
      <c r="H171">
        <v>107155254.8</v>
      </c>
      <c r="I171">
        <v>74.400000000000006</v>
      </c>
      <c r="J171">
        <v>0.85998142957687296</v>
      </c>
      <c r="K171">
        <v>0.85407408475875801</v>
      </c>
      <c r="L171">
        <v>0.81422221660614003</v>
      </c>
      <c r="M171">
        <v>0.96177777777777695</v>
      </c>
      <c r="N171">
        <v>0.98</v>
      </c>
      <c r="O171">
        <v>0.98848653667595099</v>
      </c>
      <c r="P171">
        <v>53</v>
      </c>
      <c r="Q171">
        <v>2708034.6</v>
      </c>
      <c r="R171">
        <v>86005</v>
      </c>
      <c r="S171">
        <v>2</v>
      </c>
      <c r="T171">
        <v>189</v>
      </c>
      <c r="U171">
        <v>0.96133333333333304</v>
      </c>
      <c r="V171">
        <v>0.98</v>
      </c>
      <c r="W171">
        <v>0.98922934076137403</v>
      </c>
      <c r="X171">
        <v>57.6</v>
      </c>
      <c r="Y171">
        <v>2670458.4</v>
      </c>
      <c r="Z171">
        <v>86840</v>
      </c>
      <c r="AA171">
        <v>2</v>
      </c>
      <c r="AB171">
        <v>190</v>
      </c>
      <c r="AC171" t="s">
        <v>1600</v>
      </c>
      <c r="AE171">
        <f>Tabela2[[#This Row],[kan_params]]</f>
        <v>86668</v>
      </c>
      <c r="AF171">
        <f>Tabela2[[#This Row],[kan_steps]]</f>
        <v>74.400000000000006</v>
      </c>
      <c r="AG171">
        <f>Tabela2[[#This Row],[kan_train_acc]]</f>
        <v>0.85998142957687296</v>
      </c>
      <c r="AH171">
        <f>Tabela2[[#This Row],[kan_val_acc]]</f>
        <v>0.85407408475875801</v>
      </c>
      <c r="AI171">
        <f>Tabela2[[#This Row],[kan_test_acc]]</f>
        <v>0.81422221660614003</v>
      </c>
      <c r="AJ171">
        <f>Tabela2[[#This Row],[mlp_test_acc]]</f>
        <v>0.96177777777777695</v>
      </c>
      <c r="AK171">
        <f>Tabela2[[#This Row],[mlp_val_acc]]</f>
        <v>0.98</v>
      </c>
      <c r="AL171">
        <f>Tabela2[[#This Row],[mlp_train_acc]]</f>
        <v>0.98848653667595099</v>
      </c>
      <c r="AM171">
        <f>Tabela2[[#This Row],[mlp_steps]]</f>
        <v>53</v>
      </c>
    </row>
    <row r="172" spans="1:39" x14ac:dyDescent="0.25">
      <c r="A172" t="s">
        <v>1343</v>
      </c>
      <c r="B172">
        <v>10</v>
      </c>
      <c r="C172">
        <v>5</v>
      </c>
      <c r="D172">
        <v>2</v>
      </c>
      <c r="E172">
        <v>0</v>
      </c>
      <c r="F172" t="s">
        <v>1510</v>
      </c>
      <c r="G172">
        <v>92223</v>
      </c>
      <c r="H172">
        <v>89684289.400000006</v>
      </c>
      <c r="I172">
        <v>58</v>
      </c>
      <c r="J172">
        <v>0.80519962310791005</v>
      </c>
      <c r="K172">
        <v>0.81407408714294405</v>
      </c>
      <c r="L172">
        <v>0.74844444990157999</v>
      </c>
      <c r="M172">
        <v>0.95955555555555505</v>
      </c>
      <c r="N172">
        <v>0.982222222222222</v>
      </c>
      <c r="O172">
        <v>0.99034354688950699</v>
      </c>
      <c r="P172">
        <v>54.8</v>
      </c>
      <c r="Q172">
        <v>2819780.8</v>
      </c>
      <c r="R172">
        <v>91934</v>
      </c>
      <c r="S172">
        <v>2</v>
      </c>
      <c r="T172">
        <v>196</v>
      </c>
      <c r="U172">
        <v>0.96488888888888802</v>
      </c>
      <c r="V172">
        <v>0.98</v>
      </c>
      <c r="W172">
        <v>0.98997214484679597</v>
      </c>
      <c r="X172">
        <v>56.2</v>
      </c>
      <c r="Y172">
        <v>2442978.2000000002</v>
      </c>
      <c r="Z172">
        <v>92797</v>
      </c>
      <c r="AA172">
        <v>2</v>
      </c>
      <c r="AB172">
        <v>197</v>
      </c>
      <c r="AC172" t="s">
        <v>1601</v>
      </c>
      <c r="AE172">
        <f>Tabela2[[#This Row],[kan_params]]</f>
        <v>92223</v>
      </c>
      <c r="AF172">
        <f>Tabela2[[#This Row],[kan_steps]]</f>
        <v>58</v>
      </c>
      <c r="AG172">
        <f>Tabela2[[#This Row],[kan_train_acc]]</f>
        <v>0.80519962310791005</v>
      </c>
      <c r="AH172">
        <f>Tabela2[[#This Row],[kan_val_acc]]</f>
        <v>0.81407408714294405</v>
      </c>
      <c r="AI172">
        <f>Tabela2[[#This Row],[kan_test_acc]]</f>
        <v>0.74844444990157999</v>
      </c>
      <c r="AJ172">
        <f>Tabela2[[#This Row],[mlp_test_acc]]</f>
        <v>0.95955555555555505</v>
      </c>
      <c r="AK172">
        <f>Tabela2[[#This Row],[mlp_val_acc]]</f>
        <v>0.982222222222222</v>
      </c>
      <c r="AL172">
        <f>Tabela2[[#This Row],[mlp_train_acc]]</f>
        <v>0.99034354688950699</v>
      </c>
      <c r="AM172">
        <f>Tabela2[[#This Row],[mlp_steps]]</f>
        <v>54.8</v>
      </c>
    </row>
    <row r="173" spans="1:39" x14ac:dyDescent="0.25">
      <c r="A173" t="s">
        <v>1343</v>
      </c>
      <c r="B173">
        <v>10</v>
      </c>
      <c r="C173">
        <v>5</v>
      </c>
      <c r="D173">
        <v>2</v>
      </c>
      <c r="E173">
        <v>0</v>
      </c>
      <c r="F173" t="s">
        <v>1512</v>
      </c>
      <c r="G173">
        <v>97778</v>
      </c>
      <c r="H173">
        <v>84030624.200000003</v>
      </c>
      <c r="I173">
        <v>51.4</v>
      </c>
      <c r="J173">
        <v>0.75803155899047803</v>
      </c>
      <c r="K173">
        <v>0.80074074268341</v>
      </c>
      <c r="L173">
        <v>0.72622221708297696</v>
      </c>
      <c r="M173">
        <v>0.95955555555555505</v>
      </c>
      <c r="N173">
        <v>0.98</v>
      </c>
      <c r="O173">
        <v>0.99127205199628599</v>
      </c>
      <c r="P173">
        <v>58</v>
      </c>
      <c r="Q173">
        <v>2428012</v>
      </c>
      <c r="R173">
        <v>97172</v>
      </c>
      <c r="S173">
        <v>2</v>
      </c>
      <c r="T173">
        <v>202</v>
      </c>
      <c r="U173">
        <v>0.95955555555555505</v>
      </c>
      <c r="V173">
        <v>0.97777777777777697</v>
      </c>
      <c r="W173">
        <v>0.98997214484679597</v>
      </c>
      <c r="X173">
        <v>55.8</v>
      </c>
      <c r="Y173">
        <v>3385670.6</v>
      </c>
      <c r="Z173">
        <v>98059</v>
      </c>
      <c r="AA173">
        <v>2</v>
      </c>
      <c r="AB173">
        <v>203</v>
      </c>
      <c r="AC173" t="s">
        <v>1602</v>
      </c>
      <c r="AE173">
        <f>Tabela2[[#This Row],[kan_params]]</f>
        <v>97778</v>
      </c>
      <c r="AF173">
        <f>Tabela2[[#This Row],[kan_steps]]</f>
        <v>51.4</v>
      </c>
      <c r="AG173">
        <f>Tabela2[[#This Row],[kan_train_acc]]</f>
        <v>0.75803155899047803</v>
      </c>
      <c r="AH173">
        <f>Tabela2[[#This Row],[kan_val_acc]]</f>
        <v>0.80074074268341</v>
      </c>
      <c r="AI173">
        <f>Tabela2[[#This Row],[kan_test_acc]]</f>
        <v>0.72622221708297696</v>
      </c>
      <c r="AJ173">
        <f>Tabela2[[#This Row],[mlp_test_acc]]</f>
        <v>0.95955555555555505</v>
      </c>
      <c r="AK173">
        <f>Tabela2[[#This Row],[mlp_val_acc]]</f>
        <v>0.98</v>
      </c>
      <c r="AL173">
        <f>Tabela2[[#This Row],[mlp_train_acc]]</f>
        <v>0.99127205199628599</v>
      </c>
      <c r="AM173">
        <f>Tabela2[[#This Row],[mlp_steps]]</f>
        <v>58</v>
      </c>
    </row>
    <row r="174" spans="1:39" x14ac:dyDescent="0.25">
      <c r="A174" t="s">
        <v>1343</v>
      </c>
      <c r="B174">
        <v>10</v>
      </c>
      <c r="C174">
        <v>5</v>
      </c>
      <c r="D174">
        <v>2</v>
      </c>
      <c r="E174">
        <v>0</v>
      </c>
      <c r="F174" t="s">
        <v>1514</v>
      </c>
      <c r="G174">
        <v>103333</v>
      </c>
      <c r="H174">
        <v>86718789.200000003</v>
      </c>
      <c r="I174">
        <v>48</v>
      </c>
      <c r="J174">
        <v>0.74744662642478898</v>
      </c>
      <c r="K174">
        <v>0.74888888597488401</v>
      </c>
      <c r="L174">
        <v>0.72977778315544095</v>
      </c>
      <c r="M174">
        <v>0.96177777777777695</v>
      </c>
      <c r="N174">
        <v>0.98</v>
      </c>
      <c r="O174">
        <v>0.99015784586815203</v>
      </c>
      <c r="P174">
        <v>54.6</v>
      </c>
      <c r="Q174">
        <v>3294178</v>
      </c>
      <c r="R174">
        <v>102554</v>
      </c>
      <c r="S174">
        <v>2</v>
      </c>
      <c r="T174">
        <v>208</v>
      </c>
      <c r="U174">
        <v>0.962666666666666</v>
      </c>
      <c r="V174">
        <v>0.97555555555555495</v>
      </c>
      <c r="W174">
        <v>0.98960074280408505</v>
      </c>
      <c r="X174">
        <v>55.2</v>
      </c>
      <c r="Y174">
        <v>3719948.2</v>
      </c>
      <c r="Z174">
        <v>103465</v>
      </c>
      <c r="AA174">
        <v>2</v>
      </c>
      <c r="AB174">
        <v>209</v>
      </c>
      <c r="AC174" t="s">
        <v>1603</v>
      </c>
      <c r="AE174">
        <f>Tabela2[[#This Row],[kan_params]]</f>
        <v>103333</v>
      </c>
      <c r="AF174">
        <f>Tabela2[[#This Row],[kan_steps]]</f>
        <v>48</v>
      </c>
      <c r="AG174">
        <f>Tabela2[[#This Row],[kan_train_acc]]</f>
        <v>0.74744662642478898</v>
      </c>
      <c r="AH174">
        <f>Tabela2[[#This Row],[kan_val_acc]]</f>
        <v>0.74888888597488401</v>
      </c>
      <c r="AI174">
        <f>Tabela2[[#This Row],[kan_test_acc]]</f>
        <v>0.72977778315544095</v>
      </c>
      <c r="AJ174">
        <f>Tabela2[[#This Row],[mlp_test_acc]]</f>
        <v>0.96177777777777695</v>
      </c>
      <c r="AK174">
        <f>Tabela2[[#This Row],[mlp_val_acc]]</f>
        <v>0.98</v>
      </c>
      <c r="AL174">
        <f>Tabela2[[#This Row],[mlp_train_acc]]</f>
        <v>0.99015784586815203</v>
      </c>
      <c r="AM174">
        <f>Tabela2[[#This Row],[mlp_steps]]</f>
        <v>54.6</v>
      </c>
    </row>
    <row r="175" spans="1:39" x14ac:dyDescent="0.25">
      <c r="A175" t="s">
        <v>1343</v>
      </c>
      <c r="B175">
        <v>10</v>
      </c>
      <c r="C175">
        <v>5</v>
      </c>
      <c r="D175">
        <v>2</v>
      </c>
      <c r="E175">
        <v>0</v>
      </c>
      <c r="F175" t="s">
        <v>1516</v>
      </c>
      <c r="G175">
        <v>108888</v>
      </c>
      <c r="H175">
        <v>90479440</v>
      </c>
      <c r="I175">
        <v>48</v>
      </c>
      <c r="J175">
        <v>0.70473537445068302</v>
      </c>
      <c r="K175">
        <v>0.73629629611968905</v>
      </c>
      <c r="L175">
        <v>0.66399998664855897</v>
      </c>
      <c r="M175">
        <v>0.95955555555555505</v>
      </c>
      <c r="N175">
        <v>0.97851851851851801</v>
      </c>
      <c r="O175">
        <v>0.99071494893221901</v>
      </c>
      <c r="P175">
        <v>51.2</v>
      </c>
      <c r="Q175">
        <v>2508414.7999999998</v>
      </c>
      <c r="R175">
        <v>108080</v>
      </c>
      <c r="S175">
        <v>2</v>
      </c>
      <c r="T175">
        <v>214</v>
      </c>
      <c r="U175">
        <v>0.96355555555555505</v>
      </c>
      <c r="V175">
        <v>0.98</v>
      </c>
      <c r="W175">
        <v>0.99331476323119705</v>
      </c>
      <c r="X175">
        <v>59.8</v>
      </c>
      <c r="Y175">
        <v>3294744.2</v>
      </c>
      <c r="Z175">
        <v>109015</v>
      </c>
      <c r="AA175">
        <v>2</v>
      </c>
      <c r="AB175">
        <v>215</v>
      </c>
      <c r="AC175" t="s">
        <v>1604</v>
      </c>
      <c r="AE175">
        <f>Tabela2[[#This Row],[kan_params]]</f>
        <v>108888</v>
      </c>
      <c r="AF175">
        <f>Tabela2[[#This Row],[kan_steps]]</f>
        <v>48</v>
      </c>
      <c r="AG175">
        <f>Tabela2[[#This Row],[kan_train_acc]]</f>
        <v>0.70473537445068302</v>
      </c>
      <c r="AH175">
        <f>Tabela2[[#This Row],[kan_val_acc]]</f>
        <v>0.73629629611968905</v>
      </c>
      <c r="AI175">
        <f>Tabela2[[#This Row],[kan_test_acc]]</f>
        <v>0.66399998664855897</v>
      </c>
      <c r="AJ175">
        <f>Tabela2[[#This Row],[mlp_test_acc]]</f>
        <v>0.95955555555555505</v>
      </c>
      <c r="AK175">
        <f>Tabela2[[#This Row],[mlp_val_acc]]</f>
        <v>0.97851851851851801</v>
      </c>
      <c r="AL175">
        <f>Tabela2[[#This Row],[mlp_train_acc]]</f>
        <v>0.99071494893221901</v>
      </c>
      <c r="AM175">
        <f>Tabela2[[#This Row],[mlp_steps]]</f>
        <v>51.2</v>
      </c>
    </row>
    <row r="176" spans="1:39" x14ac:dyDescent="0.25">
      <c r="A176" t="s">
        <v>1343</v>
      </c>
      <c r="B176">
        <v>12</v>
      </c>
      <c r="C176">
        <v>3</v>
      </c>
      <c r="D176">
        <v>4</v>
      </c>
      <c r="E176">
        <v>0</v>
      </c>
      <c r="F176" t="s">
        <v>1344</v>
      </c>
      <c r="G176">
        <v>144931</v>
      </c>
      <c r="H176">
        <v>73630132.799999997</v>
      </c>
      <c r="I176">
        <v>17.8</v>
      </c>
      <c r="J176">
        <v>0.100278551876544</v>
      </c>
      <c r="K176">
        <v>0.20148148536682101</v>
      </c>
      <c r="L176">
        <v>9.4222222268581304E-2</v>
      </c>
      <c r="M176">
        <v>0.96888888888888802</v>
      </c>
      <c r="N176">
        <v>0.97481481481481402</v>
      </c>
      <c r="O176">
        <v>0.98792943361188401</v>
      </c>
      <c r="P176">
        <v>38.6</v>
      </c>
      <c r="Q176">
        <v>5429261.2000000002</v>
      </c>
      <c r="R176">
        <v>144260</v>
      </c>
      <c r="S176">
        <v>2</v>
      </c>
      <c r="T176">
        <v>250</v>
      </c>
      <c r="U176">
        <v>0.972444444444444</v>
      </c>
      <c r="V176">
        <v>0.98074074074074002</v>
      </c>
      <c r="W176">
        <v>0.99220055710306398</v>
      </c>
      <c r="X176">
        <v>46.8</v>
      </c>
      <c r="Y176">
        <v>4690422</v>
      </c>
      <c r="Z176">
        <v>145339</v>
      </c>
      <c r="AA176">
        <v>2</v>
      </c>
      <c r="AB176">
        <v>251</v>
      </c>
      <c r="AC176" t="s">
        <v>1605</v>
      </c>
      <c r="AE176">
        <f>Tabela2[[#This Row],[kan_params]]</f>
        <v>144931</v>
      </c>
      <c r="AF176">
        <f>Tabela2[[#This Row],[kan_steps]]</f>
        <v>17.8</v>
      </c>
      <c r="AG176">
        <f>Tabela2[[#This Row],[kan_train_acc]]</f>
        <v>0.100278551876544</v>
      </c>
      <c r="AH176">
        <f>Tabela2[[#This Row],[kan_val_acc]]</f>
        <v>0.20148148536682101</v>
      </c>
      <c r="AI176">
        <f>Tabela2[[#This Row],[kan_test_acc]]</f>
        <v>9.4222222268581304E-2</v>
      </c>
      <c r="AJ176">
        <f>Tabela2[[#This Row],[mlp_test_acc]]</f>
        <v>0.96888888888888802</v>
      </c>
      <c r="AK176">
        <f>Tabela2[[#This Row],[mlp_val_acc]]</f>
        <v>0.97481481481481402</v>
      </c>
      <c r="AL176">
        <f>Tabela2[[#This Row],[mlp_train_acc]]</f>
        <v>0.98792943361188401</v>
      </c>
      <c r="AM176">
        <f>Tabela2[[#This Row],[mlp_steps]]</f>
        <v>38.6</v>
      </c>
    </row>
    <row r="177" spans="1:39" x14ac:dyDescent="0.25">
      <c r="A177" t="s">
        <v>1343</v>
      </c>
      <c r="B177">
        <v>12</v>
      </c>
      <c r="C177">
        <v>3</v>
      </c>
      <c r="D177">
        <v>4</v>
      </c>
      <c r="E177">
        <v>0</v>
      </c>
      <c r="F177" t="s">
        <v>1346</v>
      </c>
      <c r="G177">
        <v>151966</v>
      </c>
      <c r="H177">
        <v>84446063.799999997</v>
      </c>
      <c r="I177">
        <v>19.2</v>
      </c>
      <c r="J177">
        <v>0.10232126340269999</v>
      </c>
      <c r="K177">
        <v>0.19111111462116201</v>
      </c>
      <c r="L177">
        <v>9.55555565655231E-2</v>
      </c>
      <c r="M177">
        <v>0.96977777777777696</v>
      </c>
      <c r="N177">
        <v>0.98296296296296204</v>
      </c>
      <c r="O177">
        <v>0.99052924791086305</v>
      </c>
      <c r="P177">
        <v>43.4</v>
      </c>
      <c r="Q177">
        <v>5274213.4000000004</v>
      </c>
      <c r="R177">
        <v>151897</v>
      </c>
      <c r="S177">
        <v>2</v>
      </c>
      <c r="T177">
        <v>257</v>
      </c>
      <c r="U177">
        <v>0.96977777777777696</v>
      </c>
      <c r="V177">
        <v>0.97925925925925905</v>
      </c>
      <c r="W177">
        <v>0.98904363974001797</v>
      </c>
      <c r="X177">
        <v>42.8</v>
      </c>
      <c r="Y177">
        <v>3748343.6</v>
      </c>
      <c r="Z177">
        <v>153004</v>
      </c>
      <c r="AA177">
        <v>2</v>
      </c>
      <c r="AB177">
        <v>258</v>
      </c>
      <c r="AC177" t="s">
        <v>1606</v>
      </c>
      <c r="AE177">
        <f>Tabela2[[#This Row],[kan_params]]</f>
        <v>151966</v>
      </c>
      <c r="AF177">
        <f>Tabela2[[#This Row],[kan_steps]]</f>
        <v>19.2</v>
      </c>
      <c r="AG177">
        <f>Tabela2[[#This Row],[kan_train_acc]]</f>
        <v>0.10232126340269999</v>
      </c>
      <c r="AH177">
        <f>Tabela2[[#This Row],[kan_val_acc]]</f>
        <v>0.19111111462116201</v>
      </c>
      <c r="AI177">
        <f>Tabela2[[#This Row],[kan_test_acc]]</f>
        <v>9.55555565655231E-2</v>
      </c>
      <c r="AJ177">
        <f>Tabela2[[#This Row],[mlp_test_acc]]</f>
        <v>0.96977777777777696</v>
      </c>
      <c r="AK177">
        <f>Tabela2[[#This Row],[mlp_val_acc]]</f>
        <v>0.98296296296296204</v>
      </c>
      <c r="AL177">
        <f>Tabela2[[#This Row],[mlp_train_acc]]</f>
        <v>0.99052924791086305</v>
      </c>
      <c r="AM177">
        <f>Tabela2[[#This Row],[mlp_steps]]</f>
        <v>43.4</v>
      </c>
    </row>
    <row r="178" spans="1:39" x14ac:dyDescent="0.25">
      <c r="A178" t="s">
        <v>1343</v>
      </c>
      <c r="B178">
        <v>12</v>
      </c>
      <c r="C178">
        <v>3</v>
      </c>
      <c r="D178">
        <v>4</v>
      </c>
      <c r="E178">
        <v>0</v>
      </c>
      <c r="F178" t="s">
        <v>1348</v>
      </c>
      <c r="G178">
        <v>159001</v>
      </c>
      <c r="H178">
        <v>81352455.200000003</v>
      </c>
      <c r="I178">
        <v>17</v>
      </c>
      <c r="J178">
        <v>8.8579390197992297E-2</v>
      </c>
      <c r="K178">
        <v>0.19407407939433999</v>
      </c>
      <c r="L178">
        <v>9.0666665881872097E-2</v>
      </c>
      <c r="M178">
        <v>0.97155555555555495</v>
      </c>
      <c r="N178">
        <v>0.97777777777777697</v>
      </c>
      <c r="O178">
        <v>0.99108635097493003</v>
      </c>
      <c r="P178">
        <v>43</v>
      </c>
      <c r="Q178">
        <v>4923602.4000000004</v>
      </c>
      <c r="R178">
        <v>158599</v>
      </c>
      <c r="S178">
        <v>2</v>
      </c>
      <c r="T178">
        <v>263</v>
      </c>
      <c r="U178">
        <v>0.97111111111111104</v>
      </c>
      <c r="V178">
        <v>0.97925925925925905</v>
      </c>
      <c r="W178">
        <v>0.98922934076137403</v>
      </c>
      <c r="X178">
        <v>38.4</v>
      </c>
      <c r="Y178">
        <v>3341700.8</v>
      </c>
      <c r="Z178">
        <v>159730</v>
      </c>
      <c r="AA178">
        <v>2</v>
      </c>
      <c r="AB178">
        <v>264</v>
      </c>
      <c r="AC178" t="s">
        <v>1607</v>
      </c>
      <c r="AE178">
        <f>Tabela2[[#This Row],[kan_params]]</f>
        <v>159001</v>
      </c>
      <c r="AF178">
        <f>Tabela2[[#This Row],[kan_steps]]</f>
        <v>17</v>
      </c>
      <c r="AG178">
        <f>Tabela2[[#This Row],[kan_train_acc]]</f>
        <v>8.8579390197992297E-2</v>
      </c>
      <c r="AH178">
        <f>Tabela2[[#This Row],[kan_val_acc]]</f>
        <v>0.19407407939433999</v>
      </c>
      <c r="AI178">
        <f>Tabela2[[#This Row],[kan_test_acc]]</f>
        <v>9.0666665881872097E-2</v>
      </c>
      <c r="AJ178">
        <f>Tabela2[[#This Row],[mlp_test_acc]]</f>
        <v>0.97155555555555495</v>
      </c>
      <c r="AK178">
        <f>Tabela2[[#This Row],[mlp_val_acc]]</f>
        <v>0.97777777777777697</v>
      </c>
      <c r="AL178">
        <f>Tabela2[[#This Row],[mlp_train_acc]]</f>
        <v>0.99108635097493003</v>
      </c>
      <c r="AM178">
        <f>Tabela2[[#This Row],[mlp_steps]]</f>
        <v>43</v>
      </c>
    </row>
    <row r="179" spans="1:39" x14ac:dyDescent="0.25">
      <c r="A179" t="s">
        <v>1343</v>
      </c>
      <c r="B179">
        <v>12</v>
      </c>
      <c r="C179">
        <v>3</v>
      </c>
      <c r="D179">
        <v>4</v>
      </c>
      <c r="E179">
        <v>0</v>
      </c>
      <c r="F179" t="s">
        <v>1350</v>
      </c>
      <c r="G179">
        <v>166036</v>
      </c>
      <c r="H179">
        <v>63787561.600000001</v>
      </c>
      <c r="I179">
        <v>13</v>
      </c>
      <c r="J179">
        <v>0.10232126340269999</v>
      </c>
      <c r="K179">
        <v>0.255555570125579</v>
      </c>
      <c r="L179">
        <v>0.109333333373069</v>
      </c>
      <c r="M179">
        <v>0.97333333333333305</v>
      </c>
      <c r="N179">
        <v>0.98148148148148096</v>
      </c>
      <c r="O179">
        <v>0.99071494893221901</v>
      </c>
      <c r="P179">
        <v>49</v>
      </c>
      <c r="Q179">
        <v>4495530.5999999996</v>
      </c>
      <c r="R179">
        <v>165445</v>
      </c>
      <c r="S179">
        <v>2</v>
      </c>
      <c r="T179">
        <v>269</v>
      </c>
      <c r="U179">
        <v>0.97333333333333305</v>
      </c>
      <c r="V179">
        <v>0.98148148148148096</v>
      </c>
      <c r="W179">
        <v>0.99071494893221901</v>
      </c>
      <c r="X179">
        <v>45</v>
      </c>
      <c r="Y179">
        <v>3997959.2</v>
      </c>
      <c r="Z179">
        <v>166600</v>
      </c>
      <c r="AA179">
        <v>2</v>
      </c>
      <c r="AB179">
        <v>270</v>
      </c>
      <c r="AC179" t="s">
        <v>1608</v>
      </c>
      <c r="AE179">
        <f>Tabela2[[#This Row],[kan_params]]</f>
        <v>166036</v>
      </c>
      <c r="AF179">
        <f>Tabela2[[#This Row],[kan_steps]]</f>
        <v>13</v>
      </c>
      <c r="AG179">
        <f>Tabela2[[#This Row],[kan_train_acc]]</f>
        <v>0.10232126340269999</v>
      </c>
      <c r="AH179">
        <f>Tabela2[[#This Row],[kan_val_acc]]</f>
        <v>0.255555570125579</v>
      </c>
      <c r="AI179">
        <f>Tabela2[[#This Row],[kan_test_acc]]</f>
        <v>0.109333333373069</v>
      </c>
      <c r="AJ179">
        <f>Tabela2[[#This Row],[mlp_test_acc]]</f>
        <v>0.97333333333333305</v>
      </c>
      <c r="AK179">
        <f>Tabela2[[#This Row],[mlp_val_acc]]</f>
        <v>0.98148148148148096</v>
      </c>
      <c r="AL179">
        <f>Tabela2[[#This Row],[mlp_train_acc]]</f>
        <v>0.99071494893221901</v>
      </c>
      <c r="AM179">
        <f>Tabela2[[#This Row],[mlp_steps]]</f>
        <v>49</v>
      </c>
    </row>
    <row r="180" spans="1:39" x14ac:dyDescent="0.25">
      <c r="A180" t="s">
        <v>1343</v>
      </c>
      <c r="B180">
        <v>12</v>
      </c>
      <c r="C180">
        <v>3</v>
      </c>
      <c r="D180">
        <v>4</v>
      </c>
      <c r="E180">
        <v>0</v>
      </c>
      <c r="F180" t="s">
        <v>1352</v>
      </c>
      <c r="G180">
        <v>173071</v>
      </c>
      <c r="H180">
        <v>107360601.59999999</v>
      </c>
      <c r="I180">
        <v>19</v>
      </c>
      <c r="J180">
        <v>0.103621171414852</v>
      </c>
      <c r="K180">
        <v>0.27555555403232501</v>
      </c>
      <c r="L180">
        <v>0.10000000149011599</v>
      </c>
      <c r="M180">
        <v>0.97288888888888803</v>
      </c>
      <c r="N180">
        <v>0.98148148148148096</v>
      </c>
      <c r="O180">
        <v>0.99257195914577501</v>
      </c>
      <c r="P180">
        <v>44.2</v>
      </c>
      <c r="Q180">
        <v>5512695.5999999996</v>
      </c>
      <c r="R180">
        <v>172435</v>
      </c>
      <c r="S180">
        <v>2</v>
      </c>
      <c r="T180">
        <v>275</v>
      </c>
      <c r="U180">
        <v>0.97155555555555495</v>
      </c>
      <c r="V180">
        <v>0.98</v>
      </c>
      <c r="W180">
        <v>0.98811513463323997</v>
      </c>
      <c r="X180">
        <v>39.799999999999997</v>
      </c>
      <c r="Y180">
        <v>5567668.7999999998</v>
      </c>
      <c r="Z180">
        <v>173614</v>
      </c>
      <c r="AA180">
        <v>2</v>
      </c>
      <c r="AB180">
        <v>276</v>
      </c>
      <c r="AC180" t="s">
        <v>1609</v>
      </c>
      <c r="AE180">
        <f>Tabela2[[#This Row],[kan_params]]</f>
        <v>173071</v>
      </c>
      <c r="AF180">
        <f>Tabela2[[#This Row],[kan_steps]]</f>
        <v>19</v>
      </c>
      <c r="AG180">
        <f>Tabela2[[#This Row],[kan_train_acc]]</f>
        <v>0.103621171414852</v>
      </c>
      <c r="AH180">
        <f>Tabela2[[#This Row],[kan_val_acc]]</f>
        <v>0.27555555403232501</v>
      </c>
      <c r="AI180">
        <f>Tabela2[[#This Row],[kan_test_acc]]</f>
        <v>0.10000000149011599</v>
      </c>
      <c r="AJ180">
        <f>Tabela2[[#This Row],[mlp_test_acc]]</f>
        <v>0.97288888888888803</v>
      </c>
      <c r="AK180">
        <f>Tabela2[[#This Row],[mlp_val_acc]]</f>
        <v>0.98148148148148096</v>
      </c>
      <c r="AL180">
        <f>Tabela2[[#This Row],[mlp_train_acc]]</f>
        <v>0.99257195914577501</v>
      </c>
      <c r="AM180">
        <f>Tabela2[[#This Row],[mlp_steps]]</f>
        <v>44.2</v>
      </c>
    </row>
    <row r="181" spans="1:39" x14ac:dyDescent="0.25">
      <c r="A181" t="s">
        <v>1343</v>
      </c>
      <c r="B181">
        <v>12</v>
      </c>
      <c r="C181">
        <v>3</v>
      </c>
      <c r="D181">
        <v>4</v>
      </c>
      <c r="E181">
        <v>0</v>
      </c>
      <c r="F181" t="s">
        <v>1354</v>
      </c>
      <c r="G181">
        <v>180106</v>
      </c>
      <c r="H181">
        <v>79230899.799999997</v>
      </c>
      <c r="I181">
        <v>12</v>
      </c>
      <c r="J181">
        <v>0.110120706260204</v>
      </c>
      <c r="K181">
        <v>0.19629628956317899</v>
      </c>
      <c r="L181">
        <v>0.10666666701436001</v>
      </c>
      <c r="M181">
        <v>0.96888888888888802</v>
      </c>
      <c r="N181">
        <v>0.98148148148148096</v>
      </c>
      <c r="O181">
        <v>0.995357474466109</v>
      </c>
      <c r="P181">
        <v>48</v>
      </c>
      <c r="Q181">
        <v>5360757.4000000004</v>
      </c>
      <c r="R181">
        <v>179569</v>
      </c>
      <c r="S181">
        <v>2</v>
      </c>
      <c r="T181">
        <v>281</v>
      </c>
      <c r="U181">
        <v>0.96888888888888802</v>
      </c>
      <c r="V181">
        <v>0.98148148148148096</v>
      </c>
      <c r="W181">
        <v>0.99350046425255301</v>
      </c>
      <c r="X181">
        <v>48</v>
      </c>
      <c r="Y181">
        <v>6075007</v>
      </c>
      <c r="Z181">
        <v>180772</v>
      </c>
      <c r="AA181">
        <v>2</v>
      </c>
      <c r="AB181">
        <v>282</v>
      </c>
      <c r="AC181" t="s">
        <v>1610</v>
      </c>
      <c r="AE181">
        <f>Tabela2[[#This Row],[kan_params]]</f>
        <v>180106</v>
      </c>
      <c r="AF181">
        <f>Tabela2[[#This Row],[kan_steps]]</f>
        <v>12</v>
      </c>
      <c r="AG181">
        <f>Tabela2[[#This Row],[kan_train_acc]]</f>
        <v>0.110120706260204</v>
      </c>
      <c r="AH181">
        <f>Tabela2[[#This Row],[kan_val_acc]]</f>
        <v>0.19629628956317899</v>
      </c>
      <c r="AI181">
        <f>Tabela2[[#This Row],[kan_test_acc]]</f>
        <v>0.10666666701436001</v>
      </c>
      <c r="AJ181">
        <f>Tabela2[[#This Row],[mlp_test_acc]]</f>
        <v>0.96888888888888802</v>
      </c>
      <c r="AK181">
        <f>Tabela2[[#This Row],[mlp_val_acc]]</f>
        <v>0.98148148148148096</v>
      </c>
      <c r="AL181">
        <f>Tabela2[[#This Row],[mlp_train_acc]]</f>
        <v>0.995357474466109</v>
      </c>
      <c r="AM181">
        <f>Tabela2[[#This Row],[mlp_steps]]</f>
        <v>48</v>
      </c>
    </row>
    <row r="182" spans="1:39" x14ac:dyDescent="0.25">
      <c r="A182" t="s">
        <v>1343</v>
      </c>
      <c r="B182">
        <v>12</v>
      </c>
      <c r="C182">
        <v>3</v>
      </c>
      <c r="D182">
        <v>4</v>
      </c>
      <c r="E182">
        <v>0</v>
      </c>
      <c r="F182" t="s">
        <v>1356</v>
      </c>
      <c r="G182">
        <v>67546</v>
      </c>
      <c r="H182">
        <v>27422290</v>
      </c>
      <c r="I182">
        <v>14</v>
      </c>
      <c r="J182">
        <v>8.83936867117881E-2</v>
      </c>
      <c r="K182">
        <v>0.26222221851348798</v>
      </c>
      <c r="L182">
        <v>8.7111112102866095E-2</v>
      </c>
      <c r="M182">
        <v>0.96888888888888802</v>
      </c>
      <c r="N182">
        <v>0.97777777777777697</v>
      </c>
      <c r="O182">
        <v>0.98885793871866201</v>
      </c>
      <c r="P182">
        <v>54</v>
      </c>
      <c r="Q182">
        <v>3574606.6</v>
      </c>
      <c r="R182">
        <v>67165</v>
      </c>
      <c r="S182">
        <v>2</v>
      </c>
      <c r="T182">
        <v>165</v>
      </c>
      <c r="U182">
        <v>0.97333333333333305</v>
      </c>
      <c r="V182">
        <v>0.98518518518518505</v>
      </c>
      <c r="W182">
        <v>0.98978644382544101</v>
      </c>
      <c r="X182">
        <v>59</v>
      </c>
      <c r="Y182">
        <v>4384835.4000000004</v>
      </c>
      <c r="Z182">
        <v>67904</v>
      </c>
      <c r="AA182">
        <v>2</v>
      </c>
      <c r="AB182">
        <v>166</v>
      </c>
      <c r="AC182" t="s">
        <v>1611</v>
      </c>
      <c r="AE182">
        <f>Tabela2[[#This Row],[kan_params]]</f>
        <v>67546</v>
      </c>
      <c r="AF182">
        <f>Tabela2[[#This Row],[kan_steps]]</f>
        <v>14</v>
      </c>
      <c r="AG182">
        <f>Tabela2[[#This Row],[kan_train_acc]]</f>
        <v>8.83936867117881E-2</v>
      </c>
      <c r="AH182">
        <f>Tabela2[[#This Row],[kan_val_acc]]</f>
        <v>0.26222221851348798</v>
      </c>
      <c r="AI182">
        <f>Tabela2[[#This Row],[kan_test_acc]]</f>
        <v>8.7111112102866095E-2</v>
      </c>
      <c r="AJ182">
        <f>Tabela2[[#This Row],[mlp_test_acc]]</f>
        <v>0.96888888888888802</v>
      </c>
      <c r="AK182">
        <f>Tabela2[[#This Row],[mlp_val_acc]]</f>
        <v>0.97777777777777697</v>
      </c>
      <c r="AL182">
        <f>Tabela2[[#This Row],[mlp_train_acc]]</f>
        <v>0.98885793871866201</v>
      </c>
      <c r="AM182">
        <f>Tabela2[[#This Row],[mlp_steps]]</f>
        <v>54</v>
      </c>
    </row>
    <row r="183" spans="1:39" x14ac:dyDescent="0.25">
      <c r="A183" t="s">
        <v>1343</v>
      </c>
      <c r="B183">
        <v>12</v>
      </c>
      <c r="C183">
        <v>3</v>
      </c>
      <c r="D183">
        <v>4</v>
      </c>
      <c r="E183">
        <v>0</v>
      </c>
      <c r="F183" t="s">
        <v>1358</v>
      </c>
      <c r="G183">
        <v>74581</v>
      </c>
      <c r="H183">
        <v>38350021.399999999</v>
      </c>
      <c r="I183">
        <v>17.2</v>
      </c>
      <c r="J183">
        <v>0.111049212142825</v>
      </c>
      <c r="K183">
        <v>0.21333333551883699</v>
      </c>
      <c r="L183">
        <v>0.112888889759778</v>
      </c>
      <c r="M183">
        <v>0.97688888888888803</v>
      </c>
      <c r="N183">
        <v>0.97555555555555495</v>
      </c>
      <c r="O183">
        <v>0.98737233054781803</v>
      </c>
      <c r="P183">
        <v>48.4</v>
      </c>
      <c r="Q183">
        <v>3135191.6</v>
      </c>
      <c r="R183">
        <v>73960</v>
      </c>
      <c r="S183">
        <v>2</v>
      </c>
      <c r="T183">
        <v>174</v>
      </c>
      <c r="U183">
        <v>0.972444444444444</v>
      </c>
      <c r="V183">
        <v>0.98074074074074002</v>
      </c>
      <c r="W183">
        <v>0.98848653667595099</v>
      </c>
      <c r="X183">
        <v>54</v>
      </c>
      <c r="Y183">
        <v>2946178.4</v>
      </c>
      <c r="Z183">
        <v>74735</v>
      </c>
      <c r="AA183">
        <v>2</v>
      </c>
      <c r="AB183">
        <v>175</v>
      </c>
      <c r="AC183" t="s">
        <v>1612</v>
      </c>
      <c r="AE183">
        <f>Tabela2[[#This Row],[kan_params]]</f>
        <v>74581</v>
      </c>
      <c r="AF183">
        <f>Tabela2[[#This Row],[kan_steps]]</f>
        <v>17.2</v>
      </c>
      <c r="AG183">
        <f>Tabela2[[#This Row],[kan_train_acc]]</f>
        <v>0.111049212142825</v>
      </c>
      <c r="AH183">
        <f>Tabela2[[#This Row],[kan_val_acc]]</f>
        <v>0.21333333551883699</v>
      </c>
      <c r="AI183">
        <f>Tabela2[[#This Row],[kan_test_acc]]</f>
        <v>0.112888889759778</v>
      </c>
      <c r="AJ183">
        <f>Tabela2[[#This Row],[mlp_test_acc]]</f>
        <v>0.97688888888888803</v>
      </c>
      <c r="AK183">
        <f>Tabela2[[#This Row],[mlp_val_acc]]</f>
        <v>0.97555555555555495</v>
      </c>
      <c r="AL183">
        <f>Tabela2[[#This Row],[mlp_train_acc]]</f>
        <v>0.98737233054781803</v>
      </c>
      <c r="AM183">
        <f>Tabela2[[#This Row],[mlp_steps]]</f>
        <v>48.4</v>
      </c>
    </row>
    <row r="184" spans="1:39" x14ac:dyDescent="0.25">
      <c r="A184" t="s">
        <v>1343</v>
      </c>
      <c r="B184">
        <v>12</v>
      </c>
      <c r="C184">
        <v>3</v>
      </c>
      <c r="D184">
        <v>4</v>
      </c>
      <c r="E184">
        <v>0</v>
      </c>
      <c r="F184" t="s">
        <v>1360</v>
      </c>
      <c r="G184">
        <v>81616</v>
      </c>
      <c r="H184">
        <v>48741530.399999999</v>
      </c>
      <c r="I184">
        <v>20</v>
      </c>
      <c r="J184">
        <v>0.111420614272356</v>
      </c>
      <c r="K184">
        <v>0.20888888537883701</v>
      </c>
      <c r="L184">
        <v>0.10844444558024401</v>
      </c>
      <c r="M184">
        <v>0.97555555555555495</v>
      </c>
      <c r="N184">
        <v>0.98148148148148096</v>
      </c>
      <c r="O184">
        <v>0.99071494893221901</v>
      </c>
      <c r="P184">
        <v>56</v>
      </c>
      <c r="Q184">
        <v>4795049.4000000004</v>
      </c>
      <c r="R184">
        <v>81079</v>
      </c>
      <c r="S184">
        <v>2</v>
      </c>
      <c r="T184">
        <v>183</v>
      </c>
      <c r="U184">
        <v>0.96888888888888802</v>
      </c>
      <c r="V184">
        <v>0.97777777777777697</v>
      </c>
      <c r="W184">
        <v>0.98514391829155001</v>
      </c>
      <c r="X184">
        <v>45</v>
      </c>
      <c r="Y184">
        <v>2995734.8</v>
      </c>
      <c r="Z184">
        <v>81890</v>
      </c>
      <c r="AA184">
        <v>2</v>
      </c>
      <c r="AB184">
        <v>184</v>
      </c>
      <c r="AC184" t="s">
        <v>1613</v>
      </c>
      <c r="AE184">
        <f>Tabela2[[#This Row],[kan_params]]</f>
        <v>81616</v>
      </c>
      <c r="AF184">
        <f>Tabela2[[#This Row],[kan_steps]]</f>
        <v>20</v>
      </c>
      <c r="AG184">
        <f>Tabela2[[#This Row],[kan_train_acc]]</f>
        <v>0.111420614272356</v>
      </c>
      <c r="AH184">
        <f>Tabela2[[#This Row],[kan_val_acc]]</f>
        <v>0.20888888537883701</v>
      </c>
      <c r="AI184">
        <f>Tabela2[[#This Row],[kan_test_acc]]</f>
        <v>0.10844444558024401</v>
      </c>
      <c r="AJ184">
        <f>Tabela2[[#This Row],[mlp_test_acc]]</f>
        <v>0.97555555555555495</v>
      </c>
      <c r="AK184">
        <f>Tabela2[[#This Row],[mlp_val_acc]]</f>
        <v>0.98148148148148096</v>
      </c>
      <c r="AL184">
        <f>Tabela2[[#This Row],[mlp_train_acc]]</f>
        <v>0.99071494893221901</v>
      </c>
      <c r="AM184">
        <f>Tabela2[[#This Row],[mlp_steps]]</f>
        <v>56</v>
      </c>
    </row>
    <row r="185" spans="1:39" x14ac:dyDescent="0.25">
      <c r="A185" t="s">
        <v>1343</v>
      </c>
      <c r="B185">
        <v>12</v>
      </c>
      <c r="C185">
        <v>3</v>
      </c>
      <c r="D185">
        <v>4</v>
      </c>
      <c r="E185">
        <v>0</v>
      </c>
      <c r="F185" t="s">
        <v>1362</v>
      </c>
      <c r="G185">
        <v>88651</v>
      </c>
      <c r="H185">
        <v>36786787.399999999</v>
      </c>
      <c r="I185">
        <v>14.2</v>
      </c>
      <c r="J185">
        <v>0.12219127416610701</v>
      </c>
      <c r="K185">
        <v>0.234074074029922</v>
      </c>
      <c r="L185">
        <v>0.117333333194255</v>
      </c>
      <c r="M185">
        <v>0.968444444444444</v>
      </c>
      <c r="N185">
        <v>0.97777777777777697</v>
      </c>
      <c r="O185">
        <v>0.99145775301764105</v>
      </c>
      <c r="P185">
        <v>56.4</v>
      </c>
      <c r="Q185">
        <v>4409757</v>
      </c>
      <c r="R185">
        <v>88522</v>
      </c>
      <c r="S185">
        <v>2</v>
      </c>
      <c r="T185">
        <v>192</v>
      </c>
      <c r="U185">
        <v>0.97111111111111104</v>
      </c>
      <c r="V185">
        <v>0.98</v>
      </c>
      <c r="W185">
        <v>0.99127205199628599</v>
      </c>
      <c r="X185">
        <v>54.4</v>
      </c>
      <c r="Y185">
        <v>4057661.6</v>
      </c>
      <c r="Z185">
        <v>89369</v>
      </c>
      <c r="AA185">
        <v>2</v>
      </c>
      <c r="AB185">
        <v>193</v>
      </c>
      <c r="AC185" t="s">
        <v>1614</v>
      </c>
      <c r="AE185">
        <f>Tabela2[[#This Row],[kan_params]]</f>
        <v>88651</v>
      </c>
      <c r="AF185">
        <f>Tabela2[[#This Row],[kan_steps]]</f>
        <v>14.2</v>
      </c>
      <c r="AG185">
        <f>Tabela2[[#This Row],[kan_train_acc]]</f>
        <v>0.12219127416610701</v>
      </c>
      <c r="AH185">
        <f>Tabela2[[#This Row],[kan_val_acc]]</f>
        <v>0.234074074029922</v>
      </c>
      <c r="AI185">
        <f>Tabela2[[#This Row],[kan_test_acc]]</f>
        <v>0.117333333194255</v>
      </c>
      <c r="AJ185">
        <f>Tabela2[[#This Row],[mlp_test_acc]]</f>
        <v>0.968444444444444</v>
      </c>
      <c r="AK185">
        <f>Tabela2[[#This Row],[mlp_val_acc]]</f>
        <v>0.97777777777777697</v>
      </c>
      <c r="AL185">
        <f>Tabela2[[#This Row],[mlp_train_acc]]</f>
        <v>0.99145775301764105</v>
      </c>
      <c r="AM185">
        <f>Tabela2[[#This Row],[mlp_steps]]</f>
        <v>56.4</v>
      </c>
    </row>
    <row r="186" spans="1:39" x14ac:dyDescent="0.25">
      <c r="A186" t="s">
        <v>1343</v>
      </c>
      <c r="B186">
        <v>12</v>
      </c>
      <c r="C186">
        <v>3</v>
      </c>
      <c r="D186">
        <v>4</v>
      </c>
      <c r="E186">
        <v>0</v>
      </c>
      <c r="F186" t="s">
        <v>1364</v>
      </c>
      <c r="G186">
        <v>224226</v>
      </c>
      <c r="H186">
        <v>128830106.40000001</v>
      </c>
      <c r="I186">
        <v>20.6</v>
      </c>
      <c r="J186">
        <v>0.10547817945480301</v>
      </c>
      <c r="K186">
        <v>0.22518518567085199</v>
      </c>
      <c r="L186">
        <v>0.11155555546283701</v>
      </c>
      <c r="M186">
        <v>0.97377777777777696</v>
      </c>
      <c r="N186">
        <v>0.98148148148148096</v>
      </c>
      <c r="O186">
        <v>0.99442896935933101</v>
      </c>
      <c r="P186">
        <v>48.8</v>
      </c>
      <c r="Q186">
        <v>5980388.4000000004</v>
      </c>
      <c r="R186">
        <v>224054</v>
      </c>
      <c r="S186">
        <v>2</v>
      </c>
      <c r="T186">
        <v>316</v>
      </c>
      <c r="U186">
        <v>0.96888888888888802</v>
      </c>
      <c r="V186">
        <v>0.98148148148148096</v>
      </c>
      <c r="W186">
        <v>0.99220055710306398</v>
      </c>
      <c r="X186">
        <v>39</v>
      </c>
      <c r="Y186">
        <v>5370931.2000000002</v>
      </c>
      <c r="Z186">
        <v>225397</v>
      </c>
      <c r="AA186">
        <v>2</v>
      </c>
      <c r="AB186">
        <v>317</v>
      </c>
      <c r="AC186" t="s">
        <v>1615</v>
      </c>
      <c r="AE186">
        <f>Tabela2[[#This Row],[kan_params]]</f>
        <v>224226</v>
      </c>
      <c r="AF186">
        <f>Tabela2[[#This Row],[kan_steps]]</f>
        <v>20.6</v>
      </c>
      <c r="AG186">
        <f>Tabela2[[#This Row],[kan_train_acc]]</f>
        <v>0.10547817945480301</v>
      </c>
      <c r="AH186">
        <f>Tabela2[[#This Row],[kan_val_acc]]</f>
        <v>0.22518518567085199</v>
      </c>
      <c r="AI186">
        <f>Tabela2[[#This Row],[kan_test_acc]]</f>
        <v>0.11155555546283701</v>
      </c>
      <c r="AJ186">
        <f>Tabela2[[#This Row],[mlp_test_acc]]</f>
        <v>0.97377777777777696</v>
      </c>
      <c r="AK186">
        <f>Tabela2[[#This Row],[mlp_val_acc]]</f>
        <v>0.98148148148148096</v>
      </c>
      <c r="AL186">
        <f>Tabela2[[#This Row],[mlp_train_acc]]</f>
        <v>0.99442896935933101</v>
      </c>
      <c r="AM186">
        <f>Tabela2[[#This Row],[mlp_steps]]</f>
        <v>48.8</v>
      </c>
    </row>
    <row r="187" spans="1:39" x14ac:dyDescent="0.25">
      <c r="A187" t="s">
        <v>1343</v>
      </c>
      <c r="B187">
        <v>12</v>
      </c>
      <c r="C187">
        <v>3</v>
      </c>
      <c r="D187">
        <v>4</v>
      </c>
      <c r="E187">
        <v>0</v>
      </c>
      <c r="F187" t="s">
        <v>1366</v>
      </c>
      <c r="G187">
        <v>231261</v>
      </c>
      <c r="H187">
        <v>130120714</v>
      </c>
      <c r="I187">
        <v>20.5</v>
      </c>
      <c r="J187">
        <v>9.7957287356257403E-2</v>
      </c>
      <c r="K187">
        <v>0.18481481522321699</v>
      </c>
      <c r="L187">
        <v>9.5111110061407003E-2</v>
      </c>
      <c r="M187">
        <v>0.96511111111111103</v>
      </c>
      <c r="N187">
        <v>0.97222222222222199</v>
      </c>
      <c r="O187">
        <v>0.99201485608170803</v>
      </c>
      <c r="P187">
        <v>39.200000000000003</v>
      </c>
      <c r="Q187">
        <v>4540901.7</v>
      </c>
      <c r="R187">
        <v>230809</v>
      </c>
      <c r="S187">
        <v>2</v>
      </c>
      <c r="T187">
        <v>321</v>
      </c>
      <c r="U187">
        <v>0.96444444444444399</v>
      </c>
      <c r="V187">
        <v>0.97259259259259201</v>
      </c>
      <c r="W187">
        <v>0.99164345403899701</v>
      </c>
      <c r="X187">
        <v>39.799999999999997</v>
      </c>
      <c r="Y187">
        <v>5711996.2000000002</v>
      </c>
      <c r="Z187">
        <v>232172</v>
      </c>
      <c r="AA187">
        <v>2</v>
      </c>
      <c r="AB187">
        <v>322</v>
      </c>
      <c r="AC187" t="s">
        <v>1616</v>
      </c>
      <c r="AE187">
        <f>Tabela2[[#This Row],[kan_params]]</f>
        <v>231261</v>
      </c>
      <c r="AF187">
        <f>Tabela2[[#This Row],[kan_steps]]</f>
        <v>20.5</v>
      </c>
      <c r="AG187">
        <f>Tabela2[[#This Row],[kan_train_acc]]</f>
        <v>9.7957287356257403E-2</v>
      </c>
      <c r="AH187">
        <f>Tabela2[[#This Row],[kan_val_acc]]</f>
        <v>0.18481481522321699</v>
      </c>
      <c r="AI187">
        <f>Tabela2[[#This Row],[kan_test_acc]]</f>
        <v>9.5111110061407003E-2</v>
      </c>
      <c r="AJ187">
        <f>Tabela2[[#This Row],[mlp_test_acc]]</f>
        <v>0.96511111111111103</v>
      </c>
      <c r="AK187">
        <f>Tabela2[[#This Row],[mlp_val_acc]]</f>
        <v>0.97222222222222199</v>
      </c>
      <c r="AL187">
        <f>Tabela2[[#This Row],[mlp_train_acc]]</f>
        <v>0.99201485608170803</v>
      </c>
      <c r="AM187">
        <f>Tabela2[[#This Row],[mlp_steps]]</f>
        <v>39.200000000000003</v>
      </c>
    </row>
    <row r="188" spans="1:39" x14ac:dyDescent="0.25">
      <c r="A188" t="s">
        <v>1343</v>
      </c>
      <c r="B188">
        <v>12</v>
      </c>
      <c r="C188">
        <v>3</v>
      </c>
      <c r="D188">
        <v>4</v>
      </c>
      <c r="E188">
        <v>0</v>
      </c>
      <c r="F188" t="s">
        <v>1368</v>
      </c>
      <c r="G188">
        <v>238296</v>
      </c>
      <c r="H188">
        <v>100276750.09999999</v>
      </c>
      <c r="I188">
        <v>15</v>
      </c>
      <c r="J188">
        <v>0.11875580437481401</v>
      </c>
      <c r="K188">
        <v>0.18851852118968901</v>
      </c>
      <c r="L188">
        <v>0.115333333611488</v>
      </c>
      <c r="M188">
        <v>0.96688888888888802</v>
      </c>
      <c r="N188">
        <v>0.97222222222222199</v>
      </c>
      <c r="O188">
        <v>0.99182915506035196</v>
      </c>
      <c r="P188">
        <v>38.299999999999997</v>
      </c>
      <c r="Q188">
        <v>4589612.7</v>
      </c>
      <c r="R188">
        <v>237664</v>
      </c>
      <c r="S188">
        <v>2</v>
      </c>
      <c r="T188">
        <v>326</v>
      </c>
      <c r="U188">
        <v>0.96488888888888802</v>
      </c>
      <c r="V188">
        <v>0.968518518518518</v>
      </c>
      <c r="W188">
        <v>0.99155060352831903</v>
      </c>
      <c r="X188">
        <v>37.700000000000003</v>
      </c>
      <c r="Y188">
        <v>4400425.5</v>
      </c>
      <c r="Z188">
        <v>239047</v>
      </c>
      <c r="AA188">
        <v>2</v>
      </c>
      <c r="AB188">
        <v>327</v>
      </c>
      <c r="AC188" t="s">
        <v>1617</v>
      </c>
      <c r="AE188">
        <f>Tabela2[[#This Row],[kan_params]]</f>
        <v>238296</v>
      </c>
      <c r="AF188">
        <f>Tabela2[[#This Row],[kan_steps]]</f>
        <v>15</v>
      </c>
      <c r="AG188">
        <f>Tabela2[[#This Row],[kan_train_acc]]</f>
        <v>0.11875580437481401</v>
      </c>
      <c r="AH188">
        <f>Tabela2[[#This Row],[kan_val_acc]]</f>
        <v>0.18851852118968901</v>
      </c>
      <c r="AI188">
        <f>Tabela2[[#This Row],[kan_test_acc]]</f>
        <v>0.115333333611488</v>
      </c>
      <c r="AJ188">
        <f>Tabela2[[#This Row],[mlp_test_acc]]</f>
        <v>0.96688888888888802</v>
      </c>
      <c r="AK188">
        <f>Tabela2[[#This Row],[mlp_val_acc]]</f>
        <v>0.97222222222222199</v>
      </c>
      <c r="AL188">
        <f>Tabela2[[#This Row],[mlp_train_acc]]</f>
        <v>0.99182915506035196</v>
      </c>
      <c r="AM188">
        <f>Tabela2[[#This Row],[mlp_steps]]</f>
        <v>38.299999999999997</v>
      </c>
    </row>
    <row r="189" spans="1:39" x14ac:dyDescent="0.25">
      <c r="A189" t="s">
        <v>1343</v>
      </c>
      <c r="B189">
        <v>12</v>
      </c>
      <c r="C189">
        <v>3</v>
      </c>
      <c r="D189">
        <v>4</v>
      </c>
      <c r="E189">
        <v>0</v>
      </c>
      <c r="F189" t="s">
        <v>1370</v>
      </c>
      <c r="G189">
        <v>245331</v>
      </c>
      <c r="H189">
        <v>87869707.299999997</v>
      </c>
      <c r="I189">
        <v>12.4</v>
      </c>
      <c r="J189">
        <v>8.3658310398459404E-2</v>
      </c>
      <c r="K189">
        <v>0.19666666984558101</v>
      </c>
      <c r="L189">
        <v>8.5777778923511502E-2</v>
      </c>
      <c r="M189">
        <v>0.96533333333333304</v>
      </c>
      <c r="N189">
        <v>0.97185185185185097</v>
      </c>
      <c r="O189">
        <v>0.98969359331476303</v>
      </c>
      <c r="P189">
        <v>34.700000000000003</v>
      </c>
      <c r="Q189">
        <v>4324072.5</v>
      </c>
      <c r="R189">
        <v>244619</v>
      </c>
      <c r="S189">
        <v>2</v>
      </c>
      <c r="T189">
        <v>331</v>
      </c>
      <c r="U189">
        <v>0.96355555555555505</v>
      </c>
      <c r="V189">
        <v>0.97296296296296203</v>
      </c>
      <c r="W189">
        <v>0.99155060352831903</v>
      </c>
      <c r="X189">
        <v>37.700000000000003</v>
      </c>
      <c r="Y189">
        <v>5358554.0999999996</v>
      </c>
      <c r="Z189">
        <v>246022</v>
      </c>
      <c r="AA189">
        <v>2</v>
      </c>
      <c r="AB189">
        <v>332</v>
      </c>
      <c r="AC189" t="s">
        <v>1618</v>
      </c>
      <c r="AE189">
        <f>Tabela2[[#This Row],[kan_params]]</f>
        <v>245331</v>
      </c>
      <c r="AF189">
        <f>Tabela2[[#This Row],[kan_steps]]</f>
        <v>12.4</v>
      </c>
      <c r="AG189">
        <f>Tabela2[[#This Row],[kan_train_acc]]</f>
        <v>8.3658310398459404E-2</v>
      </c>
      <c r="AH189">
        <f>Tabela2[[#This Row],[kan_val_acc]]</f>
        <v>0.19666666984558101</v>
      </c>
      <c r="AI189">
        <f>Tabela2[[#This Row],[kan_test_acc]]</f>
        <v>8.5777778923511502E-2</v>
      </c>
      <c r="AJ189">
        <f>Tabela2[[#This Row],[mlp_test_acc]]</f>
        <v>0.96533333333333304</v>
      </c>
      <c r="AK189">
        <f>Tabela2[[#This Row],[mlp_val_acc]]</f>
        <v>0.97185185185185097</v>
      </c>
      <c r="AL189">
        <f>Tabela2[[#This Row],[mlp_train_acc]]</f>
        <v>0.98969359331476303</v>
      </c>
      <c r="AM189">
        <f>Tabela2[[#This Row],[mlp_steps]]</f>
        <v>34.700000000000003</v>
      </c>
    </row>
    <row r="190" spans="1:39" x14ac:dyDescent="0.25">
      <c r="A190" t="s">
        <v>1343</v>
      </c>
      <c r="B190">
        <v>12</v>
      </c>
      <c r="C190">
        <v>3</v>
      </c>
      <c r="D190">
        <v>4</v>
      </c>
      <c r="E190">
        <v>0</v>
      </c>
      <c r="F190" t="s">
        <v>1372</v>
      </c>
      <c r="G190">
        <v>252366</v>
      </c>
      <c r="H190">
        <v>124477271.5</v>
      </c>
      <c r="I190">
        <v>17</v>
      </c>
      <c r="J190">
        <v>9.6657381206750798E-2</v>
      </c>
      <c r="K190">
        <v>0.18296296223997999</v>
      </c>
      <c r="L190">
        <v>9.1333333775401093E-2</v>
      </c>
      <c r="M190">
        <v>0.96399999999999997</v>
      </c>
      <c r="N190">
        <v>0.96962962962962895</v>
      </c>
      <c r="O190">
        <v>0.99220055710306398</v>
      </c>
      <c r="P190">
        <v>37.5</v>
      </c>
      <c r="Q190">
        <v>4355140.2</v>
      </c>
      <c r="R190">
        <v>251674</v>
      </c>
      <c r="S190">
        <v>2</v>
      </c>
      <c r="T190">
        <v>336</v>
      </c>
      <c r="U190">
        <v>0.96666666666666601</v>
      </c>
      <c r="V190">
        <v>0.96962962962962895</v>
      </c>
      <c r="W190">
        <v>0.98895078922933999</v>
      </c>
      <c r="X190">
        <v>35</v>
      </c>
      <c r="Y190">
        <v>4660532.9000000004</v>
      </c>
      <c r="Z190">
        <v>253097</v>
      </c>
      <c r="AA190">
        <v>2</v>
      </c>
      <c r="AB190">
        <v>337</v>
      </c>
      <c r="AC190" t="s">
        <v>1619</v>
      </c>
      <c r="AE190">
        <f>Tabela2[[#This Row],[kan_params]]</f>
        <v>252366</v>
      </c>
      <c r="AF190">
        <f>Tabela2[[#This Row],[kan_steps]]</f>
        <v>17</v>
      </c>
      <c r="AG190">
        <f>Tabela2[[#This Row],[kan_train_acc]]</f>
        <v>9.6657381206750798E-2</v>
      </c>
      <c r="AH190">
        <f>Tabela2[[#This Row],[kan_val_acc]]</f>
        <v>0.18296296223997999</v>
      </c>
      <c r="AI190">
        <f>Tabela2[[#This Row],[kan_test_acc]]</f>
        <v>9.1333333775401093E-2</v>
      </c>
      <c r="AJ190">
        <f>Tabela2[[#This Row],[mlp_test_acc]]</f>
        <v>0.96399999999999997</v>
      </c>
      <c r="AK190">
        <f>Tabela2[[#This Row],[mlp_val_acc]]</f>
        <v>0.96962962962962895</v>
      </c>
      <c r="AL190">
        <f>Tabela2[[#This Row],[mlp_train_acc]]</f>
        <v>0.99220055710306398</v>
      </c>
      <c r="AM190">
        <f>Tabela2[[#This Row],[mlp_steps]]</f>
        <v>37.5</v>
      </c>
    </row>
    <row r="191" spans="1:39" x14ac:dyDescent="0.25">
      <c r="A191" t="s">
        <v>1343</v>
      </c>
      <c r="B191">
        <v>12</v>
      </c>
      <c r="C191">
        <v>3</v>
      </c>
      <c r="D191">
        <v>4</v>
      </c>
      <c r="E191">
        <v>0</v>
      </c>
      <c r="F191" t="s">
        <v>1374</v>
      </c>
      <c r="G191">
        <v>259401</v>
      </c>
      <c r="H191">
        <v>117360913.7</v>
      </c>
      <c r="I191">
        <v>14.6</v>
      </c>
      <c r="J191">
        <v>9.5636026933789198E-2</v>
      </c>
      <c r="K191">
        <v>0.20296296179294501</v>
      </c>
      <c r="L191">
        <v>8.9777779206633504E-2</v>
      </c>
      <c r="M191">
        <v>0.96244444444444399</v>
      </c>
      <c r="N191">
        <v>0.97185185185185097</v>
      </c>
      <c r="O191">
        <v>0.99294336118848603</v>
      </c>
      <c r="P191">
        <v>43.2</v>
      </c>
      <c r="Q191">
        <v>6673589.4000000004</v>
      </c>
      <c r="R191">
        <v>258829</v>
      </c>
      <c r="S191">
        <v>2</v>
      </c>
      <c r="T191">
        <v>341</v>
      </c>
      <c r="U191">
        <v>0.96822222222222198</v>
      </c>
      <c r="V191">
        <v>0.97074074074074002</v>
      </c>
      <c r="W191">
        <v>0.99368616527390896</v>
      </c>
      <c r="X191">
        <v>44.4</v>
      </c>
      <c r="Y191">
        <v>5705137</v>
      </c>
      <c r="Z191">
        <v>260272</v>
      </c>
      <c r="AA191">
        <v>2</v>
      </c>
      <c r="AB191">
        <v>342</v>
      </c>
      <c r="AC191" t="s">
        <v>1620</v>
      </c>
      <c r="AE191">
        <f>Tabela2[[#This Row],[kan_params]]</f>
        <v>259401</v>
      </c>
      <c r="AF191">
        <f>Tabela2[[#This Row],[kan_steps]]</f>
        <v>14.6</v>
      </c>
      <c r="AG191">
        <f>Tabela2[[#This Row],[kan_train_acc]]</f>
        <v>9.5636026933789198E-2</v>
      </c>
      <c r="AH191">
        <f>Tabela2[[#This Row],[kan_val_acc]]</f>
        <v>0.20296296179294501</v>
      </c>
      <c r="AI191">
        <f>Tabela2[[#This Row],[kan_test_acc]]</f>
        <v>8.9777779206633504E-2</v>
      </c>
      <c r="AJ191">
        <f>Tabela2[[#This Row],[mlp_test_acc]]</f>
        <v>0.96244444444444399</v>
      </c>
      <c r="AK191">
        <f>Tabela2[[#This Row],[mlp_val_acc]]</f>
        <v>0.97185185185185097</v>
      </c>
      <c r="AL191">
        <f>Tabela2[[#This Row],[mlp_train_acc]]</f>
        <v>0.99294336118848603</v>
      </c>
      <c r="AM191">
        <f>Tabela2[[#This Row],[mlp_steps]]</f>
        <v>43.2</v>
      </c>
    </row>
    <row r="192" spans="1:39" x14ac:dyDescent="0.25">
      <c r="A192" t="s">
        <v>1343</v>
      </c>
      <c r="B192">
        <v>12</v>
      </c>
      <c r="C192">
        <v>3</v>
      </c>
      <c r="D192">
        <v>4</v>
      </c>
      <c r="E192">
        <v>0</v>
      </c>
      <c r="F192" t="s">
        <v>1376</v>
      </c>
      <c r="G192">
        <v>167946</v>
      </c>
      <c r="H192">
        <v>105921318.8</v>
      </c>
      <c r="I192">
        <v>19.2</v>
      </c>
      <c r="J192">
        <v>0.11364902555942499</v>
      </c>
      <c r="K192">
        <v>0.16592592597007699</v>
      </c>
      <c r="L192">
        <v>0.120444445312023</v>
      </c>
      <c r="M192">
        <v>0.97555555555555495</v>
      </c>
      <c r="N192">
        <v>0.98296296296296204</v>
      </c>
      <c r="O192">
        <v>0.99220055710306398</v>
      </c>
      <c r="P192">
        <v>46.8</v>
      </c>
      <c r="Q192">
        <v>4782241.2</v>
      </c>
      <c r="R192">
        <v>167759</v>
      </c>
      <c r="S192">
        <v>2</v>
      </c>
      <c r="T192">
        <v>271</v>
      </c>
      <c r="U192">
        <v>0.97199999999999998</v>
      </c>
      <c r="V192">
        <v>0.98074074074074002</v>
      </c>
      <c r="W192">
        <v>0.99164345403899701</v>
      </c>
      <c r="X192">
        <v>42.8</v>
      </c>
      <c r="Y192">
        <v>5080135.8</v>
      </c>
      <c r="Z192">
        <v>168922</v>
      </c>
      <c r="AA192">
        <v>2</v>
      </c>
      <c r="AB192">
        <v>272</v>
      </c>
      <c r="AC192" t="s">
        <v>1621</v>
      </c>
      <c r="AE192">
        <f>Tabela2[[#This Row],[kan_params]]</f>
        <v>167946</v>
      </c>
      <c r="AF192">
        <f>Tabela2[[#This Row],[kan_steps]]</f>
        <v>19.2</v>
      </c>
      <c r="AG192">
        <f>Tabela2[[#This Row],[kan_train_acc]]</f>
        <v>0.11364902555942499</v>
      </c>
      <c r="AH192">
        <f>Tabela2[[#This Row],[kan_val_acc]]</f>
        <v>0.16592592597007699</v>
      </c>
      <c r="AI192">
        <f>Tabela2[[#This Row],[kan_test_acc]]</f>
        <v>0.120444445312023</v>
      </c>
      <c r="AJ192">
        <f>Tabela2[[#This Row],[mlp_test_acc]]</f>
        <v>0.97555555555555495</v>
      </c>
      <c r="AK192">
        <f>Tabela2[[#This Row],[mlp_val_acc]]</f>
        <v>0.98296296296296204</v>
      </c>
      <c r="AL192">
        <f>Tabela2[[#This Row],[mlp_train_acc]]</f>
        <v>0.99220055710306398</v>
      </c>
      <c r="AM192">
        <f>Tabela2[[#This Row],[mlp_steps]]</f>
        <v>46.8</v>
      </c>
    </row>
    <row r="193" spans="1:39" x14ac:dyDescent="0.25">
      <c r="A193" t="s">
        <v>1343</v>
      </c>
      <c r="B193">
        <v>12</v>
      </c>
      <c r="C193">
        <v>3</v>
      </c>
      <c r="D193">
        <v>4</v>
      </c>
      <c r="E193">
        <v>0</v>
      </c>
      <c r="F193" t="s">
        <v>1378</v>
      </c>
      <c r="G193">
        <v>174981</v>
      </c>
      <c r="H193">
        <v>114328551.59999999</v>
      </c>
      <c r="I193">
        <v>23.2</v>
      </c>
      <c r="J193">
        <v>0.119962858408689</v>
      </c>
      <c r="K193">
        <v>0.161481481790542</v>
      </c>
      <c r="L193">
        <v>0.114222224801778</v>
      </c>
      <c r="M193">
        <v>0.972444444444444</v>
      </c>
      <c r="N193">
        <v>0.97925925925925905</v>
      </c>
      <c r="O193">
        <v>0.98904363974001797</v>
      </c>
      <c r="P193">
        <v>40.4</v>
      </c>
      <c r="Q193">
        <v>4485808</v>
      </c>
      <c r="R193">
        <v>174797</v>
      </c>
      <c r="S193">
        <v>2</v>
      </c>
      <c r="T193">
        <v>277</v>
      </c>
      <c r="U193">
        <v>0.972444444444444</v>
      </c>
      <c r="V193">
        <v>0.97851851851851801</v>
      </c>
      <c r="W193">
        <v>0.99164345403899701</v>
      </c>
      <c r="X193">
        <v>43.6</v>
      </c>
      <c r="Y193">
        <v>6178580.5999999996</v>
      </c>
      <c r="Z193">
        <v>175984</v>
      </c>
      <c r="AA193">
        <v>2</v>
      </c>
      <c r="AB193">
        <v>278</v>
      </c>
      <c r="AC193" t="s">
        <v>1622</v>
      </c>
      <c r="AE193">
        <f>Tabela2[[#This Row],[kan_params]]</f>
        <v>174981</v>
      </c>
      <c r="AF193">
        <f>Tabela2[[#This Row],[kan_steps]]</f>
        <v>23.2</v>
      </c>
      <c r="AG193">
        <f>Tabela2[[#This Row],[kan_train_acc]]</f>
        <v>0.119962858408689</v>
      </c>
      <c r="AH193">
        <f>Tabela2[[#This Row],[kan_val_acc]]</f>
        <v>0.161481481790542</v>
      </c>
      <c r="AI193">
        <f>Tabela2[[#This Row],[kan_test_acc]]</f>
        <v>0.114222224801778</v>
      </c>
      <c r="AJ193">
        <f>Tabela2[[#This Row],[mlp_test_acc]]</f>
        <v>0.972444444444444</v>
      </c>
      <c r="AK193">
        <f>Tabela2[[#This Row],[mlp_val_acc]]</f>
        <v>0.97925925925925905</v>
      </c>
      <c r="AL193">
        <f>Tabela2[[#This Row],[mlp_train_acc]]</f>
        <v>0.98904363974001797</v>
      </c>
      <c r="AM193">
        <f>Tabela2[[#This Row],[mlp_steps]]</f>
        <v>40.4</v>
      </c>
    </row>
    <row r="194" spans="1:39" x14ac:dyDescent="0.25">
      <c r="A194" t="s">
        <v>1343</v>
      </c>
      <c r="B194">
        <v>12</v>
      </c>
      <c r="C194">
        <v>3</v>
      </c>
      <c r="D194">
        <v>4</v>
      </c>
      <c r="E194">
        <v>0</v>
      </c>
      <c r="F194" t="s">
        <v>1380</v>
      </c>
      <c r="G194">
        <v>182016</v>
      </c>
      <c r="H194">
        <v>130160083.8</v>
      </c>
      <c r="I194">
        <v>25.8</v>
      </c>
      <c r="J194">
        <v>0.124233981966972</v>
      </c>
      <c r="K194">
        <v>0.177037036418914</v>
      </c>
      <c r="L194">
        <v>0.11288888901472</v>
      </c>
      <c r="M194">
        <v>0.97511111111111104</v>
      </c>
      <c r="N194">
        <v>0.98148148148148096</v>
      </c>
      <c r="O194">
        <v>0.99331476323119705</v>
      </c>
      <c r="P194">
        <v>48.2</v>
      </c>
      <c r="Q194">
        <v>4962346.2</v>
      </c>
      <c r="R194">
        <v>181979</v>
      </c>
      <c r="S194">
        <v>2</v>
      </c>
      <c r="T194">
        <v>283</v>
      </c>
      <c r="U194">
        <v>0.97422222222222199</v>
      </c>
      <c r="V194">
        <v>0.98074074074074002</v>
      </c>
      <c r="W194">
        <v>0.99201485608170803</v>
      </c>
      <c r="X194">
        <v>43.4</v>
      </c>
      <c r="Y194">
        <v>4952428.8</v>
      </c>
      <c r="Z194">
        <v>183190</v>
      </c>
      <c r="AA194">
        <v>2</v>
      </c>
      <c r="AB194">
        <v>284</v>
      </c>
      <c r="AC194" t="s">
        <v>1623</v>
      </c>
      <c r="AE194">
        <f>Tabela2[[#This Row],[kan_params]]</f>
        <v>182016</v>
      </c>
      <c r="AF194">
        <f>Tabela2[[#This Row],[kan_steps]]</f>
        <v>25.8</v>
      </c>
      <c r="AG194">
        <f>Tabela2[[#This Row],[kan_train_acc]]</f>
        <v>0.124233981966972</v>
      </c>
      <c r="AH194">
        <f>Tabela2[[#This Row],[kan_val_acc]]</f>
        <v>0.177037036418914</v>
      </c>
      <c r="AI194">
        <f>Tabela2[[#This Row],[kan_test_acc]]</f>
        <v>0.11288888901472</v>
      </c>
      <c r="AJ194">
        <f>Tabela2[[#This Row],[mlp_test_acc]]</f>
        <v>0.97511111111111104</v>
      </c>
      <c r="AK194">
        <f>Tabela2[[#This Row],[mlp_val_acc]]</f>
        <v>0.98148148148148096</v>
      </c>
      <c r="AL194">
        <f>Tabela2[[#This Row],[mlp_train_acc]]</f>
        <v>0.99331476323119705</v>
      </c>
      <c r="AM194">
        <f>Tabela2[[#This Row],[mlp_steps]]</f>
        <v>48.2</v>
      </c>
    </row>
    <row r="195" spans="1:39" x14ac:dyDescent="0.25">
      <c r="A195" t="s">
        <v>1343</v>
      </c>
      <c r="B195">
        <v>12</v>
      </c>
      <c r="C195">
        <v>3</v>
      </c>
      <c r="D195">
        <v>4</v>
      </c>
      <c r="E195">
        <v>0</v>
      </c>
      <c r="F195" t="s">
        <v>1382</v>
      </c>
      <c r="G195">
        <v>189051</v>
      </c>
      <c r="H195">
        <v>218250841.40000001</v>
      </c>
      <c r="I195">
        <v>42.2</v>
      </c>
      <c r="J195">
        <v>0.23026926964521399</v>
      </c>
      <c r="K195">
        <v>0.28296296149492201</v>
      </c>
      <c r="L195">
        <v>0.21911110505461601</v>
      </c>
      <c r="M195">
        <v>0.97111111111111104</v>
      </c>
      <c r="N195">
        <v>0.98148148148148096</v>
      </c>
      <c r="O195">
        <v>0.98941504178272899</v>
      </c>
      <c r="P195">
        <v>39.6</v>
      </c>
      <c r="Q195">
        <v>4985407.5999999996</v>
      </c>
      <c r="R195">
        <v>188074</v>
      </c>
      <c r="S195">
        <v>2</v>
      </c>
      <c r="T195">
        <v>288</v>
      </c>
      <c r="U195">
        <v>0.97199999999999998</v>
      </c>
      <c r="V195">
        <v>0.98</v>
      </c>
      <c r="W195">
        <v>0.99090064995357396</v>
      </c>
      <c r="X195">
        <v>41.2</v>
      </c>
      <c r="Y195">
        <v>4518169.4000000004</v>
      </c>
      <c r="Z195">
        <v>189305</v>
      </c>
      <c r="AA195">
        <v>2</v>
      </c>
      <c r="AB195">
        <v>289</v>
      </c>
      <c r="AC195" t="s">
        <v>1624</v>
      </c>
      <c r="AE195">
        <f>Tabela2[[#This Row],[kan_params]]</f>
        <v>189051</v>
      </c>
      <c r="AF195">
        <f>Tabela2[[#This Row],[kan_steps]]</f>
        <v>42.2</v>
      </c>
      <c r="AG195">
        <f>Tabela2[[#This Row],[kan_train_acc]]</f>
        <v>0.23026926964521399</v>
      </c>
      <c r="AH195">
        <f>Tabela2[[#This Row],[kan_val_acc]]</f>
        <v>0.28296296149492201</v>
      </c>
      <c r="AI195">
        <f>Tabela2[[#This Row],[kan_test_acc]]</f>
        <v>0.21911110505461601</v>
      </c>
      <c r="AJ195">
        <f>Tabela2[[#This Row],[mlp_test_acc]]</f>
        <v>0.97111111111111104</v>
      </c>
      <c r="AK195">
        <f>Tabela2[[#This Row],[mlp_val_acc]]</f>
        <v>0.98148148148148096</v>
      </c>
      <c r="AL195">
        <f>Tabela2[[#This Row],[mlp_train_acc]]</f>
        <v>0.98941504178272899</v>
      </c>
      <c r="AM195">
        <f>Tabela2[[#This Row],[mlp_steps]]</f>
        <v>39.6</v>
      </c>
    </row>
    <row r="196" spans="1:39" x14ac:dyDescent="0.25">
      <c r="A196" t="s">
        <v>1343</v>
      </c>
      <c r="B196">
        <v>12</v>
      </c>
      <c r="C196">
        <v>3</v>
      </c>
      <c r="D196">
        <v>4</v>
      </c>
      <c r="E196">
        <v>0</v>
      </c>
      <c r="F196" t="s">
        <v>1384</v>
      </c>
      <c r="G196">
        <v>196086</v>
      </c>
      <c r="H196">
        <v>99354413.599999994</v>
      </c>
      <c r="I196">
        <v>18</v>
      </c>
      <c r="J196">
        <v>0.114948932826519</v>
      </c>
      <c r="K196">
        <v>0.177037036418914</v>
      </c>
      <c r="L196">
        <v>0.126222223043441</v>
      </c>
      <c r="M196">
        <v>0.97377777777777696</v>
      </c>
      <c r="N196">
        <v>0.97925925925925905</v>
      </c>
      <c r="O196">
        <v>0.99127205199628599</v>
      </c>
      <c r="P196">
        <v>44</v>
      </c>
      <c r="Q196">
        <v>4551925</v>
      </c>
      <c r="R196">
        <v>195520</v>
      </c>
      <c r="S196">
        <v>2</v>
      </c>
      <c r="T196">
        <v>294</v>
      </c>
      <c r="U196">
        <v>0.97199999999999998</v>
      </c>
      <c r="V196">
        <v>0.97925925925925905</v>
      </c>
      <c r="W196">
        <v>0.99034354688950699</v>
      </c>
      <c r="X196">
        <v>43.8</v>
      </c>
      <c r="Y196">
        <v>5441999.5999999996</v>
      </c>
      <c r="Z196">
        <v>196775</v>
      </c>
      <c r="AA196">
        <v>2</v>
      </c>
      <c r="AB196">
        <v>295</v>
      </c>
      <c r="AC196" t="s">
        <v>1625</v>
      </c>
      <c r="AE196">
        <f>Tabela2[[#This Row],[kan_params]]</f>
        <v>196086</v>
      </c>
      <c r="AF196">
        <f>Tabela2[[#This Row],[kan_steps]]</f>
        <v>18</v>
      </c>
      <c r="AG196">
        <f>Tabela2[[#This Row],[kan_train_acc]]</f>
        <v>0.114948932826519</v>
      </c>
      <c r="AH196">
        <f>Tabela2[[#This Row],[kan_val_acc]]</f>
        <v>0.177037036418914</v>
      </c>
      <c r="AI196">
        <f>Tabela2[[#This Row],[kan_test_acc]]</f>
        <v>0.126222223043441</v>
      </c>
      <c r="AJ196">
        <f>Tabela2[[#This Row],[mlp_test_acc]]</f>
        <v>0.97377777777777696</v>
      </c>
      <c r="AK196">
        <f>Tabela2[[#This Row],[mlp_val_acc]]</f>
        <v>0.97925925925925905</v>
      </c>
      <c r="AL196">
        <f>Tabela2[[#This Row],[mlp_train_acc]]</f>
        <v>0.99127205199628599</v>
      </c>
      <c r="AM196">
        <f>Tabela2[[#This Row],[mlp_steps]]</f>
        <v>44</v>
      </c>
    </row>
    <row r="197" spans="1:39" x14ac:dyDescent="0.25">
      <c r="A197" t="s">
        <v>1343</v>
      </c>
      <c r="B197">
        <v>12</v>
      </c>
      <c r="C197">
        <v>3</v>
      </c>
      <c r="D197">
        <v>4</v>
      </c>
      <c r="E197">
        <v>0</v>
      </c>
      <c r="F197" t="s">
        <v>1386</v>
      </c>
      <c r="G197">
        <v>203121</v>
      </c>
      <c r="H197">
        <v>88071694</v>
      </c>
      <c r="I197">
        <v>15.2</v>
      </c>
      <c r="J197">
        <v>6.9823582470417006E-2</v>
      </c>
      <c r="K197">
        <v>0.16740740835666601</v>
      </c>
      <c r="L197">
        <v>7.6888889819383605E-2</v>
      </c>
      <c r="M197">
        <v>0.968444444444444</v>
      </c>
      <c r="N197">
        <v>0.98148148148148096</v>
      </c>
      <c r="O197">
        <v>0.98941504178272899</v>
      </c>
      <c r="P197">
        <v>36.799999999999997</v>
      </c>
      <c r="Q197">
        <v>6375805.5999999996</v>
      </c>
      <c r="R197">
        <v>203110</v>
      </c>
      <c r="S197">
        <v>2</v>
      </c>
      <c r="T197">
        <v>300</v>
      </c>
      <c r="U197">
        <v>0.97288888888888803</v>
      </c>
      <c r="V197">
        <v>0.98074074074074002</v>
      </c>
      <c r="W197">
        <v>0.98960074280408505</v>
      </c>
      <c r="X197">
        <v>39.6</v>
      </c>
      <c r="Y197">
        <v>5493957.2000000002</v>
      </c>
      <c r="Z197">
        <v>204389</v>
      </c>
      <c r="AA197">
        <v>2</v>
      </c>
      <c r="AB197">
        <v>301</v>
      </c>
      <c r="AC197" t="s">
        <v>1626</v>
      </c>
      <c r="AE197">
        <f>Tabela2[[#This Row],[kan_params]]</f>
        <v>203121</v>
      </c>
      <c r="AF197">
        <f>Tabela2[[#This Row],[kan_steps]]</f>
        <v>15.2</v>
      </c>
      <c r="AG197">
        <f>Tabela2[[#This Row],[kan_train_acc]]</f>
        <v>6.9823582470417006E-2</v>
      </c>
      <c r="AH197">
        <f>Tabela2[[#This Row],[kan_val_acc]]</f>
        <v>0.16740740835666601</v>
      </c>
      <c r="AI197">
        <f>Tabela2[[#This Row],[kan_test_acc]]</f>
        <v>7.6888889819383605E-2</v>
      </c>
      <c r="AJ197">
        <f>Tabela2[[#This Row],[mlp_test_acc]]</f>
        <v>0.968444444444444</v>
      </c>
      <c r="AK197">
        <f>Tabela2[[#This Row],[mlp_val_acc]]</f>
        <v>0.98148148148148096</v>
      </c>
      <c r="AL197">
        <f>Tabela2[[#This Row],[mlp_train_acc]]</f>
        <v>0.98941504178272899</v>
      </c>
      <c r="AM197">
        <f>Tabela2[[#This Row],[mlp_steps]]</f>
        <v>36.799999999999997</v>
      </c>
    </row>
    <row r="198" spans="1:39" x14ac:dyDescent="0.25">
      <c r="A198" t="s">
        <v>1343</v>
      </c>
      <c r="B198">
        <v>12</v>
      </c>
      <c r="C198">
        <v>3</v>
      </c>
      <c r="D198">
        <v>4</v>
      </c>
      <c r="E198">
        <v>0</v>
      </c>
      <c r="F198" t="s">
        <v>1388</v>
      </c>
      <c r="G198">
        <v>210156</v>
      </c>
      <c r="H198">
        <v>114161955.59999999</v>
      </c>
      <c r="I198">
        <v>19.2</v>
      </c>
      <c r="J198">
        <v>9.4893223047256406E-2</v>
      </c>
      <c r="K198">
        <v>0.17259259521961201</v>
      </c>
      <c r="L198">
        <v>8.7555555999279E-2</v>
      </c>
      <c r="M198">
        <v>0.97199999999999998</v>
      </c>
      <c r="N198">
        <v>0.98074074074074002</v>
      </c>
      <c r="O198">
        <v>0.99034354688950699</v>
      </c>
      <c r="P198">
        <v>39</v>
      </c>
      <c r="Q198">
        <v>6323874</v>
      </c>
      <c r="R198">
        <v>209545</v>
      </c>
      <c r="S198">
        <v>2</v>
      </c>
      <c r="T198">
        <v>305</v>
      </c>
      <c r="U198">
        <v>0.96888888888888802</v>
      </c>
      <c r="V198">
        <v>0.98148148148148096</v>
      </c>
      <c r="W198">
        <v>0.99182915506035196</v>
      </c>
      <c r="X198">
        <v>39</v>
      </c>
      <c r="Y198">
        <v>4560777</v>
      </c>
      <c r="Z198">
        <v>210844</v>
      </c>
      <c r="AA198">
        <v>2</v>
      </c>
      <c r="AB198">
        <v>306</v>
      </c>
      <c r="AC198" t="s">
        <v>1627</v>
      </c>
      <c r="AE198">
        <f>Tabela2[[#This Row],[kan_params]]</f>
        <v>210156</v>
      </c>
      <c r="AF198">
        <f>Tabela2[[#This Row],[kan_steps]]</f>
        <v>19.2</v>
      </c>
      <c r="AG198">
        <f>Tabela2[[#This Row],[kan_train_acc]]</f>
        <v>9.4893223047256406E-2</v>
      </c>
      <c r="AH198">
        <f>Tabela2[[#This Row],[kan_val_acc]]</f>
        <v>0.17259259521961201</v>
      </c>
      <c r="AI198">
        <f>Tabela2[[#This Row],[kan_test_acc]]</f>
        <v>8.7555555999279E-2</v>
      </c>
      <c r="AJ198">
        <f>Tabela2[[#This Row],[mlp_test_acc]]</f>
        <v>0.97199999999999998</v>
      </c>
      <c r="AK198">
        <f>Tabela2[[#This Row],[mlp_val_acc]]</f>
        <v>0.98074074074074002</v>
      </c>
      <c r="AL198">
        <f>Tabela2[[#This Row],[mlp_train_acc]]</f>
        <v>0.99034354688950699</v>
      </c>
      <c r="AM198">
        <f>Tabela2[[#This Row],[mlp_steps]]</f>
        <v>39</v>
      </c>
    </row>
    <row r="199" spans="1:39" x14ac:dyDescent="0.25">
      <c r="A199" t="s">
        <v>1343</v>
      </c>
      <c r="B199">
        <v>12</v>
      </c>
      <c r="C199">
        <v>3</v>
      </c>
      <c r="D199">
        <v>4</v>
      </c>
      <c r="E199">
        <v>0</v>
      </c>
      <c r="F199" t="s">
        <v>1390</v>
      </c>
      <c r="G199">
        <v>217191</v>
      </c>
      <c r="H199">
        <v>137283932.40000001</v>
      </c>
      <c r="I199">
        <v>22.6</v>
      </c>
      <c r="J199">
        <v>0.119962857663631</v>
      </c>
      <c r="K199">
        <v>0.17629629671573599</v>
      </c>
      <c r="L199">
        <v>0.10488888919353399</v>
      </c>
      <c r="M199">
        <v>0.97199999999999998</v>
      </c>
      <c r="N199">
        <v>0.98296296296296204</v>
      </c>
      <c r="O199">
        <v>0.99052924791086305</v>
      </c>
      <c r="P199">
        <v>39.200000000000003</v>
      </c>
      <c r="Q199">
        <v>5656924.5999999996</v>
      </c>
      <c r="R199">
        <v>216080</v>
      </c>
      <c r="S199">
        <v>2</v>
      </c>
      <c r="T199">
        <v>310</v>
      </c>
      <c r="U199">
        <v>0.97199999999999998</v>
      </c>
      <c r="V199">
        <v>0.98148148148148096</v>
      </c>
      <c r="W199">
        <v>0.99275766016713096</v>
      </c>
      <c r="X199">
        <v>41.4</v>
      </c>
      <c r="Y199">
        <v>6075809.7999999998</v>
      </c>
      <c r="Z199">
        <v>217399</v>
      </c>
      <c r="AA199">
        <v>2</v>
      </c>
      <c r="AB199">
        <v>311</v>
      </c>
      <c r="AC199" t="s">
        <v>1628</v>
      </c>
      <c r="AE199">
        <f>Tabela2[[#This Row],[kan_params]]</f>
        <v>217191</v>
      </c>
      <c r="AF199">
        <f>Tabela2[[#This Row],[kan_steps]]</f>
        <v>22.6</v>
      </c>
      <c r="AG199">
        <f>Tabela2[[#This Row],[kan_train_acc]]</f>
        <v>0.119962857663631</v>
      </c>
      <c r="AH199">
        <f>Tabela2[[#This Row],[kan_val_acc]]</f>
        <v>0.17629629671573599</v>
      </c>
      <c r="AI199">
        <f>Tabela2[[#This Row],[kan_test_acc]]</f>
        <v>0.10488888919353399</v>
      </c>
      <c r="AJ199">
        <f>Tabela2[[#This Row],[mlp_test_acc]]</f>
        <v>0.97199999999999998</v>
      </c>
      <c r="AK199">
        <f>Tabela2[[#This Row],[mlp_val_acc]]</f>
        <v>0.98296296296296204</v>
      </c>
      <c r="AL199">
        <f>Tabela2[[#This Row],[mlp_train_acc]]</f>
        <v>0.99052924791086305</v>
      </c>
      <c r="AM199">
        <f>Tabela2[[#This Row],[mlp_steps]]</f>
        <v>39.200000000000003</v>
      </c>
    </row>
    <row r="200" spans="1:39" x14ac:dyDescent="0.25">
      <c r="A200" t="s">
        <v>1343</v>
      </c>
      <c r="B200">
        <v>12</v>
      </c>
      <c r="C200">
        <v>3</v>
      </c>
      <c r="D200">
        <v>4</v>
      </c>
      <c r="E200">
        <v>0</v>
      </c>
      <c r="F200" t="s">
        <v>1392</v>
      </c>
      <c r="G200">
        <v>230612</v>
      </c>
      <c r="H200">
        <v>118952127</v>
      </c>
      <c r="I200">
        <v>19.600000000000001</v>
      </c>
      <c r="J200">
        <v>9.6100278571248005E-2</v>
      </c>
      <c r="K200">
        <v>0.17000000029802301</v>
      </c>
      <c r="L200">
        <v>0.10399999953806401</v>
      </c>
      <c r="M200">
        <v>0.96511111111111103</v>
      </c>
      <c r="N200">
        <v>0.97148148148148095</v>
      </c>
      <c r="O200">
        <v>0.99043639740018496</v>
      </c>
      <c r="P200">
        <v>35.5</v>
      </c>
      <c r="Q200">
        <v>6648488.9000000004</v>
      </c>
      <c r="R200">
        <v>229450</v>
      </c>
      <c r="S200">
        <v>2</v>
      </c>
      <c r="T200">
        <v>320</v>
      </c>
      <c r="U200">
        <v>0.96577777777777696</v>
      </c>
      <c r="V200">
        <v>0.974444444444444</v>
      </c>
      <c r="W200">
        <v>0.99127205199628599</v>
      </c>
      <c r="X200">
        <v>39.4</v>
      </c>
      <c r="Y200">
        <v>5505920.0999999996</v>
      </c>
      <c r="Z200">
        <v>230809</v>
      </c>
      <c r="AA200">
        <v>2</v>
      </c>
      <c r="AB200">
        <v>321</v>
      </c>
      <c r="AC200" t="s">
        <v>1629</v>
      </c>
      <c r="AE200">
        <f>Tabela2[[#This Row],[kan_params]]</f>
        <v>230612</v>
      </c>
      <c r="AF200">
        <f>Tabela2[[#This Row],[kan_steps]]</f>
        <v>19.600000000000001</v>
      </c>
      <c r="AG200">
        <f>Tabela2[[#This Row],[kan_train_acc]]</f>
        <v>9.6100278571248005E-2</v>
      </c>
      <c r="AH200">
        <f>Tabela2[[#This Row],[kan_val_acc]]</f>
        <v>0.17000000029802301</v>
      </c>
      <c r="AI200">
        <f>Tabela2[[#This Row],[kan_test_acc]]</f>
        <v>0.10399999953806401</v>
      </c>
      <c r="AJ200">
        <f>Tabela2[[#This Row],[mlp_test_acc]]</f>
        <v>0.96511111111111103</v>
      </c>
      <c r="AK200">
        <f>Tabela2[[#This Row],[mlp_val_acc]]</f>
        <v>0.97148148148148095</v>
      </c>
      <c r="AL200">
        <f>Tabela2[[#This Row],[mlp_train_acc]]</f>
        <v>0.99043639740018496</v>
      </c>
      <c r="AM200">
        <f>Tabela2[[#This Row],[mlp_steps]]</f>
        <v>35.5</v>
      </c>
    </row>
    <row r="201" spans="1:39" x14ac:dyDescent="0.25">
      <c r="A201" t="s">
        <v>1343</v>
      </c>
      <c r="B201">
        <v>12</v>
      </c>
      <c r="C201">
        <v>3</v>
      </c>
      <c r="D201">
        <v>4</v>
      </c>
      <c r="E201">
        <v>0</v>
      </c>
      <c r="F201" t="s">
        <v>1394</v>
      </c>
      <c r="G201">
        <v>237837</v>
      </c>
      <c r="H201">
        <v>144322532.69999999</v>
      </c>
      <c r="I201">
        <v>22.6</v>
      </c>
      <c r="J201">
        <v>8.7093779072165395E-2</v>
      </c>
      <c r="K201">
        <v>0.19222222268581299</v>
      </c>
      <c r="L201">
        <v>8.6444444954395294E-2</v>
      </c>
      <c r="M201">
        <v>0.96599999999999997</v>
      </c>
      <c r="N201">
        <v>0.97185185185185097</v>
      </c>
      <c r="O201">
        <v>0.99192200557103005</v>
      </c>
      <c r="P201">
        <v>38.200000000000003</v>
      </c>
      <c r="Q201">
        <v>4802532.7</v>
      </c>
      <c r="R201">
        <v>237664</v>
      </c>
      <c r="S201">
        <v>2</v>
      </c>
      <c r="T201">
        <v>326</v>
      </c>
      <c r="U201">
        <v>0.96622222222222198</v>
      </c>
      <c r="V201">
        <v>0.97111111111111104</v>
      </c>
      <c r="W201">
        <v>0.99108635097493003</v>
      </c>
      <c r="X201">
        <v>37.200000000000003</v>
      </c>
      <c r="Y201">
        <v>6125662.2999999998</v>
      </c>
      <c r="Z201">
        <v>239047</v>
      </c>
      <c r="AA201">
        <v>2</v>
      </c>
      <c r="AB201">
        <v>327</v>
      </c>
      <c r="AC201" t="s">
        <v>1630</v>
      </c>
      <c r="AE201">
        <f>Tabela2[[#This Row],[kan_params]]</f>
        <v>237837</v>
      </c>
      <c r="AF201">
        <f>Tabela2[[#This Row],[kan_steps]]</f>
        <v>22.6</v>
      </c>
      <c r="AG201">
        <f>Tabela2[[#This Row],[kan_train_acc]]</f>
        <v>8.7093779072165395E-2</v>
      </c>
      <c r="AH201">
        <f>Tabela2[[#This Row],[kan_val_acc]]</f>
        <v>0.19222222268581299</v>
      </c>
      <c r="AI201">
        <f>Tabela2[[#This Row],[kan_test_acc]]</f>
        <v>8.6444444954395294E-2</v>
      </c>
      <c r="AJ201">
        <f>Tabela2[[#This Row],[mlp_test_acc]]</f>
        <v>0.96599999999999997</v>
      </c>
      <c r="AK201">
        <f>Tabela2[[#This Row],[mlp_val_acc]]</f>
        <v>0.97185185185185097</v>
      </c>
      <c r="AL201">
        <f>Tabela2[[#This Row],[mlp_train_acc]]</f>
        <v>0.99192200557103005</v>
      </c>
      <c r="AM201">
        <f>Tabela2[[#This Row],[mlp_steps]]</f>
        <v>38.200000000000003</v>
      </c>
    </row>
    <row r="202" spans="1:39" x14ac:dyDescent="0.25">
      <c r="A202" t="s">
        <v>1343</v>
      </c>
      <c r="B202">
        <v>12</v>
      </c>
      <c r="C202">
        <v>3</v>
      </c>
      <c r="D202">
        <v>4</v>
      </c>
      <c r="E202">
        <v>0</v>
      </c>
      <c r="F202" t="s">
        <v>1396</v>
      </c>
      <c r="G202">
        <v>245062</v>
      </c>
      <c r="H202">
        <v>168936801.666666</v>
      </c>
      <c r="I202">
        <v>25.5555555555555</v>
      </c>
      <c r="J202">
        <v>9.9969051778316498E-2</v>
      </c>
      <c r="K202">
        <v>0.191358024875322</v>
      </c>
      <c r="L202">
        <v>0.110123458421892</v>
      </c>
      <c r="M202">
        <v>0.96345679012345598</v>
      </c>
      <c r="N202">
        <v>0.97160493827160499</v>
      </c>
      <c r="O202">
        <v>0.99246879191168802</v>
      </c>
      <c r="P202">
        <v>39</v>
      </c>
      <c r="Q202">
        <v>4521791.8888888797</v>
      </c>
      <c r="R202">
        <v>244619</v>
      </c>
      <c r="S202">
        <v>2</v>
      </c>
      <c r="T202">
        <v>331</v>
      </c>
      <c r="U202">
        <v>0.96345679012345598</v>
      </c>
      <c r="V202">
        <v>0.97078189300411499</v>
      </c>
      <c r="W202">
        <v>0.991746621273083</v>
      </c>
      <c r="X202">
        <v>39.8888888888888</v>
      </c>
      <c r="Y202">
        <v>6193666</v>
      </c>
      <c r="Z202">
        <v>246022</v>
      </c>
      <c r="AA202">
        <v>2</v>
      </c>
      <c r="AB202">
        <v>332</v>
      </c>
      <c r="AC202" t="s">
        <v>1631</v>
      </c>
      <c r="AE202">
        <f>Tabela2[[#This Row],[kan_params]]</f>
        <v>245062</v>
      </c>
      <c r="AF202">
        <f>Tabela2[[#This Row],[kan_steps]]</f>
        <v>25.5555555555555</v>
      </c>
      <c r="AG202">
        <f>Tabela2[[#This Row],[kan_train_acc]]</f>
        <v>9.9969051778316498E-2</v>
      </c>
      <c r="AH202">
        <f>Tabela2[[#This Row],[kan_val_acc]]</f>
        <v>0.191358024875322</v>
      </c>
      <c r="AI202">
        <f>Tabela2[[#This Row],[kan_test_acc]]</f>
        <v>0.110123458421892</v>
      </c>
      <c r="AJ202">
        <f>Tabela2[[#This Row],[mlp_test_acc]]</f>
        <v>0.96345679012345598</v>
      </c>
      <c r="AK202">
        <f>Tabela2[[#This Row],[mlp_val_acc]]</f>
        <v>0.97160493827160499</v>
      </c>
      <c r="AL202">
        <f>Tabela2[[#This Row],[mlp_train_acc]]</f>
        <v>0.99246879191168802</v>
      </c>
      <c r="AM202">
        <f>Tabela2[[#This Row],[mlp_steps]]</f>
        <v>39</v>
      </c>
    </row>
    <row r="203" spans="1:39" x14ac:dyDescent="0.25">
      <c r="A203" t="s">
        <v>1343</v>
      </c>
      <c r="B203">
        <v>12</v>
      </c>
      <c r="C203">
        <v>3</v>
      </c>
      <c r="D203">
        <v>4</v>
      </c>
      <c r="E203">
        <v>0</v>
      </c>
      <c r="F203" t="s">
        <v>1398</v>
      </c>
      <c r="G203">
        <v>252287</v>
      </c>
      <c r="H203">
        <v>164140057.80000001</v>
      </c>
      <c r="I203">
        <v>24</v>
      </c>
      <c r="J203">
        <v>9.4521820545196505E-2</v>
      </c>
      <c r="K203">
        <v>0.161481481790542</v>
      </c>
      <c r="L203">
        <v>9.0222223103046395E-2</v>
      </c>
      <c r="M203">
        <v>0.95777777777777695</v>
      </c>
      <c r="N203">
        <v>0.96</v>
      </c>
      <c r="O203">
        <v>0.99052924791086305</v>
      </c>
      <c r="P203">
        <v>31.8</v>
      </c>
      <c r="Q203">
        <v>4181724</v>
      </c>
      <c r="R203">
        <v>251674</v>
      </c>
      <c r="S203">
        <v>2</v>
      </c>
      <c r="T203">
        <v>336</v>
      </c>
      <c r="U203">
        <v>0.95777777777777695</v>
      </c>
      <c r="V203">
        <v>0.96370370370370295</v>
      </c>
      <c r="W203">
        <v>0.99201485608170803</v>
      </c>
      <c r="X203">
        <v>38.4</v>
      </c>
      <c r="Y203">
        <v>6120856</v>
      </c>
      <c r="Z203">
        <v>253097</v>
      </c>
      <c r="AA203">
        <v>2</v>
      </c>
      <c r="AB203">
        <v>337</v>
      </c>
      <c r="AC203" t="s">
        <v>1632</v>
      </c>
      <c r="AE203">
        <f>Tabela2[[#This Row],[kan_params]]</f>
        <v>252287</v>
      </c>
      <c r="AF203">
        <f>Tabela2[[#This Row],[kan_steps]]</f>
        <v>24</v>
      </c>
      <c r="AG203">
        <f>Tabela2[[#This Row],[kan_train_acc]]</f>
        <v>9.4521820545196505E-2</v>
      </c>
      <c r="AH203">
        <f>Tabela2[[#This Row],[kan_val_acc]]</f>
        <v>0.161481481790542</v>
      </c>
      <c r="AI203">
        <f>Tabela2[[#This Row],[kan_test_acc]]</f>
        <v>9.0222223103046395E-2</v>
      </c>
      <c r="AJ203">
        <f>Tabela2[[#This Row],[mlp_test_acc]]</f>
        <v>0.95777777777777695</v>
      </c>
      <c r="AK203">
        <f>Tabela2[[#This Row],[mlp_val_acc]]</f>
        <v>0.96</v>
      </c>
      <c r="AL203">
        <f>Tabela2[[#This Row],[mlp_train_acc]]</f>
        <v>0.99052924791086305</v>
      </c>
      <c r="AM203">
        <f>Tabela2[[#This Row],[mlp_steps]]</f>
        <v>31.8</v>
      </c>
    </row>
    <row r="204" spans="1:39" x14ac:dyDescent="0.25">
      <c r="A204" t="s">
        <v>1343</v>
      </c>
      <c r="B204">
        <v>12</v>
      </c>
      <c r="C204">
        <v>3</v>
      </c>
      <c r="D204">
        <v>4</v>
      </c>
      <c r="E204">
        <v>0</v>
      </c>
      <c r="F204" t="s">
        <v>1400</v>
      </c>
      <c r="G204">
        <v>259512</v>
      </c>
      <c r="H204">
        <v>140596142.80000001</v>
      </c>
      <c r="I204">
        <v>19.600000000000001</v>
      </c>
      <c r="J204">
        <v>0.100649955868721</v>
      </c>
      <c r="K204">
        <v>0.18370370268821701</v>
      </c>
      <c r="L204">
        <v>9.9555555731058107E-2</v>
      </c>
      <c r="M204">
        <v>0.95911111111111103</v>
      </c>
      <c r="N204">
        <v>0.96222222222222198</v>
      </c>
      <c r="O204">
        <v>0.99145775301764105</v>
      </c>
      <c r="P204">
        <v>37.6</v>
      </c>
      <c r="Q204">
        <v>4223899.5999999996</v>
      </c>
      <c r="R204">
        <v>258829</v>
      </c>
      <c r="S204">
        <v>2</v>
      </c>
      <c r="T204">
        <v>341</v>
      </c>
      <c r="U204">
        <v>0.95511111111111102</v>
      </c>
      <c r="V204">
        <v>0.96</v>
      </c>
      <c r="W204">
        <v>0.99238625812441905</v>
      </c>
      <c r="X204">
        <v>37</v>
      </c>
      <c r="Y204">
        <v>6228919.2000000002</v>
      </c>
      <c r="Z204">
        <v>260272</v>
      </c>
      <c r="AA204">
        <v>2</v>
      </c>
      <c r="AB204">
        <v>342</v>
      </c>
      <c r="AC204" t="s">
        <v>1633</v>
      </c>
      <c r="AE204">
        <f>Tabela2[[#This Row],[kan_params]]</f>
        <v>259512</v>
      </c>
      <c r="AF204">
        <f>Tabela2[[#This Row],[kan_steps]]</f>
        <v>19.600000000000001</v>
      </c>
      <c r="AG204">
        <f>Tabela2[[#This Row],[kan_train_acc]]</f>
        <v>0.100649955868721</v>
      </c>
      <c r="AH204">
        <f>Tabela2[[#This Row],[kan_val_acc]]</f>
        <v>0.18370370268821701</v>
      </c>
      <c r="AI204">
        <f>Tabela2[[#This Row],[kan_test_acc]]</f>
        <v>9.9555555731058107E-2</v>
      </c>
      <c r="AJ204">
        <f>Tabela2[[#This Row],[mlp_test_acc]]</f>
        <v>0.95911111111111103</v>
      </c>
      <c r="AK204">
        <f>Tabela2[[#This Row],[mlp_val_acc]]</f>
        <v>0.96222222222222198</v>
      </c>
      <c r="AL204">
        <f>Tabela2[[#This Row],[mlp_train_acc]]</f>
        <v>0.99145775301764105</v>
      </c>
      <c r="AM204">
        <f>Tabela2[[#This Row],[mlp_steps]]</f>
        <v>37.6</v>
      </c>
    </row>
    <row r="205" spans="1:39" x14ac:dyDescent="0.25">
      <c r="A205" t="s">
        <v>1343</v>
      </c>
      <c r="B205">
        <v>12</v>
      </c>
      <c r="C205">
        <v>3</v>
      </c>
      <c r="D205">
        <v>4</v>
      </c>
      <c r="E205">
        <v>0</v>
      </c>
      <c r="F205" t="s">
        <v>1402</v>
      </c>
      <c r="G205">
        <v>266737</v>
      </c>
      <c r="H205">
        <v>159507244.80000001</v>
      </c>
      <c r="I205">
        <v>20.6</v>
      </c>
      <c r="J205">
        <v>7.1494893729686704E-2</v>
      </c>
      <c r="K205">
        <v>0.15111111402511501</v>
      </c>
      <c r="L205">
        <v>8.6666665971279103E-2</v>
      </c>
      <c r="M205">
        <v>0.95688888888888801</v>
      </c>
      <c r="N205">
        <v>0.95851851851851799</v>
      </c>
      <c r="O205">
        <v>0.98922934076137403</v>
      </c>
      <c r="P205">
        <v>30.4</v>
      </c>
      <c r="Q205">
        <v>3766399.8</v>
      </c>
      <c r="R205">
        <v>266084</v>
      </c>
      <c r="S205">
        <v>2</v>
      </c>
      <c r="T205">
        <v>346</v>
      </c>
      <c r="U205">
        <v>0.95644444444444399</v>
      </c>
      <c r="V205">
        <v>0.96518518518518504</v>
      </c>
      <c r="W205">
        <v>0.99387186629526403</v>
      </c>
      <c r="X205">
        <v>43.6</v>
      </c>
      <c r="Y205">
        <v>5775785</v>
      </c>
      <c r="Z205">
        <v>267547</v>
      </c>
      <c r="AA205">
        <v>2</v>
      </c>
      <c r="AB205">
        <v>347</v>
      </c>
      <c r="AC205" t="s">
        <v>1634</v>
      </c>
      <c r="AE205">
        <f>Tabela2[[#This Row],[kan_params]]</f>
        <v>266737</v>
      </c>
      <c r="AF205">
        <f>Tabela2[[#This Row],[kan_steps]]</f>
        <v>20.6</v>
      </c>
      <c r="AG205">
        <f>Tabela2[[#This Row],[kan_train_acc]]</f>
        <v>7.1494893729686704E-2</v>
      </c>
      <c r="AH205">
        <f>Tabela2[[#This Row],[kan_val_acc]]</f>
        <v>0.15111111402511501</v>
      </c>
      <c r="AI205">
        <f>Tabela2[[#This Row],[kan_test_acc]]</f>
        <v>8.6666665971279103E-2</v>
      </c>
      <c r="AJ205">
        <f>Tabela2[[#This Row],[mlp_test_acc]]</f>
        <v>0.95688888888888801</v>
      </c>
      <c r="AK205">
        <f>Tabela2[[#This Row],[mlp_val_acc]]</f>
        <v>0.95851851851851799</v>
      </c>
      <c r="AL205">
        <f>Tabela2[[#This Row],[mlp_train_acc]]</f>
        <v>0.98922934076137403</v>
      </c>
      <c r="AM205">
        <f>Tabela2[[#This Row],[mlp_steps]]</f>
        <v>30.4</v>
      </c>
    </row>
    <row r="206" spans="1:39" x14ac:dyDescent="0.25">
      <c r="A206" t="s">
        <v>1343</v>
      </c>
      <c r="B206">
        <v>12</v>
      </c>
      <c r="C206">
        <v>3</v>
      </c>
      <c r="D206">
        <v>4</v>
      </c>
      <c r="E206">
        <v>0</v>
      </c>
      <c r="F206" t="s">
        <v>1404</v>
      </c>
      <c r="G206">
        <v>172812</v>
      </c>
      <c r="H206">
        <v>95948745.799999997</v>
      </c>
      <c r="I206">
        <v>20.2</v>
      </c>
      <c r="J206">
        <v>0.10417827367782501</v>
      </c>
      <c r="K206">
        <v>0.17111111208796501</v>
      </c>
      <c r="L206">
        <v>9.6888889372348699E-2</v>
      </c>
      <c r="M206">
        <v>0.96399999999999997</v>
      </c>
      <c r="N206">
        <v>0.96962962962962895</v>
      </c>
      <c r="O206">
        <v>0.98876508820798503</v>
      </c>
      <c r="P206">
        <v>40.799999999999997</v>
      </c>
      <c r="Q206">
        <v>3935171.6</v>
      </c>
      <c r="R206">
        <v>172435</v>
      </c>
      <c r="S206">
        <v>2</v>
      </c>
      <c r="T206">
        <v>275</v>
      </c>
      <c r="U206">
        <v>0.96399999999999997</v>
      </c>
      <c r="V206">
        <v>0.968518518518518</v>
      </c>
      <c r="W206">
        <v>0.99025069637883001</v>
      </c>
      <c r="X206">
        <v>40.799999999999997</v>
      </c>
      <c r="Y206">
        <v>4046100.6</v>
      </c>
      <c r="Z206">
        <v>173614</v>
      </c>
      <c r="AA206">
        <v>2</v>
      </c>
      <c r="AB206">
        <v>276</v>
      </c>
      <c r="AC206" t="s">
        <v>1635</v>
      </c>
      <c r="AE206">
        <f>Tabela2[[#This Row],[kan_params]]</f>
        <v>172812</v>
      </c>
      <c r="AF206">
        <f>Tabela2[[#This Row],[kan_steps]]</f>
        <v>20.2</v>
      </c>
      <c r="AG206">
        <f>Tabela2[[#This Row],[kan_train_acc]]</f>
        <v>0.10417827367782501</v>
      </c>
      <c r="AH206">
        <f>Tabela2[[#This Row],[kan_val_acc]]</f>
        <v>0.17111111208796501</v>
      </c>
      <c r="AI206">
        <f>Tabela2[[#This Row],[kan_test_acc]]</f>
        <v>9.6888889372348699E-2</v>
      </c>
      <c r="AJ206">
        <f>Tabela2[[#This Row],[mlp_test_acc]]</f>
        <v>0.96399999999999997</v>
      </c>
      <c r="AK206">
        <f>Tabela2[[#This Row],[mlp_val_acc]]</f>
        <v>0.96962962962962895</v>
      </c>
      <c r="AL206">
        <f>Tabela2[[#This Row],[mlp_train_acc]]</f>
        <v>0.98876508820798503</v>
      </c>
      <c r="AM206">
        <f>Tabela2[[#This Row],[mlp_steps]]</f>
        <v>40.799999999999997</v>
      </c>
    </row>
    <row r="207" spans="1:39" x14ac:dyDescent="0.25">
      <c r="A207" t="s">
        <v>1343</v>
      </c>
      <c r="B207">
        <v>12</v>
      </c>
      <c r="C207">
        <v>3</v>
      </c>
      <c r="D207">
        <v>4</v>
      </c>
      <c r="E207">
        <v>0</v>
      </c>
      <c r="F207" t="s">
        <v>1406</v>
      </c>
      <c r="G207">
        <v>180037</v>
      </c>
      <c r="H207">
        <v>74420928.5</v>
      </c>
      <c r="I207">
        <v>14.9</v>
      </c>
      <c r="J207">
        <v>7.9944289848208394E-2</v>
      </c>
      <c r="K207">
        <v>0.17629629373550401</v>
      </c>
      <c r="L207">
        <v>8.3111111447215003E-2</v>
      </c>
      <c r="M207">
        <v>0.96288888888888802</v>
      </c>
      <c r="N207">
        <v>0.97259259259259201</v>
      </c>
      <c r="O207">
        <v>0.99461467038068696</v>
      </c>
      <c r="P207">
        <v>47.6</v>
      </c>
      <c r="Q207">
        <v>5355591.9000000004</v>
      </c>
      <c r="R207">
        <v>179569</v>
      </c>
      <c r="S207">
        <v>2</v>
      </c>
      <c r="T207">
        <v>281</v>
      </c>
      <c r="U207">
        <v>0.96288888888888802</v>
      </c>
      <c r="V207">
        <v>0.97407407407407398</v>
      </c>
      <c r="W207">
        <v>0.99117920148560801</v>
      </c>
      <c r="X207">
        <v>41.3</v>
      </c>
      <c r="Y207">
        <v>4497538.9000000004</v>
      </c>
      <c r="Z207">
        <v>180772</v>
      </c>
      <c r="AA207">
        <v>2</v>
      </c>
      <c r="AB207">
        <v>282</v>
      </c>
      <c r="AC207" t="s">
        <v>1636</v>
      </c>
      <c r="AE207">
        <f>Tabela2[[#This Row],[kan_params]]</f>
        <v>180037</v>
      </c>
      <c r="AF207">
        <f>Tabela2[[#This Row],[kan_steps]]</f>
        <v>14.9</v>
      </c>
      <c r="AG207">
        <f>Tabela2[[#This Row],[kan_train_acc]]</f>
        <v>7.9944289848208394E-2</v>
      </c>
      <c r="AH207">
        <f>Tabela2[[#This Row],[kan_val_acc]]</f>
        <v>0.17629629373550401</v>
      </c>
      <c r="AI207">
        <f>Tabela2[[#This Row],[kan_test_acc]]</f>
        <v>8.3111111447215003E-2</v>
      </c>
      <c r="AJ207">
        <f>Tabela2[[#This Row],[mlp_test_acc]]</f>
        <v>0.96288888888888802</v>
      </c>
      <c r="AK207">
        <f>Tabela2[[#This Row],[mlp_val_acc]]</f>
        <v>0.97259259259259201</v>
      </c>
      <c r="AL207">
        <f>Tabela2[[#This Row],[mlp_train_acc]]</f>
        <v>0.99461467038068696</v>
      </c>
      <c r="AM207">
        <f>Tabela2[[#This Row],[mlp_steps]]</f>
        <v>47.6</v>
      </c>
    </row>
    <row r="208" spans="1:39" x14ac:dyDescent="0.25">
      <c r="A208" t="s">
        <v>1343</v>
      </c>
      <c r="B208">
        <v>12</v>
      </c>
      <c r="C208">
        <v>3</v>
      </c>
      <c r="D208">
        <v>4</v>
      </c>
      <c r="E208">
        <v>0</v>
      </c>
      <c r="F208" t="s">
        <v>1408</v>
      </c>
      <c r="G208">
        <v>187262</v>
      </c>
      <c r="H208">
        <v>117500932.5</v>
      </c>
      <c r="I208">
        <v>23.2</v>
      </c>
      <c r="J208">
        <v>0.104363973438739</v>
      </c>
      <c r="K208">
        <v>0.20222222208976701</v>
      </c>
      <c r="L208">
        <v>0.107111111283302</v>
      </c>
      <c r="M208">
        <v>0.962666666666666</v>
      </c>
      <c r="N208">
        <v>0.97185185185185097</v>
      </c>
      <c r="O208">
        <v>0.98987929433611799</v>
      </c>
      <c r="P208">
        <v>37.6</v>
      </c>
      <c r="Q208">
        <v>3359362.2</v>
      </c>
      <c r="R208">
        <v>186847</v>
      </c>
      <c r="S208">
        <v>2</v>
      </c>
      <c r="T208">
        <v>287</v>
      </c>
      <c r="U208">
        <v>0.96533333333333304</v>
      </c>
      <c r="V208">
        <v>0.97222222222222199</v>
      </c>
      <c r="W208">
        <v>0.99285051067780805</v>
      </c>
      <c r="X208">
        <v>42.9</v>
      </c>
      <c r="Y208">
        <v>5527924.7000000002</v>
      </c>
      <c r="Z208">
        <v>188074</v>
      </c>
      <c r="AA208">
        <v>2</v>
      </c>
      <c r="AB208">
        <v>288</v>
      </c>
      <c r="AC208" t="s">
        <v>1637</v>
      </c>
      <c r="AE208">
        <f>Tabela2[[#This Row],[kan_params]]</f>
        <v>187262</v>
      </c>
      <c r="AF208">
        <f>Tabela2[[#This Row],[kan_steps]]</f>
        <v>23.2</v>
      </c>
      <c r="AG208">
        <f>Tabela2[[#This Row],[kan_train_acc]]</f>
        <v>0.104363973438739</v>
      </c>
      <c r="AH208">
        <f>Tabela2[[#This Row],[kan_val_acc]]</f>
        <v>0.20222222208976701</v>
      </c>
      <c r="AI208">
        <f>Tabela2[[#This Row],[kan_test_acc]]</f>
        <v>0.107111111283302</v>
      </c>
      <c r="AJ208">
        <f>Tabela2[[#This Row],[mlp_test_acc]]</f>
        <v>0.962666666666666</v>
      </c>
      <c r="AK208">
        <f>Tabela2[[#This Row],[mlp_val_acc]]</f>
        <v>0.97185185185185097</v>
      </c>
      <c r="AL208">
        <f>Tabela2[[#This Row],[mlp_train_acc]]</f>
        <v>0.98987929433611799</v>
      </c>
      <c r="AM208">
        <f>Tabela2[[#This Row],[mlp_steps]]</f>
        <v>37.6</v>
      </c>
    </row>
    <row r="209" spans="1:39" x14ac:dyDescent="0.25">
      <c r="A209" t="s">
        <v>1343</v>
      </c>
      <c r="B209">
        <v>12</v>
      </c>
      <c r="C209">
        <v>3</v>
      </c>
      <c r="D209">
        <v>4</v>
      </c>
      <c r="E209">
        <v>0</v>
      </c>
      <c r="F209" t="s">
        <v>1410</v>
      </c>
      <c r="G209">
        <v>194487</v>
      </c>
      <c r="H209">
        <v>89770886.400000006</v>
      </c>
      <c r="I209">
        <v>16.600000000000001</v>
      </c>
      <c r="J209">
        <v>9.0622099116444504E-2</v>
      </c>
      <c r="K209">
        <v>0.18814815133810001</v>
      </c>
      <c r="L209">
        <v>9.5111110247671604E-2</v>
      </c>
      <c r="M209">
        <v>0.96555555555555495</v>
      </c>
      <c r="N209">
        <v>0.97222222222222199</v>
      </c>
      <c r="O209">
        <v>0.99062209842154103</v>
      </c>
      <c r="P209">
        <v>38.9</v>
      </c>
      <c r="Q209">
        <v>4250510.0999999996</v>
      </c>
      <c r="R209">
        <v>194269</v>
      </c>
      <c r="S209">
        <v>2</v>
      </c>
      <c r="T209">
        <v>293</v>
      </c>
      <c r="U209">
        <v>0.96311111111111103</v>
      </c>
      <c r="V209">
        <v>0.97333333333333305</v>
      </c>
      <c r="W209">
        <v>0.99220055710306398</v>
      </c>
      <c r="X209">
        <v>42.6</v>
      </c>
      <c r="Y209">
        <v>4751781.5</v>
      </c>
      <c r="Z209">
        <v>195520</v>
      </c>
      <c r="AA209">
        <v>2</v>
      </c>
      <c r="AB209">
        <v>294</v>
      </c>
      <c r="AC209" t="s">
        <v>1638</v>
      </c>
      <c r="AE209">
        <f>Tabela2[[#This Row],[kan_params]]</f>
        <v>194487</v>
      </c>
      <c r="AF209">
        <f>Tabela2[[#This Row],[kan_steps]]</f>
        <v>16.600000000000001</v>
      </c>
      <c r="AG209">
        <f>Tabela2[[#This Row],[kan_train_acc]]</f>
        <v>9.0622099116444504E-2</v>
      </c>
      <c r="AH209">
        <f>Tabela2[[#This Row],[kan_val_acc]]</f>
        <v>0.18814815133810001</v>
      </c>
      <c r="AI209">
        <f>Tabela2[[#This Row],[kan_test_acc]]</f>
        <v>9.5111110247671604E-2</v>
      </c>
      <c r="AJ209">
        <f>Tabela2[[#This Row],[mlp_test_acc]]</f>
        <v>0.96555555555555495</v>
      </c>
      <c r="AK209">
        <f>Tabela2[[#This Row],[mlp_val_acc]]</f>
        <v>0.97222222222222199</v>
      </c>
      <c r="AL209">
        <f>Tabela2[[#This Row],[mlp_train_acc]]</f>
        <v>0.99062209842154103</v>
      </c>
      <c r="AM209">
        <f>Tabela2[[#This Row],[mlp_steps]]</f>
        <v>38.9</v>
      </c>
    </row>
    <row r="210" spans="1:39" x14ac:dyDescent="0.25">
      <c r="A210" t="s">
        <v>1343</v>
      </c>
      <c r="B210">
        <v>12</v>
      </c>
      <c r="C210">
        <v>3</v>
      </c>
      <c r="D210">
        <v>4</v>
      </c>
      <c r="E210">
        <v>0</v>
      </c>
      <c r="F210" t="s">
        <v>1412</v>
      </c>
      <c r="G210">
        <v>201712</v>
      </c>
      <c r="H210">
        <v>123664286.09999999</v>
      </c>
      <c r="I210">
        <v>22.7</v>
      </c>
      <c r="J210">
        <v>0.104363974183797</v>
      </c>
      <c r="K210">
        <v>0.17888889163732499</v>
      </c>
      <c r="L210">
        <v>0.11333333402872001</v>
      </c>
      <c r="M210">
        <v>0.96444444444444399</v>
      </c>
      <c r="N210">
        <v>0.97185185185185097</v>
      </c>
      <c r="O210">
        <v>0.99275766016713096</v>
      </c>
      <c r="P210">
        <v>43.6</v>
      </c>
      <c r="Q210">
        <v>4599806.2</v>
      </c>
      <c r="R210">
        <v>200564</v>
      </c>
      <c r="S210">
        <v>2</v>
      </c>
      <c r="T210">
        <v>298</v>
      </c>
      <c r="U210">
        <v>0.966444444444444</v>
      </c>
      <c r="V210">
        <v>0.97148148148148095</v>
      </c>
      <c r="W210">
        <v>0.99182915506035196</v>
      </c>
      <c r="X210">
        <v>39.700000000000003</v>
      </c>
      <c r="Y210">
        <v>4585451.2</v>
      </c>
      <c r="Z210">
        <v>201835</v>
      </c>
      <c r="AA210">
        <v>2</v>
      </c>
      <c r="AB210">
        <v>299</v>
      </c>
      <c r="AC210" t="s">
        <v>1639</v>
      </c>
      <c r="AE210">
        <f>Tabela2[[#This Row],[kan_params]]</f>
        <v>201712</v>
      </c>
      <c r="AF210">
        <f>Tabela2[[#This Row],[kan_steps]]</f>
        <v>22.7</v>
      </c>
      <c r="AG210">
        <f>Tabela2[[#This Row],[kan_train_acc]]</f>
        <v>0.104363974183797</v>
      </c>
      <c r="AH210">
        <f>Tabela2[[#This Row],[kan_val_acc]]</f>
        <v>0.17888889163732499</v>
      </c>
      <c r="AI210">
        <f>Tabela2[[#This Row],[kan_test_acc]]</f>
        <v>0.11333333402872001</v>
      </c>
      <c r="AJ210">
        <f>Tabela2[[#This Row],[mlp_test_acc]]</f>
        <v>0.96444444444444399</v>
      </c>
      <c r="AK210">
        <f>Tabela2[[#This Row],[mlp_val_acc]]</f>
        <v>0.97185185185185097</v>
      </c>
      <c r="AL210">
        <f>Tabela2[[#This Row],[mlp_train_acc]]</f>
        <v>0.99275766016713096</v>
      </c>
      <c r="AM210">
        <f>Tabela2[[#This Row],[mlp_steps]]</f>
        <v>43.6</v>
      </c>
    </row>
    <row r="211" spans="1:39" x14ac:dyDescent="0.25">
      <c r="A211" t="s">
        <v>1343</v>
      </c>
      <c r="B211">
        <v>12</v>
      </c>
      <c r="C211">
        <v>3</v>
      </c>
      <c r="D211">
        <v>4</v>
      </c>
      <c r="E211">
        <v>0</v>
      </c>
      <c r="F211" t="s">
        <v>1414</v>
      </c>
      <c r="G211">
        <v>208937</v>
      </c>
      <c r="H211">
        <v>107075597.7</v>
      </c>
      <c r="I211">
        <v>18.600000000000001</v>
      </c>
      <c r="J211">
        <v>9.5914578437805098E-2</v>
      </c>
      <c r="K211">
        <v>0.17111111134290599</v>
      </c>
      <c r="L211">
        <v>0.10466666892170901</v>
      </c>
      <c r="M211">
        <v>0.96622222222222198</v>
      </c>
      <c r="N211">
        <v>0.974444444444444</v>
      </c>
      <c r="O211">
        <v>0.99331476323119705</v>
      </c>
      <c r="P211">
        <v>41.8</v>
      </c>
      <c r="Q211">
        <v>4795148.3</v>
      </c>
      <c r="R211">
        <v>208250</v>
      </c>
      <c r="S211">
        <v>2</v>
      </c>
      <c r="T211">
        <v>304</v>
      </c>
      <c r="U211">
        <v>0.96444444444444399</v>
      </c>
      <c r="V211">
        <v>0.97037037037036999</v>
      </c>
      <c r="W211">
        <v>0.98978644382544101</v>
      </c>
      <c r="X211">
        <v>37</v>
      </c>
      <c r="Y211">
        <v>3672574</v>
      </c>
      <c r="Z211">
        <v>209545</v>
      </c>
      <c r="AA211">
        <v>2</v>
      </c>
      <c r="AB211">
        <v>305</v>
      </c>
      <c r="AC211" t="s">
        <v>1640</v>
      </c>
      <c r="AE211">
        <f>Tabela2[[#This Row],[kan_params]]</f>
        <v>208937</v>
      </c>
      <c r="AF211">
        <f>Tabela2[[#This Row],[kan_steps]]</f>
        <v>18.600000000000001</v>
      </c>
      <c r="AG211">
        <f>Tabela2[[#This Row],[kan_train_acc]]</f>
        <v>9.5914578437805098E-2</v>
      </c>
      <c r="AH211">
        <f>Tabela2[[#This Row],[kan_val_acc]]</f>
        <v>0.17111111134290599</v>
      </c>
      <c r="AI211">
        <f>Tabela2[[#This Row],[kan_test_acc]]</f>
        <v>0.10466666892170901</v>
      </c>
      <c r="AJ211">
        <f>Tabela2[[#This Row],[mlp_test_acc]]</f>
        <v>0.96622222222222198</v>
      </c>
      <c r="AK211">
        <f>Tabela2[[#This Row],[mlp_val_acc]]</f>
        <v>0.974444444444444</v>
      </c>
      <c r="AL211">
        <f>Tabela2[[#This Row],[mlp_train_acc]]</f>
        <v>0.99331476323119705</v>
      </c>
      <c r="AM211">
        <f>Tabela2[[#This Row],[mlp_steps]]</f>
        <v>41.8</v>
      </c>
    </row>
    <row r="212" spans="1:39" x14ac:dyDescent="0.25">
      <c r="A212" t="s">
        <v>1343</v>
      </c>
      <c r="B212">
        <v>12</v>
      </c>
      <c r="C212">
        <v>3</v>
      </c>
      <c r="D212">
        <v>4</v>
      </c>
      <c r="E212">
        <v>0</v>
      </c>
      <c r="F212" t="s">
        <v>1416</v>
      </c>
      <c r="G212">
        <v>216162</v>
      </c>
      <c r="H212">
        <v>116179859.09999999</v>
      </c>
      <c r="I212">
        <v>19.5</v>
      </c>
      <c r="J212">
        <v>0.11532033383846201</v>
      </c>
      <c r="K212">
        <v>0.17629629373550401</v>
      </c>
      <c r="L212">
        <v>0.116666667163372</v>
      </c>
      <c r="M212">
        <v>0.96422222222222198</v>
      </c>
      <c r="N212">
        <v>0.97296296296296203</v>
      </c>
      <c r="O212">
        <v>0.99164345403899701</v>
      </c>
      <c r="P212">
        <v>39.5</v>
      </c>
      <c r="Q212">
        <v>5115696.5999999996</v>
      </c>
      <c r="R212">
        <v>216080</v>
      </c>
      <c r="S212">
        <v>2</v>
      </c>
      <c r="T212">
        <v>310</v>
      </c>
      <c r="U212">
        <v>0.96555555555555495</v>
      </c>
      <c r="V212">
        <v>0.97370370370370296</v>
      </c>
      <c r="W212">
        <v>0.99182915506035196</v>
      </c>
      <c r="X212">
        <v>38.1</v>
      </c>
      <c r="Y212">
        <v>4641251.7</v>
      </c>
      <c r="Z212">
        <v>217399</v>
      </c>
      <c r="AA212">
        <v>2</v>
      </c>
      <c r="AB212">
        <v>311</v>
      </c>
      <c r="AC212" t="s">
        <v>1641</v>
      </c>
      <c r="AE212">
        <f>Tabela2[[#This Row],[kan_params]]</f>
        <v>216162</v>
      </c>
      <c r="AF212">
        <f>Tabela2[[#This Row],[kan_steps]]</f>
        <v>19.5</v>
      </c>
      <c r="AG212">
        <f>Tabela2[[#This Row],[kan_train_acc]]</f>
        <v>0.11532033383846201</v>
      </c>
      <c r="AH212">
        <f>Tabela2[[#This Row],[kan_val_acc]]</f>
        <v>0.17629629373550401</v>
      </c>
      <c r="AI212">
        <f>Tabela2[[#This Row],[kan_test_acc]]</f>
        <v>0.116666667163372</v>
      </c>
      <c r="AJ212">
        <f>Tabela2[[#This Row],[mlp_test_acc]]</f>
        <v>0.96422222222222198</v>
      </c>
      <c r="AK212">
        <f>Tabela2[[#This Row],[mlp_val_acc]]</f>
        <v>0.97296296296296203</v>
      </c>
      <c r="AL212">
        <f>Tabela2[[#This Row],[mlp_train_acc]]</f>
        <v>0.99164345403899701</v>
      </c>
      <c r="AM212">
        <f>Tabela2[[#This Row],[mlp_steps]]</f>
        <v>39.5</v>
      </c>
    </row>
    <row r="213" spans="1:39" x14ac:dyDescent="0.25">
      <c r="A213" t="s">
        <v>1343</v>
      </c>
      <c r="B213">
        <v>12</v>
      </c>
      <c r="C213">
        <v>3</v>
      </c>
      <c r="D213">
        <v>4</v>
      </c>
      <c r="E213">
        <v>0</v>
      </c>
      <c r="F213" t="s">
        <v>1418</v>
      </c>
      <c r="G213">
        <v>223387</v>
      </c>
      <c r="H213">
        <v>137018812.30000001</v>
      </c>
      <c r="I213">
        <v>22.8</v>
      </c>
      <c r="J213">
        <v>9.36861641705036E-2</v>
      </c>
      <c r="K213">
        <v>0.17962962761521301</v>
      </c>
      <c r="L213">
        <v>8.6888889968395194E-2</v>
      </c>
      <c r="M213">
        <v>0.96399999999999997</v>
      </c>
      <c r="N213">
        <v>0.97333333333333305</v>
      </c>
      <c r="O213">
        <v>0.99210770659238601</v>
      </c>
      <c r="P213">
        <v>40.200000000000003</v>
      </c>
      <c r="Q213">
        <v>4876365.8</v>
      </c>
      <c r="R213">
        <v>222715</v>
      </c>
      <c r="S213">
        <v>2</v>
      </c>
      <c r="T213">
        <v>315</v>
      </c>
      <c r="U213">
        <v>0.96399999999999997</v>
      </c>
      <c r="V213">
        <v>0.97333333333333305</v>
      </c>
      <c r="W213">
        <v>0.99117920148560801</v>
      </c>
      <c r="X213">
        <v>39.299999999999997</v>
      </c>
      <c r="Y213">
        <v>6217842.7000000002</v>
      </c>
      <c r="Z213">
        <v>224054</v>
      </c>
      <c r="AA213">
        <v>2</v>
      </c>
      <c r="AB213">
        <v>316</v>
      </c>
      <c r="AC213" t="s">
        <v>1642</v>
      </c>
      <c r="AE213">
        <f>Tabela2[[#This Row],[kan_params]]</f>
        <v>223387</v>
      </c>
      <c r="AF213">
        <f>Tabela2[[#This Row],[kan_steps]]</f>
        <v>22.8</v>
      </c>
      <c r="AG213">
        <f>Tabela2[[#This Row],[kan_train_acc]]</f>
        <v>9.36861641705036E-2</v>
      </c>
      <c r="AH213">
        <f>Tabela2[[#This Row],[kan_val_acc]]</f>
        <v>0.17962962761521301</v>
      </c>
      <c r="AI213">
        <f>Tabela2[[#This Row],[kan_test_acc]]</f>
        <v>8.6888889968395194E-2</v>
      </c>
      <c r="AJ213">
        <f>Tabela2[[#This Row],[mlp_test_acc]]</f>
        <v>0.96399999999999997</v>
      </c>
      <c r="AK213">
        <f>Tabela2[[#This Row],[mlp_val_acc]]</f>
        <v>0.97333333333333305</v>
      </c>
      <c r="AL213">
        <f>Tabela2[[#This Row],[mlp_train_acc]]</f>
        <v>0.99210770659238601</v>
      </c>
      <c r="AM213">
        <f>Tabela2[[#This Row],[mlp_steps]]</f>
        <v>40.200000000000003</v>
      </c>
    </row>
    <row r="214" spans="1:39" x14ac:dyDescent="0.25">
      <c r="A214" t="s">
        <v>1343</v>
      </c>
      <c r="B214">
        <v>12</v>
      </c>
      <c r="C214">
        <v>3</v>
      </c>
      <c r="D214">
        <v>4</v>
      </c>
      <c r="E214">
        <v>0</v>
      </c>
      <c r="F214" t="s">
        <v>1420</v>
      </c>
      <c r="G214">
        <v>95686</v>
      </c>
      <c r="H214">
        <v>33072289.399999999</v>
      </c>
      <c r="I214">
        <v>12</v>
      </c>
      <c r="J214">
        <v>6.2766946107149099E-2</v>
      </c>
      <c r="K214">
        <v>0.21111111342906899</v>
      </c>
      <c r="L214">
        <v>5.2444444410502902E-2</v>
      </c>
      <c r="M214">
        <v>0.96444444444444399</v>
      </c>
      <c r="N214">
        <v>0.97407407407407398</v>
      </c>
      <c r="O214">
        <v>0.98607242339832801</v>
      </c>
      <c r="P214">
        <v>39</v>
      </c>
      <c r="Q214">
        <v>2584210.4</v>
      </c>
      <c r="R214">
        <v>95410</v>
      </c>
      <c r="S214">
        <v>2</v>
      </c>
      <c r="T214">
        <v>200</v>
      </c>
      <c r="U214">
        <v>0.97555555555555495</v>
      </c>
      <c r="V214">
        <v>0.97037037037036999</v>
      </c>
      <c r="W214">
        <v>0.98978644382544101</v>
      </c>
      <c r="X214">
        <v>49</v>
      </c>
      <c r="Y214">
        <v>4364085.8</v>
      </c>
      <c r="Z214">
        <v>96289</v>
      </c>
      <c r="AA214">
        <v>2</v>
      </c>
      <c r="AB214">
        <v>201</v>
      </c>
      <c r="AC214" t="s">
        <v>1643</v>
      </c>
      <c r="AE214">
        <f>Tabela2[[#This Row],[kan_params]]</f>
        <v>95686</v>
      </c>
      <c r="AF214">
        <f>Tabela2[[#This Row],[kan_steps]]</f>
        <v>12</v>
      </c>
      <c r="AG214">
        <f>Tabela2[[#This Row],[kan_train_acc]]</f>
        <v>6.2766946107149099E-2</v>
      </c>
      <c r="AH214">
        <f>Tabela2[[#This Row],[kan_val_acc]]</f>
        <v>0.21111111342906899</v>
      </c>
      <c r="AI214">
        <f>Tabela2[[#This Row],[kan_test_acc]]</f>
        <v>5.2444444410502902E-2</v>
      </c>
      <c r="AJ214">
        <f>Tabela2[[#This Row],[mlp_test_acc]]</f>
        <v>0.96444444444444399</v>
      </c>
      <c r="AK214">
        <f>Tabela2[[#This Row],[mlp_val_acc]]</f>
        <v>0.97407407407407398</v>
      </c>
      <c r="AL214">
        <f>Tabela2[[#This Row],[mlp_train_acc]]</f>
        <v>0.98607242339832801</v>
      </c>
      <c r="AM214">
        <f>Tabela2[[#This Row],[mlp_steps]]</f>
        <v>39</v>
      </c>
    </row>
    <row r="215" spans="1:39" x14ac:dyDescent="0.25">
      <c r="A215" t="s">
        <v>1343</v>
      </c>
      <c r="B215">
        <v>12</v>
      </c>
      <c r="C215">
        <v>3</v>
      </c>
      <c r="D215">
        <v>4</v>
      </c>
      <c r="E215">
        <v>0</v>
      </c>
      <c r="F215" t="s">
        <v>1422</v>
      </c>
      <c r="G215">
        <v>236998</v>
      </c>
      <c r="H215">
        <v>175791202.80000001</v>
      </c>
      <c r="I215">
        <v>28</v>
      </c>
      <c r="J215">
        <v>0.112349118292331</v>
      </c>
      <c r="K215">
        <v>0.193333336710929</v>
      </c>
      <c r="L215">
        <v>0.112000000476837</v>
      </c>
      <c r="M215">
        <v>0.95688888888888801</v>
      </c>
      <c r="N215">
        <v>0.96148148148148105</v>
      </c>
      <c r="O215">
        <v>0.99108635097493003</v>
      </c>
      <c r="P215">
        <v>36</v>
      </c>
      <c r="Q215">
        <v>4867460.4000000004</v>
      </c>
      <c r="R215">
        <v>236285</v>
      </c>
      <c r="S215">
        <v>2</v>
      </c>
      <c r="T215">
        <v>325</v>
      </c>
      <c r="U215">
        <v>0.958666666666666</v>
      </c>
      <c r="V215">
        <v>0.96592592592592497</v>
      </c>
      <c r="W215">
        <v>0.99201485608170803</v>
      </c>
      <c r="X215">
        <v>38.4</v>
      </c>
      <c r="Y215">
        <v>4581050.4000000004</v>
      </c>
      <c r="Z215">
        <v>237664</v>
      </c>
      <c r="AA215">
        <v>2</v>
      </c>
      <c r="AB215">
        <v>326</v>
      </c>
      <c r="AC215" t="s">
        <v>1644</v>
      </c>
      <c r="AE215">
        <f>Tabela2[[#This Row],[kan_params]]</f>
        <v>236998</v>
      </c>
      <c r="AF215">
        <f>Tabela2[[#This Row],[kan_steps]]</f>
        <v>28</v>
      </c>
      <c r="AG215">
        <f>Tabela2[[#This Row],[kan_train_acc]]</f>
        <v>0.112349118292331</v>
      </c>
      <c r="AH215">
        <f>Tabela2[[#This Row],[kan_val_acc]]</f>
        <v>0.193333336710929</v>
      </c>
      <c r="AI215">
        <f>Tabela2[[#This Row],[kan_test_acc]]</f>
        <v>0.112000000476837</v>
      </c>
      <c r="AJ215">
        <f>Tabela2[[#This Row],[mlp_test_acc]]</f>
        <v>0.95688888888888801</v>
      </c>
      <c r="AK215">
        <f>Tabela2[[#This Row],[mlp_val_acc]]</f>
        <v>0.96148148148148105</v>
      </c>
      <c r="AL215">
        <f>Tabela2[[#This Row],[mlp_train_acc]]</f>
        <v>0.99108635097493003</v>
      </c>
      <c r="AM215">
        <f>Tabela2[[#This Row],[mlp_steps]]</f>
        <v>36</v>
      </c>
    </row>
    <row r="216" spans="1:39" x14ac:dyDescent="0.25">
      <c r="A216" t="s">
        <v>1343</v>
      </c>
      <c r="B216">
        <v>12</v>
      </c>
      <c r="C216">
        <v>3</v>
      </c>
      <c r="D216">
        <v>4</v>
      </c>
      <c r="E216">
        <v>0</v>
      </c>
      <c r="F216" t="s">
        <v>1424</v>
      </c>
      <c r="G216">
        <v>244413</v>
      </c>
      <c r="H216">
        <v>131359175</v>
      </c>
      <c r="I216">
        <v>20</v>
      </c>
      <c r="J216">
        <v>9.7307335585355703E-2</v>
      </c>
      <c r="K216">
        <v>0.16222222447395299</v>
      </c>
      <c r="L216">
        <v>0.10977777838706899</v>
      </c>
      <c r="M216">
        <v>0.95688888888888801</v>
      </c>
      <c r="N216">
        <v>0.96518518518518504</v>
      </c>
      <c r="O216">
        <v>0.99312906220984198</v>
      </c>
      <c r="P216">
        <v>42.6</v>
      </c>
      <c r="Q216">
        <v>5377493.5999999996</v>
      </c>
      <c r="R216">
        <v>243220</v>
      </c>
      <c r="S216">
        <v>2</v>
      </c>
      <c r="T216">
        <v>330</v>
      </c>
      <c r="U216">
        <v>0.958666666666666</v>
      </c>
      <c r="V216">
        <v>0.96370370370370295</v>
      </c>
      <c r="W216">
        <v>0.99312906220984198</v>
      </c>
      <c r="X216">
        <v>34.6</v>
      </c>
      <c r="Y216">
        <v>5985308.4000000004</v>
      </c>
      <c r="Z216">
        <v>244619</v>
      </c>
      <c r="AA216">
        <v>2</v>
      </c>
      <c r="AB216">
        <v>331</v>
      </c>
      <c r="AC216" t="s">
        <v>1645</v>
      </c>
      <c r="AE216">
        <f>Tabela2[[#This Row],[kan_params]]</f>
        <v>244413</v>
      </c>
      <c r="AF216">
        <f>Tabela2[[#This Row],[kan_steps]]</f>
        <v>20</v>
      </c>
      <c r="AG216">
        <f>Tabela2[[#This Row],[kan_train_acc]]</f>
        <v>9.7307335585355703E-2</v>
      </c>
      <c r="AH216">
        <f>Tabela2[[#This Row],[kan_val_acc]]</f>
        <v>0.16222222447395299</v>
      </c>
      <c r="AI216">
        <f>Tabela2[[#This Row],[kan_test_acc]]</f>
        <v>0.10977777838706899</v>
      </c>
      <c r="AJ216">
        <f>Tabela2[[#This Row],[mlp_test_acc]]</f>
        <v>0.95688888888888801</v>
      </c>
      <c r="AK216">
        <f>Tabela2[[#This Row],[mlp_val_acc]]</f>
        <v>0.96518518518518504</v>
      </c>
      <c r="AL216">
        <f>Tabela2[[#This Row],[mlp_train_acc]]</f>
        <v>0.99312906220984198</v>
      </c>
      <c r="AM216">
        <f>Tabela2[[#This Row],[mlp_steps]]</f>
        <v>42.6</v>
      </c>
    </row>
    <row r="217" spans="1:39" x14ac:dyDescent="0.25">
      <c r="A217" t="s">
        <v>1343</v>
      </c>
      <c r="B217">
        <v>12</v>
      </c>
      <c r="C217">
        <v>3</v>
      </c>
      <c r="D217">
        <v>4</v>
      </c>
      <c r="E217">
        <v>0</v>
      </c>
      <c r="F217" t="s">
        <v>1426</v>
      </c>
      <c r="G217">
        <v>251828</v>
      </c>
      <c r="H217">
        <v>141079585.19999999</v>
      </c>
      <c r="I217">
        <v>20.2</v>
      </c>
      <c r="J217">
        <v>0.112906222045421</v>
      </c>
      <c r="K217">
        <v>0.16740741133689799</v>
      </c>
      <c r="L217">
        <v>0.112000000476837</v>
      </c>
      <c r="M217">
        <v>0.958666666666666</v>
      </c>
      <c r="N217">
        <v>0.96148148148148105</v>
      </c>
      <c r="O217">
        <v>0.99034354688950699</v>
      </c>
      <c r="P217">
        <v>33.200000000000003</v>
      </c>
      <c r="Q217">
        <v>4955029.5999999996</v>
      </c>
      <c r="R217">
        <v>251674</v>
      </c>
      <c r="S217">
        <v>2</v>
      </c>
      <c r="T217">
        <v>336</v>
      </c>
      <c r="U217">
        <v>0.95777777777777695</v>
      </c>
      <c r="V217">
        <v>0.96222222222222198</v>
      </c>
      <c r="W217">
        <v>0.99238625812441905</v>
      </c>
      <c r="X217">
        <v>35.799999999999997</v>
      </c>
      <c r="Y217">
        <v>4193530.4</v>
      </c>
      <c r="Z217">
        <v>253097</v>
      </c>
      <c r="AA217">
        <v>2</v>
      </c>
      <c r="AB217">
        <v>337</v>
      </c>
      <c r="AC217" t="s">
        <v>1646</v>
      </c>
      <c r="AE217">
        <f>Tabela2[[#This Row],[kan_params]]</f>
        <v>251828</v>
      </c>
      <c r="AF217">
        <f>Tabela2[[#This Row],[kan_steps]]</f>
        <v>20.2</v>
      </c>
      <c r="AG217">
        <f>Tabela2[[#This Row],[kan_train_acc]]</f>
        <v>0.112906222045421</v>
      </c>
      <c r="AH217">
        <f>Tabela2[[#This Row],[kan_val_acc]]</f>
        <v>0.16740741133689799</v>
      </c>
      <c r="AI217">
        <f>Tabela2[[#This Row],[kan_test_acc]]</f>
        <v>0.112000000476837</v>
      </c>
      <c r="AJ217">
        <f>Tabela2[[#This Row],[mlp_test_acc]]</f>
        <v>0.958666666666666</v>
      </c>
      <c r="AK217">
        <f>Tabela2[[#This Row],[mlp_val_acc]]</f>
        <v>0.96148148148148105</v>
      </c>
      <c r="AL217">
        <f>Tabela2[[#This Row],[mlp_train_acc]]</f>
        <v>0.99034354688950699</v>
      </c>
      <c r="AM217">
        <f>Tabela2[[#This Row],[mlp_steps]]</f>
        <v>33.200000000000003</v>
      </c>
    </row>
    <row r="218" spans="1:39" x14ac:dyDescent="0.25">
      <c r="A218" t="s">
        <v>1343</v>
      </c>
      <c r="B218">
        <v>12</v>
      </c>
      <c r="C218">
        <v>3</v>
      </c>
      <c r="D218">
        <v>4</v>
      </c>
      <c r="E218">
        <v>0</v>
      </c>
      <c r="F218" t="s">
        <v>1428</v>
      </c>
      <c r="G218">
        <v>259243</v>
      </c>
      <c r="H218">
        <v>158451632.59999999</v>
      </c>
      <c r="I218">
        <v>22</v>
      </c>
      <c r="J218">
        <v>9.4707521796226504E-2</v>
      </c>
      <c r="K218">
        <v>0.16518518626689899</v>
      </c>
      <c r="L218">
        <v>8.9777778834104496E-2</v>
      </c>
      <c r="M218">
        <v>0.95511111111111102</v>
      </c>
      <c r="N218">
        <v>0.96296296296296202</v>
      </c>
      <c r="O218">
        <v>0.99164345403899701</v>
      </c>
      <c r="P218">
        <v>35.6</v>
      </c>
      <c r="Q218">
        <v>4581862.2</v>
      </c>
      <c r="R218">
        <v>258829</v>
      </c>
      <c r="S218">
        <v>2</v>
      </c>
      <c r="T218">
        <v>341</v>
      </c>
      <c r="U218">
        <v>0.95688888888888801</v>
      </c>
      <c r="V218">
        <v>0.96296296296296202</v>
      </c>
      <c r="W218">
        <v>0.98774373259052894</v>
      </c>
      <c r="X218">
        <v>33.200000000000003</v>
      </c>
      <c r="Y218">
        <v>5259099.2</v>
      </c>
      <c r="Z218">
        <v>260272</v>
      </c>
      <c r="AA218">
        <v>2</v>
      </c>
      <c r="AB218">
        <v>342</v>
      </c>
      <c r="AC218" t="s">
        <v>1647</v>
      </c>
      <c r="AE218">
        <f>Tabela2[[#This Row],[kan_params]]</f>
        <v>259243</v>
      </c>
      <c r="AF218">
        <f>Tabela2[[#This Row],[kan_steps]]</f>
        <v>22</v>
      </c>
      <c r="AG218">
        <f>Tabela2[[#This Row],[kan_train_acc]]</f>
        <v>9.4707521796226504E-2</v>
      </c>
      <c r="AH218">
        <f>Tabela2[[#This Row],[kan_val_acc]]</f>
        <v>0.16518518626689899</v>
      </c>
      <c r="AI218">
        <f>Tabela2[[#This Row],[kan_test_acc]]</f>
        <v>8.9777778834104496E-2</v>
      </c>
      <c r="AJ218">
        <f>Tabela2[[#This Row],[mlp_test_acc]]</f>
        <v>0.95511111111111102</v>
      </c>
      <c r="AK218">
        <f>Tabela2[[#This Row],[mlp_val_acc]]</f>
        <v>0.96296296296296202</v>
      </c>
      <c r="AL218">
        <f>Tabela2[[#This Row],[mlp_train_acc]]</f>
        <v>0.99164345403899701</v>
      </c>
      <c r="AM218">
        <f>Tabela2[[#This Row],[mlp_steps]]</f>
        <v>35.6</v>
      </c>
    </row>
    <row r="219" spans="1:39" x14ac:dyDescent="0.25">
      <c r="A219" t="s">
        <v>1343</v>
      </c>
      <c r="B219">
        <v>12</v>
      </c>
      <c r="C219">
        <v>3</v>
      </c>
      <c r="D219">
        <v>4</v>
      </c>
      <c r="E219">
        <v>0</v>
      </c>
      <c r="F219" t="s">
        <v>1430</v>
      </c>
      <c r="G219">
        <v>266658</v>
      </c>
      <c r="H219">
        <v>154379002.19999999</v>
      </c>
      <c r="I219">
        <v>19.600000000000001</v>
      </c>
      <c r="J219">
        <v>9.7864438593387601E-2</v>
      </c>
      <c r="K219">
        <v>0.17037037014961201</v>
      </c>
      <c r="L219">
        <v>0.103555555641651</v>
      </c>
      <c r="M219">
        <v>0.958666666666666</v>
      </c>
      <c r="N219">
        <v>0.96592592592592597</v>
      </c>
      <c r="O219">
        <v>0.99201485608170803</v>
      </c>
      <c r="P219">
        <v>32.4</v>
      </c>
      <c r="Q219">
        <v>4190603.6</v>
      </c>
      <c r="R219">
        <v>266084</v>
      </c>
      <c r="S219">
        <v>2</v>
      </c>
      <c r="T219">
        <v>346</v>
      </c>
      <c r="U219">
        <v>0.95644444444444399</v>
      </c>
      <c r="V219">
        <v>0.96074074074074001</v>
      </c>
      <c r="W219">
        <v>0.99108635097493003</v>
      </c>
      <c r="X219">
        <v>34.4</v>
      </c>
      <c r="Y219">
        <v>4606353.2</v>
      </c>
      <c r="Z219">
        <v>267547</v>
      </c>
      <c r="AA219">
        <v>2</v>
      </c>
      <c r="AB219">
        <v>347</v>
      </c>
      <c r="AC219" t="s">
        <v>1648</v>
      </c>
      <c r="AE219">
        <f>Tabela2[[#This Row],[kan_params]]</f>
        <v>266658</v>
      </c>
      <c r="AF219">
        <f>Tabela2[[#This Row],[kan_steps]]</f>
        <v>19.600000000000001</v>
      </c>
      <c r="AG219">
        <f>Tabela2[[#This Row],[kan_train_acc]]</f>
        <v>9.7864438593387601E-2</v>
      </c>
      <c r="AH219">
        <f>Tabela2[[#This Row],[kan_val_acc]]</f>
        <v>0.17037037014961201</v>
      </c>
      <c r="AI219">
        <f>Tabela2[[#This Row],[kan_test_acc]]</f>
        <v>0.103555555641651</v>
      </c>
      <c r="AJ219">
        <f>Tabela2[[#This Row],[mlp_test_acc]]</f>
        <v>0.958666666666666</v>
      </c>
      <c r="AK219">
        <f>Tabela2[[#This Row],[mlp_val_acc]]</f>
        <v>0.96592592592592597</v>
      </c>
      <c r="AL219">
        <f>Tabela2[[#This Row],[mlp_train_acc]]</f>
        <v>0.99201485608170803</v>
      </c>
      <c r="AM219">
        <f>Tabela2[[#This Row],[mlp_steps]]</f>
        <v>32.4</v>
      </c>
    </row>
    <row r="220" spans="1:39" x14ac:dyDescent="0.25">
      <c r="A220" t="s">
        <v>1343</v>
      </c>
      <c r="B220">
        <v>12</v>
      </c>
      <c r="C220">
        <v>3</v>
      </c>
      <c r="D220">
        <v>4</v>
      </c>
      <c r="E220">
        <v>0</v>
      </c>
      <c r="F220" t="s">
        <v>1432</v>
      </c>
      <c r="G220">
        <v>274073</v>
      </c>
      <c r="H220">
        <v>189798804.40000001</v>
      </c>
      <c r="I220">
        <v>23.2</v>
      </c>
      <c r="J220">
        <v>0.11216341853141699</v>
      </c>
      <c r="K220">
        <v>0.19555555582046499</v>
      </c>
      <c r="L220">
        <v>0.10844444632530199</v>
      </c>
      <c r="M220">
        <v>0.95511111111111102</v>
      </c>
      <c r="N220">
        <v>0.96148148148148105</v>
      </c>
      <c r="O220">
        <v>0.99015784586815203</v>
      </c>
      <c r="P220">
        <v>34.799999999999997</v>
      </c>
      <c r="Q220">
        <v>5372234.4000000004</v>
      </c>
      <c r="R220">
        <v>273439</v>
      </c>
      <c r="S220">
        <v>2</v>
      </c>
      <c r="T220">
        <v>351</v>
      </c>
      <c r="U220">
        <v>0.95777777777777695</v>
      </c>
      <c r="V220">
        <v>0.96444444444444399</v>
      </c>
      <c r="W220">
        <v>0.99275766016713096</v>
      </c>
      <c r="X220">
        <v>34</v>
      </c>
      <c r="Y220">
        <v>4617694.4000000004</v>
      </c>
      <c r="Z220">
        <v>274922</v>
      </c>
      <c r="AA220">
        <v>2</v>
      </c>
      <c r="AB220">
        <v>352</v>
      </c>
      <c r="AC220" t="s">
        <v>1649</v>
      </c>
      <c r="AE220">
        <f>Tabela2[[#This Row],[kan_params]]</f>
        <v>274073</v>
      </c>
      <c r="AF220">
        <f>Tabela2[[#This Row],[kan_steps]]</f>
        <v>23.2</v>
      </c>
      <c r="AG220">
        <f>Tabela2[[#This Row],[kan_train_acc]]</f>
        <v>0.11216341853141699</v>
      </c>
      <c r="AH220">
        <f>Tabela2[[#This Row],[kan_val_acc]]</f>
        <v>0.19555555582046499</v>
      </c>
      <c r="AI220">
        <f>Tabela2[[#This Row],[kan_test_acc]]</f>
        <v>0.10844444632530199</v>
      </c>
      <c r="AJ220">
        <f>Tabela2[[#This Row],[mlp_test_acc]]</f>
        <v>0.95511111111111102</v>
      </c>
      <c r="AK220">
        <f>Tabela2[[#This Row],[mlp_val_acc]]</f>
        <v>0.96148148148148105</v>
      </c>
      <c r="AL220">
        <f>Tabela2[[#This Row],[mlp_train_acc]]</f>
        <v>0.99015784586815203</v>
      </c>
      <c r="AM220">
        <f>Tabela2[[#This Row],[mlp_steps]]</f>
        <v>34.799999999999997</v>
      </c>
    </row>
    <row r="221" spans="1:39" x14ac:dyDescent="0.25">
      <c r="A221" t="s">
        <v>1343</v>
      </c>
      <c r="B221">
        <v>12</v>
      </c>
      <c r="C221">
        <v>3</v>
      </c>
      <c r="D221">
        <v>4</v>
      </c>
      <c r="E221">
        <v>0</v>
      </c>
      <c r="F221" t="s">
        <v>1434</v>
      </c>
      <c r="G221">
        <v>177678</v>
      </c>
      <c r="H221">
        <v>103103737.2</v>
      </c>
      <c r="I221">
        <v>21</v>
      </c>
      <c r="J221">
        <v>0.107892291247844</v>
      </c>
      <c r="K221">
        <v>0.16222222149372101</v>
      </c>
      <c r="L221">
        <v>0.100888890027999</v>
      </c>
      <c r="M221">
        <v>0.954666666666666</v>
      </c>
      <c r="N221">
        <v>0.96370370370370295</v>
      </c>
      <c r="O221">
        <v>0.98978644382544101</v>
      </c>
      <c r="P221">
        <v>37.799999999999997</v>
      </c>
      <c r="Q221">
        <v>3239242.4</v>
      </c>
      <c r="R221">
        <v>177175</v>
      </c>
      <c r="S221">
        <v>2</v>
      </c>
      <c r="T221">
        <v>279</v>
      </c>
      <c r="U221">
        <v>0.95644444444444399</v>
      </c>
      <c r="V221">
        <v>0.96148148148148105</v>
      </c>
      <c r="W221">
        <v>0.98848653667595099</v>
      </c>
      <c r="X221">
        <v>34.4</v>
      </c>
      <c r="Y221">
        <v>4622892.4000000004</v>
      </c>
      <c r="Z221">
        <v>178370</v>
      </c>
      <c r="AA221">
        <v>2</v>
      </c>
      <c r="AB221">
        <v>280</v>
      </c>
      <c r="AC221" t="s">
        <v>1650</v>
      </c>
      <c r="AE221">
        <f>Tabela2[[#This Row],[kan_params]]</f>
        <v>177678</v>
      </c>
      <c r="AF221">
        <f>Tabela2[[#This Row],[kan_steps]]</f>
        <v>21</v>
      </c>
      <c r="AG221">
        <f>Tabela2[[#This Row],[kan_train_acc]]</f>
        <v>0.107892291247844</v>
      </c>
      <c r="AH221">
        <f>Tabela2[[#This Row],[kan_val_acc]]</f>
        <v>0.16222222149372101</v>
      </c>
      <c r="AI221">
        <f>Tabela2[[#This Row],[kan_test_acc]]</f>
        <v>0.100888890027999</v>
      </c>
      <c r="AJ221">
        <f>Tabela2[[#This Row],[mlp_test_acc]]</f>
        <v>0.954666666666666</v>
      </c>
      <c r="AK221">
        <f>Tabela2[[#This Row],[mlp_val_acc]]</f>
        <v>0.96370370370370295</v>
      </c>
      <c r="AL221">
        <f>Tabela2[[#This Row],[mlp_train_acc]]</f>
        <v>0.98978644382544101</v>
      </c>
      <c r="AM221">
        <f>Tabela2[[#This Row],[mlp_steps]]</f>
        <v>37.799999999999997</v>
      </c>
    </row>
    <row r="222" spans="1:39" x14ac:dyDescent="0.25">
      <c r="A222" t="s">
        <v>1343</v>
      </c>
      <c r="B222">
        <v>12</v>
      </c>
      <c r="C222">
        <v>3</v>
      </c>
      <c r="D222">
        <v>4</v>
      </c>
      <c r="E222">
        <v>0</v>
      </c>
      <c r="F222" t="s">
        <v>1436</v>
      </c>
      <c r="G222">
        <v>185093</v>
      </c>
      <c r="H222">
        <v>88412925.799999997</v>
      </c>
      <c r="I222">
        <v>18</v>
      </c>
      <c r="J222">
        <v>9.41504191607236E-2</v>
      </c>
      <c r="K222">
        <v>0.19259259402751899</v>
      </c>
      <c r="L222">
        <v>9.2444446310400899E-2</v>
      </c>
      <c r="M222">
        <v>0.95644444444444399</v>
      </c>
      <c r="N222">
        <v>0.96148148148148105</v>
      </c>
      <c r="O222">
        <v>0.99108635097493003</v>
      </c>
      <c r="P222">
        <v>36.799999999999997</v>
      </c>
      <c r="Q222">
        <v>5544356.2000000002</v>
      </c>
      <c r="R222">
        <v>184405</v>
      </c>
      <c r="S222">
        <v>2</v>
      </c>
      <c r="T222">
        <v>285</v>
      </c>
      <c r="U222">
        <v>0.95288888888888801</v>
      </c>
      <c r="V222">
        <v>0.96444444444444399</v>
      </c>
      <c r="W222">
        <v>0.99127205199628599</v>
      </c>
      <c r="X222">
        <v>39.4</v>
      </c>
      <c r="Y222">
        <v>4289601.2</v>
      </c>
      <c r="Z222">
        <v>185624</v>
      </c>
      <c r="AA222">
        <v>2</v>
      </c>
      <c r="AB222">
        <v>286</v>
      </c>
      <c r="AC222" t="s">
        <v>1651</v>
      </c>
      <c r="AE222">
        <f>Tabela2[[#This Row],[kan_params]]</f>
        <v>185093</v>
      </c>
      <c r="AF222">
        <f>Tabela2[[#This Row],[kan_steps]]</f>
        <v>18</v>
      </c>
      <c r="AG222">
        <f>Tabela2[[#This Row],[kan_train_acc]]</f>
        <v>9.41504191607236E-2</v>
      </c>
      <c r="AH222">
        <f>Tabela2[[#This Row],[kan_val_acc]]</f>
        <v>0.19259259402751899</v>
      </c>
      <c r="AI222">
        <f>Tabela2[[#This Row],[kan_test_acc]]</f>
        <v>9.2444446310400899E-2</v>
      </c>
      <c r="AJ222">
        <f>Tabela2[[#This Row],[mlp_test_acc]]</f>
        <v>0.95644444444444399</v>
      </c>
      <c r="AK222">
        <f>Tabela2[[#This Row],[mlp_val_acc]]</f>
        <v>0.96148148148148105</v>
      </c>
      <c r="AL222">
        <f>Tabela2[[#This Row],[mlp_train_acc]]</f>
        <v>0.99108635097493003</v>
      </c>
      <c r="AM222">
        <f>Tabela2[[#This Row],[mlp_steps]]</f>
        <v>36.799999999999997</v>
      </c>
    </row>
    <row r="223" spans="1:39" x14ac:dyDescent="0.25">
      <c r="A223" t="s">
        <v>1343</v>
      </c>
      <c r="B223">
        <v>12</v>
      </c>
      <c r="C223">
        <v>3</v>
      </c>
      <c r="D223">
        <v>4</v>
      </c>
      <c r="E223">
        <v>0</v>
      </c>
      <c r="F223" t="s">
        <v>1438</v>
      </c>
      <c r="G223">
        <v>192508</v>
      </c>
      <c r="H223">
        <v>94489014.799999997</v>
      </c>
      <c r="I223">
        <v>18.2</v>
      </c>
      <c r="J223">
        <v>9.3593313544988593E-2</v>
      </c>
      <c r="K223">
        <v>0.18888889551162699</v>
      </c>
      <c r="L223">
        <v>9.9111110717058096E-2</v>
      </c>
      <c r="M223">
        <v>0.95599999999999996</v>
      </c>
      <c r="N223">
        <v>0.96370370370370295</v>
      </c>
      <c r="O223">
        <v>0.98997214484679597</v>
      </c>
      <c r="P223">
        <v>36.6</v>
      </c>
      <c r="Q223">
        <v>3240861.6</v>
      </c>
      <c r="R223">
        <v>191779</v>
      </c>
      <c r="S223">
        <v>2</v>
      </c>
      <c r="T223">
        <v>291</v>
      </c>
      <c r="U223">
        <v>0.95733333333333304</v>
      </c>
      <c r="V223">
        <v>0.96444444444444399</v>
      </c>
      <c r="W223">
        <v>0.99015784586815203</v>
      </c>
      <c r="X223">
        <v>35.4</v>
      </c>
      <c r="Y223">
        <v>2925977.4</v>
      </c>
      <c r="Z223">
        <v>193022</v>
      </c>
      <c r="AA223">
        <v>2</v>
      </c>
      <c r="AB223">
        <v>292</v>
      </c>
      <c r="AC223" t="s">
        <v>1652</v>
      </c>
      <c r="AE223">
        <f>Tabela2[[#This Row],[kan_params]]</f>
        <v>192508</v>
      </c>
      <c r="AF223">
        <f>Tabela2[[#This Row],[kan_steps]]</f>
        <v>18.2</v>
      </c>
      <c r="AG223">
        <f>Tabela2[[#This Row],[kan_train_acc]]</f>
        <v>9.3593313544988593E-2</v>
      </c>
      <c r="AH223">
        <f>Tabela2[[#This Row],[kan_val_acc]]</f>
        <v>0.18888889551162699</v>
      </c>
      <c r="AI223">
        <f>Tabela2[[#This Row],[kan_test_acc]]</f>
        <v>9.9111110717058096E-2</v>
      </c>
      <c r="AJ223">
        <f>Tabela2[[#This Row],[mlp_test_acc]]</f>
        <v>0.95599999999999996</v>
      </c>
      <c r="AK223">
        <f>Tabela2[[#This Row],[mlp_val_acc]]</f>
        <v>0.96370370370370295</v>
      </c>
      <c r="AL223">
        <f>Tabela2[[#This Row],[mlp_train_acc]]</f>
        <v>0.98997214484679597</v>
      </c>
      <c r="AM223">
        <f>Tabela2[[#This Row],[mlp_steps]]</f>
        <v>36.6</v>
      </c>
    </row>
    <row r="224" spans="1:39" x14ac:dyDescent="0.25">
      <c r="A224" t="s">
        <v>1343</v>
      </c>
      <c r="B224">
        <v>12</v>
      </c>
      <c r="C224">
        <v>3</v>
      </c>
      <c r="D224">
        <v>4</v>
      </c>
      <c r="E224">
        <v>0</v>
      </c>
      <c r="F224" t="s">
        <v>1440</v>
      </c>
      <c r="G224">
        <v>199923</v>
      </c>
      <c r="H224">
        <v>105040619.59999999</v>
      </c>
      <c r="I224">
        <v>19.399999999999999</v>
      </c>
      <c r="J224">
        <v>9.7307336330413802E-2</v>
      </c>
      <c r="K224">
        <v>0.19037036895751899</v>
      </c>
      <c r="L224">
        <v>8.8888891041278797E-2</v>
      </c>
      <c r="M224">
        <v>0.95555555555555505</v>
      </c>
      <c r="N224">
        <v>0.96296296296296202</v>
      </c>
      <c r="O224">
        <v>0.98662952646239499</v>
      </c>
      <c r="P224">
        <v>32.4</v>
      </c>
      <c r="Q224">
        <v>3361027.6</v>
      </c>
      <c r="R224">
        <v>199297</v>
      </c>
      <c r="S224">
        <v>2</v>
      </c>
      <c r="T224">
        <v>297</v>
      </c>
      <c r="U224">
        <v>0.96044444444444399</v>
      </c>
      <c r="V224">
        <v>0.96296296296296202</v>
      </c>
      <c r="W224">
        <v>0.99108635097493003</v>
      </c>
      <c r="X224">
        <v>37.200000000000003</v>
      </c>
      <c r="Y224">
        <v>6086667</v>
      </c>
      <c r="Z224">
        <v>200564</v>
      </c>
      <c r="AA224">
        <v>2</v>
      </c>
      <c r="AB224">
        <v>298</v>
      </c>
      <c r="AC224" t="s">
        <v>1653</v>
      </c>
      <c r="AE224">
        <f>Tabela2[[#This Row],[kan_params]]</f>
        <v>199923</v>
      </c>
      <c r="AF224">
        <f>Tabela2[[#This Row],[kan_steps]]</f>
        <v>19.399999999999999</v>
      </c>
      <c r="AG224">
        <f>Tabela2[[#This Row],[kan_train_acc]]</f>
        <v>9.7307336330413802E-2</v>
      </c>
      <c r="AH224">
        <f>Tabela2[[#This Row],[kan_val_acc]]</f>
        <v>0.19037036895751899</v>
      </c>
      <c r="AI224">
        <f>Tabela2[[#This Row],[kan_test_acc]]</f>
        <v>8.8888891041278797E-2</v>
      </c>
      <c r="AJ224">
        <f>Tabela2[[#This Row],[mlp_test_acc]]</f>
        <v>0.95555555555555505</v>
      </c>
      <c r="AK224">
        <f>Tabela2[[#This Row],[mlp_val_acc]]</f>
        <v>0.96296296296296202</v>
      </c>
      <c r="AL224">
        <f>Tabela2[[#This Row],[mlp_train_acc]]</f>
        <v>0.98662952646239499</v>
      </c>
      <c r="AM224">
        <f>Tabela2[[#This Row],[mlp_steps]]</f>
        <v>32.4</v>
      </c>
    </row>
    <row r="225" spans="1:39" x14ac:dyDescent="0.25">
      <c r="A225" t="s">
        <v>1343</v>
      </c>
      <c r="B225">
        <v>12</v>
      </c>
      <c r="C225">
        <v>3</v>
      </c>
      <c r="D225">
        <v>4</v>
      </c>
      <c r="E225">
        <v>0</v>
      </c>
      <c r="F225" t="s">
        <v>1442</v>
      </c>
      <c r="G225">
        <v>207338</v>
      </c>
      <c r="H225">
        <v>101282411</v>
      </c>
      <c r="I225">
        <v>18.399999999999999</v>
      </c>
      <c r="J225">
        <v>0.11030640527606</v>
      </c>
      <c r="K225">
        <v>0.17851851880550301</v>
      </c>
      <c r="L225">
        <v>0.11022222340106901</v>
      </c>
      <c r="M225">
        <v>0.958666666666666</v>
      </c>
      <c r="N225">
        <v>0.96148148148148105</v>
      </c>
      <c r="O225">
        <v>0.99201485608170803</v>
      </c>
      <c r="P225">
        <v>39.200000000000003</v>
      </c>
      <c r="Q225">
        <v>4996230.2</v>
      </c>
      <c r="R225">
        <v>206959</v>
      </c>
      <c r="S225">
        <v>2</v>
      </c>
      <c r="T225">
        <v>303</v>
      </c>
      <c r="U225">
        <v>0.95599999999999996</v>
      </c>
      <c r="V225">
        <v>0.96222222222222198</v>
      </c>
      <c r="W225">
        <v>0.99127205199628599</v>
      </c>
      <c r="X225">
        <v>39</v>
      </c>
      <c r="Y225">
        <v>4399766</v>
      </c>
      <c r="Z225">
        <v>208250</v>
      </c>
      <c r="AA225">
        <v>2</v>
      </c>
      <c r="AB225">
        <v>304</v>
      </c>
      <c r="AC225" t="s">
        <v>1654</v>
      </c>
      <c r="AE225">
        <f>Tabela2[[#This Row],[kan_params]]</f>
        <v>207338</v>
      </c>
      <c r="AF225">
        <f>Tabela2[[#This Row],[kan_steps]]</f>
        <v>18.399999999999999</v>
      </c>
      <c r="AG225">
        <f>Tabela2[[#This Row],[kan_train_acc]]</f>
        <v>0.11030640527606</v>
      </c>
      <c r="AH225">
        <f>Tabela2[[#This Row],[kan_val_acc]]</f>
        <v>0.17851851880550301</v>
      </c>
      <c r="AI225">
        <f>Tabela2[[#This Row],[kan_test_acc]]</f>
        <v>0.11022222340106901</v>
      </c>
      <c r="AJ225">
        <f>Tabela2[[#This Row],[mlp_test_acc]]</f>
        <v>0.958666666666666</v>
      </c>
      <c r="AK225">
        <f>Tabela2[[#This Row],[mlp_val_acc]]</f>
        <v>0.96148148148148105</v>
      </c>
      <c r="AL225">
        <f>Tabela2[[#This Row],[mlp_train_acc]]</f>
        <v>0.99201485608170803</v>
      </c>
      <c r="AM225">
        <f>Tabela2[[#This Row],[mlp_steps]]</f>
        <v>39.200000000000003</v>
      </c>
    </row>
    <row r="226" spans="1:39" x14ac:dyDescent="0.25">
      <c r="A226" t="s">
        <v>1343</v>
      </c>
      <c r="B226">
        <v>12</v>
      </c>
      <c r="C226">
        <v>3</v>
      </c>
      <c r="D226">
        <v>4</v>
      </c>
      <c r="E226">
        <v>0</v>
      </c>
      <c r="F226" t="s">
        <v>1444</v>
      </c>
      <c r="G226">
        <v>214753</v>
      </c>
      <c r="H226">
        <v>115554509.8</v>
      </c>
      <c r="I226">
        <v>20</v>
      </c>
      <c r="J226">
        <v>0.120891363918781</v>
      </c>
      <c r="K226">
        <v>0.20444444864988301</v>
      </c>
      <c r="L226">
        <v>0.11155555620789501</v>
      </c>
      <c r="M226">
        <v>0.95822222222222198</v>
      </c>
      <c r="N226">
        <v>0.96148148148148105</v>
      </c>
      <c r="O226">
        <v>0.99164345403899701</v>
      </c>
      <c r="P226">
        <v>38.200000000000003</v>
      </c>
      <c r="Q226">
        <v>4213504.4000000004</v>
      </c>
      <c r="R226">
        <v>213454</v>
      </c>
      <c r="S226">
        <v>2</v>
      </c>
      <c r="T226">
        <v>308</v>
      </c>
      <c r="U226">
        <v>0.95911111111111103</v>
      </c>
      <c r="V226">
        <v>0.96296296296296202</v>
      </c>
      <c r="W226">
        <v>0.98941504178272899</v>
      </c>
      <c r="X226">
        <v>33.799999999999997</v>
      </c>
      <c r="Y226">
        <v>6068837</v>
      </c>
      <c r="Z226">
        <v>214765</v>
      </c>
      <c r="AA226">
        <v>2</v>
      </c>
      <c r="AB226">
        <v>309</v>
      </c>
      <c r="AC226" t="s">
        <v>1655</v>
      </c>
      <c r="AE226">
        <f>Tabela2[[#This Row],[kan_params]]</f>
        <v>214753</v>
      </c>
      <c r="AF226">
        <f>Tabela2[[#This Row],[kan_steps]]</f>
        <v>20</v>
      </c>
      <c r="AG226">
        <f>Tabela2[[#This Row],[kan_train_acc]]</f>
        <v>0.120891363918781</v>
      </c>
      <c r="AH226">
        <f>Tabela2[[#This Row],[kan_val_acc]]</f>
        <v>0.20444444864988301</v>
      </c>
      <c r="AI226">
        <f>Tabela2[[#This Row],[kan_test_acc]]</f>
        <v>0.11155555620789501</v>
      </c>
      <c r="AJ226">
        <f>Tabela2[[#This Row],[mlp_test_acc]]</f>
        <v>0.95822222222222198</v>
      </c>
      <c r="AK226">
        <f>Tabela2[[#This Row],[mlp_val_acc]]</f>
        <v>0.96148148148148105</v>
      </c>
      <c r="AL226">
        <f>Tabela2[[#This Row],[mlp_train_acc]]</f>
        <v>0.99164345403899701</v>
      </c>
      <c r="AM226">
        <f>Tabela2[[#This Row],[mlp_steps]]</f>
        <v>38.200000000000003</v>
      </c>
    </row>
    <row r="227" spans="1:39" x14ac:dyDescent="0.25">
      <c r="A227" t="s">
        <v>1343</v>
      </c>
      <c r="B227">
        <v>12</v>
      </c>
      <c r="C227">
        <v>3</v>
      </c>
      <c r="D227">
        <v>4</v>
      </c>
      <c r="E227">
        <v>0</v>
      </c>
      <c r="F227" t="s">
        <v>1446</v>
      </c>
      <c r="G227">
        <v>222168</v>
      </c>
      <c r="H227">
        <v>92131876.200000003</v>
      </c>
      <c r="I227">
        <v>15.4</v>
      </c>
      <c r="J227">
        <v>0.102692663669586</v>
      </c>
      <c r="K227">
        <v>0.17629629373550401</v>
      </c>
      <c r="L227">
        <v>9.9111111462116194E-2</v>
      </c>
      <c r="M227">
        <v>0.95688888888888801</v>
      </c>
      <c r="N227">
        <v>0.96370370370370295</v>
      </c>
      <c r="O227">
        <v>0.99257195914577501</v>
      </c>
      <c r="P227">
        <v>39</v>
      </c>
      <c r="Q227">
        <v>6327320.2000000002</v>
      </c>
      <c r="R227">
        <v>221380</v>
      </c>
      <c r="S227">
        <v>2</v>
      </c>
      <c r="T227">
        <v>314</v>
      </c>
      <c r="U227">
        <v>0.954666666666666</v>
      </c>
      <c r="V227">
        <v>0.95925925925925903</v>
      </c>
      <c r="W227">
        <v>0.98922934076137403</v>
      </c>
      <c r="X227">
        <v>31.8</v>
      </c>
      <c r="Y227">
        <v>2978796.2</v>
      </c>
      <c r="Z227">
        <v>222715</v>
      </c>
      <c r="AA227">
        <v>2</v>
      </c>
      <c r="AB227">
        <v>315</v>
      </c>
      <c r="AC227" t="s">
        <v>1656</v>
      </c>
      <c r="AE227">
        <f>Tabela2[[#This Row],[kan_params]]</f>
        <v>222168</v>
      </c>
      <c r="AF227">
        <f>Tabela2[[#This Row],[kan_steps]]</f>
        <v>15.4</v>
      </c>
      <c r="AG227">
        <f>Tabela2[[#This Row],[kan_train_acc]]</f>
        <v>0.102692663669586</v>
      </c>
      <c r="AH227">
        <f>Tabela2[[#This Row],[kan_val_acc]]</f>
        <v>0.17629629373550401</v>
      </c>
      <c r="AI227">
        <f>Tabela2[[#This Row],[kan_test_acc]]</f>
        <v>9.9111111462116194E-2</v>
      </c>
      <c r="AJ227">
        <f>Tabela2[[#This Row],[mlp_test_acc]]</f>
        <v>0.95688888888888801</v>
      </c>
      <c r="AK227">
        <f>Tabela2[[#This Row],[mlp_val_acc]]</f>
        <v>0.96370370370370295</v>
      </c>
      <c r="AL227">
        <f>Tabela2[[#This Row],[mlp_train_acc]]</f>
        <v>0.99257195914577501</v>
      </c>
      <c r="AM227">
        <f>Tabela2[[#This Row],[mlp_steps]]</f>
        <v>39</v>
      </c>
    </row>
    <row r="228" spans="1:39" x14ac:dyDescent="0.25">
      <c r="A228" t="s">
        <v>1343</v>
      </c>
      <c r="B228">
        <v>12</v>
      </c>
      <c r="C228">
        <v>3</v>
      </c>
      <c r="D228">
        <v>4</v>
      </c>
      <c r="E228">
        <v>0</v>
      </c>
      <c r="F228" t="s">
        <v>1448</v>
      </c>
      <c r="G228">
        <v>229583</v>
      </c>
      <c r="H228">
        <v>123239181.8</v>
      </c>
      <c r="I228">
        <v>20</v>
      </c>
      <c r="J228">
        <v>9.3779015541076594E-2</v>
      </c>
      <c r="K228">
        <v>0.19555555582046499</v>
      </c>
      <c r="L228">
        <v>9.1111110523343003E-2</v>
      </c>
      <c r="M228">
        <v>0.95688888888888801</v>
      </c>
      <c r="N228">
        <v>0.96296296296296202</v>
      </c>
      <c r="O228">
        <v>0.99071494893221901</v>
      </c>
      <c r="P228">
        <v>34</v>
      </c>
      <c r="Q228">
        <v>4085434.4</v>
      </c>
      <c r="R228">
        <v>229450</v>
      </c>
      <c r="S228">
        <v>2</v>
      </c>
      <c r="T228">
        <v>320</v>
      </c>
      <c r="U228">
        <v>0.95644444444444399</v>
      </c>
      <c r="V228">
        <v>0.96518518518518504</v>
      </c>
      <c r="W228">
        <v>0.99145775301764105</v>
      </c>
      <c r="X228">
        <v>39.200000000000003</v>
      </c>
      <c r="Y228">
        <v>4749432.5999999996</v>
      </c>
      <c r="Z228">
        <v>230809</v>
      </c>
      <c r="AA228">
        <v>2</v>
      </c>
      <c r="AB228">
        <v>321</v>
      </c>
      <c r="AC228" t="s">
        <v>1657</v>
      </c>
      <c r="AE228">
        <f>Tabela2[[#This Row],[kan_params]]</f>
        <v>229583</v>
      </c>
      <c r="AF228">
        <f>Tabela2[[#This Row],[kan_steps]]</f>
        <v>20</v>
      </c>
      <c r="AG228">
        <f>Tabela2[[#This Row],[kan_train_acc]]</f>
        <v>9.3779015541076594E-2</v>
      </c>
      <c r="AH228">
        <f>Tabela2[[#This Row],[kan_val_acc]]</f>
        <v>0.19555555582046499</v>
      </c>
      <c r="AI228">
        <f>Tabela2[[#This Row],[kan_test_acc]]</f>
        <v>9.1111110523343003E-2</v>
      </c>
      <c r="AJ228">
        <f>Tabela2[[#This Row],[mlp_test_acc]]</f>
        <v>0.95688888888888801</v>
      </c>
      <c r="AK228">
        <f>Tabela2[[#This Row],[mlp_val_acc]]</f>
        <v>0.96296296296296202</v>
      </c>
      <c r="AL228">
        <f>Tabela2[[#This Row],[mlp_train_acc]]</f>
        <v>0.99071494893221901</v>
      </c>
      <c r="AM228">
        <f>Tabela2[[#This Row],[mlp_steps]]</f>
        <v>34</v>
      </c>
    </row>
    <row r="229" spans="1:39" x14ac:dyDescent="0.25">
      <c r="A229" t="s">
        <v>1343</v>
      </c>
      <c r="B229">
        <v>12</v>
      </c>
      <c r="C229">
        <v>3</v>
      </c>
      <c r="D229">
        <v>4</v>
      </c>
      <c r="E229">
        <v>0</v>
      </c>
      <c r="F229" t="s">
        <v>1450</v>
      </c>
      <c r="G229">
        <v>243384</v>
      </c>
      <c r="H229">
        <v>148462773.40000001</v>
      </c>
      <c r="I229">
        <v>22.4</v>
      </c>
      <c r="J229">
        <v>9.0064994990825598E-2</v>
      </c>
      <c r="K229">
        <v>0.158518517017364</v>
      </c>
      <c r="L229">
        <v>9.9555556476116094E-2</v>
      </c>
      <c r="M229">
        <v>0.95599999999999996</v>
      </c>
      <c r="N229">
        <v>0.96296296296296202</v>
      </c>
      <c r="O229">
        <v>0.99127205199628599</v>
      </c>
      <c r="P229">
        <v>36.200000000000003</v>
      </c>
      <c r="Q229">
        <v>4566252.4000000004</v>
      </c>
      <c r="R229">
        <v>243220</v>
      </c>
      <c r="S229">
        <v>2</v>
      </c>
      <c r="T229">
        <v>330</v>
      </c>
      <c r="U229">
        <v>0.95244444444444398</v>
      </c>
      <c r="V229">
        <v>0.96222222222222198</v>
      </c>
      <c r="W229">
        <v>0.99238625812441905</v>
      </c>
      <c r="X229">
        <v>38</v>
      </c>
      <c r="Y229">
        <v>5146716</v>
      </c>
      <c r="Z229">
        <v>244619</v>
      </c>
      <c r="AA229">
        <v>2</v>
      </c>
      <c r="AB229">
        <v>331</v>
      </c>
      <c r="AC229" t="s">
        <v>1658</v>
      </c>
      <c r="AE229">
        <f>Tabela2[[#This Row],[kan_params]]</f>
        <v>243384</v>
      </c>
      <c r="AF229">
        <f>Tabela2[[#This Row],[kan_steps]]</f>
        <v>22.4</v>
      </c>
      <c r="AG229">
        <f>Tabela2[[#This Row],[kan_train_acc]]</f>
        <v>9.0064994990825598E-2</v>
      </c>
      <c r="AH229">
        <f>Tabela2[[#This Row],[kan_val_acc]]</f>
        <v>0.158518517017364</v>
      </c>
      <c r="AI229">
        <f>Tabela2[[#This Row],[kan_test_acc]]</f>
        <v>9.9555556476116094E-2</v>
      </c>
      <c r="AJ229">
        <f>Tabela2[[#This Row],[mlp_test_acc]]</f>
        <v>0.95599999999999996</v>
      </c>
      <c r="AK229">
        <f>Tabela2[[#This Row],[mlp_val_acc]]</f>
        <v>0.96296296296296202</v>
      </c>
      <c r="AL229">
        <f>Tabela2[[#This Row],[mlp_train_acc]]</f>
        <v>0.99127205199628599</v>
      </c>
      <c r="AM229">
        <f>Tabela2[[#This Row],[mlp_steps]]</f>
        <v>36.200000000000003</v>
      </c>
    </row>
    <row r="230" spans="1:39" x14ac:dyDescent="0.25">
      <c r="A230" t="s">
        <v>1343</v>
      </c>
      <c r="B230">
        <v>12</v>
      </c>
      <c r="C230">
        <v>3</v>
      </c>
      <c r="D230">
        <v>4</v>
      </c>
      <c r="E230">
        <v>0</v>
      </c>
      <c r="F230" t="s">
        <v>1452</v>
      </c>
      <c r="G230">
        <v>250989</v>
      </c>
      <c r="H230">
        <v>91868870.599999994</v>
      </c>
      <c r="I230">
        <v>13</v>
      </c>
      <c r="J230">
        <v>0.12869080603122701</v>
      </c>
      <c r="K230">
        <v>0.19629628956317899</v>
      </c>
      <c r="L230">
        <v>0.136000001430511</v>
      </c>
      <c r="M230">
        <v>0.95555555555555505</v>
      </c>
      <c r="N230">
        <v>0.96296296296296202</v>
      </c>
      <c r="O230">
        <v>0.99350046425255301</v>
      </c>
      <c r="P230">
        <v>37</v>
      </c>
      <c r="Q230">
        <v>5002764.2</v>
      </c>
      <c r="R230">
        <v>250255</v>
      </c>
      <c r="S230">
        <v>2</v>
      </c>
      <c r="T230">
        <v>335</v>
      </c>
      <c r="U230">
        <v>0.95777777777777695</v>
      </c>
      <c r="V230">
        <v>0.95925925925925903</v>
      </c>
      <c r="W230">
        <v>0.99071494893221901</v>
      </c>
      <c r="X230">
        <v>31</v>
      </c>
      <c r="Y230">
        <v>4503049.2</v>
      </c>
      <c r="Z230">
        <v>251674</v>
      </c>
      <c r="AA230">
        <v>2</v>
      </c>
      <c r="AB230">
        <v>336</v>
      </c>
      <c r="AC230" t="s">
        <v>1659</v>
      </c>
      <c r="AE230">
        <f>Tabela2[[#This Row],[kan_params]]</f>
        <v>250989</v>
      </c>
      <c r="AF230">
        <f>Tabela2[[#This Row],[kan_steps]]</f>
        <v>13</v>
      </c>
      <c r="AG230">
        <f>Tabela2[[#This Row],[kan_train_acc]]</f>
        <v>0.12869080603122701</v>
      </c>
      <c r="AH230">
        <f>Tabela2[[#This Row],[kan_val_acc]]</f>
        <v>0.19629628956317899</v>
      </c>
      <c r="AI230">
        <f>Tabela2[[#This Row],[kan_test_acc]]</f>
        <v>0.136000001430511</v>
      </c>
      <c r="AJ230">
        <f>Tabela2[[#This Row],[mlp_test_acc]]</f>
        <v>0.95555555555555505</v>
      </c>
      <c r="AK230">
        <f>Tabela2[[#This Row],[mlp_val_acc]]</f>
        <v>0.96296296296296202</v>
      </c>
      <c r="AL230">
        <f>Tabela2[[#This Row],[mlp_train_acc]]</f>
        <v>0.99350046425255301</v>
      </c>
      <c r="AM230">
        <f>Tabela2[[#This Row],[mlp_steps]]</f>
        <v>37</v>
      </c>
    </row>
    <row r="231" spans="1:39" x14ac:dyDescent="0.25">
      <c r="A231" t="s">
        <v>1343</v>
      </c>
      <c r="B231">
        <v>12</v>
      </c>
      <c r="C231">
        <v>3</v>
      </c>
      <c r="D231">
        <v>4</v>
      </c>
      <c r="E231">
        <v>0</v>
      </c>
      <c r="F231" t="s">
        <v>1454</v>
      </c>
      <c r="G231">
        <v>258594</v>
      </c>
      <c r="H231">
        <v>132797626.2</v>
      </c>
      <c r="I231">
        <v>18.600000000000001</v>
      </c>
      <c r="J231">
        <v>9.0993502736091594E-2</v>
      </c>
      <c r="K231">
        <v>0.16814814805984399</v>
      </c>
      <c r="L231">
        <v>9.1555556654930106E-2</v>
      </c>
      <c r="M231">
        <v>0.95733333333333304</v>
      </c>
      <c r="N231">
        <v>0.96592592592592497</v>
      </c>
      <c r="O231">
        <v>0.99275766016713096</v>
      </c>
      <c r="P231">
        <v>38.799999999999997</v>
      </c>
      <c r="Q231">
        <v>6054174.7999999998</v>
      </c>
      <c r="R231">
        <v>257390</v>
      </c>
      <c r="S231">
        <v>2</v>
      </c>
      <c r="T231">
        <v>340</v>
      </c>
      <c r="U231">
        <v>0.95822222222222198</v>
      </c>
      <c r="V231">
        <v>0.96222222222222198</v>
      </c>
      <c r="W231">
        <v>0.99145775301764105</v>
      </c>
      <c r="X231">
        <v>32.799999999999997</v>
      </c>
      <c r="Y231">
        <v>3743071.4</v>
      </c>
      <c r="Z231">
        <v>258829</v>
      </c>
      <c r="AA231">
        <v>2</v>
      </c>
      <c r="AB231">
        <v>341</v>
      </c>
      <c r="AC231" t="s">
        <v>1660</v>
      </c>
      <c r="AE231">
        <f>Tabela2[[#This Row],[kan_params]]</f>
        <v>258594</v>
      </c>
      <c r="AF231">
        <f>Tabela2[[#This Row],[kan_steps]]</f>
        <v>18.600000000000001</v>
      </c>
      <c r="AG231">
        <f>Tabela2[[#This Row],[kan_train_acc]]</f>
        <v>9.0993502736091594E-2</v>
      </c>
      <c r="AH231">
        <f>Tabela2[[#This Row],[kan_val_acc]]</f>
        <v>0.16814814805984399</v>
      </c>
      <c r="AI231">
        <f>Tabela2[[#This Row],[kan_test_acc]]</f>
        <v>9.1555556654930106E-2</v>
      </c>
      <c r="AJ231">
        <f>Tabela2[[#This Row],[mlp_test_acc]]</f>
        <v>0.95733333333333304</v>
      </c>
      <c r="AK231">
        <f>Tabela2[[#This Row],[mlp_val_acc]]</f>
        <v>0.96592592592592497</v>
      </c>
      <c r="AL231">
        <f>Tabela2[[#This Row],[mlp_train_acc]]</f>
        <v>0.99275766016713096</v>
      </c>
      <c r="AM231">
        <f>Tabela2[[#This Row],[mlp_steps]]</f>
        <v>38.799999999999997</v>
      </c>
    </row>
    <row r="232" spans="1:39" x14ac:dyDescent="0.25">
      <c r="A232" t="s">
        <v>1343</v>
      </c>
      <c r="B232">
        <v>12</v>
      </c>
      <c r="C232">
        <v>3</v>
      </c>
      <c r="D232">
        <v>4</v>
      </c>
      <c r="E232">
        <v>0</v>
      </c>
      <c r="F232" t="s">
        <v>1456</v>
      </c>
      <c r="G232">
        <v>266199</v>
      </c>
      <c r="H232">
        <v>190054577.80000001</v>
      </c>
      <c r="I232">
        <v>24.2</v>
      </c>
      <c r="J232">
        <v>8.5236769914627003E-2</v>
      </c>
      <c r="K232">
        <v>0.16296296119689899</v>
      </c>
      <c r="L232">
        <v>8.84444445371627E-2</v>
      </c>
      <c r="M232">
        <v>0.95777777777777695</v>
      </c>
      <c r="N232">
        <v>0.96222222222222198</v>
      </c>
      <c r="O232">
        <v>0.99368616527390896</v>
      </c>
      <c r="P232">
        <v>38</v>
      </c>
      <c r="Q232">
        <v>6516090.5999999996</v>
      </c>
      <c r="R232">
        <v>266084</v>
      </c>
      <c r="S232">
        <v>2</v>
      </c>
      <c r="T232">
        <v>346</v>
      </c>
      <c r="U232">
        <v>0.95555555555555505</v>
      </c>
      <c r="V232">
        <v>0.96370370370370295</v>
      </c>
      <c r="W232">
        <v>0.99145775301764105</v>
      </c>
      <c r="X232">
        <v>34.200000000000003</v>
      </c>
      <c r="Y232">
        <v>5265907</v>
      </c>
      <c r="Z232">
        <v>267547</v>
      </c>
      <c r="AA232">
        <v>2</v>
      </c>
      <c r="AB232">
        <v>347</v>
      </c>
      <c r="AC232" t="s">
        <v>1661</v>
      </c>
      <c r="AE232">
        <f>Tabela2[[#This Row],[kan_params]]</f>
        <v>266199</v>
      </c>
      <c r="AF232">
        <f>Tabela2[[#This Row],[kan_steps]]</f>
        <v>24.2</v>
      </c>
      <c r="AG232">
        <f>Tabela2[[#This Row],[kan_train_acc]]</f>
        <v>8.5236769914627003E-2</v>
      </c>
      <c r="AH232">
        <f>Tabela2[[#This Row],[kan_val_acc]]</f>
        <v>0.16296296119689899</v>
      </c>
      <c r="AI232">
        <f>Tabela2[[#This Row],[kan_test_acc]]</f>
        <v>8.84444445371627E-2</v>
      </c>
      <c r="AJ232">
        <f>Tabela2[[#This Row],[mlp_test_acc]]</f>
        <v>0.95777777777777695</v>
      </c>
      <c r="AK232">
        <f>Tabela2[[#This Row],[mlp_val_acc]]</f>
        <v>0.96222222222222198</v>
      </c>
      <c r="AL232">
        <f>Tabela2[[#This Row],[mlp_train_acc]]</f>
        <v>0.99368616527390896</v>
      </c>
      <c r="AM232">
        <f>Tabela2[[#This Row],[mlp_steps]]</f>
        <v>38</v>
      </c>
    </row>
    <row r="233" spans="1:39" x14ac:dyDescent="0.25">
      <c r="A233" t="s">
        <v>1343</v>
      </c>
      <c r="B233">
        <v>12</v>
      </c>
      <c r="C233">
        <v>3</v>
      </c>
      <c r="D233">
        <v>4</v>
      </c>
      <c r="E233">
        <v>0</v>
      </c>
      <c r="F233" t="s">
        <v>1458</v>
      </c>
      <c r="G233">
        <v>273804</v>
      </c>
      <c r="H233">
        <v>150687262</v>
      </c>
      <c r="I233">
        <v>18.600000000000001</v>
      </c>
      <c r="J233">
        <v>9.7864438593387601E-2</v>
      </c>
      <c r="K233">
        <v>0.18962963223457299</v>
      </c>
      <c r="L233">
        <v>8.8888887315988499E-2</v>
      </c>
      <c r="M233">
        <v>0.95822222222222198</v>
      </c>
      <c r="N233">
        <v>0.96444444444444399</v>
      </c>
      <c r="O233">
        <v>0.99312906220984198</v>
      </c>
      <c r="P233">
        <v>36.200000000000003</v>
      </c>
      <c r="Q233">
        <v>5010140.2</v>
      </c>
      <c r="R233">
        <v>273439</v>
      </c>
      <c r="S233">
        <v>2</v>
      </c>
      <c r="T233">
        <v>351</v>
      </c>
      <c r="U233">
        <v>0.95955555555555505</v>
      </c>
      <c r="V233">
        <v>0.96296296296296202</v>
      </c>
      <c r="W233">
        <v>0.99257195914577501</v>
      </c>
      <c r="X233">
        <v>36</v>
      </c>
      <c r="Y233">
        <v>6555851.2000000002</v>
      </c>
      <c r="Z233">
        <v>274922</v>
      </c>
      <c r="AA233">
        <v>2</v>
      </c>
      <c r="AB233">
        <v>352</v>
      </c>
      <c r="AC233" t="s">
        <v>1662</v>
      </c>
      <c r="AE233">
        <f>Tabela2[[#This Row],[kan_params]]</f>
        <v>273804</v>
      </c>
      <c r="AF233">
        <f>Tabela2[[#This Row],[kan_steps]]</f>
        <v>18.600000000000001</v>
      </c>
      <c r="AG233">
        <f>Tabela2[[#This Row],[kan_train_acc]]</f>
        <v>9.7864438593387601E-2</v>
      </c>
      <c r="AH233">
        <f>Tabela2[[#This Row],[kan_val_acc]]</f>
        <v>0.18962963223457299</v>
      </c>
      <c r="AI233">
        <f>Tabela2[[#This Row],[kan_test_acc]]</f>
        <v>8.8888887315988499E-2</v>
      </c>
      <c r="AJ233">
        <f>Tabela2[[#This Row],[mlp_test_acc]]</f>
        <v>0.95822222222222198</v>
      </c>
      <c r="AK233">
        <f>Tabela2[[#This Row],[mlp_val_acc]]</f>
        <v>0.96444444444444399</v>
      </c>
      <c r="AL233">
        <f>Tabela2[[#This Row],[mlp_train_acc]]</f>
        <v>0.99312906220984198</v>
      </c>
      <c r="AM233">
        <f>Tabela2[[#This Row],[mlp_steps]]</f>
        <v>36.200000000000003</v>
      </c>
    </row>
    <row r="234" spans="1:39" x14ac:dyDescent="0.25">
      <c r="A234" t="s">
        <v>1343</v>
      </c>
      <c r="B234">
        <v>12</v>
      </c>
      <c r="C234">
        <v>3</v>
      </c>
      <c r="D234">
        <v>4</v>
      </c>
      <c r="E234">
        <v>0</v>
      </c>
      <c r="F234" t="s">
        <v>1460</v>
      </c>
      <c r="G234">
        <v>281409</v>
      </c>
      <c r="H234">
        <v>189789153.80000001</v>
      </c>
      <c r="I234">
        <v>22</v>
      </c>
      <c r="J234">
        <v>0.102692665159702</v>
      </c>
      <c r="K234">
        <v>0.17555555403232501</v>
      </c>
      <c r="L234">
        <v>0.10844444632530199</v>
      </c>
      <c r="M234">
        <v>0.95688888888888801</v>
      </c>
      <c r="N234">
        <v>0.96518518518518504</v>
      </c>
      <c r="O234">
        <v>0.99220055710306398</v>
      </c>
      <c r="P234">
        <v>36</v>
      </c>
      <c r="Q234">
        <v>5001125.5999999996</v>
      </c>
      <c r="R234">
        <v>280894</v>
      </c>
      <c r="S234">
        <v>2</v>
      </c>
      <c r="T234">
        <v>356</v>
      </c>
      <c r="U234">
        <v>0.95822222222222198</v>
      </c>
      <c r="V234">
        <v>0.96370370370370295</v>
      </c>
      <c r="W234">
        <v>0.99275766016712996</v>
      </c>
      <c r="X234">
        <v>36.799999999999997</v>
      </c>
      <c r="Y234">
        <v>5788938.7999999998</v>
      </c>
      <c r="Z234">
        <v>282397</v>
      </c>
      <c r="AA234">
        <v>2</v>
      </c>
      <c r="AB234">
        <v>357</v>
      </c>
      <c r="AC234" t="s">
        <v>1663</v>
      </c>
      <c r="AE234">
        <f>Tabela2[[#This Row],[kan_params]]</f>
        <v>281409</v>
      </c>
      <c r="AF234">
        <f>Tabela2[[#This Row],[kan_steps]]</f>
        <v>22</v>
      </c>
      <c r="AG234">
        <f>Tabela2[[#This Row],[kan_train_acc]]</f>
        <v>0.102692665159702</v>
      </c>
      <c r="AH234">
        <f>Tabela2[[#This Row],[kan_val_acc]]</f>
        <v>0.17555555403232501</v>
      </c>
      <c r="AI234">
        <f>Tabela2[[#This Row],[kan_test_acc]]</f>
        <v>0.10844444632530199</v>
      </c>
      <c r="AJ234">
        <f>Tabela2[[#This Row],[mlp_test_acc]]</f>
        <v>0.95688888888888801</v>
      </c>
      <c r="AK234">
        <f>Tabela2[[#This Row],[mlp_val_acc]]</f>
        <v>0.96518518518518504</v>
      </c>
      <c r="AL234">
        <f>Tabela2[[#This Row],[mlp_train_acc]]</f>
        <v>0.99220055710306398</v>
      </c>
      <c r="AM234">
        <f>Tabela2[[#This Row],[mlp_steps]]</f>
        <v>36</v>
      </c>
    </row>
    <row r="235" spans="1:39" x14ac:dyDescent="0.25">
      <c r="A235" t="s">
        <v>1343</v>
      </c>
      <c r="B235">
        <v>12</v>
      </c>
      <c r="C235">
        <v>3</v>
      </c>
      <c r="D235">
        <v>4</v>
      </c>
      <c r="E235">
        <v>0</v>
      </c>
      <c r="F235" t="s">
        <v>1462</v>
      </c>
      <c r="G235">
        <v>182544</v>
      </c>
      <c r="H235">
        <v>154168292.19999999</v>
      </c>
      <c r="I235">
        <v>29.4</v>
      </c>
      <c r="J235">
        <v>0.11197771653532899</v>
      </c>
      <c r="K235">
        <v>0.180000001192092</v>
      </c>
      <c r="L235">
        <v>0.117333332449197</v>
      </c>
      <c r="M235">
        <v>0.95777777777777695</v>
      </c>
      <c r="N235">
        <v>0.96</v>
      </c>
      <c r="O235">
        <v>0.99015784586815203</v>
      </c>
      <c r="P235">
        <v>36.4</v>
      </c>
      <c r="Q235">
        <v>4951590.2</v>
      </c>
      <c r="R235">
        <v>181979</v>
      </c>
      <c r="S235">
        <v>2</v>
      </c>
      <c r="T235">
        <v>283</v>
      </c>
      <c r="U235">
        <v>0.95377777777777695</v>
      </c>
      <c r="V235">
        <v>0.96444444444444399</v>
      </c>
      <c r="W235">
        <v>0.99127205199628599</v>
      </c>
      <c r="X235">
        <v>39.4</v>
      </c>
      <c r="Y235">
        <v>4240357.5999999996</v>
      </c>
      <c r="Z235">
        <v>183190</v>
      </c>
      <c r="AA235">
        <v>2</v>
      </c>
      <c r="AB235">
        <v>284</v>
      </c>
      <c r="AC235" t="s">
        <v>1664</v>
      </c>
      <c r="AE235">
        <f>Tabela2[[#This Row],[kan_params]]</f>
        <v>182544</v>
      </c>
      <c r="AF235">
        <f>Tabela2[[#This Row],[kan_steps]]</f>
        <v>29.4</v>
      </c>
      <c r="AG235">
        <f>Tabela2[[#This Row],[kan_train_acc]]</f>
        <v>0.11197771653532899</v>
      </c>
      <c r="AH235">
        <f>Tabela2[[#This Row],[kan_val_acc]]</f>
        <v>0.180000001192092</v>
      </c>
      <c r="AI235">
        <f>Tabela2[[#This Row],[kan_test_acc]]</f>
        <v>0.117333332449197</v>
      </c>
      <c r="AJ235">
        <f>Tabela2[[#This Row],[mlp_test_acc]]</f>
        <v>0.95777777777777695</v>
      </c>
      <c r="AK235">
        <f>Tabela2[[#This Row],[mlp_val_acc]]</f>
        <v>0.96</v>
      </c>
      <c r="AL235">
        <f>Tabela2[[#This Row],[mlp_train_acc]]</f>
        <v>0.99015784586815203</v>
      </c>
      <c r="AM235">
        <f>Tabela2[[#This Row],[mlp_steps]]</f>
        <v>36.4</v>
      </c>
    </row>
    <row r="236" spans="1:39" x14ac:dyDescent="0.25">
      <c r="A236" t="s">
        <v>1343</v>
      </c>
      <c r="B236">
        <v>12</v>
      </c>
      <c r="C236">
        <v>3</v>
      </c>
      <c r="D236">
        <v>4</v>
      </c>
      <c r="E236">
        <v>0</v>
      </c>
      <c r="F236" t="s">
        <v>1464</v>
      </c>
      <c r="G236">
        <v>190149</v>
      </c>
      <c r="H236">
        <v>84393176.599999994</v>
      </c>
      <c r="I236">
        <v>15.6</v>
      </c>
      <c r="J236">
        <v>9.6193130314350103E-2</v>
      </c>
      <c r="K236">
        <v>0.16074073910713099</v>
      </c>
      <c r="L236">
        <v>8.8888888061046598E-2</v>
      </c>
      <c r="M236">
        <v>0.95733333333333304</v>
      </c>
      <c r="N236">
        <v>0.96592592592592497</v>
      </c>
      <c r="O236">
        <v>0.99108635097493003</v>
      </c>
      <c r="P236">
        <v>38.200000000000003</v>
      </c>
      <c r="Q236">
        <v>4377111.2</v>
      </c>
      <c r="R236">
        <v>189305</v>
      </c>
      <c r="S236">
        <v>2</v>
      </c>
      <c r="T236">
        <v>289</v>
      </c>
      <c r="U236">
        <v>0.95688888888888801</v>
      </c>
      <c r="V236">
        <v>0.96296296296296202</v>
      </c>
      <c r="W236">
        <v>0.98737233054781803</v>
      </c>
      <c r="X236">
        <v>35.200000000000003</v>
      </c>
      <c r="Y236">
        <v>3380922.6</v>
      </c>
      <c r="Z236">
        <v>190540</v>
      </c>
      <c r="AA236">
        <v>2</v>
      </c>
      <c r="AB236">
        <v>290</v>
      </c>
      <c r="AC236" t="s">
        <v>1665</v>
      </c>
      <c r="AE236">
        <f>Tabela2[[#This Row],[kan_params]]</f>
        <v>190149</v>
      </c>
      <c r="AF236">
        <f>Tabela2[[#This Row],[kan_steps]]</f>
        <v>15.6</v>
      </c>
      <c r="AG236">
        <f>Tabela2[[#This Row],[kan_train_acc]]</f>
        <v>9.6193130314350103E-2</v>
      </c>
      <c r="AH236">
        <f>Tabela2[[#This Row],[kan_val_acc]]</f>
        <v>0.16074073910713099</v>
      </c>
      <c r="AI236">
        <f>Tabela2[[#This Row],[kan_test_acc]]</f>
        <v>8.8888888061046598E-2</v>
      </c>
      <c r="AJ236">
        <f>Tabela2[[#This Row],[mlp_test_acc]]</f>
        <v>0.95733333333333304</v>
      </c>
      <c r="AK236">
        <f>Tabela2[[#This Row],[mlp_val_acc]]</f>
        <v>0.96592592592592497</v>
      </c>
      <c r="AL236">
        <f>Tabela2[[#This Row],[mlp_train_acc]]</f>
        <v>0.99108635097493003</v>
      </c>
      <c r="AM236">
        <f>Tabela2[[#This Row],[mlp_steps]]</f>
        <v>38.200000000000003</v>
      </c>
    </row>
    <row r="237" spans="1:39" x14ac:dyDescent="0.25">
      <c r="A237" t="s">
        <v>1343</v>
      </c>
      <c r="B237">
        <v>12</v>
      </c>
      <c r="C237">
        <v>3</v>
      </c>
      <c r="D237">
        <v>4</v>
      </c>
      <c r="E237">
        <v>0</v>
      </c>
      <c r="F237" t="s">
        <v>1466</v>
      </c>
      <c r="G237">
        <v>197754</v>
      </c>
      <c r="H237">
        <v>125901473.40000001</v>
      </c>
      <c r="I237">
        <v>23.4</v>
      </c>
      <c r="J237">
        <v>9.7121635079383803E-2</v>
      </c>
      <c r="K237">
        <v>0.20518518984317699</v>
      </c>
      <c r="L237">
        <v>8.6666665971279103E-2</v>
      </c>
      <c r="M237">
        <v>0.95422222222222197</v>
      </c>
      <c r="N237">
        <v>0.96370370370370295</v>
      </c>
      <c r="O237">
        <v>0.99201485608170803</v>
      </c>
      <c r="P237">
        <v>39.6</v>
      </c>
      <c r="Q237">
        <v>4987199.4000000004</v>
      </c>
      <c r="R237">
        <v>196775</v>
      </c>
      <c r="S237">
        <v>2</v>
      </c>
      <c r="T237">
        <v>295</v>
      </c>
      <c r="U237">
        <v>0.954666666666666</v>
      </c>
      <c r="V237">
        <v>0.96074074074074001</v>
      </c>
      <c r="W237">
        <v>0.99071494893221901</v>
      </c>
      <c r="X237">
        <v>35.799999999999997</v>
      </c>
      <c r="Y237">
        <v>4186039.2</v>
      </c>
      <c r="Z237">
        <v>198034</v>
      </c>
      <c r="AA237">
        <v>2</v>
      </c>
      <c r="AB237">
        <v>296</v>
      </c>
      <c r="AC237" t="s">
        <v>1666</v>
      </c>
      <c r="AE237">
        <f>Tabela2[[#This Row],[kan_params]]</f>
        <v>197754</v>
      </c>
      <c r="AF237">
        <f>Tabela2[[#This Row],[kan_steps]]</f>
        <v>23.4</v>
      </c>
      <c r="AG237">
        <f>Tabela2[[#This Row],[kan_train_acc]]</f>
        <v>9.7121635079383803E-2</v>
      </c>
      <c r="AH237">
        <f>Tabela2[[#This Row],[kan_val_acc]]</f>
        <v>0.20518518984317699</v>
      </c>
      <c r="AI237">
        <f>Tabela2[[#This Row],[kan_test_acc]]</f>
        <v>8.6666665971279103E-2</v>
      </c>
      <c r="AJ237">
        <f>Tabela2[[#This Row],[mlp_test_acc]]</f>
        <v>0.95422222222222197</v>
      </c>
      <c r="AK237">
        <f>Tabela2[[#This Row],[mlp_val_acc]]</f>
        <v>0.96370370370370295</v>
      </c>
      <c r="AL237">
        <f>Tabela2[[#This Row],[mlp_train_acc]]</f>
        <v>0.99201485608170803</v>
      </c>
      <c r="AM237">
        <f>Tabela2[[#This Row],[mlp_steps]]</f>
        <v>39.6</v>
      </c>
    </row>
    <row r="238" spans="1:39" x14ac:dyDescent="0.25">
      <c r="A238" t="s">
        <v>1343</v>
      </c>
      <c r="B238">
        <v>12</v>
      </c>
      <c r="C238">
        <v>3</v>
      </c>
      <c r="D238">
        <v>4</v>
      </c>
      <c r="E238">
        <v>0</v>
      </c>
      <c r="F238" t="s">
        <v>1468</v>
      </c>
      <c r="G238">
        <v>205359</v>
      </c>
      <c r="H238">
        <v>81716632.400000006</v>
      </c>
      <c r="I238">
        <v>14</v>
      </c>
      <c r="J238">
        <v>0.102878366410732</v>
      </c>
      <c r="K238">
        <v>0.21111111342906899</v>
      </c>
      <c r="L238">
        <v>0.10977777689695301</v>
      </c>
      <c r="M238">
        <v>0.95555555555555505</v>
      </c>
      <c r="N238">
        <v>0.95555555555555505</v>
      </c>
      <c r="O238">
        <v>0.98514391829155001</v>
      </c>
      <c r="P238">
        <v>30</v>
      </c>
      <c r="Q238">
        <v>3469319.4</v>
      </c>
      <c r="R238">
        <v>204389</v>
      </c>
      <c r="S238">
        <v>2</v>
      </c>
      <c r="T238">
        <v>301</v>
      </c>
      <c r="U238">
        <v>0.95111111111111102</v>
      </c>
      <c r="V238">
        <v>0.96666666666666601</v>
      </c>
      <c r="W238">
        <v>0.99164345403899701</v>
      </c>
      <c r="X238">
        <v>42</v>
      </c>
      <c r="Y238">
        <v>5462627</v>
      </c>
      <c r="Z238">
        <v>205672</v>
      </c>
      <c r="AA238">
        <v>2</v>
      </c>
      <c r="AB238">
        <v>302</v>
      </c>
      <c r="AC238" t="s">
        <v>1667</v>
      </c>
      <c r="AE238">
        <f>Tabela2[[#This Row],[kan_params]]</f>
        <v>205359</v>
      </c>
      <c r="AF238">
        <f>Tabela2[[#This Row],[kan_steps]]</f>
        <v>14</v>
      </c>
      <c r="AG238">
        <f>Tabela2[[#This Row],[kan_train_acc]]</f>
        <v>0.102878366410732</v>
      </c>
      <c r="AH238">
        <f>Tabela2[[#This Row],[kan_val_acc]]</f>
        <v>0.21111111342906899</v>
      </c>
      <c r="AI238">
        <f>Tabela2[[#This Row],[kan_test_acc]]</f>
        <v>0.10977777689695301</v>
      </c>
      <c r="AJ238">
        <f>Tabela2[[#This Row],[mlp_test_acc]]</f>
        <v>0.95555555555555505</v>
      </c>
      <c r="AK238">
        <f>Tabela2[[#This Row],[mlp_val_acc]]</f>
        <v>0.95555555555555505</v>
      </c>
      <c r="AL238">
        <f>Tabela2[[#This Row],[mlp_train_acc]]</f>
        <v>0.98514391829155001</v>
      </c>
      <c r="AM238">
        <f>Tabela2[[#This Row],[mlp_steps]]</f>
        <v>30</v>
      </c>
    </row>
    <row r="239" spans="1:39" x14ac:dyDescent="0.25">
      <c r="A239" t="s">
        <v>1343</v>
      </c>
      <c r="B239">
        <v>12</v>
      </c>
      <c r="C239">
        <v>3</v>
      </c>
      <c r="D239">
        <v>4</v>
      </c>
      <c r="E239">
        <v>0</v>
      </c>
      <c r="F239" t="s">
        <v>1470</v>
      </c>
      <c r="G239">
        <v>212964</v>
      </c>
      <c r="H239">
        <v>132001983.59999999</v>
      </c>
      <c r="I239">
        <v>22.8</v>
      </c>
      <c r="J239">
        <v>8.74651789665222E-2</v>
      </c>
      <c r="K239">
        <v>0.19481481313705401</v>
      </c>
      <c r="L239">
        <v>7.2444446384906699E-2</v>
      </c>
      <c r="M239">
        <v>0.95688888888888801</v>
      </c>
      <c r="N239">
        <v>0.96296296296296202</v>
      </c>
      <c r="O239">
        <v>0.99182915506035196</v>
      </c>
      <c r="P239">
        <v>35.6</v>
      </c>
      <c r="Q239">
        <v>3634326.8</v>
      </c>
      <c r="R239">
        <v>212147</v>
      </c>
      <c r="S239">
        <v>2</v>
      </c>
      <c r="T239">
        <v>307</v>
      </c>
      <c r="U239">
        <v>0.958666666666666</v>
      </c>
      <c r="V239">
        <v>0.96444444444444399</v>
      </c>
      <c r="W239">
        <v>0.99145775301764105</v>
      </c>
      <c r="X239">
        <v>40.200000000000003</v>
      </c>
      <c r="Y239">
        <v>5379724.2000000002</v>
      </c>
      <c r="Z239">
        <v>213454</v>
      </c>
      <c r="AA239">
        <v>2</v>
      </c>
      <c r="AB239">
        <v>308</v>
      </c>
      <c r="AC239" t="s">
        <v>1668</v>
      </c>
      <c r="AE239">
        <f>Tabela2[[#This Row],[kan_params]]</f>
        <v>212964</v>
      </c>
      <c r="AF239">
        <f>Tabela2[[#This Row],[kan_steps]]</f>
        <v>22.8</v>
      </c>
      <c r="AG239">
        <f>Tabela2[[#This Row],[kan_train_acc]]</f>
        <v>8.74651789665222E-2</v>
      </c>
      <c r="AH239">
        <f>Tabela2[[#This Row],[kan_val_acc]]</f>
        <v>0.19481481313705401</v>
      </c>
      <c r="AI239">
        <f>Tabela2[[#This Row],[kan_test_acc]]</f>
        <v>7.2444446384906699E-2</v>
      </c>
      <c r="AJ239">
        <f>Tabela2[[#This Row],[mlp_test_acc]]</f>
        <v>0.95688888888888801</v>
      </c>
      <c r="AK239">
        <f>Tabela2[[#This Row],[mlp_val_acc]]</f>
        <v>0.96296296296296202</v>
      </c>
      <c r="AL239">
        <f>Tabela2[[#This Row],[mlp_train_acc]]</f>
        <v>0.99182915506035196</v>
      </c>
      <c r="AM239">
        <f>Tabela2[[#This Row],[mlp_steps]]</f>
        <v>35.6</v>
      </c>
    </row>
    <row r="240" spans="1:39" x14ac:dyDescent="0.25">
      <c r="A240" t="s">
        <v>1343</v>
      </c>
      <c r="B240">
        <v>12</v>
      </c>
      <c r="C240">
        <v>3</v>
      </c>
      <c r="D240">
        <v>4</v>
      </c>
      <c r="E240">
        <v>0</v>
      </c>
      <c r="F240" t="s">
        <v>1472</v>
      </c>
      <c r="G240">
        <v>220569</v>
      </c>
      <c r="H240">
        <v>90470628</v>
      </c>
      <c r="I240">
        <v>14.6</v>
      </c>
      <c r="J240">
        <v>9.8607243597507402E-2</v>
      </c>
      <c r="K240">
        <v>0.16518518328666601</v>
      </c>
      <c r="L240">
        <v>9.8222221434116297E-2</v>
      </c>
      <c r="M240">
        <v>0.95155555555555504</v>
      </c>
      <c r="N240">
        <v>0.96518518518518504</v>
      </c>
      <c r="O240">
        <v>0.98997214484679597</v>
      </c>
      <c r="P240">
        <v>36.200000000000003</v>
      </c>
      <c r="Q240">
        <v>4939718.8</v>
      </c>
      <c r="R240">
        <v>220049</v>
      </c>
      <c r="S240">
        <v>2</v>
      </c>
      <c r="T240">
        <v>313</v>
      </c>
      <c r="U240">
        <v>0.95822222222222198</v>
      </c>
      <c r="V240">
        <v>0.96444444444444399</v>
      </c>
      <c r="W240">
        <v>0.99182915506035196</v>
      </c>
      <c r="X240">
        <v>40.6</v>
      </c>
      <c r="Y240">
        <v>5600395</v>
      </c>
      <c r="Z240">
        <v>221380</v>
      </c>
      <c r="AA240">
        <v>2</v>
      </c>
      <c r="AB240">
        <v>314</v>
      </c>
      <c r="AC240" t="s">
        <v>1669</v>
      </c>
      <c r="AE240">
        <f>Tabela2[[#This Row],[kan_params]]</f>
        <v>220569</v>
      </c>
      <c r="AF240">
        <f>Tabela2[[#This Row],[kan_steps]]</f>
        <v>14.6</v>
      </c>
      <c r="AG240">
        <f>Tabela2[[#This Row],[kan_train_acc]]</f>
        <v>9.8607243597507402E-2</v>
      </c>
      <c r="AH240">
        <f>Tabela2[[#This Row],[kan_val_acc]]</f>
        <v>0.16518518328666601</v>
      </c>
      <c r="AI240">
        <f>Tabela2[[#This Row],[kan_test_acc]]</f>
        <v>9.8222221434116297E-2</v>
      </c>
      <c r="AJ240">
        <f>Tabela2[[#This Row],[mlp_test_acc]]</f>
        <v>0.95155555555555504</v>
      </c>
      <c r="AK240">
        <f>Tabela2[[#This Row],[mlp_val_acc]]</f>
        <v>0.96518518518518504</v>
      </c>
      <c r="AL240">
        <f>Tabela2[[#This Row],[mlp_train_acc]]</f>
        <v>0.98997214484679597</v>
      </c>
      <c r="AM240">
        <f>Tabela2[[#This Row],[mlp_steps]]</f>
        <v>36.200000000000003</v>
      </c>
    </row>
    <row r="241" spans="1:39" x14ac:dyDescent="0.25">
      <c r="A241" t="s">
        <v>1343</v>
      </c>
      <c r="B241">
        <v>12</v>
      </c>
      <c r="C241">
        <v>3</v>
      </c>
      <c r="D241">
        <v>4</v>
      </c>
      <c r="E241">
        <v>0</v>
      </c>
      <c r="F241" t="s">
        <v>1474</v>
      </c>
      <c r="G241">
        <v>228174</v>
      </c>
      <c r="H241">
        <v>129742767.2</v>
      </c>
      <c r="I241">
        <v>21</v>
      </c>
      <c r="J241">
        <v>0.109563602507114</v>
      </c>
      <c r="K241">
        <v>0.169629627466201</v>
      </c>
      <c r="L241">
        <v>0.11244444400072</v>
      </c>
      <c r="M241">
        <v>0.95555555555555505</v>
      </c>
      <c r="N241">
        <v>0.96222222222222198</v>
      </c>
      <c r="O241">
        <v>0.99312906220984198</v>
      </c>
      <c r="P241">
        <v>40.200000000000003</v>
      </c>
      <c r="Q241">
        <v>4532863.4000000004</v>
      </c>
      <c r="R241">
        <v>228095</v>
      </c>
      <c r="S241">
        <v>2</v>
      </c>
      <c r="T241">
        <v>319</v>
      </c>
      <c r="U241">
        <v>0.95955555555555505</v>
      </c>
      <c r="V241">
        <v>0.96592592592592497</v>
      </c>
      <c r="W241">
        <v>0.99387186629526403</v>
      </c>
      <c r="X241">
        <v>42</v>
      </c>
      <c r="Y241">
        <v>4989021.2</v>
      </c>
      <c r="Z241">
        <v>229450</v>
      </c>
      <c r="AA241">
        <v>2</v>
      </c>
      <c r="AB241">
        <v>320</v>
      </c>
      <c r="AC241" t="s">
        <v>1670</v>
      </c>
      <c r="AE241">
        <f>Tabela2[[#This Row],[kan_params]]</f>
        <v>228174</v>
      </c>
      <c r="AF241">
        <f>Tabela2[[#This Row],[kan_steps]]</f>
        <v>21</v>
      </c>
      <c r="AG241">
        <f>Tabela2[[#This Row],[kan_train_acc]]</f>
        <v>0.109563602507114</v>
      </c>
      <c r="AH241">
        <f>Tabela2[[#This Row],[kan_val_acc]]</f>
        <v>0.169629627466201</v>
      </c>
      <c r="AI241">
        <f>Tabela2[[#This Row],[kan_test_acc]]</f>
        <v>0.11244444400072</v>
      </c>
      <c r="AJ241">
        <f>Tabela2[[#This Row],[mlp_test_acc]]</f>
        <v>0.95555555555555505</v>
      </c>
      <c r="AK241">
        <f>Tabela2[[#This Row],[mlp_val_acc]]</f>
        <v>0.96222222222222198</v>
      </c>
      <c r="AL241">
        <f>Tabela2[[#This Row],[mlp_train_acc]]</f>
        <v>0.99312906220984198</v>
      </c>
      <c r="AM241">
        <f>Tabela2[[#This Row],[mlp_steps]]</f>
        <v>40.200000000000003</v>
      </c>
    </row>
    <row r="242" spans="1:39" x14ac:dyDescent="0.25">
      <c r="A242" t="s">
        <v>1343</v>
      </c>
      <c r="B242">
        <v>12</v>
      </c>
      <c r="C242">
        <v>3</v>
      </c>
      <c r="D242">
        <v>4</v>
      </c>
      <c r="E242">
        <v>0</v>
      </c>
      <c r="F242" t="s">
        <v>1476</v>
      </c>
      <c r="G242">
        <v>235779</v>
      </c>
      <c r="H242">
        <v>172363868.40000001</v>
      </c>
      <c r="I242">
        <v>26.8</v>
      </c>
      <c r="J242">
        <v>8.8950790464877999E-2</v>
      </c>
      <c r="K242">
        <v>0.15777777880430199</v>
      </c>
      <c r="L242">
        <v>0.100444445013999</v>
      </c>
      <c r="M242">
        <v>0.95733333333333304</v>
      </c>
      <c r="N242">
        <v>0.96444444444444399</v>
      </c>
      <c r="O242">
        <v>0.99257195914577501</v>
      </c>
      <c r="P242">
        <v>39.4</v>
      </c>
      <c r="Q242">
        <v>5202043</v>
      </c>
      <c r="R242">
        <v>234910</v>
      </c>
      <c r="S242">
        <v>2</v>
      </c>
      <c r="T242">
        <v>324</v>
      </c>
      <c r="U242">
        <v>0.95688888888888801</v>
      </c>
      <c r="V242">
        <v>0.96370370370370295</v>
      </c>
      <c r="W242">
        <v>0.99331476323119705</v>
      </c>
      <c r="X242">
        <v>40.4</v>
      </c>
      <c r="Y242">
        <v>5859396</v>
      </c>
      <c r="Z242">
        <v>236285</v>
      </c>
      <c r="AA242">
        <v>2</v>
      </c>
      <c r="AB242">
        <v>325</v>
      </c>
      <c r="AC242" t="s">
        <v>1671</v>
      </c>
      <c r="AE242">
        <f>Tabela2[[#This Row],[kan_params]]</f>
        <v>235779</v>
      </c>
      <c r="AF242">
        <f>Tabela2[[#This Row],[kan_steps]]</f>
        <v>26.8</v>
      </c>
      <c r="AG242">
        <f>Tabela2[[#This Row],[kan_train_acc]]</f>
        <v>8.8950790464877999E-2</v>
      </c>
      <c r="AH242">
        <f>Tabela2[[#This Row],[kan_val_acc]]</f>
        <v>0.15777777880430199</v>
      </c>
      <c r="AI242">
        <f>Tabela2[[#This Row],[kan_test_acc]]</f>
        <v>0.100444445013999</v>
      </c>
      <c r="AJ242">
        <f>Tabela2[[#This Row],[mlp_test_acc]]</f>
        <v>0.95733333333333304</v>
      </c>
      <c r="AK242">
        <f>Tabela2[[#This Row],[mlp_val_acc]]</f>
        <v>0.96444444444444399</v>
      </c>
      <c r="AL242">
        <f>Tabela2[[#This Row],[mlp_train_acc]]</f>
        <v>0.99257195914577501</v>
      </c>
      <c r="AM242">
        <f>Tabela2[[#This Row],[mlp_steps]]</f>
        <v>39.4</v>
      </c>
    </row>
    <row r="243" spans="1:39" x14ac:dyDescent="0.25">
      <c r="A243" t="s">
        <v>1343</v>
      </c>
      <c r="B243">
        <v>12</v>
      </c>
      <c r="C243">
        <v>3</v>
      </c>
      <c r="D243">
        <v>4</v>
      </c>
      <c r="E243">
        <v>0</v>
      </c>
      <c r="F243" t="s">
        <v>1478</v>
      </c>
      <c r="G243">
        <v>249770</v>
      </c>
      <c r="H243">
        <v>113529775.2</v>
      </c>
      <c r="I243">
        <v>16.8</v>
      </c>
      <c r="J243">
        <v>0.10287836790084801</v>
      </c>
      <c r="K243">
        <v>0.17629629671573599</v>
      </c>
      <c r="L243">
        <v>9.7333335131406698E-2</v>
      </c>
      <c r="M243">
        <v>0.95733333333333304</v>
      </c>
      <c r="N243">
        <v>0.96074074074074001</v>
      </c>
      <c r="O243">
        <v>0.99312906220984198</v>
      </c>
      <c r="P243">
        <v>35.4</v>
      </c>
      <c r="Q243">
        <v>4735959</v>
      </c>
      <c r="R243">
        <v>248840</v>
      </c>
      <c r="S243">
        <v>2</v>
      </c>
      <c r="T243">
        <v>334</v>
      </c>
      <c r="U243">
        <v>0.95822222222222198</v>
      </c>
      <c r="V243">
        <v>0.96222222222222198</v>
      </c>
      <c r="W243">
        <v>0.99294336118848603</v>
      </c>
      <c r="X243">
        <v>36.6</v>
      </c>
      <c r="Y243">
        <v>6285137</v>
      </c>
      <c r="Z243">
        <v>250255</v>
      </c>
      <c r="AA243">
        <v>2</v>
      </c>
      <c r="AB243">
        <v>335</v>
      </c>
      <c r="AC243" t="s">
        <v>1672</v>
      </c>
      <c r="AE243">
        <f>Tabela2[[#This Row],[kan_params]]</f>
        <v>249770</v>
      </c>
      <c r="AF243">
        <f>Tabela2[[#This Row],[kan_steps]]</f>
        <v>16.8</v>
      </c>
      <c r="AG243">
        <f>Tabela2[[#This Row],[kan_train_acc]]</f>
        <v>0.10287836790084801</v>
      </c>
      <c r="AH243">
        <f>Tabela2[[#This Row],[kan_val_acc]]</f>
        <v>0.17629629671573599</v>
      </c>
      <c r="AI243">
        <f>Tabela2[[#This Row],[kan_test_acc]]</f>
        <v>9.7333335131406698E-2</v>
      </c>
      <c r="AJ243">
        <f>Tabela2[[#This Row],[mlp_test_acc]]</f>
        <v>0.95733333333333304</v>
      </c>
      <c r="AK243">
        <f>Tabela2[[#This Row],[mlp_val_acc]]</f>
        <v>0.96074074074074001</v>
      </c>
      <c r="AL243">
        <f>Tabela2[[#This Row],[mlp_train_acc]]</f>
        <v>0.99312906220984198</v>
      </c>
      <c r="AM243">
        <f>Tabela2[[#This Row],[mlp_steps]]</f>
        <v>35.4</v>
      </c>
    </row>
    <row r="244" spans="1:39" x14ac:dyDescent="0.25">
      <c r="A244" t="s">
        <v>1343</v>
      </c>
      <c r="B244">
        <v>12</v>
      </c>
      <c r="C244">
        <v>3</v>
      </c>
      <c r="D244">
        <v>4</v>
      </c>
      <c r="E244">
        <v>0</v>
      </c>
      <c r="F244" t="s">
        <v>1480</v>
      </c>
      <c r="G244">
        <v>257565</v>
      </c>
      <c r="H244">
        <v>93411309.599999994</v>
      </c>
      <c r="I244">
        <v>12.6</v>
      </c>
      <c r="J244">
        <v>0.127576602995395</v>
      </c>
      <c r="K244">
        <v>0.17851851880550301</v>
      </c>
      <c r="L244">
        <v>0.115111109614372</v>
      </c>
      <c r="M244">
        <v>0.958666666666666</v>
      </c>
      <c r="N244">
        <v>0.96666666666666601</v>
      </c>
      <c r="O244">
        <v>0.99442896935933101</v>
      </c>
      <c r="P244">
        <v>44.6</v>
      </c>
      <c r="Q244">
        <v>7037201</v>
      </c>
      <c r="R244">
        <v>257390</v>
      </c>
      <c r="S244">
        <v>2</v>
      </c>
      <c r="T244">
        <v>340</v>
      </c>
      <c r="U244">
        <v>0.96355555555555505</v>
      </c>
      <c r="V244">
        <v>0.96296296296296202</v>
      </c>
      <c r="W244">
        <v>0.99108635097493003</v>
      </c>
      <c r="X244">
        <v>30.8</v>
      </c>
      <c r="Y244">
        <v>4447485</v>
      </c>
      <c r="Z244">
        <v>258829</v>
      </c>
      <c r="AA244">
        <v>2</v>
      </c>
      <c r="AB244">
        <v>341</v>
      </c>
      <c r="AC244" t="s">
        <v>1673</v>
      </c>
      <c r="AE244">
        <f>Tabela2[[#This Row],[kan_params]]</f>
        <v>257565</v>
      </c>
      <c r="AF244">
        <f>Tabela2[[#This Row],[kan_steps]]</f>
        <v>12.6</v>
      </c>
      <c r="AG244">
        <f>Tabela2[[#This Row],[kan_train_acc]]</f>
        <v>0.127576602995395</v>
      </c>
      <c r="AH244">
        <f>Tabela2[[#This Row],[kan_val_acc]]</f>
        <v>0.17851851880550301</v>
      </c>
      <c r="AI244">
        <f>Tabela2[[#This Row],[kan_test_acc]]</f>
        <v>0.115111109614372</v>
      </c>
      <c r="AJ244">
        <f>Tabela2[[#This Row],[mlp_test_acc]]</f>
        <v>0.958666666666666</v>
      </c>
      <c r="AK244">
        <f>Tabela2[[#This Row],[mlp_val_acc]]</f>
        <v>0.96666666666666601</v>
      </c>
      <c r="AL244">
        <f>Tabela2[[#This Row],[mlp_train_acc]]</f>
        <v>0.99442896935933101</v>
      </c>
      <c r="AM244">
        <f>Tabela2[[#This Row],[mlp_steps]]</f>
        <v>44.6</v>
      </c>
    </row>
    <row r="245" spans="1:39" x14ac:dyDescent="0.25">
      <c r="A245" t="s">
        <v>1343</v>
      </c>
      <c r="B245">
        <v>12</v>
      </c>
      <c r="C245">
        <v>3</v>
      </c>
      <c r="D245">
        <v>4</v>
      </c>
      <c r="E245">
        <v>0</v>
      </c>
      <c r="F245" t="s">
        <v>1482</v>
      </c>
      <c r="G245">
        <v>265360</v>
      </c>
      <c r="H245">
        <v>158799554.40000001</v>
      </c>
      <c r="I245">
        <v>20</v>
      </c>
      <c r="J245">
        <v>0.10919220224022801</v>
      </c>
      <c r="K245">
        <v>0.161481481790542</v>
      </c>
      <c r="L245">
        <v>0.11422222033142999</v>
      </c>
      <c r="M245">
        <v>0.95555555555555505</v>
      </c>
      <c r="N245">
        <v>0.95925925925925903</v>
      </c>
      <c r="O245">
        <v>0.99257195914577501</v>
      </c>
      <c r="P245">
        <v>34</v>
      </c>
      <c r="Q245">
        <v>4934756.8</v>
      </c>
      <c r="R245">
        <v>264625</v>
      </c>
      <c r="S245">
        <v>2</v>
      </c>
      <c r="T245">
        <v>345</v>
      </c>
      <c r="U245">
        <v>0.95777777777777695</v>
      </c>
      <c r="V245">
        <v>0.95555555555555505</v>
      </c>
      <c r="W245">
        <v>0.99071494893221901</v>
      </c>
      <c r="X245">
        <v>30</v>
      </c>
      <c r="Y245">
        <v>5105048.8</v>
      </c>
      <c r="Z245">
        <v>266084</v>
      </c>
      <c r="AA245">
        <v>2</v>
      </c>
      <c r="AB245">
        <v>346</v>
      </c>
      <c r="AC245" t="s">
        <v>1674</v>
      </c>
      <c r="AE245">
        <f>Tabela2[[#This Row],[kan_params]]</f>
        <v>265360</v>
      </c>
      <c r="AF245">
        <f>Tabela2[[#This Row],[kan_steps]]</f>
        <v>20</v>
      </c>
      <c r="AG245">
        <f>Tabela2[[#This Row],[kan_train_acc]]</f>
        <v>0.10919220224022801</v>
      </c>
      <c r="AH245">
        <f>Tabela2[[#This Row],[kan_val_acc]]</f>
        <v>0.161481481790542</v>
      </c>
      <c r="AI245">
        <f>Tabela2[[#This Row],[kan_test_acc]]</f>
        <v>0.11422222033142999</v>
      </c>
      <c r="AJ245">
        <f>Tabela2[[#This Row],[mlp_test_acc]]</f>
        <v>0.95555555555555505</v>
      </c>
      <c r="AK245">
        <f>Tabela2[[#This Row],[mlp_val_acc]]</f>
        <v>0.95925925925925903</v>
      </c>
      <c r="AL245">
        <f>Tabela2[[#This Row],[mlp_train_acc]]</f>
        <v>0.99257195914577501</v>
      </c>
      <c r="AM245">
        <f>Tabela2[[#This Row],[mlp_steps]]</f>
        <v>34</v>
      </c>
    </row>
    <row r="246" spans="1:39" x14ac:dyDescent="0.25">
      <c r="A246" t="s">
        <v>1343</v>
      </c>
      <c r="B246">
        <v>12</v>
      </c>
      <c r="C246">
        <v>3</v>
      </c>
      <c r="D246">
        <v>4</v>
      </c>
      <c r="E246">
        <v>0</v>
      </c>
      <c r="F246" t="s">
        <v>1484</v>
      </c>
      <c r="G246">
        <v>273155</v>
      </c>
      <c r="H246">
        <v>137071837.80000001</v>
      </c>
      <c r="I246">
        <v>17</v>
      </c>
      <c r="J246">
        <v>9.6193128824234003E-2</v>
      </c>
      <c r="K246">
        <v>0.27259259819984399</v>
      </c>
      <c r="L246">
        <v>9.7333334386348697E-2</v>
      </c>
      <c r="M246">
        <v>0.95333333333333303</v>
      </c>
      <c r="N246">
        <v>0.96666666666666601</v>
      </c>
      <c r="O246">
        <v>0.99350046425255301</v>
      </c>
      <c r="P246">
        <v>33</v>
      </c>
      <c r="Q246">
        <v>4731216.4000000004</v>
      </c>
      <c r="R246">
        <v>271960</v>
      </c>
      <c r="S246">
        <v>2</v>
      </c>
      <c r="T246">
        <v>350</v>
      </c>
      <c r="U246">
        <v>0.95777777777777695</v>
      </c>
      <c r="V246">
        <v>0.96296296296296202</v>
      </c>
      <c r="W246">
        <v>0.99350046425255301</v>
      </c>
      <c r="X246">
        <v>44</v>
      </c>
      <c r="Y246">
        <v>7758990</v>
      </c>
      <c r="Z246">
        <v>273439</v>
      </c>
      <c r="AA246">
        <v>2</v>
      </c>
      <c r="AB246">
        <v>351</v>
      </c>
      <c r="AC246" t="s">
        <v>1675</v>
      </c>
      <c r="AE246">
        <f>Tabela2[[#This Row],[kan_params]]</f>
        <v>273155</v>
      </c>
      <c r="AF246">
        <f>Tabela2[[#This Row],[kan_steps]]</f>
        <v>17</v>
      </c>
      <c r="AG246">
        <f>Tabela2[[#This Row],[kan_train_acc]]</f>
        <v>9.6193128824234003E-2</v>
      </c>
      <c r="AH246">
        <f>Tabela2[[#This Row],[kan_val_acc]]</f>
        <v>0.27259259819984399</v>
      </c>
      <c r="AI246">
        <f>Tabela2[[#This Row],[kan_test_acc]]</f>
        <v>9.7333334386348697E-2</v>
      </c>
      <c r="AJ246">
        <f>Tabela2[[#This Row],[mlp_test_acc]]</f>
        <v>0.95333333333333303</v>
      </c>
      <c r="AK246">
        <f>Tabela2[[#This Row],[mlp_val_acc]]</f>
        <v>0.96666666666666601</v>
      </c>
      <c r="AL246">
        <f>Tabela2[[#This Row],[mlp_train_acc]]</f>
        <v>0.99350046425255301</v>
      </c>
      <c r="AM246">
        <f>Tabela2[[#This Row],[mlp_steps]]</f>
        <v>33</v>
      </c>
    </row>
    <row r="247" spans="1:39" x14ac:dyDescent="0.25">
      <c r="A247" t="s">
        <v>1343</v>
      </c>
      <c r="B247">
        <v>12</v>
      </c>
      <c r="C247">
        <v>3</v>
      </c>
      <c r="D247">
        <v>4</v>
      </c>
      <c r="E247">
        <v>0</v>
      </c>
      <c r="F247" t="s">
        <v>1486</v>
      </c>
      <c r="G247">
        <v>280950</v>
      </c>
      <c r="H247">
        <v>148846035</v>
      </c>
      <c r="I247">
        <v>18</v>
      </c>
      <c r="J247">
        <v>8.5422470420598903E-2</v>
      </c>
      <c r="K247">
        <v>0.18222222328186</v>
      </c>
      <c r="L247">
        <v>7.6888889819383605E-2</v>
      </c>
      <c r="M247">
        <v>0.95644444444444399</v>
      </c>
      <c r="N247">
        <v>0.96518518518518504</v>
      </c>
      <c r="O247">
        <v>0.99387186629526403</v>
      </c>
      <c r="P247">
        <v>38.4</v>
      </c>
      <c r="Q247">
        <v>6638793.5999999996</v>
      </c>
      <c r="R247">
        <v>280894</v>
      </c>
      <c r="S247">
        <v>2</v>
      </c>
      <c r="T247">
        <v>356</v>
      </c>
      <c r="U247">
        <v>0.954666666666666</v>
      </c>
      <c r="V247">
        <v>0.96222222222222198</v>
      </c>
      <c r="W247">
        <v>0.99034354688950699</v>
      </c>
      <c r="X247">
        <v>32.6</v>
      </c>
      <c r="Y247">
        <v>4982427.2</v>
      </c>
      <c r="Z247">
        <v>282397</v>
      </c>
      <c r="AA247">
        <v>2</v>
      </c>
      <c r="AB247">
        <v>357</v>
      </c>
      <c r="AC247" t="s">
        <v>1676</v>
      </c>
      <c r="AE247">
        <f>Tabela2[[#This Row],[kan_params]]</f>
        <v>280950</v>
      </c>
      <c r="AF247">
        <f>Tabela2[[#This Row],[kan_steps]]</f>
        <v>18</v>
      </c>
      <c r="AG247">
        <f>Tabela2[[#This Row],[kan_train_acc]]</f>
        <v>8.5422470420598903E-2</v>
      </c>
      <c r="AH247">
        <f>Tabela2[[#This Row],[kan_val_acc]]</f>
        <v>0.18222222328186</v>
      </c>
      <c r="AI247">
        <f>Tabela2[[#This Row],[kan_test_acc]]</f>
        <v>7.6888889819383605E-2</v>
      </c>
      <c r="AJ247">
        <f>Tabela2[[#This Row],[mlp_test_acc]]</f>
        <v>0.95644444444444399</v>
      </c>
      <c r="AK247">
        <f>Tabela2[[#This Row],[mlp_val_acc]]</f>
        <v>0.96518518518518504</v>
      </c>
      <c r="AL247">
        <f>Tabela2[[#This Row],[mlp_train_acc]]</f>
        <v>0.99387186629526403</v>
      </c>
      <c r="AM247">
        <f>Tabela2[[#This Row],[mlp_steps]]</f>
        <v>38.4</v>
      </c>
    </row>
    <row r="248" spans="1:39" x14ac:dyDescent="0.25">
      <c r="A248" t="s">
        <v>1343</v>
      </c>
      <c r="B248">
        <v>12</v>
      </c>
      <c r="C248">
        <v>3</v>
      </c>
      <c r="D248">
        <v>4</v>
      </c>
      <c r="E248">
        <v>0</v>
      </c>
      <c r="F248" t="s">
        <v>1488</v>
      </c>
      <c r="G248">
        <v>288745</v>
      </c>
      <c r="H248">
        <v>216305662.80000001</v>
      </c>
      <c r="I248">
        <v>25</v>
      </c>
      <c r="J248">
        <v>9.7864437103271404E-2</v>
      </c>
      <c r="K248">
        <v>0.17777777910232501</v>
      </c>
      <c r="L248">
        <v>0.103555554896593</v>
      </c>
      <c r="M248">
        <v>0.95599999999999996</v>
      </c>
      <c r="N248">
        <v>0.96370370370370295</v>
      </c>
      <c r="O248">
        <v>0.99145775301764105</v>
      </c>
      <c r="P248">
        <v>34.200000000000003</v>
      </c>
      <c r="Q248">
        <v>5213035.4000000004</v>
      </c>
      <c r="R248">
        <v>288449</v>
      </c>
      <c r="S248">
        <v>2</v>
      </c>
      <c r="T248">
        <v>361</v>
      </c>
      <c r="U248">
        <v>0.95733333333333304</v>
      </c>
      <c r="V248">
        <v>0.96444444444444399</v>
      </c>
      <c r="W248">
        <v>0.99424326833797505</v>
      </c>
      <c r="X248">
        <v>41</v>
      </c>
      <c r="Y248">
        <v>8047456.5999999996</v>
      </c>
      <c r="Z248">
        <v>289972</v>
      </c>
      <c r="AA248">
        <v>2</v>
      </c>
      <c r="AB248">
        <v>362</v>
      </c>
      <c r="AC248" t="s">
        <v>1677</v>
      </c>
      <c r="AE248">
        <f>Tabela2[[#This Row],[kan_params]]</f>
        <v>288745</v>
      </c>
      <c r="AF248">
        <f>Tabela2[[#This Row],[kan_steps]]</f>
        <v>25</v>
      </c>
      <c r="AG248">
        <f>Tabela2[[#This Row],[kan_train_acc]]</f>
        <v>9.7864437103271404E-2</v>
      </c>
      <c r="AH248">
        <f>Tabela2[[#This Row],[kan_val_acc]]</f>
        <v>0.17777777910232501</v>
      </c>
      <c r="AI248">
        <f>Tabela2[[#This Row],[kan_test_acc]]</f>
        <v>0.103555554896593</v>
      </c>
      <c r="AJ248">
        <f>Tabela2[[#This Row],[mlp_test_acc]]</f>
        <v>0.95599999999999996</v>
      </c>
      <c r="AK248">
        <f>Tabela2[[#This Row],[mlp_val_acc]]</f>
        <v>0.96370370370370295</v>
      </c>
      <c r="AL248">
        <f>Tabela2[[#This Row],[mlp_train_acc]]</f>
        <v>0.99145775301764105</v>
      </c>
      <c r="AM248">
        <f>Tabela2[[#This Row],[mlp_steps]]</f>
        <v>34.200000000000003</v>
      </c>
    </row>
    <row r="249" spans="1:39" x14ac:dyDescent="0.25">
      <c r="A249" t="s">
        <v>1343</v>
      </c>
      <c r="B249">
        <v>12</v>
      </c>
      <c r="C249">
        <v>3</v>
      </c>
      <c r="D249">
        <v>4</v>
      </c>
      <c r="E249">
        <v>0</v>
      </c>
      <c r="F249" t="s">
        <v>1490</v>
      </c>
      <c r="G249">
        <v>187410</v>
      </c>
      <c r="H249">
        <v>72982843.599999994</v>
      </c>
      <c r="I249">
        <v>13.2</v>
      </c>
      <c r="J249">
        <v>9.1922006011009194E-2</v>
      </c>
      <c r="K249">
        <v>0.17629629671573599</v>
      </c>
      <c r="L249">
        <v>0.10000000149011599</v>
      </c>
      <c r="M249">
        <v>0.95733333333333304</v>
      </c>
      <c r="N249">
        <v>0.96296296296296202</v>
      </c>
      <c r="O249">
        <v>0.99238625812441905</v>
      </c>
      <c r="P249">
        <v>43</v>
      </c>
      <c r="Q249">
        <v>4963122.2</v>
      </c>
      <c r="R249">
        <v>186847</v>
      </c>
      <c r="S249">
        <v>2</v>
      </c>
      <c r="T249">
        <v>287</v>
      </c>
      <c r="U249">
        <v>0.95377777777777695</v>
      </c>
      <c r="V249">
        <v>0.96296296296296202</v>
      </c>
      <c r="W249">
        <v>0.99145775301764105</v>
      </c>
      <c r="X249">
        <v>33.6</v>
      </c>
      <c r="Y249">
        <v>3474946</v>
      </c>
      <c r="Z249">
        <v>188074</v>
      </c>
      <c r="AA249">
        <v>2</v>
      </c>
      <c r="AB249">
        <v>288</v>
      </c>
      <c r="AC249" t="s">
        <v>1678</v>
      </c>
      <c r="AE249">
        <f>Tabela2[[#This Row],[kan_params]]</f>
        <v>187410</v>
      </c>
      <c r="AF249">
        <f>Tabela2[[#This Row],[kan_steps]]</f>
        <v>13.2</v>
      </c>
      <c r="AG249">
        <f>Tabela2[[#This Row],[kan_train_acc]]</f>
        <v>9.1922006011009194E-2</v>
      </c>
      <c r="AH249">
        <f>Tabela2[[#This Row],[kan_val_acc]]</f>
        <v>0.17629629671573599</v>
      </c>
      <c r="AI249">
        <f>Tabela2[[#This Row],[kan_test_acc]]</f>
        <v>0.10000000149011599</v>
      </c>
      <c r="AJ249">
        <f>Tabela2[[#This Row],[mlp_test_acc]]</f>
        <v>0.95733333333333304</v>
      </c>
      <c r="AK249">
        <f>Tabela2[[#This Row],[mlp_val_acc]]</f>
        <v>0.96296296296296202</v>
      </c>
      <c r="AL249">
        <f>Tabela2[[#This Row],[mlp_train_acc]]</f>
        <v>0.99238625812441905</v>
      </c>
      <c r="AM249">
        <f>Tabela2[[#This Row],[mlp_steps]]</f>
        <v>43</v>
      </c>
    </row>
    <row r="250" spans="1:39" x14ac:dyDescent="0.25">
      <c r="A250" t="s">
        <v>1343</v>
      </c>
      <c r="B250">
        <v>12</v>
      </c>
      <c r="C250">
        <v>3</v>
      </c>
      <c r="D250">
        <v>4</v>
      </c>
      <c r="E250">
        <v>0</v>
      </c>
      <c r="F250" t="s">
        <v>1492</v>
      </c>
      <c r="G250">
        <v>195205</v>
      </c>
      <c r="H250">
        <v>75144399</v>
      </c>
      <c r="I250">
        <v>13.8</v>
      </c>
      <c r="J250">
        <v>0.12367688119411401</v>
      </c>
      <c r="K250">
        <v>0.17481481134891499</v>
      </c>
      <c r="L250">
        <v>0.118666668236255</v>
      </c>
      <c r="M250">
        <v>0.95777777777777695</v>
      </c>
      <c r="N250">
        <v>0.96</v>
      </c>
      <c r="O250">
        <v>0.99294336118848603</v>
      </c>
      <c r="P250">
        <v>42.6</v>
      </c>
      <c r="Q250">
        <v>4940431.2</v>
      </c>
      <c r="R250">
        <v>194269</v>
      </c>
      <c r="S250">
        <v>2</v>
      </c>
      <c r="T250">
        <v>293</v>
      </c>
      <c r="U250">
        <v>0.95555555555555505</v>
      </c>
      <c r="V250">
        <v>0.96518518518518504</v>
      </c>
      <c r="W250">
        <v>0.99201485608170803</v>
      </c>
      <c r="X250">
        <v>42.8</v>
      </c>
      <c r="Y250">
        <v>5554828.5999999996</v>
      </c>
      <c r="Z250">
        <v>195520</v>
      </c>
      <c r="AA250">
        <v>2</v>
      </c>
      <c r="AB250">
        <v>294</v>
      </c>
      <c r="AC250" t="s">
        <v>1679</v>
      </c>
      <c r="AE250">
        <f>Tabela2[[#This Row],[kan_params]]</f>
        <v>195205</v>
      </c>
      <c r="AF250">
        <f>Tabela2[[#This Row],[kan_steps]]</f>
        <v>13.8</v>
      </c>
      <c r="AG250">
        <f>Tabela2[[#This Row],[kan_train_acc]]</f>
        <v>0.12367688119411401</v>
      </c>
      <c r="AH250">
        <f>Tabela2[[#This Row],[kan_val_acc]]</f>
        <v>0.17481481134891499</v>
      </c>
      <c r="AI250">
        <f>Tabela2[[#This Row],[kan_test_acc]]</f>
        <v>0.118666668236255</v>
      </c>
      <c r="AJ250">
        <f>Tabela2[[#This Row],[mlp_test_acc]]</f>
        <v>0.95777777777777695</v>
      </c>
      <c r="AK250">
        <f>Tabela2[[#This Row],[mlp_val_acc]]</f>
        <v>0.96</v>
      </c>
      <c r="AL250">
        <f>Tabela2[[#This Row],[mlp_train_acc]]</f>
        <v>0.99294336118848603</v>
      </c>
      <c r="AM250">
        <f>Tabela2[[#This Row],[mlp_steps]]</f>
        <v>42.6</v>
      </c>
    </row>
    <row r="251" spans="1:39" x14ac:dyDescent="0.25">
      <c r="A251" t="s">
        <v>1343</v>
      </c>
      <c r="B251">
        <v>12</v>
      </c>
      <c r="C251">
        <v>3</v>
      </c>
      <c r="D251">
        <v>4</v>
      </c>
      <c r="E251">
        <v>0</v>
      </c>
      <c r="F251" t="s">
        <v>1494</v>
      </c>
      <c r="G251">
        <v>203000</v>
      </c>
      <c r="H251">
        <v>70376347.200000003</v>
      </c>
      <c r="I251">
        <v>12</v>
      </c>
      <c r="J251">
        <v>7.9851439595222395E-2</v>
      </c>
      <c r="K251">
        <v>0.20370370149612399</v>
      </c>
      <c r="L251">
        <v>8.6222223937511402E-2</v>
      </c>
      <c r="M251">
        <v>0.95555555555555505</v>
      </c>
      <c r="N251">
        <v>0.96666666666666601</v>
      </c>
      <c r="O251">
        <v>0.99350046425255301</v>
      </c>
      <c r="P251">
        <v>39</v>
      </c>
      <c r="Q251">
        <v>5860667.2000000002</v>
      </c>
      <c r="R251">
        <v>201835</v>
      </c>
      <c r="S251">
        <v>2</v>
      </c>
      <c r="T251">
        <v>299</v>
      </c>
      <c r="U251">
        <v>0.96</v>
      </c>
      <c r="V251">
        <v>0.96296296296296202</v>
      </c>
      <c r="W251">
        <v>0.98514391829155001</v>
      </c>
      <c r="X251">
        <v>31</v>
      </c>
      <c r="Y251">
        <v>3712688.8</v>
      </c>
      <c r="Z251">
        <v>203110</v>
      </c>
      <c r="AA251">
        <v>2</v>
      </c>
      <c r="AB251">
        <v>300</v>
      </c>
      <c r="AC251" t="s">
        <v>1680</v>
      </c>
      <c r="AE251">
        <f>Tabela2[[#This Row],[kan_params]]</f>
        <v>203000</v>
      </c>
      <c r="AF251">
        <f>Tabela2[[#This Row],[kan_steps]]</f>
        <v>12</v>
      </c>
      <c r="AG251">
        <f>Tabela2[[#This Row],[kan_train_acc]]</f>
        <v>7.9851439595222395E-2</v>
      </c>
      <c r="AH251">
        <f>Tabela2[[#This Row],[kan_val_acc]]</f>
        <v>0.20370370149612399</v>
      </c>
      <c r="AI251">
        <f>Tabela2[[#This Row],[kan_test_acc]]</f>
        <v>8.6222223937511402E-2</v>
      </c>
      <c r="AJ251">
        <f>Tabela2[[#This Row],[mlp_test_acc]]</f>
        <v>0.95555555555555505</v>
      </c>
      <c r="AK251">
        <f>Tabela2[[#This Row],[mlp_val_acc]]</f>
        <v>0.96666666666666601</v>
      </c>
      <c r="AL251">
        <f>Tabela2[[#This Row],[mlp_train_acc]]</f>
        <v>0.99350046425255301</v>
      </c>
      <c r="AM251">
        <f>Tabela2[[#This Row],[mlp_steps]]</f>
        <v>39</v>
      </c>
    </row>
    <row r="252" spans="1:39" x14ac:dyDescent="0.25">
      <c r="A252" t="s">
        <v>1343</v>
      </c>
      <c r="B252">
        <v>12</v>
      </c>
      <c r="C252">
        <v>3</v>
      </c>
      <c r="D252">
        <v>4</v>
      </c>
      <c r="E252">
        <v>0</v>
      </c>
      <c r="F252" t="s">
        <v>1496</v>
      </c>
      <c r="G252">
        <v>210795</v>
      </c>
      <c r="H252">
        <v>126503237.40000001</v>
      </c>
      <c r="I252">
        <v>22</v>
      </c>
      <c r="J252">
        <v>0.100649954378604</v>
      </c>
      <c r="K252">
        <v>0.19703703820705401</v>
      </c>
      <c r="L252">
        <v>0.104444445669651</v>
      </c>
      <c r="M252">
        <v>0.95555555555555505</v>
      </c>
      <c r="N252">
        <v>0.96518518518518504</v>
      </c>
      <c r="O252">
        <v>0.98830083565459603</v>
      </c>
      <c r="P252">
        <v>36.200000000000003</v>
      </c>
      <c r="Q252">
        <v>6134478.7999999998</v>
      </c>
      <c r="R252">
        <v>209545</v>
      </c>
      <c r="S252">
        <v>2</v>
      </c>
      <c r="T252">
        <v>305</v>
      </c>
      <c r="U252">
        <v>0.958666666666666</v>
      </c>
      <c r="V252">
        <v>0.96370370370370295</v>
      </c>
      <c r="W252">
        <v>0.99182915506035196</v>
      </c>
      <c r="X252">
        <v>37.6</v>
      </c>
      <c r="Y252">
        <v>5089700.2</v>
      </c>
      <c r="Z252">
        <v>210844</v>
      </c>
      <c r="AA252">
        <v>2</v>
      </c>
      <c r="AB252">
        <v>306</v>
      </c>
      <c r="AC252" t="s">
        <v>1681</v>
      </c>
      <c r="AE252">
        <f>Tabela2[[#This Row],[kan_params]]</f>
        <v>210795</v>
      </c>
      <c r="AF252">
        <f>Tabela2[[#This Row],[kan_steps]]</f>
        <v>22</v>
      </c>
      <c r="AG252">
        <f>Tabela2[[#This Row],[kan_train_acc]]</f>
        <v>0.100649954378604</v>
      </c>
      <c r="AH252">
        <f>Tabela2[[#This Row],[kan_val_acc]]</f>
        <v>0.19703703820705401</v>
      </c>
      <c r="AI252">
        <f>Tabela2[[#This Row],[kan_test_acc]]</f>
        <v>0.104444445669651</v>
      </c>
      <c r="AJ252">
        <f>Tabela2[[#This Row],[mlp_test_acc]]</f>
        <v>0.95555555555555505</v>
      </c>
      <c r="AK252">
        <f>Tabela2[[#This Row],[mlp_val_acc]]</f>
        <v>0.96518518518518504</v>
      </c>
      <c r="AL252">
        <f>Tabela2[[#This Row],[mlp_train_acc]]</f>
        <v>0.98830083565459603</v>
      </c>
      <c r="AM252">
        <f>Tabela2[[#This Row],[mlp_steps]]</f>
        <v>36.200000000000003</v>
      </c>
    </row>
    <row r="253" spans="1:39" x14ac:dyDescent="0.25">
      <c r="A253" t="s">
        <v>1343</v>
      </c>
      <c r="B253">
        <v>12</v>
      </c>
      <c r="C253">
        <v>3</v>
      </c>
      <c r="D253">
        <v>4</v>
      </c>
      <c r="E253">
        <v>0</v>
      </c>
      <c r="F253" t="s">
        <v>1498</v>
      </c>
      <c r="G253">
        <v>218590</v>
      </c>
      <c r="H253">
        <v>145637929.40000001</v>
      </c>
      <c r="I253">
        <v>24.6</v>
      </c>
      <c r="J253">
        <v>8.2079851627349806E-2</v>
      </c>
      <c r="K253">
        <v>0.18222222328186</v>
      </c>
      <c r="L253">
        <v>7.8666666522622095E-2</v>
      </c>
      <c r="M253">
        <v>0.95911111111111103</v>
      </c>
      <c r="N253">
        <v>0.96222222222222198</v>
      </c>
      <c r="O253">
        <v>0.99164345403899701</v>
      </c>
      <c r="P253">
        <v>38.200000000000003</v>
      </c>
      <c r="Q253">
        <v>5385640</v>
      </c>
      <c r="R253">
        <v>217399</v>
      </c>
      <c r="S253">
        <v>2</v>
      </c>
      <c r="T253">
        <v>311</v>
      </c>
      <c r="U253">
        <v>0.95777777777777695</v>
      </c>
      <c r="V253">
        <v>0.96444444444444399</v>
      </c>
      <c r="W253">
        <v>0.99145775301764105</v>
      </c>
      <c r="X253">
        <v>39.799999999999997</v>
      </c>
      <c r="Y253">
        <v>5558917.5999999996</v>
      </c>
      <c r="Z253">
        <v>218722</v>
      </c>
      <c r="AA253">
        <v>2</v>
      </c>
      <c r="AB253">
        <v>312</v>
      </c>
      <c r="AC253" t="s">
        <v>1682</v>
      </c>
      <c r="AE253">
        <f>Tabela2[[#This Row],[kan_params]]</f>
        <v>218590</v>
      </c>
      <c r="AF253">
        <f>Tabela2[[#This Row],[kan_steps]]</f>
        <v>24.6</v>
      </c>
      <c r="AG253">
        <f>Tabela2[[#This Row],[kan_train_acc]]</f>
        <v>8.2079851627349806E-2</v>
      </c>
      <c r="AH253">
        <f>Tabela2[[#This Row],[kan_val_acc]]</f>
        <v>0.18222222328186</v>
      </c>
      <c r="AI253">
        <f>Tabela2[[#This Row],[kan_test_acc]]</f>
        <v>7.8666666522622095E-2</v>
      </c>
      <c r="AJ253">
        <f>Tabela2[[#This Row],[mlp_test_acc]]</f>
        <v>0.95911111111111103</v>
      </c>
      <c r="AK253">
        <f>Tabela2[[#This Row],[mlp_val_acc]]</f>
        <v>0.96222222222222198</v>
      </c>
      <c r="AL253">
        <f>Tabela2[[#This Row],[mlp_train_acc]]</f>
        <v>0.99164345403899701</v>
      </c>
      <c r="AM253">
        <f>Tabela2[[#This Row],[mlp_steps]]</f>
        <v>38.200000000000003</v>
      </c>
    </row>
    <row r="254" spans="1:39" x14ac:dyDescent="0.25">
      <c r="A254" t="s">
        <v>1343</v>
      </c>
      <c r="B254">
        <v>12</v>
      </c>
      <c r="C254">
        <v>3</v>
      </c>
      <c r="D254">
        <v>4</v>
      </c>
      <c r="E254">
        <v>0</v>
      </c>
      <c r="F254" t="s">
        <v>1500</v>
      </c>
      <c r="G254">
        <v>226385</v>
      </c>
      <c r="H254">
        <v>97702918.599999994</v>
      </c>
      <c r="I254">
        <v>15.4</v>
      </c>
      <c r="J254">
        <v>0.10064995288848801</v>
      </c>
      <c r="K254">
        <v>0.20296295881271301</v>
      </c>
      <c r="L254">
        <v>0.10666666775941799</v>
      </c>
      <c r="M254">
        <v>0.95822222222222198</v>
      </c>
      <c r="N254">
        <v>0.96592592592592597</v>
      </c>
      <c r="O254">
        <v>0.99220055710306398</v>
      </c>
      <c r="P254">
        <v>33.6</v>
      </c>
      <c r="Q254">
        <v>5814775.5999999996</v>
      </c>
      <c r="R254">
        <v>225397</v>
      </c>
      <c r="S254">
        <v>2</v>
      </c>
      <c r="T254">
        <v>317</v>
      </c>
      <c r="U254">
        <v>0.95733333333333304</v>
      </c>
      <c r="V254">
        <v>0.96592592592592597</v>
      </c>
      <c r="W254">
        <v>0.99405756731661998</v>
      </c>
      <c r="X254">
        <v>39</v>
      </c>
      <c r="Y254">
        <v>4418515.4000000004</v>
      </c>
      <c r="Z254">
        <v>226744</v>
      </c>
      <c r="AA254">
        <v>2</v>
      </c>
      <c r="AB254">
        <v>318</v>
      </c>
      <c r="AC254" t="s">
        <v>1683</v>
      </c>
      <c r="AE254">
        <f>Tabela2[[#This Row],[kan_params]]</f>
        <v>226385</v>
      </c>
      <c r="AF254">
        <f>Tabela2[[#This Row],[kan_steps]]</f>
        <v>15.4</v>
      </c>
      <c r="AG254">
        <f>Tabela2[[#This Row],[kan_train_acc]]</f>
        <v>0.10064995288848801</v>
      </c>
      <c r="AH254">
        <f>Tabela2[[#This Row],[kan_val_acc]]</f>
        <v>0.20296295881271301</v>
      </c>
      <c r="AI254">
        <f>Tabela2[[#This Row],[kan_test_acc]]</f>
        <v>0.10666666775941799</v>
      </c>
      <c r="AJ254">
        <f>Tabela2[[#This Row],[mlp_test_acc]]</f>
        <v>0.95822222222222198</v>
      </c>
      <c r="AK254">
        <f>Tabela2[[#This Row],[mlp_val_acc]]</f>
        <v>0.96592592592592597</v>
      </c>
      <c r="AL254">
        <f>Tabela2[[#This Row],[mlp_train_acc]]</f>
        <v>0.99220055710306398</v>
      </c>
      <c r="AM254">
        <f>Tabela2[[#This Row],[mlp_steps]]</f>
        <v>33.6</v>
      </c>
    </row>
    <row r="255" spans="1:39" x14ac:dyDescent="0.25">
      <c r="A255" t="s">
        <v>1343</v>
      </c>
      <c r="B255">
        <v>12</v>
      </c>
      <c r="C255">
        <v>3</v>
      </c>
      <c r="D255">
        <v>4</v>
      </c>
      <c r="E255">
        <v>0</v>
      </c>
      <c r="F255" t="s">
        <v>1502</v>
      </c>
      <c r="G255">
        <v>234180</v>
      </c>
      <c r="H255">
        <v>78424836.799999997</v>
      </c>
      <c r="I255">
        <v>12</v>
      </c>
      <c r="J255">
        <v>9.0250696241855596E-2</v>
      </c>
      <c r="K255">
        <v>0.21851852536201399</v>
      </c>
      <c r="L255">
        <v>9.2444445192813807E-2</v>
      </c>
      <c r="M255">
        <v>0.95777777777777695</v>
      </c>
      <c r="N255">
        <v>0.97037037037036999</v>
      </c>
      <c r="O255">
        <v>0.997214484679665</v>
      </c>
      <c r="P255">
        <v>56</v>
      </c>
      <c r="Q255">
        <v>7058530</v>
      </c>
      <c r="R255">
        <v>233539</v>
      </c>
      <c r="S255">
        <v>2</v>
      </c>
      <c r="T255">
        <v>323</v>
      </c>
      <c r="U255">
        <v>0.95777777777777695</v>
      </c>
      <c r="V255">
        <v>0.96296296296296202</v>
      </c>
      <c r="W255">
        <v>0.99164345403899701</v>
      </c>
      <c r="X255">
        <v>40</v>
      </c>
      <c r="Y255">
        <v>6782270</v>
      </c>
      <c r="Z255">
        <v>234910</v>
      </c>
      <c r="AA255">
        <v>2</v>
      </c>
      <c r="AB255">
        <v>324</v>
      </c>
      <c r="AC255" t="s">
        <v>1684</v>
      </c>
      <c r="AE255">
        <f>Tabela2[[#This Row],[kan_params]]</f>
        <v>234180</v>
      </c>
      <c r="AF255">
        <f>Tabela2[[#This Row],[kan_steps]]</f>
        <v>12</v>
      </c>
      <c r="AG255">
        <f>Tabela2[[#This Row],[kan_train_acc]]</f>
        <v>9.0250696241855596E-2</v>
      </c>
      <c r="AH255">
        <f>Tabela2[[#This Row],[kan_val_acc]]</f>
        <v>0.21851852536201399</v>
      </c>
      <c r="AI255">
        <f>Tabela2[[#This Row],[kan_test_acc]]</f>
        <v>9.2444445192813807E-2</v>
      </c>
      <c r="AJ255">
        <f>Tabela2[[#This Row],[mlp_test_acc]]</f>
        <v>0.95777777777777695</v>
      </c>
      <c r="AK255">
        <f>Tabela2[[#This Row],[mlp_val_acc]]</f>
        <v>0.97037037037036999</v>
      </c>
      <c r="AL255">
        <f>Tabela2[[#This Row],[mlp_train_acc]]</f>
        <v>0.997214484679665</v>
      </c>
      <c r="AM255">
        <f>Tabela2[[#This Row],[mlp_steps]]</f>
        <v>56</v>
      </c>
    </row>
    <row r="256" spans="1:39" x14ac:dyDescent="0.25">
      <c r="A256" t="s">
        <v>1343</v>
      </c>
      <c r="B256">
        <v>12</v>
      </c>
      <c r="C256">
        <v>3</v>
      </c>
      <c r="D256">
        <v>4</v>
      </c>
      <c r="E256">
        <v>0</v>
      </c>
      <c r="F256" t="s">
        <v>1504</v>
      </c>
      <c r="G256">
        <v>241975</v>
      </c>
      <c r="H256">
        <v>100689021.2</v>
      </c>
      <c r="I256">
        <v>14.8</v>
      </c>
      <c r="J256">
        <v>7.7808727324008897E-2</v>
      </c>
      <c r="K256">
        <v>0.175555551052093</v>
      </c>
      <c r="L256">
        <v>8.0888888239860499E-2</v>
      </c>
      <c r="M256">
        <v>0.954666666666666</v>
      </c>
      <c r="N256">
        <v>0.96</v>
      </c>
      <c r="O256">
        <v>0.99052924791086305</v>
      </c>
      <c r="P256">
        <v>34.6</v>
      </c>
      <c r="Q256">
        <v>6853250.7999999998</v>
      </c>
      <c r="R256">
        <v>241825</v>
      </c>
      <c r="S256">
        <v>2</v>
      </c>
      <c r="T256">
        <v>329</v>
      </c>
      <c r="U256">
        <v>0.958666666666666</v>
      </c>
      <c r="V256">
        <v>0.95925925925925903</v>
      </c>
      <c r="W256">
        <v>0.99034354688950699</v>
      </c>
      <c r="X256">
        <v>31.6</v>
      </c>
      <c r="Y256">
        <v>4426689</v>
      </c>
      <c r="Z256">
        <v>243220</v>
      </c>
      <c r="AA256">
        <v>2</v>
      </c>
      <c r="AB256">
        <v>330</v>
      </c>
      <c r="AC256" t="s">
        <v>1685</v>
      </c>
      <c r="AE256">
        <f>Tabela2[[#This Row],[kan_params]]</f>
        <v>241975</v>
      </c>
      <c r="AF256">
        <f>Tabela2[[#This Row],[kan_steps]]</f>
        <v>14.8</v>
      </c>
      <c r="AG256">
        <f>Tabela2[[#This Row],[kan_train_acc]]</f>
        <v>7.7808727324008897E-2</v>
      </c>
      <c r="AH256">
        <f>Tabela2[[#This Row],[kan_val_acc]]</f>
        <v>0.175555551052093</v>
      </c>
      <c r="AI256">
        <f>Tabela2[[#This Row],[kan_test_acc]]</f>
        <v>8.0888888239860499E-2</v>
      </c>
      <c r="AJ256">
        <f>Tabela2[[#This Row],[mlp_test_acc]]</f>
        <v>0.954666666666666</v>
      </c>
      <c r="AK256">
        <f>Tabela2[[#This Row],[mlp_val_acc]]</f>
        <v>0.96</v>
      </c>
      <c r="AL256">
        <f>Tabela2[[#This Row],[mlp_train_acc]]</f>
        <v>0.99052924791086305</v>
      </c>
      <c r="AM256">
        <f>Tabela2[[#This Row],[mlp_steps]]</f>
        <v>34.6</v>
      </c>
    </row>
    <row r="257" spans="1:39" x14ac:dyDescent="0.25">
      <c r="A257" t="s">
        <v>1343</v>
      </c>
      <c r="B257">
        <v>12</v>
      </c>
      <c r="C257">
        <v>3</v>
      </c>
      <c r="D257">
        <v>4</v>
      </c>
      <c r="E257">
        <v>0</v>
      </c>
      <c r="F257" t="s">
        <v>1506</v>
      </c>
      <c r="G257">
        <v>102721</v>
      </c>
      <c r="H257">
        <v>43632810.200000003</v>
      </c>
      <c r="I257">
        <v>14</v>
      </c>
      <c r="J257">
        <v>0.101949861645698</v>
      </c>
      <c r="K257">
        <v>0.253333330154418</v>
      </c>
      <c r="L257">
        <v>0.117333331704139</v>
      </c>
      <c r="M257">
        <v>0.97111111111111104</v>
      </c>
      <c r="N257">
        <v>0.97777777777777697</v>
      </c>
      <c r="O257">
        <v>0.98792943361188401</v>
      </c>
      <c r="P257">
        <v>38</v>
      </c>
      <c r="Q257">
        <v>3014308</v>
      </c>
      <c r="R257">
        <v>102554</v>
      </c>
      <c r="S257">
        <v>2</v>
      </c>
      <c r="T257">
        <v>208</v>
      </c>
      <c r="U257">
        <v>0.96888888888888802</v>
      </c>
      <c r="V257">
        <v>0.98148148148148096</v>
      </c>
      <c r="W257">
        <v>0.99257195914577501</v>
      </c>
      <c r="X257">
        <v>47</v>
      </c>
      <c r="Y257">
        <v>4070022.8</v>
      </c>
      <c r="Z257">
        <v>103465</v>
      </c>
      <c r="AA257">
        <v>2</v>
      </c>
      <c r="AB257">
        <v>209</v>
      </c>
      <c r="AC257" t="s">
        <v>1686</v>
      </c>
      <c r="AE257">
        <f>Tabela2[[#This Row],[kan_params]]</f>
        <v>102721</v>
      </c>
      <c r="AF257">
        <f>Tabela2[[#This Row],[kan_steps]]</f>
        <v>14</v>
      </c>
      <c r="AG257">
        <f>Tabela2[[#This Row],[kan_train_acc]]</f>
        <v>0.101949861645698</v>
      </c>
      <c r="AH257">
        <f>Tabela2[[#This Row],[kan_val_acc]]</f>
        <v>0.253333330154418</v>
      </c>
      <c r="AI257">
        <f>Tabela2[[#This Row],[kan_test_acc]]</f>
        <v>0.117333331704139</v>
      </c>
      <c r="AJ257">
        <f>Tabela2[[#This Row],[mlp_test_acc]]</f>
        <v>0.97111111111111104</v>
      </c>
      <c r="AK257">
        <f>Tabela2[[#This Row],[mlp_val_acc]]</f>
        <v>0.97777777777777697</v>
      </c>
      <c r="AL257">
        <f>Tabela2[[#This Row],[mlp_train_acc]]</f>
        <v>0.98792943361188401</v>
      </c>
      <c r="AM257">
        <f>Tabela2[[#This Row],[mlp_steps]]</f>
        <v>38</v>
      </c>
    </row>
    <row r="258" spans="1:39" x14ac:dyDescent="0.25">
      <c r="A258" t="s">
        <v>1343</v>
      </c>
      <c r="B258">
        <v>12</v>
      </c>
      <c r="C258">
        <v>3</v>
      </c>
      <c r="D258">
        <v>4</v>
      </c>
      <c r="E258">
        <v>0</v>
      </c>
      <c r="F258" t="s">
        <v>1508</v>
      </c>
      <c r="G258">
        <v>109756</v>
      </c>
      <c r="H258">
        <v>48641166.600000001</v>
      </c>
      <c r="I258">
        <v>16</v>
      </c>
      <c r="J258">
        <v>0.104363974556326</v>
      </c>
      <c r="K258">
        <v>0.28148148059844902</v>
      </c>
      <c r="L258">
        <v>9.9111112020909706E-2</v>
      </c>
      <c r="M258">
        <v>0.97111111111111104</v>
      </c>
      <c r="N258">
        <v>0.98148148148148096</v>
      </c>
      <c r="O258">
        <v>0.99071494893221901</v>
      </c>
      <c r="P258">
        <v>50</v>
      </c>
      <c r="Q258">
        <v>5251894</v>
      </c>
      <c r="R258">
        <v>109015</v>
      </c>
      <c r="S258">
        <v>2</v>
      </c>
      <c r="T258">
        <v>215</v>
      </c>
      <c r="U258">
        <v>0.97333333333333305</v>
      </c>
      <c r="V258">
        <v>0.97037037037036999</v>
      </c>
      <c r="W258">
        <v>0.98700092850510601</v>
      </c>
      <c r="X258">
        <v>39</v>
      </c>
      <c r="Y258">
        <v>4625401.5999999996</v>
      </c>
      <c r="Z258">
        <v>109954</v>
      </c>
      <c r="AA258">
        <v>2</v>
      </c>
      <c r="AB258">
        <v>216</v>
      </c>
      <c r="AC258" t="s">
        <v>1687</v>
      </c>
      <c r="AE258">
        <f>Tabela2[[#This Row],[kan_params]]</f>
        <v>109756</v>
      </c>
      <c r="AF258">
        <f>Tabela2[[#This Row],[kan_steps]]</f>
        <v>16</v>
      </c>
      <c r="AG258">
        <f>Tabela2[[#This Row],[kan_train_acc]]</f>
        <v>0.104363974556326</v>
      </c>
      <c r="AH258">
        <f>Tabela2[[#This Row],[kan_val_acc]]</f>
        <v>0.28148148059844902</v>
      </c>
      <c r="AI258">
        <f>Tabela2[[#This Row],[kan_test_acc]]</f>
        <v>9.9111112020909706E-2</v>
      </c>
      <c r="AJ258">
        <f>Tabela2[[#This Row],[mlp_test_acc]]</f>
        <v>0.97111111111111104</v>
      </c>
      <c r="AK258">
        <f>Tabela2[[#This Row],[mlp_val_acc]]</f>
        <v>0.98148148148148096</v>
      </c>
      <c r="AL258">
        <f>Tabela2[[#This Row],[mlp_train_acc]]</f>
        <v>0.99071494893221901</v>
      </c>
      <c r="AM258">
        <f>Tabela2[[#This Row],[mlp_steps]]</f>
        <v>50</v>
      </c>
    </row>
    <row r="259" spans="1:39" x14ac:dyDescent="0.25">
      <c r="A259" t="s">
        <v>1343</v>
      </c>
      <c r="B259">
        <v>12</v>
      </c>
      <c r="C259">
        <v>3</v>
      </c>
      <c r="D259">
        <v>4</v>
      </c>
      <c r="E259">
        <v>0</v>
      </c>
      <c r="F259" t="s">
        <v>1510</v>
      </c>
      <c r="G259">
        <v>116791</v>
      </c>
      <c r="H259">
        <v>46349891.600000001</v>
      </c>
      <c r="I259">
        <v>13</v>
      </c>
      <c r="J259">
        <v>0.12999071180820401</v>
      </c>
      <c r="K259">
        <v>0.30370369553565901</v>
      </c>
      <c r="L259">
        <v>0.111111111938953</v>
      </c>
      <c r="M259">
        <v>0.97111111111111104</v>
      </c>
      <c r="N259">
        <v>0.98518518518518505</v>
      </c>
      <c r="O259">
        <v>0.99071494893221901</v>
      </c>
      <c r="P259">
        <v>49</v>
      </c>
      <c r="Q259">
        <v>4990884.2</v>
      </c>
      <c r="R259">
        <v>116639</v>
      </c>
      <c r="S259">
        <v>2</v>
      </c>
      <c r="T259">
        <v>223</v>
      </c>
      <c r="U259">
        <v>0.97111111111111104</v>
      </c>
      <c r="V259">
        <v>0.97777777777777697</v>
      </c>
      <c r="W259">
        <v>0.98700092850510601</v>
      </c>
      <c r="X259">
        <v>40</v>
      </c>
      <c r="Y259">
        <v>3022876.2</v>
      </c>
      <c r="Z259">
        <v>117610</v>
      </c>
      <c r="AA259">
        <v>2</v>
      </c>
      <c r="AB259">
        <v>224</v>
      </c>
      <c r="AC259" t="s">
        <v>1688</v>
      </c>
      <c r="AE259">
        <f>Tabela2[[#This Row],[kan_params]]</f>
        <v>116791</v>
      </c>
      <c r="AF259">
        <f>Tabela2[[#This Row],[kan_steps]]</f>
        <v>13</v>
      </c>
      <c r="AG259">
        <f>Tabela2[[#This Row],[kan_train_acc]]</f>
        <v>0.12999071180820401</v>
      </c>
      <c r="AH259">
        <f>Tabela2[[#This Row],[kan_val_acc]]</f>
        <v>0.30370369553565901</v>
      </c>
      <c r="AI259">
        <f>Tabela2[[#This Row],[kan_test_acc]]</f>
        <v>0.111111111938953</v>
      </c>
      <c r="AJ259">
        <f>Tabela2[[#This Row],[mlp_test_acc]]</f>
        <v>0.97111111111111104</v>
      </c>
      <c r="AK259">
        <f>Tabela2[[#This Row],[mlp_val_acc]]</f>
        <v>0.98518518518518505</v>
      </c>
      <c r="AL259">
        <f>Tabela2[[#This Row],[mlp_train_acc]]</f>
        <v>0.99071494893221901</v>
      </c>
      <c r="AM259">
        <f>Tabela2[[#This Row],[mlp_steps]]</f>
        <v>49</v>
      </c>
    </row>
    <row r="260" spans="1:39" x14ac:dyDescent="0.25">
      <c r="A260" t="s">
        <v>1343</v>
      </c>
      <c r="B260">
        <v>12</v>
      </c>
      <c r="C260">
        <v>3</v>
      </c>
      <c r="D260">
        <v>4</v>
      </c>
      <c r="E260">
        <v>0</v>
      </c>
      <c r="F260" t="s">
        <v>1512</v>
      </c>
      <c r="G260">
        <v>123826</v>
      </c>
      <c r="H260">
        <v>42428381.799999997</v>
      </c>
      <c r="I260">
        <v>12</v>
      </c>
      <c r="J260">
        <v>8.8393689692020397E-2</v>
      </c>
      <c r="K260">
        <v>0.23629629313945699</v>
      </c>
      <c r="L260">
        <v>8.0888889729976599E-2</v>
      </c>
      <c r="M260">
        <v>0.97111111111111104</v>
      </c>
      <c r="N260">
        <v>0.97777777777777697</v>
      </c>
      <c r="O260">
        <v>0.98978644382544101</v>
      </c>
      <c r="P260">
        <v>42</v>
      </c>
      <c r="Q260">
        <v>3585939.6</v>
      </c>
      <c r="R260">
        <v>123520</v>
      </c>
      <c r="S260">
        <v>2</v>
      </c>
      <c r="T260">
        <v>230</v>
      </c>
      <c r="U260">
        <v>0.97333333333333305</v>
      </c>
      <c r="V260">
        <v>0.98148148148148096</v>
      </c>
      <c r="W260">
        <v>0.98978644382544101</v>
      </c>
      <c r="X260">
        <v>51</v>
      </c>
      <c r="Y260">
        <v>4609768.4000000004</v>
      </c>
      <c r="Z260">
        <v>124519</v>
      </c>
      <c r="AA260">
        <v>2</v>
      </c>
      <c r="AB260">
        <v>231</v>
      </c>
      <c r="AC260" t="s">
        <v>1689</v>
      </c>
      <c r="AE260">
        <f>Tabela2[[#This Row],[kan_params]]</f>
        <v>123826</v>
      </c>
      <c r="AF260">
        <f>Tabela2[[#This Row],[kan_steps]]</f>
        <v>12</v>
      </c>
      <c r="AG260">
        <f>Tabela2[[#This Row],[kan_train_acc]]</f>
        <v>8.8393689692020397E-2</v>
      </c>
      <c r="AH260">
        <f>Tabela2[[#This Row],[kan_val_acc]]</f>
        <v>0.23629629313945699</v>
      </c>
      <c r="AI260">
        <f>Tabela2[[#This Row],[kan_test_acc]]</f>
        <v>8.0888889729976599E-2</v>
      </c>
      <c r="AJ260">
        <f>Tabela2[[#This Row],[mlp_test_acc]]</f>
        <v>0.97111111111111104</v>
      </c>
      <c r="AK260">
        <f>Tabela2[[#This Row],[mlp_val_acc]]</f>
        <v>0.97777777777777697</v>
      </c>
      <c r="AL260">
        <f>Tabela2[[#This Row],[mlp_train_acc]]</f>
        <v>0.98978644382544101</v>
      </c>
      <c r="AM260">
        <f>Tabela2[[#This Row],[mlp_steps]]</f>
        <v>42</v>
      </c>
    </row>
    <row r="261" spans="1:39" x14ac:dyDescent="0.25">
      <c r="A261" t="s">
        <v>1343</v>
      </c>
      <c r="B261">
        <v>12</v>
      </c>
      <c r="C261">
        <v>3</v>
      </c>
      <c r="D261">
        <v>4</v>
      </c>
      <c r="E261">
        <v>0</v>
      </c>
      <c r="F261" t="s">
        <v>1514</v>
      </c>
      <c r="G261">
        <v>130861</v>
      </c>
      <c r="H261">
        <v>78650378.400000006</v>
      </c>
      <c r="I261">
        <v>21.2</v>
      </c>
      <c r="J261">
        <v>0.12999071627855299</v>
      </c>
      <c r="K261">
        <v>0.185185185074806</v>
      </c>
      <c r="L261">
        <v>0.131111113727092</v>
      </c>
      <c r="M261">
        <v>0.97022222222222199</v>
      </c>
      <c r="N261">
        <v>0.97777777777777697</v>
      </c>
      <c r="O261">
        <v>0.98811513463323997</v>
      </c>
      <c r="P261">
        <v>42</v>
      </c>
      <c r="Q261">
        <v>4623175.2</v>
      </c>
      <c r="R261">
        <v>130597</v>
      </c>
      <c r="S261">
        <v>2</v>
      </c>
      <c r="T261">
        <v>237</v>
      </c>
      <c r="U261">
        <v>0.97155555555555495</v>
      </c>
      <c r="V261">
        <v>0.97703703703703704</v>
      </c>
      <c r="W261">
        <v>0.98774373259052894</v>
      </c>
      <c r="X261">
        <v>42.8</v>
      </c>
      <c r="Y261">
        <v>4778767.8</v>
      </c>
      <c r="Z261">
        <v>131624</v>
      </c>
      <c r="AA261">
        <v>2</v>
      </c>
      <c r="AB261">
        <v>238</v>
      </c>
      <c r="AC261" t="s">
        <v>1690</v>
      </c>
      <c r="AE261">
        <f>Tabela2[[#This Row],[kan_params]]</f>
        <v>130861</v>
      </c>
      <c r="AF261">
        <f>Tabela2[[#This Row],[kan_steps]]</f>
        <v>21.2</v>
      </c>
      <c r="AG261">
        <f>Tabela2[[#This Row],[kan_train_acc]]</f>
        <v>0.12999071627855299</v>
      </c>
      <c r="AH261">
        <f>Tabela2[[#This Row],[kan_val_acc]]</f>
        <v>0.185185185074806</v>
      </c>
      <c r="AI261">
        <f>Tabela2[[#This Row],[kan_test_acc]]</f>
        <v>0.131111113727092</v>
      </c>
      <c r="AJ261">
        <f>Tabela2[[#This Row],[mlp_test_acc]]</f>
        <v>0.97022222222222199</v>
      </c>
      <c r="AK261">
        <f>Tabela2[[#This Row],[mlp_val_acc]]</f>
        <v>0.97777777777777697</v>
      </c>
      <c r="AL261">
        <f>Tabela2[[#This Row],[mlp_train_acc]]</f>
        <v>0.98811513463323997</v>
      </c>
      <c r="AM261">
        <f>Tabela2[[#This Row],[mlp_steps]]</f>
        <v>42</v>
      </c>
    </row>
    <row r="262" spans="1:39" x14ac:dyDescent="0.25">
      <c r="A262" t="s">
        <v>1343</v>
      </c>
      <c r="B262">
        <v>12</v>
      </c>
      <c r="C262">
        <v>3</v>
      </c>
      <c r="D262">
        <v>4</v>
      </c>
      <c r="E262">
        <v>0</v>
      </c>
      <c r="F262" t="s">
        <v>1516</v>
      </c>
      <c r="G262">
        <v>137896</v>
      </c>
      <c r="H262">
        <v>83305608.599999994</v>
      </c>
      <c r="I262">
        <v>21.2</v>
      </c>
      <c r="J262">
        <v>9.0622100420296198E-2</v>
      </c>
      <c r="K262">
        <v>0.19185185432433999</v>
      </c>
      <c r="L262">
        <v>8.6666666157543606E-2</v>
      </c>
      <c r="M262">
        <v>0.972444444444444</v>
      </c>
      <c r="N262">
        <v>0.98</v>
      </c>
      <c r="O262">
        <v>0.99312906220984198</v>
      </c>
      <c r="P262">
        <v>49.4</v>
      </c>
      <c r="Q262">
        <v>4593949.2</v>
      </c>
      <c r="R262">
        <v>137870</v>
      </c>
      <c r="S262">
        <v>2</v>
      </c>
      <c r="T262">
        <v>244</v>
      </c>
      <c r="U262">
        <v>0.97066666666666601</v>
      </c>
      <c r="V262">
        <v>0.97407407407407398</v>
      </c>
      <c r="W262">
        <v>0.98811513463323997</v>
      </c>
      <c r="X262">
        <v>39.6</v>
      </c>
      <c r="Y262">
        <v>4585162.8</v>
      </c>
      <c r="Z262">
        <v>138925</v>
      </c>
      <c r="AA262">
        <v>2</v>
      </c>
      <c r="AB262">
        <v>245</v>
      </c>
      <c r="AC262" t="s">
        <v>1691</v>
      </c>
      <c r="AE262">
        <f>Tabela2[[#This Row],[kan_params]]</f>
        <v>137896</v>
      </c>
      <c r="AF262">
        <f>Tabela2[[#This Row],[kan_steps]]</f>
        <v>21.2</v>
      </c>
      <c r="AG262">
        <f>Tabela2[[#This Row],[kan_train_acc]]</f>
        <v>9.0622100420296198E-2</v>
      </c>
      <c r="AH262">
        <f>Tabela2[[#This Row],[kan_val_acc]]</f>
        <v>0.19185185432433999</v>
      </c>
      <c r="AI262">
        <f>Tabela2[[#This Row],[kan_test_acc]]</f>
        <v>8.6666666157543606E-2</v>
      </c>
      <c r="AJ262">
        <f>Tabela2[[#This Row],[mlp_test_acc]]</f>
        <v>0.972444444444444</v>
      </c>
      <c r="AK262">
        <f>Tabela2[[#This Row],[mlp_val_acc]]</f>
        <v>0.98</v>
      </c>
      <c r="AL262">
        <f>Tabela2[[#This Row],[mlp_train_acc]]</f>
        <v>0.99312906220984198</v>
      </c>
      <c r="AM262">
        <f>Tabela2[[#This Row],[mlp_steps]]</f>
        <v>49.4</v>
      </c>
    </row>
    <row r="263" spans="1:39" x14ac:dyDescent="0.25">
      <c r="A263" t="s">
        <v>1343</v>
      </c>
      <c r="B263">
        <v>12</v>
      </c>
      <c r="C263">
        <v>5</v>
      </c>
      <c r="D263">
        <v>3</v>
      </c>
      <c r="E263">
        <v>0</v>
      </c>
      <c r="F263" t="s">
        <v>1344</v>
      </c>
      <c r="G263">
        <v>137309</v>
      </c>
      <c r="H263">
        <v>124414174.8</v>
      </c>
      <c r="I263">
        <v>37</v>
      </c>
      <c r="J263">
        <v>0.43918290734290999</v>
      </c>
      <c r="K263">
        <v>0.59481481909751799</v>
      </c>
      <c r="L263">
        <v>0.41777777969837099</v>
      </c>
      <c r="M263">
        <v>0.95822222222222198</v>
      </c>
      <c r="N263">
        <v>0.97037037037036999</v>
      </c>
      <c r="O263">
        <v>0.98700092850510601</v>
      </c>
      <c r="P263">
        <v>37.4</v>
      </c>
      <c r="Q263">
        <v>2457894.4</v>
      </c>
      <c r="R263">
        <v>136819</v>
      </c>
      <c r="S263">
        <v>2</v>
      </c>
      <c r="T263">
        <v>243</v>
      </c>
      <c r="U263">
        <v>0.96044444444444399</v>
      </c>
      <c r="V263">
        <v>0.97555555555555495</v>
      </c>
      <c r="W263">
        <v>0.98848653667595099</v>
      </c>
      <c r="X263">
        <v>40.4</v>
      </c>
      <c r="Y263">
        <v>2270232.4</v>
      </c>
      <c r="Z263">
        <v>137870</v>
      </c>
      <c r="AA263">
        <v>2</v>
      </c>
      <c r="AB263">
        <v>244</v>
      </c>
      <c r="AC263" t="s">
        <v>1692</v>
      </c>
      <c r="AE263">
        <f>Tabela2[[#This Row],[kan_params]]</f>
        <v>137309</v>
      </c>
      <c r="AF263">
        <f>Tabela2[[#This Row],[kan_steps]]</f>
        <v>37</v>
      </c>
      <c r="AG263">
        <f>Tabela2[[#This Row],[kan_train_acc]]</f>
        <v>0.43918290734290999</v>
      </c>
      <c r="AH263">
        <f>Tabela2[[#This Row],[kan_val_acc]]</f>
        <v>0.59481481909751799</v>
      </c>
      <c r="AI263">
        <f>Tabela2[[#This Row],[kan_test_acc]]</f>
        <v>0.41777777969837099</v>
      </c>
      <c r="AJ263">
        <f>Tabela2[[#This Row],[mlp_test_acc]]</f>
        <v>0.95822222222222198</v>
      </c>
      <c r="AK263">
        <f>Tabela2[[#This Row],[mlp_val_acc]]</f>
        <v>0.97037037037036999</v>
      </c>
      <c r="AL263">
        <f>Tabela2[[#This Row],[mlp_train_acc]]</f>
        <v>0.98700092850510601</v>
      </c>
      <c r="AM263">
        <f>Tabela2[[#This Row],[mlp_steps]]</f>
        <v>37.4</v>
      </c>
    </row>
    <row r="264" spans="1:39" x14ac:dyDescent="0.25">
      <c r="A264" t="s">
        <v>1343</v>
      </c>
      <c r="B264">
        <v>12</v>
      </c>
      <c r="C264">
        <v>5</v>
      </c>
      <c r="D264">
        <v>3</v>
      </c>
      <c r="E264">
        <v>0</v>
      </c>
      <c r="F264" t="s">
        <v>1346</v>
      </c>
      <c r="G264">
        <v>143974</v>
      </c>
      <c r="H264">
        <v>146031584.40000001</v>
      </c>
      <c r="I264">
        <v>41.4</v>
      </c>
      <c r="J264">
        <v>0.48300835490226701</v>
      </c>
      <c r="K264">
        <v>0.606666672229766</v>
      </c>
      <c r="L264">
        <v>0.48044443726539598</v>
      </c>
      <c r="M264">
        <v>0.96</v>
      </c>
      <c r="N264">
        <v>0.97407407407407398</v>
      </c>
      <c r="O264">
        <v>0.98885793871866301</v>
      </c>
      <c r="P264">
        <v>35.799999999999997</v>
      </c>
      <c r="Q264">
        <v>4113175.4</v>
      </c>
      <c r="R264">
        <v>143185</v>
      </c>
      <c r="S264">
        <v>2</v>
      </c>
      <c r="T264">
        <v>249</v>
      </c>
      <c r="U264">
        <v>0.96177777777777695</v>
      </c>
      <c r="V264">
        <v>0.97777777777777697</v>
      </c>
      <c r="W264">
        <v>0.98737233054781803</v>
      </c>
      <c r="X264">
        <v>38.200000000000003</v>
      </c>
      <c r="Y264">
        <v>2515294.4</v>
      </c>
      <c r="Z264">
        <v>144260</v>
      </c>
      <c r="AA264">
        <v>2</v>
      </c>
      <c r="AB264">
        <v>250</v>
      </c>
      <c r="AC264" t="s">
        <v>1693</v>
      </c>
      <c r="AE264">
        <f>Tabela2[[#This Row],[kan_params]]</f>
        <v>143974</v>
      </c>
      <c r="AF264">
        <f>Tabela2[[#This Row],[kan_steps]]</f>
        <v>41.4</v>
      </c>
      <c r="AG264">
        <f>Tabela2[[#This Row],[kan_train_acc]]</f>
        <v>0.48300835490226701</v>
      </c>
      <c r="AH264">
        <f>Tabela2[[#This Row],[kan_val_acc]]</f>
        <v>0.606666672229766</v>
      </c>
      <c r="AI264">
        <f>Tabela2[[#This Row],[kan_test_acc]]</f>
        <v>0.48044443726539598</v>
      </c>
      <c r="AJ264">
        <f>Tabela2[[#This Row],[mlp_test_acc]]</f>
        <v>0.96</v>
      </c>
      <c r="AK264">
        <f>Tabela2[[#This Row],[mlp_val_acc]]</f>
        <v>0.97407407407407398</v>
      </c>
      <c r="AL264">
        <f>Tabela2[[#This Row],[mlp_train_acc]]</f>
        <v>0.98885793871866301</v>
      </c>
      <c r="AM264">
        <f>Tabela2[[#This Row],[mlp_steps]]</f>
        <v>35.799999999999997</v>
      </c>
    </row>
    <row r="265" spans="1:39" x14ac:dyDescent="0.25">
      <c r="A265" t="s">
        <v>1343</v>
      </c>
      <c r="B265">
        <v>12</v>
      </c>
      <c r="C265">
        <v>5</v>
      </c>
      <c r="D265">
        <v>3</v>
      </c>
      <c r="E265">
        <v>0</v>
      </c>
      <c r="F265" t="s">
        <v>1348</v>
      </c>
      <c r="G265">
        <v>150639</v>
      </c>
      <c r="H265">
        <v>159495863</v>
      </c>
      <c r="I265">
        <v>40.4</v>
      </c>
      <c r="J265">
        <v>0.39275766015052699</v>
      </c>
      <c r="K265">
        <v>0.57185184955596902</v>
      </c>
      <c r="L265">
        <v>0.39644443690776798</v>
      </c>
      <c r="M265">
        <v>0.95911111111111103</v>
      </c>
      <c r="N265">
        <v>0.97703703703703704</v>
      </c>
      <c r="O265">
        <v>0.98681522748375095</v>
      </c>
      <c r="P265">
        <v>38</v>
      </c>
      <c r="Q265">
        <v>4142061.8</v>
      </c>
      <c r="R265">
        <v>149695</v>
      </c>
      <c r="S265">
        <v>2</v>
      </c>
      <c r="T265">
        <v>255</v>
      </c>
      <c r="U265">
        <v>0.95777777777777695</v>
      </c>
      <c r="V265">
        <v>0.97185185185185097</v>
      </c>
      <c r="W265">
        <v>0.98885793871866201</v>
      </c>
      <c r="X265">
        <v>40</v>
      </c>
      <c r="Y265">
        <v>2577569</v>
      </c>
      <c r="Z265">
        <v>150794</v>
      </c>
      <c r="AA265">
        <v>2</v>
      </c>
      <c r="AB265">
        <v>256</v>
      </c>
      <c r="AC265" t="s">
        <v>1694</v>
      </c>
      <c r="AE265">
        <f>Tabela2[[#This Row],[kan_params]]</f>
        <v>150639</v>
      </c>
      <c r="AF265">
        <f>Tabela2[[#This Row],[kan_steps]]</f>
        <v>40.4</v>
      </c>
      <c r="AG265">
        <f>Tabela2[[#This Row],[kan_train_acc]]</f>
        <v>0.39275766015052699</v>
      </c>
      <c r="AH265">
        <f>Tabela2[[#This Row],[kan_val_acc]]</f>
        <v>0.57185184955596902</v>
      </c>
      <c r="AI265">
        <f>Tabela2[[#This Row],[kan_test_acc]]</f>
        <v>0.39644443690776798</v>
      </c>
      <c r="AJ265">
        <f>Tabela2[[#This Row],[mlp_test_acc]]</f>
        <v>0.95911111111111103</v>
      </c>
      <c r="AK265">
        <f>Tabela2[[#This Row],[mlp_val_acc]]</f>
        <v>0.97703703703703704</v>
      </c>
      <c r="AL265">
        <f>Tabela2[[#This Row],[mlp_train_acc]]</f>
        <v>0.98681522748375095</v>
      </c>
      <c r="AM265">
        <f>Tabela2[[#This Row],[mlp_steps]]</f>
        <v>38</v>
      </c>
    </row>
    <row r="266" spans="1:39" x14ac:dyDescent="0.25">
      <c r="A266" t="s">
        <v>1343</v>
      </c>
      <c r="B266">
        <v>12</v>
      </c>
      <c r="C266">
        <v>5</v>
      </c>
      <c r="D266">
        <v>3</v>
      </c>
      <c r="E266">
        <v>0</v>
      </c>
      <c r="F266" t="s">
        <v>1350</v>
      </c>
      <c r="G266">
        <v>157304</v>
      </c>
      <c r="H266">
        <v>150637036</v>
      </c>
      <c r="I266">
        <v>36.799999999999997</v>
      </c>
      <c r="J266">
        <v>0.43881151676177899</v>
      </c>
      <c r="K266">
        <v>0.56370370388030999</v>
      </c>
      <c r="L266">
        <v>0.42755555510520898</v>
      </c>
      <c r="M266">
        <v>0.96133333333333304</v>
      </c>
      <c r="N266">
        <v>0.97555555555555495</v>
      </c>
      <c r="O266">
        <v>0.98941504178272899</v>
      </c>
      <c r="P266">
        <v>39</v>
      </c>
      <c r="Q266">
        <v>5886189.7999999998</v>
      </c>
      <c r="R266">
        <v>156349</v>
      </c>
      <c r="S266">
        <v>2</v>
      </c>
      <c r="T266">
        <v>261</v>
      </c>
      <c r="U266">
        <v>0.96177777777777695</v>
      </c>
      <c r="V266">
        <v>0.97703703703703704</v>
      </c>
      <c r="W266">
        <v>0.98904363974001797</v>
      </c>
      <c r="X266">
        <v>37.6</v>
      </c>
      <c r="Y266">
        <v>3888737.2</v>
      </c>
      <c r="Z266">
        <v>157472</v>
      </c>
      <c r="AA266">
        <v>2</v>
      </c>
      <c r="AB266">
        <v>262</v>
      </c>
      <c r="AC266" t="s">
        <v>1695</v>
      </c>
      <c r="AE266">
        <f>Tabela2[[#This Row],[kan_params]]</f>
        <v>157304</v>
      </c>
      <c r="AF266">
        <f>Tabela2[[#This Row],[kan_steps]]</f>
        <v>36.799999999999997</v>
      </c>
      <c r="AG266">
        <f>Tabela2[[#This Row],[kan_train_acc]]</f>
        <v>0.43881151676177899</v>
      </c>
      <c r="AH266">
        <f>Tabela2[[#This Row],[kan_val_acc]]</f>
        <v>0.56370370388030999</v>
      </c>
      <c r="AI266">
        <f>Tabela2[[#This Row],[kan_test_acc]]</f>
        <v>0.42755555510520898</v>
      </c>
      <c r="AJ266">
        <f>Tabela2[[#This Row],[mlp_test_acc]]</f>
        <v>0.96133333333333304</v>
      </c>
      <c r="AK266">
        <f>Tabela2[[#This Row],[mlp_val_acc]]</f>
        <v>0.97555555555555495</v>
      </c>
      <c r="AL266">
        <f>Tabela2[[#This Row],[mlp_train_acc]]</f>
        <v>0.98941504178272899</v>
      </c>
      <c r="AM266">
        <f>Tabela2[[#This Row],[mlp_steps]]</f>
        <v>39</v>
      </c>
    </row>
    <row r="267" spans="1:39" x14ac:dyDescent="0.25">
      <c r="A267" t="s">
        <v>1343</v>
      </c>
      <c r="B267">
        <v>12</v>
      </c>
      <c r="C267">
        <v>5</v>
      </c>
      <c r="D267">
        <v>3</v>
      </c>
      <c r="E267">
        <v>0</v>
      </c>
      <c r="F267" t="s">
        <v>1352</v>
      </c>
      <c r="G267">
        <v>163969</v>
      </c>
      <c r="H267">
        <v>159123053.80000001</v>
      </c>
      <c r="I267">
        <v>34.799999999999997</v>
      </c>
      <c r="J267">
        <v>0.41689879596233298</v>
      </c>
      <c r="K267">
        <v>0.53111110925674399</v>
      </c>
      <c r="L267">
        <v>0.40177778005599901</v>
      </c>
      <c r="M267">
        <v>0.96</v>
      </c>
      <c r="N267">
        <v>0.97481481481481402</v>
      </c>
      <c r="O267">
        <v>0.98941504178272899</v>
      </c>
      <c r="P267">
        <v>37.6</v>
      </c>
      <c r="Q267">
        <v>3721569.8</v>
      </c>
      <c r="R267">
        <v>163147</v>
      </c>
      <c r="S267">
        <v>2</v>
      </c>
      <c r="T267">
        <v>267</v>
      </c>
      <c r="U267">
        <v>0.96</v>
      </c>
      <c r="V267">
        <v>0.97703703703703704</v>
      </c>
      <c r="W267">
        <v>0.98922934076137403</v>
      </c>
      <c r="X267">
        <v>38.6</v>
      </c>
      <c r="Y267">
        <v>3323603.6</v>
      </c>
      <c r="Z267">
        <v>164294</v>
      </c>
      <c r="AA267">
        <v>2</v>
      </c>
      <c r="AB267">
        <v>268</v>
      </c>
      <c r="AC267" t="s">
        <v>1696</v>
      </c>
      <c r="AE267">
        <f>Tabela2[[#This Row],[kan_params]]</f>
        <v>163969</v>
      </c>
      <c r="AF267">
        <f>Tabela2[[#This Row],[kan_steps]]</f>
        <v>34.799999999999997</v>
      </c>
      <c r="AG267">
        <f>Tabela2[[#This Row],[kan_train_acc]]</f>
        <v>0.41689879596233298</v>
      </c>
      <c r="AH267">
        <f>Tabela2[[#This Row],[kan_val_acc]]</f>
        <v>0.53111110925674399</v>
      </c>
      <c r="AI267">
        <f>Tabela2[[#This Row],[kan_test_acc]]</f>
        <v>0.40177778005599901</v>
      </c>
      <c r="AJ267">
        <f>Tabela2[[#This Row],[mlp_test_acc]]</f>
        <v>0.96</v>
      </c>
      <c r="AK267">
        <f>Tabela2[[#This Row],[mlp_val_acc]]</f>
        <v>0.97481481481481402</v>
      </c>
      <c r="AL267">
        <f>Tabela2[[#This Row],[mlp_train_acc]]</f>
        <v>0.98941504178272899</v>
      </c>
      <c r="AM267">
        <f>Tabela2[[#This Row],[mlp_steps]]</f>
        <v>37.6</v>
      </c>
    </row>
    <row r="268" spans="1:39" x14ac:dyDescent="0.25">
      <c r="A268" t="s">
        <v>1343</v>
      </c>
      <c r="B268">
        <v>12</v>
      </c>
      <c r="C268">
        <v>5</v>
      </c>
      <c r="D268">
        <v>3</v>
      </c>
      <c r="E268">
        <v>0</v>
      </c>
      <c r="F268" t="s">
        <v>1354</v>
      </c>
      <c r="G268">
        <v>170634</v>
      </c>
      <c r="H268">
        <v>159414999.59999999</v>
      </c>
      <c r="I268">
        <v>30.4</v>
      </c>
      <c r="J268">
        <v>0.31754875183105402</v>
      </c>
      <c r="K268">
        <v>0.45185185670852601</v>
      </c>
      <c r="L268">
        <v>0.30177777707576697</v>
      </c>
      <c r="M268">
        <v>0.96044444444444399</v>
      </c>
      <c r="N268">
        <v>0.98</v>
      </c>
      <c r="O268">
        <v>0.98904363974001797</v>
      </c>
      <c r="P268">
        <v>39.200000000000003</v>
      </c>
      <c r="Q268">
        <v>3864953.6</v>
      </c>
      <c r="R268">
        <v>170089</v>
      </c>
      <c r="S268">
        <v>2</v>
      </c>
      <c r="T268">
        <v>273</v>
      </c>
      <c r="U268">
        <v>0.95955555555555505</v>
      </c>
      <c r="V268">
        <v>0.97259259259259201</v>
      </c>
      <c r="W268">
        <v>0.98755803156917299</v>
      </c>
      <c r="X268">
        <v>33.6</v>
      </c>
      <c r="Y268">
        <v>2997784</v>
      </c>
      <c r="Z268">
        <v>171260</v>
      </c>
      <c r="AA268">
        <v>2</v>
      </c>
      <c r="AB268">
        <v>274</v>
      </c>
      <c r="AC268" t="s">
        <v>1697</v>
      </c>
      <c r="AE268">
        <f>Tabela2[[#This Row],[kan_params]]</f>
        <v>170634</v>
      </c>
      <c r="AF268">
        <f>Tabela2[[#This Row],[kan_steps]]</f>
        <v>30.4</v>
      </c>
      <c r="AG268">
        <f>Tabela2[[#This Row],[kan_train_acc]]</f>
        <v>0.31754875183105402</v>
      </c>
      <c r="AH268">
        <f>Tabela2[[#This Row],[kan_val_acc]]</f>
        <v>0.45185185670852601</v>
      </c>
      <c r="AI268">
        <f>Tabela2[[#This Row],[kan_test_acc]]</f>
        <v>0.30177777707576697</v>
      </c>
      <c r="AJ268">
        <f>Tabela2[[#This Row],[mlp_test_acc]]</f>
        <v>0.96044444444444399</v>
      </c>
      <c r="AK268">
        <f>Tabela2[[#This Row],[mlp_val_acc]]</f>
        <v>0.98</v>
      </c>
      <c r="AL268">
        <f>Tabela2[[#This Row],[mlp_train_acc]]</f>
        <v>0.98904363974001797</v>
      </c>
      <c r="AM268">
        <f>Tabela2[[#This Row],[mlp_steps]]</f>
        <v>39.200000000000003</v>
      </c>
    </row>
    <row r="269" spans="1:39" x14ac:dyDescent="0.25">
      <c r="A269" t="s">
        <v>1343</v>
      </c>
      <c r="B269">
        <v>12</v>
      </c>
      <c r="C269">
        <v>5</v>
      </c>
      <c r="D269">
        <v>3</v>
      </c>
      <c r="E269">
        <v>0</v>
      </c>
      <c r="F269" t="s">
        <v>1356</v>
      </c>
      <c r="G269">
        <v>63994</v>
      </c>
      <c r="H269">
        <v>85913795.400000006</v>
      </c>
      <c r="I269">
        <v>48.6</v>
      </c>
      <c r="J269">
        <v>0.51494894027709903</v>
      </c>
      <c r="K269">
        <v>0.61777777671813905</v>
      </c>
      <c r="L269">
        <v>0.50133334398269602</v>
      </c>
      <c r="M269">
        <v>0.96799999999999997</v>
      </c>
      <c r="N269">
        <v>0.96444444444444399</v>
      </c>
      <c r="O269">
        <v>0.99127205199628599</v>
      </c>
      <c r="P269">
        <v>61.6</v>
      </c>
      <c r="Q269">
        <v>6155954.2000000002</v>
      </c>
      <c r="R269">
        <v>63530</v>
      </c>
      <c r="S269">
        <v>2</v>
      </c>
      <c r="T269">
        <v>160</v>
      </c>
      <c r="U269">
        <v>0.97111111111111104</v>
      </c>
      <c r="V269">
        <v>0.96592592592592497</v>
      </c>
      <c r="W269">
        <v>0.99108635097493003</v>
      </c>
      <c r="X269">
        <v>65</v>
      </c>
      <c r="Y269">
        <v>4312770</v>
      </c>
      <c r="Z269">
        <v>64249</v>
      </c>
      <c r="AA269">
        <v>2</v>
      </c>
      <c r="AB269">
        <v>161</v>
      </c>
      <c r="AC269" t="s">
        <v>1698</v>
      </c>
      <c r="AE269">
        <f>Tabela2[[#This Row],[kan_params]]</f>
        <v>63994</v>
      </c>
      <c r="AF269">
        <f>Tabela2[[#This Row],[kan_steps]]</f>
        <v>48.6</v>
      </c>
      <c r="AG269">
        <f>Tabela2[[#This Row],[kan_train_acc]]</f>
        <v>0.51494894027709903</v>
      </c>
      <c r="AH269">
        <f>Tabela2[[#This Row],[kan_val_acc]]</f>
        <v>0.61777777671813905</v>
      </c>
      <c r="AI269">
        <f>Tabela2[[#This Row],[kan_test_acc]]</f>
        <v>0.50133334398269602</v>
      </c>
      <c r="AJ269">
        <f>Tabela2[[#This Row],[mlp_test_acc]]</f>
        <v>0.96799999999999997</v>
      </c>
      <c r="AK269">
        <f>Tabela2[[#This Row],[mlp_val_acc]]</f>
        <v>0.96444444444444399</v>
      </c>
      <c r="AL269">
        <f>Tabela2[[#This Row],[mlp_train_acc]]</f>
        <v>0.99127205199628599</v>
      </c>
      <c r="AM269">
        <f>Tabela2[[#This Row],[mlp_steps]]</f>
        <v>61.6</v>
      </c>
    </row>
    <row r="270" spans="1:39" x14ac:dyDescent="0.25">
      <c r="A270" t="s">
        <v>1343</v>
      </c>
      <c r="B270">
        <v>12</v>
      </c>
      <c r="C270">
        <v>5</v>
      </c>
      <c r="D270">
        <v>3</v>
      </c>
      <c r="E270">
        <v>0</v>
      </c>
      <c r="F270" t="s">
        <v>1358</v>
      </c>
      <c r="G270">
        <v>70659</v>
      </c>
      <c r="H270">
        <v>78220951.599999994</v>
      </c>
      <c r="I270">
        <v>38.4</v>
      </c>
      <c r="J270">
        <v>0.36453111171722402</v>
      </c>
      <c r="K270">
        <v>0.48000000119209202</v>
      </c>
      <c r="L270">
        <v>0.36133333593606898</v>
      </c>
      <c r="M270">
        <v>0.96933333333333305</v>
      </c>
      <c r="N270">
        <v>0.96518518518518504</v>
      </c>
      <c r="O270">
        <v>0.99071494893221901</v>
      </c>
      <c r="P270">
        <v>57.6</v>
      </c>
      <c r="Q270">
        <v>5238184</v>
      </c>
      <c r="R270">
        <v>70145</v>
      </c>
      <c r="S270">
        <v>2</v>
      </c>
      <c r="T270">
        <v>169</v>
      </c>
      <c r="U270">
        <v>0.96755555555555495</v>
      </c>
      <c r="V270">
        <v>0.95925925925925903</v>
      </c>
      <c r="W270">
        <v>0.98700092850510601</v>
      </c>
      <c r="X270">
        <v>49</v>
      </c>
      <c r="Y270">
        <v>4997905.8</v>
      </c>
      <c r="Z270">
        <v>70900</v>
      </c>
      <c r="AA270">
        <v>2</v>
      </c>
      <c r="AB270">
        <v>170</v>
      </c>
      <c r="AC270" t="s">
        <v>1699</v>
      </c>
      <c r="AE270">
        <f>Tabela2[[#This Row],[kan_params]]</f>
        <v>70659</v>
      </c>
      <c r="AF270">
        <f>Tabela2[[#This Row],[kan_steps]]</f>
        <v>38.4</v>
      </c>
      <c r="AG270">
        <f>Tabela2[[#This Row],[kan_train_acc]]</f>
        <v>0.36453111171722402</v>
      </c>
      <c r="AH270">
        <f>Tabela2[[#This Row],[kan_val_acc]]</f>
        <v>0.48000000119209202</v>
      </c>
      <c r="AI270">
        <f>Tabela2[[#This Row],[kan_test_acc]]</f>
        <v>0.36133333593606898</v>
      </c>
      <c r="AJ270">
        <f>Tabela2[[#This Row],[mlp_test_acc]]</f>
        <v>0.96933333333333305</v>
      </c>
      <c r="AK270">
        <f>Tabela2[[#This Row],[mlp_val_acc]]</f>
        <v>0.96518518518518504</v>
      </c>
      <c r="AL270">
        <f>Tabela2[[#This Row],[mlp_train_acc]]</f>
        <v>0.99071494893221901</v>
      </c>
      <c r="AM270">
        <f>Tabela2[[#This Row],[mlp_steps]]</f>
        <v>57.6</v>
      </c>
    </row>
    <row r="271" spans="1:39" x14ac:dyDescent="0.25">
      <c r="A271" t="s">
        <v>1343</v>
      </c>
      <c r="B271">
        <v>12</v>
      </c>
      <c r="C271">
        <v>5</v>
      </c>
      <c r="D271">
        <v>3</v>
      </c>
      <c r="E271">
        <v>0</v>
      </c>
      <c r="F271" t="s">
        <v>1360</v>
      </c>
      <c r="G271">
        <v>77324</v>
      </c>
      <c r="H271">
        <v>76732320.799999997</v>
      </c>
      <c r="I271">
        <v>35.4</v>
      </c>
      <c r="J271">
        <v>0.44011142253875701</v>
      </c>
      <c r="K271">
        <v>0.50592592358589095</v>
      </c>
      <c r="L271">
        <v>0.43777778148651098</v>
      </c>
      <c r="M271">
        <v>0.96799999999999997</v>
      </c>
      <c r="N271">
        <v>0.95629629629629598</v>
      </c>
      <c r="O271">
        <v>0.98737233054781803</v>
      </c>
      <c r="P271">
        <v>48.2</v>
      </c>
      <c r="Q271">
        <v>4231549</v>
      </c>
      <c r="R271">
        <v>77084</v>
      </c>
      <c r="S271">
        <v>2</v>
      </c>
      <c r="T271">
        <v>178</v>
      </c>
      <c r="U271">
        <v>0.96977777777777696</v>
      </c>
      <c r="V271">
        <v>0.96814814814814798</v>
      </c>
      <c r="W271">
        <v>0.99350046425255301</v>
      </c>
      <c r="X271">
        <v>61</v>
      </c>
      <c r="Y271">
        <v>5760285</v>
      </c>
      <c r="Z271">
        <v>77875</v>
      </c>
      <c r="AA271">
        <v>2</v>
      </c>
      <c r="AB271">
        <v>179</v>
      </c>
      <c r="AC271" t="s">
        <v>1700</v>
      </c>
      <c r="AE271">
        <f>Tabela2[[#This Row],[kan_params]]</f>
        <v>77324</v>
      </c>
      <c r="AF271">
        <f>Tabela2[[#This Row],[kan_steps]]</f>
        <v>35.4</v>
      </c>
      <c r="AG271">
        <f>Tabela2[[#This Row],[kan_train_acc]]</f>
        <v>0.44011142253875701</v>
      </c>
      <c r="AH271">
        <f>Tabela2[[#This Row],[kan_val_acc]]</f>
        <v>0.50592592358589095</v>
      </c>
      <c r="AI271">
        <f>Tabela2[[#This Row],[kan_test_acc]]</f>
        <v>0.43777778148651098</v>
      </c>
      <c r="AJ271">
        <f>Tabela2[[#This Row],[mlp_test_acc]]</f>
        <v>0.96799999999999997</v>
      </c>
      <c r="AK271">
        <f>Tabela2[[#This Row],[mlp_val_acc]]</f>
        <v>0.95629629629629598</v>
      </c>
      <c r="AL271">
        <f>Tabela2[[#This Row],[mlp_train_acc]]</f>
        <v>0.98737233054781803</v>
      </c>
      <c r="AM271">
        <f>Tabela2[[#This Row],[mlp_steps]]</f>
        <v>48.2</v>
      </c>
    </row>
    <row r="272" spans="1:39" x14ac:dyDescent="0.25">
      <c r="A272" t="s">
        <v>1343</v>
      </c>
      <c r="B272">
        <v>12</v>
      </c>
      <c r="C272">
        <v>5</v>
      </c>
      <c r="D272">
        <v>3</v>
      </c>
      <c r="E272">
        <v>0</v>
      </c>
      <c r="F272" t="s">
        <v>1362</v>
      </c>
      <c r="G272">
        <v>83989</v>
      </c>
      <c r="H272">
        <v>147650876.19999999</v>
      </c>
      <c r="I272">
        <v>64.2</v>
      </c>
      <c r="J272">
        <v>0.56917363703250801</v>
      </c>
      <c r="K272">
        <v>0.65629630684852602</v>
      </c>
      <c r="L272">
        <v>0.55377777218818602</v>
      </c>
      <c r="M272">
        <v>0.968444444444444</v>
      </c>
      <c r="N272">
        <v>0.96592592592592597</v>
      </c>
      <c r="O272">
        <v>0.99034354688950699</v>
      </c>
      <c r="P272">
        <v>53.4</v>
      </c>
      <c r="Q272">
        <v>5525075</v>
      </c>
      <c r="R272">
        <v>83524</v>
      </c>
      <c r="S272">
        <v>2</v>
      </c>
      <c r="T272">
        <v>186</v>
      </c>
      <c r="U272">
        <v>0.968444444444444</v>
      </c>
      <c r="V272">
        <v>0.96074074074074001</v>
      </c>
      <c r="W272">
        <v>0.98941504178272899</v>
      </c>
      <c r="X272">
        <v>51.2</v>
      </c>
      <c r="Y272">
        <v>4934648.4000000004</v>
      </c>
      <c r="Z272">
        <v>84347</v>
      </c>
      <c r="AA272">
        <v>2</v>
      </c>
      <c r="AB272">
        <v>187</v>
      </c>
      <c r="AC272" t="s">
        <v>1701</v>
      </c>
      <c r="AE272">
        <f>Tabela2[[#This Row],[kan_params]]</f>
        <v>83989</v>
      </c>
      <c r="AF272">
        <f>Tabela2[[#This Row],[kan_steps]]</f>
        <v>64.2</v>
      </c>
      <c r="AG272">
        <f>Tabela2[[#This Row],[kan_train_acc]]</f>
        <v>0.56917363703250801</v>
      </c>
      <c r="AH272">
        <f>Tabela2[[#This Row],[kan_val_acc]]</f>
        <v>0.65629630684852602</v>
      </c>
      <c r="AI272">
        <f>Tabela2[[#This Row],[kan_test_acc]]</f>
        <v>0.55377777218818602</v>
      </c>
      <c r="AJ272">
        <f>Tabela2[[#This Row],[mlp_test_acc]]</f>
        <v>0.968444444444444</v>
      </c>
      <c r="AK272">
        <f>Tabela2[[#This Row],[mlp_val_acc]]</f>
        <v>0.96592592592592597</v>
      </c>
      <c r="AL272">
        <f>Tabela2[[#This Row],[mlp_train_acc]]</f>
        <v>0.99034354688950699</v>
      </c>
      <c r="AM272">
        <f>Tabela2[[#This Row],[mlp_steps]]</f>
        <v>53.4</v>
      </c>
    </row>
    <row r="273" spans="1:39" x14ac:dyDescent="0.25">
      <c r="A273" t="s">
        <v>1343</v>
      </c>
      <c r="B273">
        <v>12</v>
      </c>
      <c r="C273">
        <v>5</v>
      </c>
      <c r="D273">
        <v>3</v>
      </c>
      <c r="E273">
        <v>0</v>
      </c>
      <c r="F273" t="s">
        <v>1364</v>
      </c>
      <c r="G273">
        <v>212434</v>
      </c>
      <c r="H273">
        <v>179134239.80000001</v>
      </c>
      <c r="I273">
        <v>28.8</v>
      </c>
      <c r="J273">
        <v>0.177530178427696</v>
      </c>
      <c r="K273">
        <v>0.283703708648681</v>
      </c>
      <c r="L273">
        <v>0.172888885438442</v>
      </c>
      <c r="M273">
        <v>0.95911111111111103</v>
      </c>
      <c r="N273">
        <v>0.97333333333333305</v>
      </c>
      <c r="O273">
        <v>0.98997214484679597</v>
      </c>
      <c r="P273">
        <v>36</v>
      </c>
      <c r="Q273">
        <v>4965507.8</v>
      </c>
      <c r="R273">
        <v>212147</v>
      </c>
      <c r="S273">
        <v>2</v>
      </c>
      <c r="T273">
        <v>307</v>
      </c>
      <c r="U273">
        <v>0.96444444444444399</v>
      </c>
      <c r="V273">
        <v>0.976296296296296</v>
      </c>
      <c r="W273">
        <v>0.98922934076137403</v>
      </c>
      <c r="X273">
        <v>35.799999999999997</v>
      </c>
      <c r="Y273">
        <v>3364481.4</v>
      </c>
      <c r="Z273">
        <v>213454</v>
      </c>
      <c r="AA273">
        <v>2</v>
      </c>
      <c r="AB273">
        <v>308</v>
      </c>
      <c r="AC273" t="s">
        <v>1702</v>
      </c>
      <c r="AE273">
        <f>Tabela2[[#This Row],[kan_params]]</f>
        <v>212434</v>
      </c>
      <c r="AF273">
        <f>Tabela2[[#This Row],[kan_steps]]</f>
        <v>28.8</v>
      </c>
      <c r="AG273">
        <f>Tabela2[[#This Row],[kan_train_acc]]</f>
        <v>0.177530178427696</v>
      </c>
      <c r="AH273">
        <f>Tabela2[[#This Row],[kan_val_acc]]</f>
        <v>0.283703708648681</v>
      </c>
      <c r="AI273">
        <f>Tabela2[[#This Row],[kan_test_acc]]</f>
        <v>0.172888885438442</v>
      </c>
      <c r="AJ273">
        <f>Tabela2[[#This Row],[mlp_test_acc]]</f>
        <v>0.95911111111111103</v>
      </c>
      <c r="AK273">
        <f>Tabela2[[#This Row],[mlp_val_acc]]</f>
        <v>0.97333333333333305</v>
      </c>
      <c r="AL273">
        <f>Tabela2[[#This Row],[mlp_train_acc]]</f>
        <v>0.98997214484679597</v>
      </c>
      <c r="AM273">
        <f>Tabela2[[#This Row],[mlp_steps]]</f>
        <v>36</v>
      </c>
    </row>
    <row r="274" spans="1:39" x14ac:dyDescent="0.25">
      <c r="A274" t="s">
        <v>1343</v>
      </c>
      <c r="B274">
        <v>12</v>
      </c>
      <c r="C274">
        <v>5</v>
      </c>
      <c r="D274">
        <v>3</v>
      </c>
      <c r="E274">
        <v>0</v>
      </c>
      <c r="F274" t="s">
        <v>1366</v>
      </c>
      <c r="G274">
        <v>219099</v>
      </c>
      <c r="H274">
        <v>93121163</v>
      </c>
      <c r="I274">
        <v>13.6</v>
      </c>
      <c r="J274">
        <v>0.16861652880906999</v>
      </c>
      <c r="K274">
        <v>0.217777779698371</v>
      </c>
      <c r="L274">
        <v>0.15511111021041801</v>
      </c>
      <c r="M274">
        <v>0.96133333333333304</v>
      </c>
      <c r="N274">
        <v>0.97481481481481402</v>
      </c>
      <c r="O274">
        <v>0.98904363974001797</v>
      </c>
      <c r="P274">
        <v>34.200000000000003</v>
      </c>
      <c r="Q274">
        <v>3698366.4</v>
      </c>
      <c r="R274">
        <v>218722</v>
      </c>
      <c r="S274">
        <v>2</v>
      </c>
      <c r="T274">
        <v>312</v>
      </c>
      <c r="U274">
        <v>0.94977777777777705</v>
      </c>
      <c r="V274">
        <v>0.97259259259259201</v>
      </c>
      <c r="W274">
        <v>0.98514391829155001</v>
      </c>
      <c r="X274">
        <v>31</v>
      </c>
      <c r="Y274">
        <v>3506257.6</v>
      </c>
      <c r="Z274">
        <v>220049</v>
      </c>
      <c r="AA274">
        <v>2</v>
      </c>
      <c r="AB274">
        <v>313</v>
      </c>
      <c r="AC274" t="s">
        <v>1703</v>
      </c>
      <c r="AE274">
        <f>Tabela2[[#This Row],[kan_params]]</f>
        <v>219099</v>
      </c>
      <c r="AF274">
        <f>Tabela2[[#This Row],[kan_steps]]</f>
        <v>13.6</v>
      </c>
      <c r="AG274">
        <f>Tabela2[[#This Row],[kan_train_acc]]</f>
        <v>0.16861652880906999</v>
      </c>
      <c r="AH274">
        <f>Tabela2[[#This Row],[kan_val_acc]]</f>
        <v>0.217777779698371</v>
      </c>
      <c r="AI274">
        <f>Tabela2[[#This Row],[kan_test_acc]]</f>
        <v>0.15511111021041801</v>
      </c>
      <c r="AJ274">
        <f>Tabela2[[#This Row],[mlp_test_acc]]</f>
        <v>0.96133333333333304</v>
      </c>
      <c r="AK274">
        <f>Tabela2[[#This Row],[mlp_val_acc]]</f>
        <v>0.97481481481481402</v>
      </c>
      <c r="AL274">
        <f>Tabela2[[#This Row],[mlp_train_acc]]</f>
        <v>0.98904363974001797</v>
      </c>
      <c r="AM274">
        <f>Tabela2[[#This Row],[mlp_steps]]</f>
        <v>34.200000000000003</v>
      </c>
    </row>
    <row r="275" spans="1:39" x14ac:dyDescent="0.25">
      <c r="A275" t="s">
        <v>1343</v>
      </c>
      <c r="B275">
        <v>12</v>
      </c>
      <c r="C275">
        <v>5</v>
      </c>
      <c r="D275">
        <v>3</v>
      </c>
      <c r="E275">
        <v>0</v>
      </c>
      <c r="F275" t="s">
        <v>1368</v>
      </c>
      <c r="G275">
        <v>225764</v>
      </c>
      <c r="H275">
        <v>232587614.40000001</v>
      </c>
      <c r="I275">
        <v>35</v>
      </c>
      <c r="J275">
        <v>0.18328690826892799</v>
      </c>
      <c r="K275">
        <v>0.29703703522682101</v>
      </c>
      <c r="L275">
        <v>0.184888890385627</v>
      </c>
      <c r="M275">
        <v>0.96133333333333304</v>
      </c>
      <c r="N275">
        <v>0.97851851851851801</v>
      </c>
      <c r="O275">
        <v>0.98885793871866201</v>
      </c>
      <c r="P275">
        <v>35.799999999999997</v>
      </c>
      <c r="Q275">
        <v>4271821.5999999996</v>
      </c>
      <c r="R275">
        <v>225397</v>
      </c>
      <c r="S275">
        <v>2</v>
      </c>
      <c r="T275">
        <v>317</v>
      </c>
      <c r="U275">
        <v>0.96</v>
      </c>
      <c r="V275">
        <v>0.97407407407407398</v>
      </c>
      <c r="W275">
        <v>0.98830083565459603</v>
      </c>
      <c r="X275">
        <v>34.200000000000003</v>
      </c>
      <c r="Y275">
        <v>4221007.4000000004</v>
      </c>
      <c r="Z275">
        <v>226744</v>
      </c>
      <c r="AA275">
        <v>2</v>
      </c>
      <c r="AB275">
        <v>318</v>
      </c>
      <c r="AC275" t="s">
        <v>1704</v>
      </c>
      <c r="AE275">
        <f>Tabela2[[#This Row],[kan_params]]</f>
        <v>225764</v>
      </c>
      <c r="AF275">
        <f>Tabela2[[#This Row],[kan_steps]]</f>
        <v>35</v>
      </c>
      <c r="AG275">
        <f>Tabela2[[#This Row],[kan_train_acc]]</f>
        <v>0.18328690826892799</v>
      </c>
      <c r="AH275">
        <f>Tabela2[[#This Row],[kan_val_acc]]</f>
        <v>0.29703703522682101</v>
      </c>
      <c r="AI275">
        <f>Tabela2[[#This Row],[kan_test_acc]]</f>
        <v>0.184888890385627</v>
      </c>
      <c r="AJ275">
        <f>Tabela2[[#This Row],[mlp_test_acc]]</f>
        <v>0.96133333333333304</v>
      </c>
      <c r="AK275">
        <f>Tabela2[[#This Row],[mlp_val_acc]]</f>
        <v>0.97851851851851801</v>
      </c>
      <c r="AL275">
        <f>Tabela2[[#This Row],[mlp_train_acc]]</f>
        <v>0.98885793871866201</v>
      </c>
      <c r="AM275">
        <f>Tabela2[[#This Row],[mlp_steps]]</f>
        <v>35.799999999999997</v>
      </c>
    </row>
    <row r="276" spans="1:39" x14ac:dyDescent="0.25">
      <c r="A276" t="s">
        <v>1343</v>
      </c>
      <c r="B276">
        <v>12</v>
      </c>
      <c r="C276">
        <v>5</v>
      </c>
      <c r="D276">
        <v>3</v>
      </c>
      <c r="E276">
        <v>0</v>
      </c>
      <c r="F276" t="s">
        <v>1370</v>
      </c>
      <c r="G276">
        <v>232429</v>
      </c>
      <c r="H276">
        <v>145117842.80000001</v>
      </c>
      <c r="I276">
        <v>20.8</v>
      </c>
      <c r="J276">
        <v>0.16267409473657601</v>
      </c>
      <c r="K276">
        <v>0.22296296656131701</v>
      </c>
      <c r="L276">
        <v>0.16444444507360401</v>
      </c>
      <c r="M276">
        <v>0.96444444444444399</v>
      </c>
      <c r="N276">
        <v>0.97703703703703704</v>
      </c>
      <c r="O276">
        <v>0.98867223769730705</v>
      </c>
      <c r="P276">
        <v>34</v>
      </c>
      <c r="Q276">
        <v>3115280.8</v>
      </c>
      <c r="R276">
        <v>232172</v>
      </c>
      <c r="S276">
        <v>2</v>
      </c>
      <c r="T276">
        <v>322</v>
      </c>
      <c r="U276">
        <v>0.96</v>
      </c>
      <c r="V276">
        <v>0.97333333333333305</v>
      </c>
      <c r="W276">
        <v>0.99350046425255301</v>
      </c>
      <c r="X276">
        <v>38.6</v>
      </c>
      <c r="Y276">
        <v>5727223</v>
      </c>
      <c r="Z276">
        <v>233539</v>
      </c>
      <c r="AA276">
        <v>2</v>
      </c>
      <c r="AB276">
        <v>323</v>
      </c>
      <c r="AC276" t="s">
        <v>1705</v>
      </c>
      <c r="AE276">
        <f>Tabela2[[#This Row],[kan_params]]</f>
        <v>232429</v>
      </c>
      <c r="AF276">
        <f>Tabela2[[#This Row],[kan_steps]]</f>
        <v>20.8</v>
      </c>
      <c r="AG276">
        <f>Tabela2[[#This Row],[kan_train_acc]]</f>
        <v>0.16267409473657601</v>
      </c>
      <c r="AH276">
        <f>Tabela2[[#This Row],[kan_val_acc]]</f>
        <v>0.22296296656131701</v>
      </c>
      <c r="AI276">
        <f>Tabela2[[#This Row],[kan_test_acc]]</f>
        <v>0.16444444507360401</v>
      </c>
      <c r="AJ276">
        <f>Tabela2[[#This Row],[mlp_test_acc]]</f>
        <v>0.96444444444444399</v>
      </c>
      <c r="AK276">
        <f>Tabela2[[#This Row],[mlp_val_acc]]</f>
        <v>0.97703703703703704</v>
      </c>
      <c r="AL276">
        <f>Tabela2[[#This Row],[mlp_train_acc]]</f>
        <v>0.98867223769730705</v>
      </c>
      <c r="AM276">
        <f>Tabela2[[#This Row],[mlp_steps]]</f>
        <v>34</v>
      </c>
    </row>
    <row r="277" spans="1:39" x14ac:dyDescent="0.25">
      <c r="A277" t="s">
        <v>1343</v>
      </c>
      <c r="B277">
        <v>12</v>
      </c>
      <c r="C277">
        <v>5</v>
      </c>
      <c r="D277">
        <v>3</v>
      </c>
      <c r="E277">
        <v>0</v>
      </c>
      <c r="F277" t="s">
        <v>1372</v>
      </c>
      <c r="G277">
        <v>239094</v>
      </c>
      <c r="H277">
        <v>175358231.80000001</v>
      </c>
      <c r="I277">
        <v>24.6</v>
      </c>
      <c r="J277">
        <v>0.158402968943119</v>
      </c>
      <c r="K277">
        <v>0.22962963283061899</v>
      </c>
      <c r="L277">
        <v>0.16355555355548801</v>
      </c>
      <c r="M277">
        <v>0.954666666666666</v>
      </c>
      <c r="N277">
        <v>0.97481481481481402</v>
      </c>
      <c r="O277">
        <v>0.98885793871866301</v>
      </c>
      <c r="P277">
        <v>33.200000000000003</v>
      </c>
      <c r="Q277">
        <v>3715266.6</v>
      </c>
      <c r="R277">
        <v>239047</v>
      </c>
      <c r="S277">
        <v>2</v>
      </c>
      <c r="T277">
        <v>327</v>
      </c>
      <c r="U277">
        <v>0.96133333333333304</v>
      </c>
      <c r="V277">
        <v>0.97703703703703704</v>
      </c>
      <c r="W277">
        <v>0.99127205199628599</v>
      </c>
      <c r="X277">
        <v>38.200000000000003</v>
      </c>
      <c r="Y277">
        <v>3827073</v>
      </c>
      <c r="Z277">
        <v>240434</v>
      </c>
      <c r="AA277">
        <v>2</v>
      </c>
      <c r="AB277">
        <v>328</v>
      </c>
      <c r="AC277" t="s">
        <v>1706</v>
      </c>
      <c r="AE277">
        <f>Tabela2[[#This Row],[kan_params]]</f>
        <v>239094</v>
      </c>
      <c r="AF277">
        <f>Tabela2[[#This Row],[kan_steps]]</f>
        <v>24.6</v>
      </c>
      <c r="AG277">
        <f>Tabela2[[#This Row],[kan_train_acc]]</f>
        <v>0.158402968943119</v>
      </c>
      <c r="AH277">
        <f>Tabela2[[#This Row],[kan_val_acc]]</f>
        <v>0.22962963283061899</v>
      </c>
      <c r="AI277">
        <f>Tabela2[[#This Row],[kan_test_acc]]</f>
        <v>0.16355555355548801</v>
      </c>
      <c r="AJ277">
        <f>Tabela2[[#This Row],[mlp_test_acc]]</f>
        <v>0.954666666666666</v>
      </c>
      <c r="AK277">
        <f>Tabela2[[#This Row],[mlp_val_acc]]</f>
        <v>0.97481481481481402</v>
      </c>
      <c r="AL277">
        <f>Tabela2[[#This Row],[mlp_train_acc]]</f>
        <v>0.98885793871866301</v>
      </c>
      <c r="AM277">
        <f>Tabela2[[#This Row],[mlp_steps]]</f>
        <v>33.200000000000003</v>
      </c>
    </row>
    <row r="278" spans="1:39" x14ac:dyDescent="0.25">
      <c r="A278" t="s">
        <v>1343</v>
      </c>
      <c r="B278">
        <v>12</v>
      </c>
      <c r="C278">
        <v>5</v>
      </c>
      <c r="D278">
        <v>3</v>
      </c>
      <c r="E278">
        <v>0</v>
      </c>
      <c r="F278" t="s">
        <v>1374</v>
      </c>
      <c r="G278">
        <v>245759</v>
      </c>
      <c r="H278">
        <v>201883807</v>
      </c>
      <c r="I278">
        <v>25</v>
      </c>
      <c r="J278">
        <v>0.12200557291507701</v>
      </c>
      <c r="K278">
        <v>0.24962962567806199</v>
      </c>
      <c r="L278">
        <v>0.12488888949155801</v>
      </c>
      <c r="M278">
        <v>0.95911111111111103</v>
      </c>
      <c r="N278">
        <v>0.97481481481481402</v>
      </c>
      <c r="O278">
        <v>0.99034354688950699</v>
      </c>
      <c r="P278">
        <v>35.4</v>
      </c>
      <c r="Q278">
        <v>5131251.5999999996</v>
      </c>
      <c r="R278">
        <v>244619</v>
      </c>
      <c r="S278">
        <v>2</v>
      </c>
      <c r="T278">
        <v>331</v>
      </c>
      <c r="U278">
        <v>0.96177777777777695</v>
      </c>
      <c r="V278">
        <v>0.97407407407407398</v>
      </c>
      <c r="W278">
        <v>0.98848653667595099</v>
      </c>
      <c r="X278">
        <v>33.6</v>
      </c>
      <c r="Y278">
        <v>3897039</v>
      </c>
      <c r="Z278">
        <v>246022</v>
      </c>
      <c r="AA278">
        <v>2</v>
      </c>
      <c r="AB278">
        <v>332</v>
      </c>
      <c r="AC278" t="s">
        <v>1707</v>
      </c>
      <c r="AE278">
        <f>Tabela2[[#This Row],[kan_params]]</f>
        <v>245759</v>
      </c>
      <c r="AF278">
        <f>Tabela2[[#This Row],[kan_steps]]</f>
        <v>25</v>
      </c>
      <c r="AG278">
        <f>Tabela2[[#This Row],[kan_train_acc]]</f>
        <v>0.12200557291507701</v>
      </c>
      <c r="AH278">
        <f>Tabela2[[#This Row],[kan_val_acc]]</f>
        <v>0.24962962567806199</v>
      </c>
      <c r="AI278">
        <f>Tabela2[[#This Row],[kan_test_acc]]</f>
        <v>0.12488888949155801</v>
      </c>
      <c r="AJ278">
        <f>Tabela2[[#This Row],[mlp_test_acc]]</f>
        <v>0.95911111111111103</v>
      </c>
      <c r="AK278">
        <f>Tabela2[[#This Row],[mlp_val_acc]]</f>
        <v>0.97481481481481402</v>
      </c>
      <c r="AL278">
        <f>Tabela2[[#This Row],[mlp_train_acc]]</f>
        <v>0.99034354688950699</v>
      </c>
      <c r="AM278">
        <f>Tabela2[[#This Row],[mlp_steps]]</f>
        <v>35.4</v>
      </c>
    </row>
    <row r="279" spans="1:39" x14ac:dyDescent="0.25">
      <c r="A279" t="s">
        <v>1343</v>
      </c>
      <c r="B279">
        <v>12</v>
      </c>
      <c r="C279">
        <v>5</v>
      </c>
      <c r="D279">
        <v>3</v>
      </c>
      <c r="E279">
        <v>0</v>
      </c>
      <c r="F279" t="s">
        <v>1376</v>
      </c>
      <c r="G279">
        <v>159114</v>
      </c>
      <c r="H279">
        <v>125876634.8</v>
      </c>
      <c r="I279">
        <v>26.6</v>
      </c>
      <c r="J279">
        <v>0.143546891212463</v>
      </c>
      <c r="K279">
        <v>0.25629629790782898</v>
      </c>
      <c r="L279">
        <v>0.13422222286462701</v>
      </c>
      <c r="M279">
        <v>0.95733333333333304</v>
      </c>
      <c r="N279">
        <v>0.97481481481481402</v>
      </c>
      <c r="O279">
        <v>0.98848653667595099</v>
      </c>
      <c r="P279">
        <v>38.200000000000003</v>
      </c>
      <c r="Q279">
        <v>4575476.8</v>
      </c>
      <c r="R279">
        <v>158599</v>
      </c>
      <c r="S279">
        <v>2</v>
      </c>
      <c r="T279">
        <v>263</v>
      </c>
      <c r="U279">
        <v>0.95911111111111103</v>
      </c>
      <c r="V279">
        <v>0.97333333333333305</v>
      </c>
      <c r="W279">
        <v>0.98551532033426104</v>
      </c>
      <c r="X279">
        <v>34.4</v>
      </c>
      <c r="Y279">
        <v>2643739.4</v>
      </c>
      <c r="Z279">
        <v>159730</v>
      </c>
      <c r="AA279">
        <v>2</v>
      </c>
      <c r="AB279">
        <v>264</v>
      </c>
      <c r="AC279" t="s">
        <v>1708</v>
      </c>
      <c r="AE279">
        <f>Tabela2[[#This Row],[kan_params]]</f>
        <v>159114</v>
      </c>
      <c r="AF279">
        <f>Tabela2[[#This Row],[kan_steps]]</f>
        <v>26.6</v>
      </c>
      <c r="AG279">
        <f>Tabela2[[#This Row],[kan_train_acc]]</f>
        <v>0.143546891212463</v>
      </c>
      <c r="AH279">
        <f>Tabela2[[#This Row],[kan_val_acc]]</f>
        <v>0.25629629790782898</v>
      </c>
      <c r="AI279">
        <f>Tabela2[[#This Row],[kan_test_acc]]</f>
        <v>0.13422222286462701</v>
      </c>
      <c r="AJ279">
        <f>Tabela2[[#This Row],[mlp_test_acc]]</f>
        <v>0.95733333333333304</v>
      </c>
      <c r="AK279">
        <f>Tabela2[[#This Row],[mlp_val_acc]]</f>
        <v>0.97481481481481402</v>
      </c>
      <c r="AL279">
        <f>Tabela2[[#This Row],[mlp_train_acc]]</f>
        <v>0.98848653667595099</v>
      </c>
      <c r="AM279">
        <f>Tabela2[[#This Row],[mlp_steps]]</f>
        <v>38.200000000000003</v>
      </c>
    </row>
    <row r="280" spans="1:39" x14ac:dyDescent="0.25">
      <c r="A280" t="s">
        <v>1343</v>
      </c>
      <c r="B280">
        <v>12</v>
      </c>
      <c r="C280">
        <v>5</v>
      </c>
      <c r="D280">
        <v>3</v>
      </c>
      <c r="E280">
        <v>0</v>
      </c>
      <c r="F280" t="s">
        <v>1378</v>
      </c>
      <c r="G280">
        <v>165779</v>
      </c>
      <c r="H280">
        <v>137542402</v>
      </c>
      <c r="I280">
        <v>28.2</v>
      </c>
      <c r="J280">
        <v>0.15468895286321599</v>
      </c>
      <c r="K280">
        <v>0.24888888299465101</v>
      </c>
      <c r="L280">
        <v>0.155999997258186</v>
      </c>
      <c r="M280">
        <v>0.958666666666666</v>
      </c>
      <c r="N280">
        <v>0.97777777777777697</v>
      </c>
      <c r="O280">
        <v>0.98904363974001797</v>
      </c>
      <c r="P280">
        <v>38.4</v>
      </c>
      <c r="Q280">
        <v>3441794.4</v>
      </c>
      <c r="R280">
        <v>165445</v>
      </c>
      <c r="S280">
        <v>2</v>
      </c>
      <c r="T280">
        <v>269</v>
      </c>
      <c r="U280">
        <v>0.95688888888888801</v>
      </c>
      <c r="V280">
        <v>0.97481481481481402</v>
      </c>
      <c r="W280">
        <v>0.98978644382544101</v>
      </c>
      <c r="X280">
        <v>37.6</v>
      </c>
      <c r="Y280">
        <v>3137110.6</v>
      </c>
      <c r="Z280">
        <v>166600</v>
      </c>
      <c r="AA280">
        <v>2</v>
      </c>
      <c r="AB280">
        <v>270</v>
      </c>
      <c r="AC280" t="s">
        <v>1709</v>
      </c>
      <c r="AE280">
        <f>Tabela2[[#This Row],[kan_params]]</f>
        <v>165779</v>
      </c>
      <c r="AF280">
        <f>Tabela2[[#This Row],[kan_steps]]</f>
        <v>28.2</v>
      </c>
      <c r="AG280">
        <f>Tabela2[[#This Row],[kan_train_acc]]</f>
        <v>0.15468895286321599</v>
      </c>
      <c r="AH280">
        <f>Tabela2[[#This Row],[kan_val_acc]]</f>
        <v>0.24888888299465101</v>
      </c>
      <c r="AI280">
        <f>Tabela2[[#This Row],[kan_test_acc]]</f>
        <v>0.155999997258186</v>
      </c>
      <c r="AJ280">
        <f>Tabela2[[#This Row],[mlp_test_acc]]</f>
        <v>0.958666666666666</v>
      </c>
      <c r="AK280">
        <f>Tabela2[[#This Row],[mlp_val_acc]]</f>
        <v>0.97777777777777697</v>
      </c>
      <c r="AL280">
        <f>Tabela2[[#This Row],[mlp_train_acc]]</f>
        <v>0.98904363974001797</v>
      </c>
      <c r="AM280">
        <f>Tabela2[[#This Row],[mlp_steps]]</f>
        <v>38.4</v>
      </c>
    </row>
    <row r="281" spans="1:39" x14ac:dyDescent="0.25">
      <c r="A281" t="s">
        <v>1343</v>
      </c>
      <c r="B281">
        <v>12</v>
      </c>
      <c r="C281">
        <v>5</v>
      </c>
      <c r="D281">
        <v>3</v>
      </c>
      <c r="E281">
        <v>0</v>
      </c>
      <c r="F281" t="s">
        <v>1380</v>
      </c>
      <c r="G281">
        <v>172444</v>
      </c>
      <c r="H281">
        <v>163831080.19999999</v>
      </c>
      <c r="I281">
        <v>31</v>
      </c>
      <c r="J281">
        <v>0.21987001001834799</v>
      </c>
      <c r="K281">
        <v>0.30814814865589102</v>
      </c>
      <c r="L281">
        <v>0.216444444656372</v>
      </c>
      <c r="M281">
        <v>0.95955555555555505</v>
      </c>
      <c r="N281">
        <v>0.97481481481481402</v>
      </c>
      <c r="O281">
        <v>0.98885793871866201</v>
      </c>
      <c r="P281">
        <v>38</v>
      </c>
      <c r="Q281">
        <v>3913391.6</v>
      </c>
      <c r="R281">
        <v>172435</v>
      </c>
      <c r="S281">
        <v>2</v>
      </c>
      <c r="T281">
        <v>275</v>
      </c>
      <c r="U281">
        <v>0.95733333333333304</v>
      </c>
      <c r="V281">
        <v>0.97259259259259201</v>
      </c>
      <c r="W281">
        <v>0.98774373259052894</v>
      </c>
      <c r="X281">
        <v>35.6</v>
      </c>
      <c r="Y281">
        <v>2599353.7999999998</v>
      </c>
      <c r="Z281">
        <v>173614</v>
      </c>
      <c r="AA281">
        <v>2</v>
      </c>
      <c r="AB281">
        <v>276</v>
      </c>
      <c r="AC281" t="s">
        <v>1710</v>
      </c>
      <c r="AE281">
        <f>Tabela2[[#This Row],[kan_params]]</f>
        <v>172444</v>
      </c>
      <c r="AF281">
        <f>Tabela2[[#This Row],[kan_steps]]</f>
        <v>31</v>
      </c>
      <c r="AG281">
        <f>Tabela2[[#This Row],[kan_train_acc]]</f>
        <v>0.21987001001834799</v>
      </c>
      <c r="AH281">
        <f>Tabela2[[#This Row],[kan_val_acc]]</f>
        <v>0.30814814865589102</v>
      </c>
      <c r="AI281">
        <f>Tabela2[[#This Row],[kan_test_acc]]</f>
        <v>0.216444444656372</v>
      </c>
      <c r="AJ281">
        <f>Tabela2[[#This Row],[mlp_test_acc]]</f>
        <v>0.95955555555555505</v>
      </c>
      <c r="AK281">
        <f>Tabela2[[#This Row],[mlp_val_acc]]</f>
        <v>0.97481481481481402</v>
      </c>
      <c r="AL281">
        <f>Tabela2[[#This Row],[mlp_train_acc]]</f>
        <v>0.98885793871866201</v>
      </c>
      <c r="AM281">
        <f>Tabela2[[#This Row],[mlp_steps]]</f>
        <v>38</v>
      </c>
    </row>
    <row r="282" spans="1:39" x14ac:dyDescent="0.25">
      <c r="A282" t="s">
        <v>1343</v>
      </c>
      <c r="B282">
        <v>12</v>
      </c>
      <c r="C282">
        <v>5</v>
      </c>
      <c r="D282">
        <v>3</v>
      </c>
      <c r="E282">
        <v>0</v>
      </c>
      <c r="F282" t="s">
        <v>1382</v>
      </c>
      <c r="G282">
        <v>179109</v>
      </c>
      <c r="H282">
        <v>126463618.40000001</v>
      </c>
      <c r="I282">
        <v>23.2</v>
      </c>
      <c r="J282">
        <v>0.13036211729049599</v>
      </c>
      <c r="K282">
        <v>0.20814814865589101</v>
      </c>
      <c r="L282">
        <v>0.12977777719497599</v>
      </c>
      <c r="M282">
        <v>0.96133333333333304</v>
      </c>
      <c r="N282">
        <v>0.97703703703703704</v>
      </c>
      <c r="O282">
        <v>0.99201485608170803</v>
      </c>
      <c r="P282">
        <v>39.6</v>
      </c>
      <c r="Q282">
        <v>4206582.5999999996</v>
      </c>
      <c r="R282">
        <v>178370</v>
      </c>
      <c r="S282">
        <v>2</v>
      </c>
      <c r="T282">
        <v>280</v>
      </c>
      <c r="U282">
        <v>0.95822222222222198</v>
      </c>
      <c r="V282">
        <v>0.97407407407407398</v>
      </c>
      <c r="W282">
        <v>0.98922934076137403</v>
      </c>
      <c r="X282">
        <v>39.4</v>
      </c>
      <c r="Y282">
        <v>3150849</v>
      </c>
      <c r="Z282">
        <v>179569</v>
      </c>
      <c r="AA282">
        <v>2</v>
      </c>
      <c r="AB282">
        <v>281</v>
      </c>
      <c r="AC282" t="s">
        <v>1711</v>
      </c>
      <c r="AE282">
        <f>Tabela2[[#This Row],[kan_params]]</f>
        <v>179109</v>
      </c>
      <c r="AF282">
        <f>Tabela2[[#This Row],[kan_steps]]</f>
        <v>23.2</v>
      </c>
      <c r="AG282">
        <f>Tabela2[[#This Row],[kan_train_acc]]</f>
        <v>0.13036211729049599</v>
      </c>
      <c r="AH282">
        <f>Tabela2[[#This Row],[kan_val_acc]]</f>
        <v>0.20814814865589101</v>
      </c>
      <c r="AI282">
        <f>Tabela2[[#This Row],[kan_test_acc]]</f>
        <v>0.12977777719497599</v>
      </c>
      <c r="AJ282">
        <f>Tabela2[[#This Row],[mlp_test_acc]]</f>
        <v>0.96133333333333304</v>
      </c>
      <c r="AK282">
        <f>Tabela2[[#This Row],[mlp_val_acc]]</f>
        <v>0.97703703703703704</v>
      </c>
      <c r="AL282">
        <f>Tabela2[[#This Row],[mlp_train_acc]]</f>
        <v>0.99201485608170803</v>
      </c>
      <c r="AM282">
        <f>Tabela2[[#This Row],[mlp_steps]]</f>
        <v>39.6</v>
      </c>
    </row>
    <row r="283" spans="1:39" x14ac:dyDescent="0.25">
      <c r="A283" t="s">
        <v>1343</v>
      </c>
      <c r="B283">
        <v>12</v>
      </c>
      <c r="C283">
        <v>5</v>
      </c>
      <c r="D283">
        <v>3</v>
      </c>
      <c r="E283">
        <v>0</v>
      </c>
      <c r="F283" t="s">
        <v>1384</v>
      </c>
      <c r="G283">
        <v>185774</v>
      </c>
      <c r="H283">
        <v>190973992.80000001</v>
      </c>
      <c r="I283">
        <v>34.6</v>
      </c>
      <c r="J283">
        <v>0.143546891212463</v>
      </c>
      <c r="K283">
        <v>0.279999995231628</v>
      </c>
      <c r="L283">
        <v>0.148444443941116</v>
      </c>
      <c r="M283">
        <v>0.96088888888888802</v>
      </c>
      <c r="N283">
        <v>0.97481481481481402</v>
      </c>
      <c r="O283">
        <v>0.99127205199628599</v>
      </c>
      <c r="P283">
        <v>39.200000000000003</v>
      </c>
      <c r="Q283">
        <v>6359939</v>
      </c>
      <c r="R283">
        <v>185624</v>
      </c>
      <c r="S283">
        <v>2</v>
      </c>
      <c r="T283">
        <v>286</v>
      </c>
      <c r="U283">
        <v>0.962666666666666</v>
      </c>
      <c r="V283">
        <v>0.97851851851851801</v>
      </c>
      <c r="W283">
        <v>0.98792943361188401</v>
      </c>
      <c r="X283">
        <v>36.6</v>
      </c>
      <c r="Y283">
        <v>2818983.8</v>
      </c>
      <c r="Z283">
        <v>186847</v>
      </c>
      <c r="AA283">
        <v>2</v>
      </c>
      <c r="AB283">
        <v>287</v>
      </c>
      <c r="AC283" t="s">
        <v>1712</v>
      </c>
      <c r="AE283">
        <f>Tabela2[[#This Row],[kan_params]]</f>
        <v>185774</v>
      </c>
      <c r="AF283">
        <f>Tabela2[[#This Row],[kan_steps]]</f>
        <v>34.6</v>
      </c>
      <c r="AG283">
        <f>Tabela2[[#This Row],[kan_train_acc]]</f>
        <v>0.143546891212463</v>
      </c>
      <c r="AH283">
        <f>Tabela2[[#This Row],[kan_val_acc]]</f>
        <v>0.279999995231628</v>
      </c>
      <c r="AI283">
        <f>Tabela2[[#This Row],[kan_test_acc]]</f>
        <v>0.148444443941116</v>
      </c>
      <c r="AJ283">
        <f>Tabela2[[#This Row],[mlp_test_acc]]</f>
        <v>0.96088888888888802</v>
      </c>
      <c r="AK283">
        <f>Tabela2[[#This Row],[mlp_val_acc]]</f>
        <v>0.97481481481481402</v>
      </c>
      <c r="AL283">
        <f>Tabela2[[#This Row],[mlp_train_acc]]</f>
        <v>0.99127205199628599</v>
      </c>
      <c r="AM283">
        <f>Tabela2[[#This Row],[mlp_steps]]</f>
        <v>39.200000000000003</v>
      </c>
    </row>
    <row r="284" spans="1:39" x14ac:dyDescent="0.25">
      <c r="A284" t="s">
        <v>1343</v>
      </c>
      <c r="B284">
        <v>12</v>
      </c>
      <c r="C284">
        <v>5</v>
      </c>
      <c r="D284">
        <v>3</v>
      </c>
      <c r="E284">
        <v>0</v>
      </c>
      <c r="F284" t="s">
        <v>1386</v>
      </c>
      <c r="G284">
        <v>192439</v>
      </c>
      <c r="H284">
        <v>147519770.40000001</v>
      </c>
      <c r="I284">
        <v>25.2</v>
      </c>
      <c r="J284">
        <v>0.14874652028083801</v>
      </c>
      <c r="K284">
        <v>0.25259259939193701</v>
      </c>
      <c r="L284">
        <v>0.15244444459676701</v>
      </c>
      <c r="M284">
        <v>0.96355555555555505</v>
      </c>
      <c r="N284">
        <v>0.97555555555555495</v>
      </c>
      <c r="O284">
        <v>0.98885793871866201</v>
      </c>
      <c r="P284">
        <v>36</v>
      </c>
      <c r="Q284">
        <v>3133849.4</v>
      </c>
      <c r="R284">
        <v>191779</v>
      </c>
      <c r="S284">
        <v>2</v>
      </c>
      <c r="T284">
        <v>291</v>
      </c>
      <c r="U284">
        <v>0.96222222222222198</v>
      </c>
      <c r="V284">
        <v>0.97481481481481402</v>
      </c>
      <c r="W284">
        <v>0.98960074280408505</v>
      </c>
      <c r="X284">
        <v>36.200000000000003</v>
      </c>
      <c r="Y284">
        <v>2949219.8</v>
      </c>
      <c r="Z284">
        <v>193022</v>
      </c>
      <c r="AA284">
        <v>2</v>
      </c>
      <c r="AB284">
        <v>292</v>
      </c>
      <c r="AC284" t="s">
        <v>1713</v>
      </c>
      <c r="AE284">
        <f>Tabela2[[#This Row],[kan_params]]</f>
        <v>192439</v>
      </c>
      <c r="AF284">
        <f>Tabela2[[#This Row],[kan_steps]]</f>
        <v>25.2</v>
      </c>
      <c r="AG284">
        <f>Tabela2[[#This Row],[kan_train_acc]]</f>
        <v>0.14874652028083801</v>
      </c>
      <c r="AH284">
        <f>Tabela2[[#This Row],[kan_val_acc]]</f>
        <v>0.25259259939193701</v>
      </c>
      <c r="AI284">
        <f>Tabela2[[#This Row],[kan_test_acc]]</f>
        <v>0.15244444459676701</v>
      </c>
      <c r="AJ284">
        <f>Tabela2[[#This Row],[mlp_test_acc]]</f>
        <v>0.96355555555555505</v>
      </c>
      <c r="AK284">
        <f>Tabela2[[#This Row],[mlp_val_acc]]</f>
        <v>0.97555555555555495</v>
      </c>
      <c r="AL284">
        <f>Tabela2[[#This Row],[mlp_train_acc]]</f>
        <v>0.98885793871866201</v>
      </c>
      <c r="AM284">
        <f>Tabela2[[#This Row],[mlp_steps]]</f>
        <v>36</v>
      </c>
    </row>
    <row r="285" spans="1:39" x14ac:dyDescent="0.25">
      <c r="A285" t="s">
        <v>1343</v>
      </c>
      <c r="B285">
        <v>12</v>
      </c>
      <c r="C285">
        <v>5</v>
      </c>
      <c r="D285">
        <v>3</v>
      </c>
      <c r="E285">
        <v>0</v>
      </c>
      <c r="F285" t="s">
        <v>1388</v>
      </c>
      <c r="G285">
        <v>199104</v>
      </c>
      <c r="H285">
        <v>176629603</v>
      </c>
      <c r="I285">
        <v>29.2</v>
      </c>
      <c r="J285">
        <v>0.15598886162042599</v>
      </c>
      <c r="K285">
        <v>0.26888889372348701</v>
      </c>
      <c r="L285">
        <v>0.15022222250699899</v>
      </c>
      <c r="M285">
        <v>0.96044444444444399</v>
      </c>
      <c r="N285">
        <v>0.97777777777777697</v>
      </c>
      <c r="O285">
        <v>0.99182915506035196</v>
      </c>
      <c r="P285">
        <v>39.200000000000003</v>
      </c>
      <c r="Q285">
        <v>3189742.2</v>
      </c>
      <c r="R285">
        <v>198034</v>
      </c>
      <c r="S285">
        <v>2</v>
      </c>
      <c r="T285">
        <v>296</v>
      </c>
      <c r="U285">
        <v>0.95955555555555505</v>
      </c>
      <c r="V285">
        <v>0.97777777777777697</v>
      </c>
      <c r="W285">
        <v>0.98978644382544101</v>
      </c>
      <c r="X285">
        <v>35.4</v>
      </c>
      <c r="Y285">
        <v>4979312.2</v>
      </c>
      <c r="Z285">
        <v>199297</v>
      </c>
      <c r="AA285">
        <v>2</v>
      </c>
      <c r="AB285">
        <v>297</v>
      </c>
      <c r="AC285" t="s">
        <v>1714</v>
      </c>
      <c r="AE285">
        <f>Tabela2[[#This Row],[kan_params]]</f>
        <v>199104</v>
      </c>
      <c r="AF285">
        <f>Tabela2[[#This Row],[kan_steps]]</f>
        <v>29.2</v>
      </c>
      <c r="AG285">
        <f>Tabela2[[#This Row],[kan_train_acc]]</f>
        <v>0.15598886162042599</v>
      </c>
      <c r="AH285">
        <f>Tabela2[[#This Row],[kan_val_acc]]</f>
        <v>0.26888889372348701</v>
      </c>
      <c r="AI285">
        <f>Tabela2[[#This Row],[kan_test_acc]]</f>
        <v>0.15022222250699899</v>
      </c>
      <c r="AJ285">
        <f>Tabela2[[#This Row],[mlp_test_acc]]</f>
        <v>0.96044444444444399</v>
      </c>
      <c r="AK285">
        <f>Tabela2[[#This Row],[mlp_val_acc]]</f>
        <v>0.97777777777777697</v>
      </c>
      <c r="AL285">
        <f>Tabela2[[#This Row],[mlp_train_acc]]</f>
        <v>0.99182915506035196</v>
      </c>
      <c r="AM285">
        <f>Tabela2[[#This Row],[mlp_steps]]</f>
        <v>39.200000000000003</v>
      </c>
    </row>
    <row r="286" spans="1:39" x14ac:dyDescent="0.25">
      <c r="A286" t="s">
        <v>1343</v>
      </c>
      <c r="B286">
        <v>12</v>
      </c>
      <c r="C286">
        <v>5</v>
      </c>
      <c r="D286">
        <v>3</v>
      </c>
      <c r="E286">
        <v>0</v>
      </c>
      <c r="F286" t="s">
        <v>1390</v>
      </c>
      <c r="G286">
        <v>205769</v>
      </c>
      <c r="H286">
        <v>128233710.2</v>
      </c>
      <c r="I286">
        <v>20.6</v>
      </c>
      <c r="J286">
        <v>0.129990717768669</v>
      </c>
      <c r="K286">
        <v>0.185925924777984</v>
      </c>
      <c r="L286">
        <v>0.13777777701616201</v>
      </c>
      <c r="M286">
        <v>0.96</v>
      </c>
      <c r="N286">
        <v>0.97333333333333305</v>
      </c>
      <c r="O286">
        <v>0.98792943361188401</v>
      </c>
      <c r="P286">
        <v>33</v>
      </c>
      <c r="Q286">
        <v>3857029.8</v>
      </c>
      <c r="R286">
        <v>205672</v>
      </c>
      <c r="S286">
        <v>2</v>
      </c>
      <c r="T286">
        <v>302</v>
      </c>
      <c r="U286">
        <v>0.96311111111111103</v>
      </c>
      <c r="V286">
        <v>0.97851851851851801</v>
      </c>
      <c r="W286">
        <v>0.98960074280408505</v>
      </c>
      <c r="X286">
        <v>38.799999999999997</v>
      </c>
      <c r="Y286">
        <v>3358006.2</v>
      </c>
      <c r="Z286">
        <v>206959</v>
      </c>
      <c r="AA286">
        <v>2</v>
      </c>
      <c r="AB286">
        <v>303</v>
      </c>
      <c r="AC286" t="s">
        <v>1715</v>
      </c>
      <c r="AE286">
        <f>Tabela2[[#This Row],[kan_params]]</f>
        <v>205769</v>
      </c>
      <c r="AF286">
        <f>Tabela2[[#This Row],[kan_steps]]</f>
        <v>20.6</v>
      </c>
      <c r="AG286">
        <f>Tabela2[[#This Row],[kan_train_acc]]</f>
        <v>0.129990717768669</v>
      </c>
      <c r="AH286">
        <f>Tabela2[[#This Row],[kan_val_acc]]</f>
        <v>0.185925924777984</v>
      </c>
      <c r="AI286">
        <f>Tabela2[[#This Row],[kan_test_acc]]</f>
        <v>0.13777777701616201</v>
      </c>
      <c r="AJ286">
        <f>Tabela2[[#This Row],[mlp_test_acc]]</f>
        <v>0.96</v>
      </c>
      <c r="AK286">
        <f>Tabela2[[#This Row],[mlp_val_acc]]</f>
        <v>0.97333333333333305</v>
      </c>
      <c r="AL286">
        <f>Tabela2[[#This Row],[mlp_train_acc]]</f>
        <v>0.98792943361188401</v>
      </c>
      <c r="AM286">
        <f>Tabela2[[#This Row],[mlp_steps]]</f>
        <v>33</v>
      </c>
    </row>
    <row r="287" spans="1:39" x14ac:dyDescent="0.25">
      <c r="A287" t="s">
        <v>1343</v>
      </c>
      <c r="B287">
        <v>12</v>
      </c>
      <c r="C287">
        <v>5</v>
      </c>
      <c r="D287">
        <v>3</v>
      </c>
      <c r="E287">
        <v>0</v>
      </c>
      <c r="F287" t="s">
        <v>1392</v>
      </c>
      <c r="G287">
        <v>218484</v>
      </c>
      <c r="H287">
        <v>139881924.40000001</v>
      </c>
      <c r="I287">
        <v>22.8</v>
      </c>
      <c r="J287">
        <v>0.133519035577774</v>
      </c>
      <c r="K287">
        <v>0.26148147881030998</v>
      </c>
      <c r="L287">
        <v>0.14888888746500001</v>
      </c>
      <c r="M287">
        <v>0.95911111111111103</v>
      </c>
      <c r="N287">
        <v>0.96962962962962895</v>
      </c>
      <c r="O287">
        <v>0.98700092850510601</v>
      </c>
      <c r="P287">
        <v>34.200000000000003</v>
      </c>
      <c r="Q287">
        <v>3999792.2</v>
      </c>
      <c r="R287">
        <v>217399</v>
      </c>
      <c r="S287">
        <v>2</v>
      </c>
      <c r="T287">
        <v>311</v>
      </c>
      <c r="U287">
        <v>0.95644444444444399</v>
      </c>
      <c r="V287">
        <v>0.97111111111111104</v>
      </c>
      <c r="W287">
        <v>0.98737233054781803</v>
      </c>
      <c r="X287">
        <v>33.4</v>
      </c>
      <c r="Y287">
        <v>3817364.6</v>
      </c>
      <c r="Z287">
        <v>218722</v>
      </c>
      <c r="AA287">
        <v>2</v>
      </c>
      <c r="AB287">
        <v>312</v>
      </c>
      <c r="AC287" t="s">
        <v>1716</v>
      </c>
      <c r="AE287">
        <f>Tabela2[[#This Row],[kan_params]]</f>
        <v>218484</v>
      </c>
      <c r="AF287">
        <f>Tabela2[[#This Row],[kan_steps]]</f>
        <v>22.8</v>
      </c>
      <c r="AG287">
        <f>Tabela2[[#This Row],[kan_train_acc]]</f>
        <v>0.133519035577774</v>
      </c>
      <c r="AH287">
        <f>Tabela2[[#This Row],[kan_val_acc]]</f>
        <v>0.26148147881030998</v>
      </c>
      <c r="AI287">
        <f>Tabela2[[#This Row],[kan_test_acc]]</f>
        <v>0.14888888746500001</v>
      </c>
      <c r="AJ287">
        <f>Tabela2[[#This Row],[mlp_test_acc]]</f>
        <v>0.95911111111111103</v>
      </c>
      <c r="AK287">
        <f>Tabela2[[#This Row],[mlp_val_acc]]</f>
        <v>0.96962962962962895</v>
      </c>
      <c r="AL287">
        <f>Tabela2[[#This Row],[mlp_train_acc]]</f>
        <v>0.98700092850510601</v>
      </c>
      <c r="AM287">
        <f>Tabela2[[#This Row],[mlp_steps]]</f>
        <v>34.200000000000003</v>
      </c>
    </row>
    <row r="288" spans="1:39" x14ac:dyDescent="0.25">
      <c r="A288" t="s">
        <v>1343</v>
      </c>
      <c r="B288">
        <v>12</v>
      </c>
      <c r="C288">
        <v>5</v>
      </c>
      <c r="D288">
        <v>3</v>
      </c>
      <c r="E288">
        <v>0</v>
      </c>
      <c r="F288" t="s">
        <v>1394</v>
      </c>
      <c r="G288">
        <v>225329</v>
      </c>
      <c r="H288">
        <v>303112113.39999998</v>
      </c>
      <c r="I288">
        <v>47.8</v>
      </c>
      <c r="J288">
        <v>0.22952646613121</v>
      </c>
      <c r="K288">
        <v>0.37111110687255799</v>
      </c>
      <c r="L288">
        <v>0.21688889116048801</v>
      </c>
      <c r="M288">
        <v>0.96044444444444399</v>
      </c>
      <c r="N288">
        <v>0.97777777777777697</v>
      </c>
      <c r="O288">
        <v>0.98960074280408505</v>
      </c>
      <c r="P288">
        <v>36.200000000000003</v>
      </c>
      <c r="Q288">
        <v>6166812.2000000002</v>
      </c>
      <c r="R288">
        <v>224054</v>
      </c>
      <c r="S288">
        <v>2</v>
      </c>
      <c r="T288">
        <v>316</v>
      </c>
      <c r="U288">
        <v>0.95822222222222198</v>
      </c>
      <c r="V288">
        <v>0.976296296296296</v>
      </c>
      <c r="W288">
        <v>0.99071494893221901</v>
      </c>
      <c r="X288">
        <v>35.6</v>
      </c>
      <c r="Y288">
        <v>3560095.2</v>
      </c>
      <c r="Z288">
        <v>225397</v>
      </c>
      <c r="AA288">
        <v>2</v>
      </c>
      <c r="AB288">
        <v>317</v>
      </c>
      <c r="AC288" t="s">
        <v>1717</v>
      </c>
      <c r="AE288">
        <f>Tabela2[[#This Row],[kan_params]]</f>
        <v>225329</v>
      </c>
      <c r="AF288">
        <f>Tabela2[[#This Row],[kan_steps]]</f>
        <v>47.8</v>
      </c>
      <c r="AG288">
        <f>Tabela2[[#This Row],[kan_train_acc]]</f>
        <v>0.22952646613121</v>
      </c>
      <c r="AH288">
        <f>Tabela2[[#This Row],[kan_val_acc]]</f>
        <v>0.37111110687255799</v>
      </c>
      <c r="AI288">
        <f>Tabela2[[#This Row],[kan_test_acc]]</f>
        <v>0.21688889116048801</v>
      </c>
      <c r="AJ288">
        <f>Tabela2[[#This Row],[mlp_test_acc]]</f>
        <v>0.96044444444444399</v>
      </c>
      <c r="AK288">
        <f>Tabela2[[#This Row],[mlp_val_acc]]</f>
        <v>0.97777777777777697</v>
      </c>
      <c r="AL288">
        <f>Tabela2[[#This Row],[mlp_train_acc]]</f>
        <v>0.98960074280408505</v>
      </c>
      <c r="AM288">
        <f>Tabela2[[#This Row],[mlp_steps]]</f>
        <v>36.200000000000003</v>
      </c>
    </row>
    <row r="289" spans="1:39" x14ac:dyDescent="0.25">
      <c r="A289" t="s">
        <v>1343</v>
      </c>
      <c r="B289">
        <v>12</v>
      </c>
      <c r="C289">
        <v>5</v>
      </c>
      <c r="D289">
        <v>3</v>
      </c>
      <c r="E289">
        <v>0</v>
      </c>
      <c r="F289" t="s">
        <v>1396</v>
      </c>
      <c r="G289">
        <v>232174</v>
      </c>
      <c r="H289">
        <v>216663561.40000001</v>
      </c>
      <c r="I289">
        <v>34.4</v>
      </c>
      <c r="J289">
        <v>0.184772516787052</v>
      </c>
      <c r="K289">
        <v>0.289629632234573</v>
      </c>
      <c r="L289">
        <v>0.167555558681488</v>
      </c>
      <c r="M289">
        <v>0.96222222222222198</v>
      </c>
      <c r="N289">
        <v>0.97925925925925905</v>
      </c>
      <c r="O289">
        <v>0.98885793871866201</v>
      </c>
      <c r="P289">
        <v>34.6</v>
      </c>
      <c r="Q289">
        <v>4160823.4</v>
      </c>
      <c r="R289">
        <v>232172</v>
      </c>
      <c r="S289">
        <v>2</v>
      </c>
      <c r="T289">
        <v>322</v>
      </c>
      <c r="U289">
        <v>0.95733333333333304</v>
      </c>
      <c r="V289">
        <v>0.97481481481481402</v>
      </c>
      <c r="W289">
        <v>0.98978644382544101</v>
      </c>
      <c r="X289">
        <v>35.200000000000003</v>
      </c>
      <c r="Y289">
        <v>3328394.6</v>
      </c>
      <c r="Z289">
        <v>233539</v>
      </c>
      <c r="AA289">
        <v>2</v>
      </c>
      <c r="AB289">
        <v>323</v>
      </c>
      <c r="AC289" t="s">
        <v>1718</v>
      </c>
      <c r="AE289">
        <f>Tabela2[[#This Row],[kan_params]]</f>
        <v>232174</v>
      </c>
      <c r="AF289">
        <f>Tabela2[[#This Row],[kan_steps]]</f>
        <v>34.4</v>
      </c>
      <c r="AG289">
        <f>Tabela2[[#This Row],[kan_train_acc]]</f>
        <v>0.184772516787052</v>
      </c>
      <c r="AH289">
        <f>Tabela2[[#This Row],[kan_val_acc]]</f>
        <v>0.289629632234573</v>
      </c>
      <c r="AI289">
        <f>Tabela2[[#This Row],[kan_test_acc]]</f>
        <v>0.167555558681488</v>
      </c>
      <c r="AJ289">
        <f>Tabela2[[#This Row],[mlp_test_acc]]</f>
        <v>0.96222222222222198</v>
      </c>
      <c r="AK289">
        <f>Tabela2[[#This Row],[mlp_val_acc]]</f>
        <v>0.97925925925925905</v>
      </c>
      <c r="AL289">
        <f>Tabela2[[#This Row],[mlp_train_acc]]</f>
        <v>0.98885793871866201</v>
      </c>
      <c r="AM289">
        <f>Tabela2[[#This Row],[mlp_steps]]</f>
        <v>34.6</v>
      </c>
    </row>
    <row r="290" spans="1:39" x14ac:dyDescent="0.25">
      <c r="A290" t="s">
        <v>1343</v>
      </c>
      <c r="B290">
        <v>12</v>
      </c>
      <c r="C290">
        <v>5</v>
      </c>
      <c r="D290">
        <v>3</v>
      </c>
      <c r="E290">
        <v>0</v>
      </c>
      <c r="F290" t="s">
        <v>1398</v>
      </c>
      <c r="G290">
        <v>239019</v>
      </c>
      <c r="H290">
        <v>188299073.59999999</v>
      </c>
      <c r="I290">
        <v>28</v>
      </c>
      <c r="J290">
        <v>0.17734447717666599</v>
      </c>
      <c r="K290">
        <v>0.28518519103527001</v>
      </c>
      <c r="L290">
        <v>0.17288888990879001</v>
      </c>
      <c r="M290">
        <v>0.96311111111111103</v>
      </c>
      <c r="N290">
        <v>0.97259259259259201</v>
      </c>
      <c r="O290">
        <v>0.98644382544103903</v>
      </c>
      <c r="P290">
        <v>30.8</v>
      </c>
      <c r="Q290">
        <v>3730225.4</v>
      </c>
      <c r="R290">
        <v>237664</v>
      </c>
      <c r="S290">
        <v>2</v>
      </c>
      <c r="T290">
        <v>326</v>
      </c>
      <c r="U290">
        <v>0.96133333333333304</v>
      </c>
      <c r="V290">
        <v>0.97777777777777697</v>
      </c>
      <c r="W290">
        <v>0.99034354688950699</v>
      </c>
      <c r="X290">
        <v>35.6</v>
      </c>
      <c r="Y290">
        <v>3622731.6</v>
      </c>
      <c r="Z290">
        <v>239047</v>
      </c>
      <c r="AA290">
        <v>2</v>
      </c>
      <c r="AB290">
        <v>327</v>
      </c>
      <c r="AC290" t="s">
        <v>1719</v>
      </c>
      <c r="AE290">
        <f>Tabela2[[#This Row],[kan_params]]</f>
        <v>239019</v>
      </c>
      <c r="AF290">
        <f>Tabela2[[#This Row],[kan_steps]]</f>
        <v>28</v>
      </c>
      <c r="AG290">
        <f>Tabela2[[#This Row],[kan_train_acc]]</f>
        <v>0.17734447717666599</v>
      </c>
      <c r="AH290">
        <f>Tabela2[[#This Row],[kan_val_acc]]</f>
        <v>0.28518519103527001</v>
      </c>
      <c r="AI290">
        <f>Tabela2[[#This Row],[kan_test_acc]]</f>
        <v>0.17288888990879001</v>
      </c>
      <c r="AJ290">
        <f>Tabela2[[#This Row],[mlp_test_acc]]</f>
        <v>0.96311111111111103</v>
      </c>
      <c r="AK290">
        <f>Tabela2[[#This Row],[mlp_val_acc]]</f>
        <v>0.97259259259259201</v>
      </c>
      <c r="AL290">
        <f>Tabela2[[#This Row],[mlp_train_acc]]</f>
        <v>0.98644382544103903</v>
      </c>
      <c r="AM290">
        <f>Tabela2[[#This Row],[mlp_steps]]</f>
        <v>30.8</v>
      </c>
    </row>
    <row r="291" spans="1:39" x14ac:dyDescent="0.25">
      <c r="A291" t="s">
        <v>1343</v>
      </c>
      <c r="B291">
        <v>12</v>
      </c>
      <c r="C291">
        <v>5</v>
      </c>
      <c r="D291">
        <v>3</v>
      </c>
      <c r="E291">
        <v>0</v>
      </c>
      <c r="F291" t="s">
        <v>1400</v>
      </c>
      <c r="G291">
        <v>245864</v>
      </c>
      <c r="H291">
        <v>219065767.59999999</v>
      </c>
      <c r="I291">
        <v>30.2</v>
      </c>
      <c r="J291">
        <v>0.20204271227121301</v>
      </c>
      <c r="K291">
        <v>0.305185189843177</v>
      </c>
      <c r="L291">
        <v>0.19377777874469701</v>
      </c>
      <c r="M291">
        <v>0.962666666666666</v>
      </c>
      <c r="N291">
        <v>0.97777777777777697</v>
      </c>
      <c r="O291">
        <v>0.99034354688950699</v>
      </c>
      <c r="P291">
        <v>34.6</v>
      </c>
      <c r="Q291">
        <v>4817414.8</v>
      </c>
      <c r="R291">
        <v>244619</v>
      </c>
      <c r="S291">
        <v>2</v>
      </c>
      <c r="T291">
        <v>331</v>
      </c>
      <c r="U291">
        <v>0.96355555555555505</v>
      </c>
      <c r="V291">
        <v>0.97407407407407398</v>
      </c>
      <c r="W291">
        <v>0.98867223769730705</v>
      </c>
      <c r="X291">
        <v>33.799999999999997</v>
      </c>
      <c r="Y291">
        <v>3330135</v>
      </c>
      <c r="Z291">
        <v>246022</v>
      </c>
      <c r="AA291">
        <v>2</v>
      </c>
      <c r="AB291">
        <v>332</v>
      </c>
      <c r="AC291" t="s">
        <v>1720</v>
      </c>
      <c r="AE291">
        <f>Tabela2[[#This Row],[kan_params]]</f>
        <v>245864</v>
      </c>
      <c r="AF291">
        <f>Tabela2[[#This Row],[kan_steps]]</f>
        <v>30.2</v>
      </c>
      <c r="AG291">
        <f>Tabela2[[#This Row],[kan_train_acc]]</f>
        <v>0.20204271227121301</v>
      </c>
      <c r="AH291">
        <f>Tabela2[[#This Row],[kan_val_acc]]</f>
        <v>0.305185189843177</v>
      </c>
      <c r="AI291">
        <f>Tabela2[[#This Row],[kan_test_acc]]</f>
        <v>0.19377777874469701</v>
      </c>
      <c r="AJ291">
        <f>Tabela2[[#This Row],[mlp_test_acc]]</f>
        <v>0.962666666666666</v>
      </c>
      <c r="AK291">
        <f>Tabela2[[#This Row],[mlp_val_acc]]</f>
        <v>0.97777777777777697</v>
      </c>
      <c r="AL291">
        <f>Tabela2[[#This Row],[mlp_train_acc]]</f>
        <v>0.99034354688950699</v>
      </c>
      <c r="AM291">
        <f>Tabela2[[#This Row],[mlp_steps]]</f>
        <v>34.6</v>
      </c>
    </row>
    <row r="292" spans="1:39" x14ac:dyDescent="0.25">
      <c r="A292" t="s">
        <v>1343</v>
      </c>
      <c r="B292">
        <v>12</v>
      </c>
      <c r="C292">
        <v>5</v>
      </c>
      <c r="D292">
        <v>3</v>
      </c>
      <c r="E292">
        <v>0</v>
      </c>
      <c r="F292" t="s">
        <v>1402</v>
      </c>
      <c r="G292">
        <v>252709</v>
      </c>
      <c r="H292">
        <v>149996954.19999999</v>
      </c>
      <c r="I292">
        <v>19.8</v>
      </c>
      <c r="J292">
        <v>0.10993500649929</v>
      </c>
      <c r="K292">
        <v>0.19259259104728699</v>
      </c>
      <c r="L292">
        <v>0.11155555546283701</v>
      </c>
      <c r="M292">
        <v>0.962666666666666</v>
      </c>
      <c r="N292">
        <v>0.97851851851851801</v>
      </c>
      <c r="O292">
        <v>0.99015784586815203</v>
      </c>
      <c r="P292">
        <v>36.799999999999997</v>
      </c>
      <c r="Q292">
        <v>4342544.2</v>
      </c>
      <c r="R292">
        <v>251674</v>
      </c>
      <c r="S292">
        <v>2</v>
      </c>
      <c r="T292">
        <v>336</v>
      </c>
      <c r="U292">
        <v>0.95733333333333304</v>
      </c>
      <c r="V292">
        <v>0.97925925925925905</v>
      </c>
      <c r="W292">
        <v>0.98885793871866301</v>
      </c>
      <c r="X292">
        <v>35.4</v>
      </c>
      <c r="Y292">
        <v>3471508.4</v>
      </c>
      <c r="Z292">
        <v>253097</v>
      </c>
      <c r="AA292">
        <v>2</v>
      </c>
      <c r="AB292">
        <v>337</v>
      </c>
      <c r="AC292" t="s">
        <v>1721</v>
      </c>
      <c r="AE292">
        <f>Tabela2[[#This Row],[kan_params]]</f>
        <v>252709</v>
      </c>
      <c r="AF292">
        <f>Tabela2[[#This Row],[kan_steps]]</f>
        <v>19.8</v>
      </c>
      <c r="AG292">
        <f>Tabela2[[#This Row],[kan_train_acc]]</f>
        <v>0.10993500649929</v>
      </c>
      <c r="AH292">
        <f>Tabela2[[#This Row],[kan_val_acc]]</f>
        <v>0.19259259104728699</v>
      </c>
      <c r="AI292">
        <f>Tabela2[[#This Row],[kan_test_acc]]</f>
        <v>0.11155555546283701</v>
      </c>
      <c r="AJ292">
        <f>Tabela2[[#This Row],[mlp_test_acc]]</f>
        <v>0.962666666666666</v>
      </c>
      <c r="AK292">
        <f>Tabela2[[#This Row],[mlp_val_acc]]</f>
        <v>0.97851851851851801</v>
      </c>
      <c r="AL292">
        <f>Tabela2[[#This Row],[mlp_train_acc]]</f>
        <v>0.99015784586815203</v>
      </c>
      <c r="AM292">
        <f>Tabela2[[#This Row],[mlp_steps]]</f>
        <v>36.799999999999997</v>
      </c>
    </row>
    <row r="293" spans="1:39" x14ac:dyDescent="0.25">
      <c r="A293" t="s">
        <v>1343</v>
      </c>
      <c r="B293">
        <v>12</v>
      </c>
      <c r="C293">
        <v>5</v>
      </c>
      <c r="D293">
        <v>3</v>
      </c>
      <c r="E293">
        <v>0</v>
      </c>
      <c r="F293" t="s">
        <v>1404</v>
      </c>
      <c r="G293">
        <v>163724</v>
      </c>
      <c r="H293">
        <v>133634126.2</v>
      </c>
      <c r="I293">
        <v>28.4</v>
      </c>
      <c r="J293">
        <v>0.137233054637908</v>
      </c>
      <c r="K293">
        <v>0.27629629373550402</v>
      </c>
      <c r="L293">
        <v>0.14044444411993001</v>
      </c>
      <c r="M293">
        <v>0.96088888888888802</v>
      </c>
      <c r="N293">
        <v>0.97703703703703704</v>
      </c>
      <c r="O293">
        <v>0.98885793871866201</v>
      </c>
      <c r="P293">
        <v>37</v>
      </c>
      <c r="Q293">
        <v>2635052</v>
      </c>
      <c r="R293">
        <v>163147</v>
      </c>
      <c r="S293">
        <v>2</v>
      </c>
      <c r="T293">
        <v>267</v>
      </c>
      <c r="U293">
        <v>0.96</v>
      </c>
      <c r="V293">
        <v>0.98</v>
      </c>
      <c r="W293">
        <v>0.99071494893221901</v>
      </c>
      <c r="X293">
        <v>39.200000000000003</v>
      </c>
      <c r="Y293">
        <v>4341523.8</v>
      </c>
      <c r="Z293">
        <v>164294</v>
      </c>
      <c r="AA293">
        <v>2</v>
      </c>
      <c r="AB293">
        <v>268</v>
      </c>
      <c r="AC293" t="s">
        <v>1722</v>
      </c>
      <c r="AE293">
        <f>Tabela2[[#This Row],[kan_params]]</f>
        <v>163724</v>
      </c>
      <c r="AF293">
        <f>Tabela2[[#This Row],[kan_steps]]</f>
        <v>28.4</v>
      </c>
      <c r="AG293">
        <f>Tabela2[[#This Row],[kan_train_acc]]</f>
        <v>0.137233054637908</v>
      </c>
      <c r="AH293">
        <f>Tabela2[[#This Row],[kan_val_acc]]</f>
        <v>0.27629629373550402</v>
      </c>
      <c r="AI293">
        <f>Tabela2[[#This Row],[kan_test_acc]]</f>
        <v>0.14044444411993001</v>
      </c>
      <c r="AJ293">
        <f>Tabela2[[#This Row],[mlp_test_acc]]</f>
        <v>0.96088888888888802</v>
      </c>
      <c r="AK293">
        <f>Tabela2[[#This Row],[mlp_val_acc]]</f>
        <v>0.97703703703703704</v>
      </c>
      <c r="AL293">
        <f>Tabela2[[#This Row],[mlp_train_acc]]</f>
        <v>0.98885793871866201</v>
      </c>
      <c r="AM293">
        <f>Tabela2[[#This Row],[mlp_steps]]</f>
        <v>37</v>
      </c>
    </row>
    <row r="294" spans="1:39" x14ac:dyDescent="0.25">
      <c r="A294" t="s">
        <v>1343</v>
      </c>
      <c r="B294">
        <v>12</v>
      </c>
      <c r="C294">
        <v>5</v>
      </c>
      <c r="D294">
        <v>3</v>
      </c>
      <c r="E294">
        <v>0</v>
      </c>
      <c r="F294" t="s">
        <v>1406</v>
      </c>
      <c r="G294">
        <v>170569</v>
      </c>
      <c r="H294">
        <v>80415607.799999997</v>
      </c>
      <c r="I294">
        <v>17</v>
      </c>
      <c r="J294">
        <v>0.137233056128025</v>
      </c>
      <c r="K294">
        <v>0.20370371043682001</v>
      </c>
      <c r="L294">
        <v>0.141333331167697</v>
      </c>
      <c r="M294">
        <v>0.95511111111111102</v>
      </c>
      <c r="N294">
        <v>0.97555555555555495</v>
      </c>
      <c r="O294">
        <v>0.98402971216341695</v>
      </c>
      <c r="P294">
        <v>32.799999999999997</v>
      </c>
      <c r="Q294">
        <v>4794299</v>
      </c>
      <c r="R294">
        <v>170089</v>
      </c>
      <c r="S294">
        <v>2</v>
      </c>
      <c r="T294">
        <v>273</v>
      </c>
      <c r="U294">
        <v>0.95288888888888801</v>
      </c>
      <c r="V294">
        <v>0.97703703703703704</v>
      </c>
      <c r="W294">
        <v>0.99052924791086305</v>
      </c>
      <c r="X294">
        <v>36.200000000000003</v>
      </c>
      <c r="Y294">
        <v>3321427.8</v>
      </c>
      <c r="Z294">
        <v>171260</v>
      </c>
      <c r="AA294">
        <v>2</v>
      </c>
      <c r="AB294">
        <v>274</v>
      </c>
      <c r="AC294" t="s">
        <v>1723</v>
      </c>
      <c r="AE294">
        <f>Tabela2[[#This Row],[kan_params]]</f>
        <v>170569</v>
      </c>
      <c r="AF294">
        <f>Tabela2[[#This Row],[kan_steps]]</f>
        <v>17</v>
      </c>
      <c r="AG294">
        <f>Tabela2[[#This Row],[kan_train_acc]]</f>
        <v>0.137233056128025</v>
      </c>
      <c r="AH294">
        <f>Tabela2[[#This Row],[kan_val_acc]]</f>
        <v>0.20370371043682001</v>
      </c>
      <c r="AI294">
        <f>Tabela2[[#This Row],[kan_test_acc]]</f>
        <v>0.141333331167697</v>
      </c>
      <c r="AJ294">
        <f>Tabela2[[#This Row],[mlp_test_acc]]</f>
        <v>0.95511111111111102</v>
      </c>
      <c r="AK294">
        <f>Tabela2[[#This Row],[mlp_val_acc]]</f>
        <v>0.97555555555555495</v>
      </c>
      <c r="AL294">
        <f>Tabela2[[#This Row],[mlp_train_acc]]</f>
        <v>0.98402971216341695</v>
      </c>
      <c r="AM294">
        <f>Tabela2[[#This Row],[mlp_steps]]</f>
        <v>32.799999999999997</v>
      </c>
    </row>
    <row r="295" spans="1:39" x14ac:dyDescent="0.25">
      <c r="A295" t="s">
        <v>1343</v>
      </c>
      <c r="B295">
        <v>12</v>
      </c>
      <c r="C295">
        <v>5</v>
      </c>
      <c r="D295">
        <v>3</v>
      </c>
      <c r="E295">
        <v>0</v>
      </c>
      <c r="F295" t="s">
        <v>1408</v>
      </c>
      <c r="G295">
        <v>177414</v>
      </c>
      <c r="H295">
        <v>89735701.400000006</v>
      </c>
      <c r="I295">
        <v>17.8</v>
      </c>
      <c r="J295">
        <v>0.13463324010372099</v>
      </c>
      <c r="K295">
        <v>0.22148148715495999</v>
      </c>
      <c r="L295">
        <v>0.138666665554046</v>
      </c>
      <c r="M295">
        <v>0.95777777777777695</v>
      </c>
      <c r="N295">
        <v>0.976296296296296</v>
      </c>
      <c r="O295">
        <v>0.98532961931290597</v>
      </c>
      <c r="P295">
        <v>32.799999999999997</v>
      </c>
      <c r="Q295">
        <v>2844970</v>
      </c>
      <c r="R295">
        <v>177175</v>
      </c>
      <c r="S295">
        <v>2</v>
      </c>
      <c r="T295">
        <v>279</v>
      </c>
      <c r="U295">
        <v>0.95199999999999996</v>
      </c>
      <c r="V295">
        <v>0.97555555555555495</v>
      </c>
      <c r="W295">
        <v>0.98904363974001797</v>
      </c>
      <c r="X295">
        <v>35.6</v>
      </c>
      <c r="Y295">
        <v>3395918.2</v>
      </c>
      <c r="Z295">
        <v>178370</v>
      </c>
      <c r="AA295">
        <v>2</v>
      </c>
      <c r="AB295">
        <v>280</v>
      </c>
      <c r="AC295" t="s">
        <v>1724</v>
      </c>
      <c r="AE295">
        <f>Tabela2[[#This Row],[kan_params]]</f>
        <v>177414</v>
      </c>
      <c r="AF295">
        <f>Tabela2[[#This Row],[kan_steps]]</f>
        <v>17.8</v>
      </c>
      <c r="AG295">
        <f>Tabela2[[#This Row],[kan_train_acc]]</f>
        <v>0.13463324010372099</v>
      </c>
      <c r="AH295">
        <f>Tabela2[[#This Row],[kan_val_acc]]</f>
        <v>0.22148148715495999</v>
      </c>
      <c r="AI295">
        <f>Tabela2[[#This Row],[kan_test_acc]]</f>
        <v>0.138666665554046</v>
      </c>
      <c r="AJ295">
        <f>Tabela2[[#This Row],[mlp_test_acc]]</f>
        <v>0.95777777777777695</v>
      </c>
      <c r="AK295">
        <f>Tabela2[[#This Row],[mlp_val_acc]]</f>
        <v>0.976296296296296</v>
      </c>
      <c r="AL295">
        <f>Tabela2[[#This Row],[mlp_train_acc]]</f>
        <v>0.98532961931290597</v>
      </c>
      <c r="AM295">
        <f>Tabela2[[#This Row],[mlp_steps]]</f>
        <v>32.799999999999997</v>
      </c>
    </row>
    <row r="296" spans="1:39" x14ac:dyDescent="0.25">
      <c r="A296" t="s">
        <v>1343</v>
      </c>
      <c r="B296">
        <v>12</v>
      </c>
      <c r="C296">
        <v>5</v>
      </c>
      <c r="D296">
        <v>3</v>
      </c>
      <c r="E296">
        <v>0</v>
      </c>
      <c r="F296" t="s">
        <v>1410</v>
      </c>
      <c r="G296">
        <v>184259</v>
      </c>
      <c r="H296">
        <v>139412638</v>
      </c>
      <c r="I296">
        <v>25.4</v>
      </c>
      <c r="J296">
        <v>0.126833797991275</v>
      </c>
      <c r="K296">
        <v>0.22592592835426301</v>
      </c>
      <c r="L296">
        <v>0.13422222286462701</v>
      </c>
      <c r="M296">
        <v>0.96088888888888802</v>
      </c>
      <c r="N296">
        <v>0.97555555555555495</v>
      </c>
      <c r="O296">
        <v>0.99201485608170803</v>
      </c>
      <c r="P296">
        <v>39.200000000000003</v>
      </c>
      <c r="Q296">
        <v>5362676</v>
      </c>
      <c r="R296">
        <v>183190</v>
      </c>
      <c r="S296">
        <v>2</v>
      </c>
      <c r="T296">
        <v>284</v>
      </c>
      <c r="U296">
        <v>0.95822222222222198</v>
      </c>
      <c r="V296">
        <v>0.976296296296296</v>
      </c>
      <c r="W296">
        <v>0.98978644382544101</v>
      </c>
      <c r="X296">
        <v>38.799999999999997</v>
      </c>
      <c r="Y296">
        <v>4080107.4</v>
      </c>
      <c r="Z296">
        <v>184405</v>
      </c>
      <c r="AA296">
        <v>2</v>
      </c>
      <c r="AB296">
        <v>285</v>
      </c>
      <c r="AC296" t="s">
        <v>1725</v>
      </c>
      <c r="AE296">
        <f>Tabela2[[#This Row],[kan_params]]</f>
        <v>184259</v>
      </c>
      <c r="AF296">
        <f>Tabela2[[#This Row],[kan_steps]]</f>
        <v>25.4</v>
      </c>
      <c r="AG296">
        <f>Tabela2[[#This Row],[kan_train_acc]]</f>
        <v>0.126833797991275</v>
      </c>
      <c r="AH296">
        <f>Tabela2[[#This Row],[kan_val_acc]]</f>
        <v>0.22592592835426301</v>
      </c>
      <c r="AI296">
        <f>Tabela2[[#This Row],[kan_test_acc]]</f>
        <v>0.13422222286462701</v>
      </c>
      <c r="AJ296">
        <f>Tabela2[[#This Row],[mlp_test_acc]]</f>
        <v>0.96088888888888802</v>
      </c>
      <c r="AK296">
        <f>Tabela2[[#This Row],[mlp_val_acc]]</f>
        <v>0.97555555555555495</v>
      </c>
      <c r="AL296">
        <f>Tabela2[[#This Row],[mlp_train_acc]]</f>
        <v>0.99201485608170803</v>
      </c>
      <c r="AM296">
        <f>Tabela2[[#This Row],[mlp_steps]]</f>
        <v>39.200000000000003</v>
      </c>
    </row>
    <row r="297" spans="1:39" x14ac:dyDescent="0.25">
      <c r="A297" t="s">
        <v>1343</v>
      </c>
      <c r="B297">
        <v>12</v>
      </c>
      <c r="C297">
        <v>5</v>
      </c>
      <c r="D297">
        <v>3</v>
      </c>
      <c r="E297">
        <v>0</v>
      </c>
      <c r="F297" t="s">
        <v>1412</v>
      </c>
      <c r="G297">
        <v>191104</v>
      </c>
      <c r="H297">
        <v>85680798.200000003</v>
      </c>
      <c r="I297">
        <v>15.4</v>
      </c>
      <c r="J297">
        <v>0.149860723316669</v>
      </c>
      <c r="K297">
        <v>0.23185185492038701</v>
      </c>
      <c r="L297">
        <v>0.15022222250699899</v>
      </c>
      <c r="M297">
        <v>0.96177777777777695</v>
      </c>
      <c r="N297">
        <v>0.97851851851851801</v>
      </c>
      <c r="O297">
        <v>0.98941504178272899</v>
      </c>
      <c r="P297">
        <v>39</v>
      </c>
      <c r="Q297">
        <v>4068276</v>
      </c>
      <c r="R297">
        <v>190540</v>
      </c>
      <c r="S297">
        <v>2</v>
      </c>
      <c r="T297">
        <v>290</v>
      </c>
      <c r="U297">
        <v>0.95688888888888801</v>
      </c>
      <c r="V297">
        <v>0.976296296296296</v>
      </c>
      <c r="W297">
        <v>0.98997214484679597</v>
      </c>
      <c r="X297">
        <v>39.200000000000003</v>
      </c>
      <c r="Y297">
        <v>4634914</v>
      </c>
      <c r="Z297">
        <v>191779</v>
      </c>
      <c r="AA297">
        <v>2</v>
      </c>
      <c r="AB297">
        <v>291</v>
      </c>
      <c r="AC297" t="s">
        <v>1726</v>
      </c>
      <c r="AE297">
        <f>Tabela2[[#This Row],[kan_params]]</f>
        <v>191104</v>
      </c>
      <c r="AF297">
        <f>Tabela2[[#This Row],[kan_steps]]</f>
        <v>15.4</v>
      </c>
      <c r="AG297">
        <f>Tabela2[[#This Row],[kan_train_acc]]</f>
        <v>0.149860723316669</v>
      </c>
      <c r="AH297">
        <f>Tabela2[[#This Row],[kan_val_acc]]</f>
        <v>0.23185185492038701</v>
      </c>
      <c r="AI297">
        <f>Tabela2[[#This Row],[kan_test_acc]]</f>
        <v>0.15022222250699899</v>
      </c>
      <c r="AJ297">
        <f>Tabela2[[#This Row],[mlp_test_acc]]</f>
        <v>0.96177777777777695</v>
      </c>
      <c r="AK297">
        <f>Tabela2[[#This Row],[mlp_val_acc]]</f>
        <v>0.97851851851851801</v>
      </c>
      <c r="AL297">
        <f>Tabela2[[#This Row],[mlp_train_acc]]</f>
        <v>0.98941504178272899</v>
      </c>
      <c r="AM297">
        <f>Tabela2[[#This Row],[mlp_steps]]</f>
        <v>39</v>
      </c>
    </row>
    <row r="298" spans="1:39" x14ac:dyDescent="0.25">
      <c r="A298" t="s">
        <v>1343</v>
      </c>
      <c r="B298">
        <v>12</v>
      </c>
      <c r="C298">
        <v>5</v>
      </c>
      <c r="D298">
        <v>3</v>
      </c>
      <c r="E298">
        <v>0</v>
      </c>
      <c r="F298" t="s">
        <v>1414</v>
      </c>
      <c r="G298">
        <v>197949</v>
      </c>
      <c r="H298">
        <v>152801169.40000001</v>
      </c>
      <c r="I298">
        <v>26.8</v>
      </c>
      <c r="J298">
        <v>0.16843082606792401</v>
      </c>
      <c r="K298">
        <v>0.27111111581325498</v>
      </c>
      <c r="L298">
        <v>0.18133333325386</v>
      </c>
      <c r="M298">
        <v>0.96088888888888802</v>
      </c>
      <c r="N298">
        <v>0.976296296296296</v>
      </c>
      <c r="O298">
        <v>0.98830083565459603</v>
      </c>
      <c r="P298">
        <v>36.4</v>
      </c>
      <c r="Q298">
        <v>3446140.2</v>
      </c>
      <c r="R298">
        <v>196775</v>
      </c>
      <c r="S298">
        <v>2</v>
      </c>
      <c r="T298">
        <v>295</v>
      </c>
      <c r="U298">
        <v>0.95822222222222198</v>
      </c>
      <c r="V298">
        <v>0.97851851851851801</v>
      </c>
      <c r="W298">
        <v>0.98774373259052894</v>
      </c>
      <c r="X298">
        <v>35.4</v>
      </c>
      <c r="Y298">
        <v>3036385.8</v>
      </c>
      <c r="Z298">
        <v>198034</v>
      </c>
      <c r="AA298">
        <v>2</v>
      </c>
      <c r="AB298">
        <v>296</v>
      </c>
      <c r="AC298" t="s">
        <v>1727</v>
      </c>
      <c r="AE298">
        <f>Tabela2[[#This Row],[kan_params]]</f>
        <v>197949</v>
      </c>
      <c r="AF298">
        <f>Tabela2[[#This Row],[kan_steps]]</f>
        <v>26.8</v>
      </c>
      <c r="AG298">
        <f>Tabela2[[#This Row],[kan_train_acc]]</f>
        <v>0.16843082606792401</v>
      </c>
      <c r="AH298">
        <f>Tabela2[[#This Row],[kan_val_acc]]</f>
        <v>0.27111111581325498</v>
      </c>
      <c r="AI298">
        <f>Tabela2[[#This Row],[kan_test_acc]]</f>
        <v>0.18133333325386</v>
      </c>
      <c r="AJ298">
        <f>Tabela2[[#This Row],[mlp_test_acc]]</f>
        <v>0.96088888888888802</v>
      </c>
      <c r="AK298">
        <f>Tabela2[[#This Row],[mlp_val_acc]]</f>
        <v>0.976296296296296</v>
      </c>
      <c r="AL298">
        <f>Tabela2[[#This Row],[mlp_train_acc]]</f>
        <v>0.98830083565459603</v>
      </c>
      <c r="AM298">
        <f>Tabela2[[#This Row],[mlp_steps]]</f>
        <v>36.4</v>
      </c>
    </row>
    <row r="299" spans="1:39" x14ac:dyDescent="0.25">
      <c r="A299" t="s">
        <v>1343</v>
      </c>
      <c r="B299">
        <v>12</v>
      </c>
      <c r="C299">
        <v>5</v>
      </c>
      <c r="D299">
        <v>3</v>
      </c>
      <c r="E299">
        <v>0</v>
      </c>
      <c r="F299" t="s">
        <v>1416</v>
      </c>
      <c r="G299">
        <v>204794</v>
      </c>
      <c r="H299">
        <v>137509980.59999999</v>
      </c>
      <c r="I299">
        <v>23.8</v>
      </c>
      <c r="J299">
        <v>0.12516249120235401</v>
      </c>
      <c r="K299">
        <v>0.22666667103767299</v>
      </c>
      <c r="L299">
        <v>0.12622221857309299</v>
      </c>
      <c r="M299">
        <v>0.96088888888888802</v>
      </c>
      <c r="N299">
        <v>0.97555555555555495</v>
      </c>
      <c r="O299">
        <v>0.98941504178272899</v>
      </c>
      <c r="P299">
        <v>36.4</v>
      </c>
      <c r="Q299">
        <v>4161574.4</v>
      </c>
      <c r="R299">
        <v>204389</v>
      </c>
      <c r="S299">
        <v>2</v>
      </c>
      <c r="T299">
        <v>301</v>
      </c>
      <c r="U299">
        <v>0.96133333333333304</v>
      </c>
      <c r="V299">
        <v>0.97703703703703704</v>
      </c>
      <c r="W299">
        <v>0.99090064995357396</v>
      </c>
      <c r="X299">
        <v>38.799999999999997</v>
      </c>
      <c r="Y299">
        <v>4151522.6</v>
      </c>
      <c r="Z299">
        <v>205672</v>
      </c>
      <c r="AA299">
        <v>2</v>
      </c>
      <c r="AB299">
        <v>302</v>
      </c>
      <c r="AC299" t="s">
        <v>1728</v>
      </c>
      <c r="AE299">
        <f>Tabela2[[#This Row],[kan_params]]</f>
        <v>204794</v>
      </c>
      <c r="AF299">
        <f>Tabela2[[#This Row],[kan_steps]]</f>
        <v>23.8</v>
      </c>
      <c r="AG299">
        <f>Tabela2[[#This Row],[kan_train_acc]]</f>
        <v>0.12516249120235401</v>
      </c>
      <c r="AH299">
        <f>Tabela2[[#This Row],[kan_val_acc]]</f>
        <v>0.22666667103767299</v>
      </c>
      <c r="AI299">
        <f>Tabela2[[#This Row],[kan_test_acc]]</f>
        <v>0.12622221857309299</v>
      </c>
      <c r="AJ299">
        <f>Tabela2[[#This Row],[mlp_test_acc]]</f>
        <v>0.96088888888888802</v>
      </c>
      <c r="AK299">
        <f>Tabela2[[#This Row],[mlp_val_acc]]</f>
        <v>0.97555555555555495</v>
      </c>
      <c r="AL299">
        <f>Tabela2[[#This Row],[mlp_train_acc]]</f>
        <v>0.98941504178272899</v>
      </c>
      <c r="AM299">
        <f>Tabela2[[#This Row],[mlp_steps]]</f>
        <v>36.4</v>
      </c>
    </row>
    <row r="300" spans="1:39" x14ac:dyDescent="0.25">
      <c r="A300" t="s">
        <v>1343</v>
      </c>
      <c r="B300">
        <v>12</v>
      </c>
      <c r="C300">
        <v>5</v>
      </c>
      <c r="D300">
        <v>3</v>
      </c>
      <c r="E300">
        <v>0</v>
      </c>
      <c r="F300" t="s">
        <v>1418</v>
      </c>
      <c r="G300">
        <v>211639</v>
      </c>
      <c r="H300">
        <v>130642176.40000001</v>
      </c>
      <c r="I300">
        <v>20.8</v>
      </c>
      <c r="J300">
        <v>0.116248838603496</v>
      </c>
      <c r="K300">
        <v>0.24518518745899201</v>
      </c>
      <c r="L300">
        <v>0.111999998986721</v>
      </c>
      <c r="M300">
        <v>0.95377777777777695</v>
      </c>
      <c r="N300">
        <v>0.97481481481481402</v>
      </c>
      <c r="O300">
        <v>0.98607242339832801</v>
      </c>
      <c r="P300">
        <v>32</v>
      </c>
      <c r="Q300">
        <v>3767385.2</v>
      </c>
      <c r="R300">
        <v>210844</v>
      </c>
      <c r="S300">
        <v>2</v>
      </c>
      <c r="T300">
        <v>306</v>
      </c>
      <c r="U300">
        <v>0.958666666666666</v>
      </c>
      <c r="V300">
        <v>0.97481481481481402</v>
      </c>
      <c r="W300">
        <v>0.98625812441968397</v>
      </c>
      <c r="X300">
        <v>33</v>
      </c>
      <c r="Y300">
        <v>3852170.2</v>
      </c>
      <c r="Z300">
        <v>212147</v>
      </c>
      <c r="AA300">
        <v>2</v>
      </c>
      <c r="AB300">
        <v>307</v>
      </c>
      <c r="AC300" t="s">
        <v>1729</v>
      </c>
      <c r="AE300">
        <f>Tabela2[[#This Row],[kan_params]]</f>
        <v>211639</v>
      </c>
      <c r="AF300">
        <f>Tabela2[[#This Row],[kan_steps]]</f>
        <v>20.8</v>
      </c>
      <c r="AG300">
        <f>Tabela2[[#This Row],[kan_train_acc]]</f>
        <v>0.116248838603496</v>
      </c>
      <c r="AH300">
        <f>Tabela2[[#This Row],[kan_val_acc]]</f>
        <v>0.24518518745899201</v>
      </c>
      <c r="AI300">
        <f>Tabela2[[#This Row],[kan_test_acc]]</f>
        <v>0.111999998986721</v>
      </c>
      <c r="AJ300">
        <f>Tabela2[[#This Row],[mlp_test_acc]]</f>
        <v>0.95377777777777695</v>
      </c>
      <c r="AK300">
        <f>Tabela2[[#This Row],[mlp_val_acc]]</f>
        <v>0.97481481481481402</v>
      </c>
      <c r="AL300">
        <f>Tabela2[[#This Row],[mlp_train_acc]]</f>
        <v>0.98607242339832801</v>
      </c>
      <c r="AM300">
        <f>Tabela2[[#This Row],[mlp_steps]]</f>
        <v>32</v>
      </c>
    </row>
    <row r="301" spans="1:39" x14ac:dyDescent="0.25">
      <c r="A301" t="s">
        <v>1343</v>
      </c>
      <c r="B301">
        <v>12</v>
      </c>
      <c r="C301">
        <v>5</v>
      </c>
      <c r="D301">
        <v>3</v>
      </c>
      <c r="E301">
        <v>0</v>
      </c>
      <c r="F301" t="s">
        <v>1420</v>
      </c>
      <c r="G301">
        <v>90654</v>
      </c>
      <c r="H301">
        <v>91029011.200000003</v>
      </c>
      <c r="I301">
        <v>36.4</v>
      </c>
      <c r="J301">
        <v>0.47725163102149898</v>
      </c>
      <c r="K301">
        <v>0.537777775526046</v>
      </c>
      <c r="L301">
        <v>0.483555561304092</v>
      </c>
      <c r="M301">
        <v>0.96977777777777696</v>
      </c>
      <c r="N301">
        <v>0.96592592592592497</v>
      </c>
      <c r="O301">
        <v>0.99052924791086305</v>
      </c>
      <c r="P301">
        <v>58.2</v>
      </c>
      <c r="Q301">
        <v>6069488.5999999996</v>
      </c>
      <c r="R301">
        <v>90220</v>
      </c>
      <c r="S301">
        <v>2</v>
      </c>
      <c r="T301">
        <v>194</v>
      </c>
      <c r="U301">
        <v>0.97288888888888803</v>
      </c>
      <c r="V301">
        <v>0.96296296296296202</v>
      </c>
      <c r="W301">
        <v>0.99127205199628599</v>
      </c>
      <c r="X301">
        <v>53.8</v>
      </c>
      <c r="Y301">
        <v>5595031.2000000002</v>
      </c>
      <c r="Z301">
        <v>91075</v>
      </c>
      <c r="AA301">
        <v>2</v>
      </c>
      <c r="AB301">
        <v>195</v>
      </c>
      <c r="AC301" t="s">
        <v>1730</v>
      </c>
      <c r="AE301">
        <f>Tabela2[[#This Row],[kan_params]]</f>
        <v>90654</v>
      </c>
      <c r="AF301">
        <f>Tabela2[[#This Row],[kan_steps]]</f>
        <v>36.4</v>
      </c>
      <c r="AG301">
        <f>Tabela2[[#This Row],[kan_train_acc]]</f>
        <v>0.47725163102149898</v>
      </c>
      <c r="AH301">
        <f>Tabela2[[#This Row],[kan_val_acc]]</f>
        <v>0.537777775526046</v>
      </c>
      <c r="AI301">
        <f>Tabela2[[#This Row],[kan_test_acc]]</f>
        <v>0.483555561304092</v>
      </c>
      <c r="AJ301">
        <f>Tabela2[[#This Row],[mlp_test_acc]]</f>
        <v>0.96977777777777696</v>
      </c>
      <c r="AK301">
        <f>Tabela2[[#This Row],[mlp_val_acc]]</f>
        <v>0.96592592592592497</v>
      </c>
      <c r="AL301">
        <f>Tabela2[[#This Row],[mlp_train_acc]]</f>
        <v>0.99052924791086305</v>
      </c>
      <c r="AM301">
        <f>Tabela2[[#This Row],[mlp_steps]]</f>
        <v>58.2</v>
      </c>
    </row>
    <row r="302" spans="1:39" x14ac:dyDescent="0.25">
      <c r="A302" t="s">
        <v>1343</v>
      </c>
      <c r="B302">
        <v>12</v>
      </c>
      <c r="C302">
        <v>5</v>
      </c>
      <c r="D302">
        <v>3</v>
      </c>
      <c r="E302">
        <v>0</v>
      </c>
      <c r="F302" t="s">
        <v>1422</v>
      </c>
      <c r="G302">
        <v>224534</v>
      </c>
      <c r="H302">
        <v>204063113</v>
      </c>
      <c r="I302">
        <v>33.799999999999997</v>
      </c>
      <c r="J302">
        <v>0.202228416502475</v>
      </c>
      <c r="K302">
        <v>0.317037037014961</v>
      </c>
      <c r="L302">
        <v>0.19644444584846399</v>
      </c>
      <c r="M302">
        <v>0.96088888888888802</v>
      </c>
      <c r="N302">
        <v>0.97555555555555495</v>
      </c>
      <c r="O302">
        <v>0.98904363974001797</v>
      </c>
      <c r="P302">
        <v>34.799999999999997</v>
      </c>
      <c r="Q302">
        <v>3472500.2</v>
      </c>
      <c r="R302">
        <v>224054</v>
      </c>
      <c r="S302">
        <v>2</v>
      </c>
      <c r="T302">
        <v>316</v>
      </c>
      <c r="U302">
        <v>0.95777777777777695</v>
      </c>
      <c r="V302">
        <v>0.97703703703703704</v>
      </c>
      <c r="W302">
        <v>0.98885793871866201</v>
      </c>
      <c r="X302">
        <v>31.6</v>
      </c>
      <c r="Y302">
        <v>3355926.6</v>
      </c>
      <c r="Z302">
        <v>225397</v>
      </c>
      <c r="AA302">
        <v>2</v>
      </c>
      <c r="AB302">
        <v>317</v>
      </c>
      <c r="AC302" t="s">
        <v>1731</v>
      </c>
      <c r="AE302">
        <f>Tabela2[[#This Row],[kan_params]]</f>
        <v>224534</v>
      </c>
      <c r="AF302">
        <f>Tabela2[[#This Row],[kan_steps]]</f>
        <v>33.799999999999997</v>
      </c>
      <c r="AG302">
        <f>Tabela2[[#This Row],[kan_train_acc]]</f>
        <v>0.202228416502475</v>
      </c>
      <c r="AH302">
        <f>Tabela2[[#This Row],[kan_val_acc]]</f>
        <v>0.317037037014961</v>
      </c>
      <c r="AI302">
        <f>Tabela2[[#This Row],[kan_test_acc]]</f>
        <v>0.19644444584846399</v>
      </c>
      <c r="AJ302">
        <f>Tabela2[[#This Row],[mlp_test_acc]]</f>
        <v>0.96088888888888802</v>
      </c>
      <c r="AK302">
        <f>Tabela2[[#This Row],[mlp_val_acc]]</f>
        <v>0.97555555555555495</v>
      </c>
      <c r="AL302">
        <f>Tabela2[[#This Row],[mlp_train_acc]]</f>
        <v>0.98904363974001797</v>
      </c>
      <c r="AM302">
        <f>Tabela2[[#This Row],[mlp_steps]]</f>
        <v>34.799999999999997</v>
      </c>
    </row>
    <row r="303" spans="1:39" x14ac:dyDescent="0.25">
      <c r="A303" t="s">
        <v>1343</v>
      </c>
      <c r="B303">
        <v>12</v>
      </c>
      <c r="C303">
        <v>5</v>
      </c>
      <c r="D303">
        <v>3</v>
      </c>
      <c r="E303">
        <v>0</v>
      </c>
      <c r="F303" t="s">
        <v>1424</v>
      </c>
      <c r="G303">
        <v>231559</v>
      </c>
      <c r="H303">
        <v>242796905.59999999</v>
      </c>
      <c r="I303">
        <v>39.200000000000003</v>
      </c>
      <c r="J303">
        <v>0.16193129122257199</v>
      </c>
      <c r="K303">
        <v>0.33629629909992198</v>
      </c>
      <c r="L303">
        <v>0.169333329796791</v>
      </c>
      <c r="M303">
        <v>0.96177777777777695</v>
      </c>
      <c r="N303">
        <v>0.97777777777777697</v>
      </c>
      <c r="O303">
        <v>0.99034354688950699</v>
      </c>
      <c r="P303">
        <v>35.799999999999997</v>
      </c>
      <c r="Q303">
        <v>5529429.2000000002</v>
      </c>
      <c r="R303">
        <v>230809</v>
      </c>
      <c r="S303">
        <v>2</v>
      </c>
      <c r="T303">
        <v>321</v>
      </c>
      <c r="U303">
        <v>0.95911111111111103</v>
      </c>
      <c r="V303">
        <v>0.97407407407407398</v>
      </c>
      <c r="W303">
        <v>0.98737233054781803</v>
      </c>
      <c r="X303">
        <v>32.6</v>
      </c>
      <c r="Y303">
        <v>3338472.8</v>
      </c>
      <c r="Z303">
        <v>232172</v>
      </c>
      <c r="AA303">
        <v>2</v>
      </c>
      <c r="AB303">
        <v>322</v>
      </c>
      <c r="AC303" t="s">
        <v>1732</v>
      </c>
      <c r="AE303">
        <f>Tabela2[[#This Row],[kan_params]]</f>
        <v>231559</v>
      </c>
      <c r="AF303">
        <f>Tabela2[[#This Row],[kan_steps]]</f>
        <v>39.200000000000003</v>
      </c>
      <c r="AG303">
        <f>Tabela2[[#This Row],[kan_train_acc]]</f>
        <v>0.16193129122257199</v>
      </c>
      <c r="AH303">
        <f>Tabela2[[#This Row],[kan_val_acc]]</f>
        <v>0.33629629909992198</v>
      </c>
      <c r="AI303">
        <f>Tabela2[[#This Row],[kan_test_acc]]</f>
        <v>0.169333329796791</v>
      </c>
      <c r="AJ303">
        <f>Tabela2[[#This Row],[mlp_test_acc]]</f>
        <v>0.96177777777777695</v>
      </c>
      <c r="AK303">
        <f>Tabela2[[#This Row],[mlp_val_acc]]</f>
        <v>0.97777777777777697</v>
      </c>
      <c r="AL303">
        <f>Tabela2[[#This Row],[mlp_train_acc]]</f>
        <v>0.99034354688950699</v>
      </c>
      <c r="AM303">
        <f>Tabela2[[#This Row],[mlp_steps]]</f>
        <v>35.799999999999997</v>
      </c>
    </row>
    <row r="304" spans="1:39" x14ac:dyDescent="0.25">
      <c r="A304" t="s">
        <v>1343</v>
      </c>
      <c r="B304">
        <v>12</v>
      </c>
      <c r="C304">
        <v>5</v>
      </c>
      <c r="D304">
        <v>3</v>
      </c>
      <c r="E304">
        <v>0</v>
      </c>
      <c r="F304" t="s">
        <v>1426</v>
      </c>
      <c r="G304">
        <v>238584</v>
      </c>
      <c r="H304">
        <v>191662362.59999999</v>
      </c>
      <c r="I304">
        <v>30.2</v>
      </c>
      <c r="J304">
        <v>0.16657381504773999</v>
      </c>
      <c r="K304">
        <v>0.29481481611728599</v>
      </c>
      <c r="L304">
        <v>0.16844444274902301</v>
      </c>
      <c r="M304">
        <v>0.96177777777777695</v>
      </c>
      <c r="N304">
        <v>0.97333333333333305</v>
      </c>
      <c r="O304">
        <v>0.98774373259052894</v>
      </c>
      <c r="P304">
        <v>32.200000000000003</v>
      </c>
      <c r="Q304">
        <v>4050628.8</v>
      </c>
      <c r="R304">
        <v>237664</v>
      </c>
      <c r="S304">
        <v>2</v>
      </c>
      <c r="T304">
        <v>326</v>
      </c>
      <c r="U304">
        <v>0.96133333333333304</v>
      </c>
      <c r="V304">
        <v>0.97703703703703704</v>
      </c>
      <c r="W304">
        <v>0.98941504178272899</v>
      </c>
      <c r="X304">
        <v>36.200000000000003</v>
      </c>
      <c r="Y304">
        <v>4696717.8</v>
      </c>
      <c r="Z304">
        <v>239047</v>
      </c>
      <c r="AA304">
        <v>2</v>
      </c>
      <c r="AB304">
        <v>327</v>
      </c>
      <c r="AC304" t="s">
        <v>1733</v>
      </c>
      <c r="AE304">
        <f>Tabela2[[#This Row],[kan_params]]</f>
        <v>238584</v>
      </c>
      <c r="AF304">
        <f>Tabela2[[#This Row],[kan_steps]]</f>
        <v>30.2</v>
      </c>
      <c r="AG304">
        <f>Tabela2[[#This Row],[kan_train_acc]]</f>
        <v>0.16657381504773999</v>
      </c>
      <c r="AH304">
        <f>Tabela2[[#This Row],[kan_val_acc]]</f>
        <v>0.29481481611728599</v>
      </c>
      <c r="AI304">
        <f>Tabela2[[#This Row],[kan_test_acc]]</f>
        <v>0.16844444274902301</v>
      </c>
      <c r="AJ304">
        <f>Tabela2[[#This Row],[mlp_test_acc]]</f>
        <v>0.96177777777777695</v>
      </c>
      <c r="AK304">
        <f>Tabela2[[#This Row],[mlp_val_acc]]</f>
        <v>0.97333333333333305</v>
      </c>
      <c r="AL304">
        <f>Tabela2[[#This Row],[mlp_train_acc]]</f>
        <v>0.98774373259052894</v>
      </c>
      <c r="AM304">
        <f>Tabela2[[#This Row],[mlp_steps]]</f>
        <v>32.200000000000003</v>
      </c>
    </row>
    <row r="305" spans="1:39" x14ac:dyDescent="0.25">
      <c r="A305" t="s">
        <v>1343</v>
      </c>
      <c r="B305">
        <v>12</v>
      </c>
      <c r="C305">
        <v>5</v>
      </c>
      <c r="D305">
        <v>3</v>
      </c>
      <c r="E305">
        <v>0</v>
      </c>
      <c r="F305" t="s">
        <v>1428</v>
      </c>
      <c r="G305">
        <v>245609</v>
      </c>
      <c r="H305">
        <v>153528442.59999999</v>
      </c>
      <c r="I305">
        <v>21.4</v>
      </c>
      <c r="J305">
        <v>0.150232128798961</v>
      </c>
      <c r="K305">
        <v>0.246666669845581</v>
      </c>
      <c r="L305">
        <v>0.141333332657814</v>
      </c>
      <c r="M305">
        <v>0.96711111111111103</v>
      </c>
      <c r="N305">
        <v>0.97259259259259201</v>
      </c>
      <c r="O305">
        <v>0.99387186629526403</v>
      </c>
      <c r="P305">
        <v>43.8</v>
      </c>
      <c r="Q305">
        <v>4848030</v>
      </c>
      <c r="R305">
        <v>244619</v>
      </c>
      <c r="S305">
        <v>2</v>
      </c>
      <c r="T305">
        <v>331</v>
      </c>
      <c r="U305">
        <v>0.96622222222222198</v>
      </c>
      <c r="V305">
        <v>0.97777777777777697</v>
      </c>
      <c r="W305">
        <v>0.99350046425255301</v>
      </c>
      <c r="X305">
        <v>48.8</v>
      </c>
      <c r="Y305">
        <v>7608722</v>
      </c>
      <c r="Z305">
        <v>246022</v>
      </c>
      <c r="AA305">
        <v>2</v>
      </c>
      <c r="AB305">
        <v>332</v>
      </c>
      <c r="AC305" t="s">
        <v>1734</v>
      </c>
      <c r="AE305">
        <f>Tabela2[[#This Row],[kan_params]]</f>
        <v>245609</v>
      </c>
      <c r="AF305">
        <f>Tabela2[[#This Row],[kan_steps]]</f>
        <v>21.4</v>
      </c>
      <c r="AG305">
        <f>Tabela2[[#This Row],[kan_train_acc]]</f>
        <v>0.150232128798961</v>
      </c>
      <c r="AH305">
        <f>Tabela2[[#This Row],[kan_val_acc]]</f>
        <v>0.246666669845581</v>
      </c>
      <c r="AI305">
        <f>Tabela2[[#This Row],[kan_test_acc]]</f>
        <v>0.141333332657814</v>
      </c>
      <c r="AJ305">
        <f>Tabela2[[#This Row],[mlp_test_acc]]</f>
        <v>0.96711111111111103</v>
      </c>
      <c r="AK305">
        <f>Tabela2[[#This Row],[mlp_val_acc]]</f>
        <v>0.97259259259259201</v>
      </c>
      <c r="AL305">
        <f>Tabela2[[#This Row],[mlp_train_acc]]</f>
        <v>0.99387186629526403</v>
      </c>
      <c r="AM305">
        <f>Tabela2[[#This Row],[mlp_steps]]</f>
        <v>43.8</v>
      </c>
    </row>
    <row r="306" spans="1:39" x14ac:dyDescent="0.25">
      <c r="A306" t="s">
        <v>1343</v>
      </c>
      <c r="B306">
        <v>12</v>
      </c>
      <c r="C306">
        <v>5</v>
      </c>
      <c r="D306">
        <v>3</v>
      </c>
      <c r="E306">
        <v>0</v>
      </c>
      <c r="F306" t="s">
        <v>1430</v>
      </c>
      <c r="G306">
        <v>252634</v>
      </c>
      <c r="H306">
        <v>133687784.8</v>
      </c>
      <c r="I306">
        <v>17</v>
      </c>
      <c r="J306">
        <v>0.110677808523178</v>
      </c>
      <c r="K306">
        <v>0.27481482028961102</v>
      </c>
      <c r="L306">
        <v>0.12266666442155801</v>
      </c>
      <c r="M306">
        <v>0.96666666666666601</v>
      </c>
      <c r="N306">
        <v>0.98148148148148096</v>
      </c>
      <c r="O306">
        <v>0.998142989786443</v>
      </c>
      <c r="P306">
        <v>57</v>
      </c>
      <c r="Q306">
        <v>5690119.4000000004</v>
      </c>
      <c r="R306">
        <v>251674</v>
      </c>
      <c r="S306">
        <v>2</v>
      </c>
      <c r="T306">
        <v>336</v>
      </c>
      <c r="U306">
        <v>0.96444444444444399</v>
      </c>
      <c r="V306">
        <v>0.98148148148148096</v>
      </c>
      <c r="W306">
        <v>0.999071494893221</v>
      </c>
      <c r="X306">
        <v>71</v>
      </c>
      <c r="Y306">
        <v>8390412.8000000007</v>
      </c>
      <c r="Z306">
        <v>253097</v>
      </c>
      <c r="AA306">
        <v>2</v>
      </c>
      <c r="AB306">
        <v>337</v>
      </c>
      <c r="AC306" t="s">
        <v>1735</v>
      </c>
      <c r="AE306">
        <f>Tabela2[[#This Row],[kan_params]]</f>
        <v>252634</v>
      </c>
      <c r="AF306">
        <f>Tabela2[[#This Row],[kan_steps]]</f>
        <v>17</v>
      </c>
      <c r="AG306">
        <f>Tabela2[[#This Row],[kan_train_acc]]</f>
        <v>0.110677808523178</v>
      </c>
      <c r="AH306">
        <f>Tabela2[[#This Row],[kan_val_acc]]</f>
        <v>0.27481482028961102</v>
      </c>
      <c r="AI306">
        <f>Tabela2[[#This Row],[kan_test_acc]]</f>
        <v>0.12266666442155801</v>
      </c>
      <c r="AJ306">
        <f>Tabela2[[#This Row],[mlp_test_acc]]</f>
        <v>0.96666666666666601</v>
      </c>
      <c r="AK306">
        <f>Tabela2[[#This Row],[mlp_val_acc]]</f>
        <v>0.98148148148148096</v>
      </c>
      <c r="AL306">
        <f>Tabela2[[#This Row],[mlp_train_acc]]</f>
        <v>0.998142989786443</v>
      </c>
      <c r="AM306">
        <f>Tabela2[[#This Row],[mlp_steps]]</f>
        <v>57</v>
      </c>
    </row>
    <row r="307" spans="1:39" x14ac:dyDescent="0.25">
      <c r="A307" t="s">
        <v>1343</v>
      </c>
      <c r="B307">
        <v>12</v>
      </c>
      <c r="C307">
        <v>5</v>
      </c>
      <c r="D307">
        <v>3</v>
      </c>
      <c r="E307">
        <v>0</v>
      </c>
      <c r="F307" t="s">
        <v>1432</v>
      </c>
      <c r="G307">
        <v>259659</v>
      </c>
      <c r="H307">
        <v>236204009.40000001</v>
      </c>
      <c r="I307">
        <v>29.4</v>
      </c>
      <c r="J307">
        <v>0.19591457545757199</v>
      </c>
      <c r="K307">
        <v>0.27481481730937901</v>
      </c>
      <c r="L307">
        <v>0.17999999672174399</v>
      </c>
      <c r="M307">
        <v>0.968444444444444</v>
      </c>
      <c r="N307">
        <v>0.97481481481481402</v>
      </c>
      <c r="O307">
        <v>0.99851439182915502</v>
      </c>
      <c r="P307">
        <v>63.2</v>
      </c>
      <c r="Q307">
        <v>6383541.7999999998</v>
      </c>
      <c r="R307">
        <v>258829</v>
      </c>
      <c r="S307">
        <v>2</v>
      </c>
      <c r="T307">
        <v>341</v>
      </c>
      <c r="U307">
        <v>0.96355555555555505</v>
      </c>
      <c r="V307">
        <v>0.97259259259259201</v>
      </c>
      <c r="W307">
        <v>0.99702878365831005</v>
      </c>
      <c r="X307">
        <v>59.2</v>
      </c>
      <c r="Y307">
        <v>9009915</v>
      </c>
      <c r="Z307">
        <v>260272</v>
      </c>
      <c r="AA307">
        <v>2</v>
      </c>
      <c r="AB307">
        <v>342</v>
      </c>
      <c r="AC307" t="s">
        <v>1736</v>
      </c>
      <c r="AE307">
        <f>Tabela2[[#This Row],[kan_params]]</f>
        <v>259659</v>
      </c>
      <c r="AF307">
        <f>Tabela2[[#This Row],[kan_steps]]</f>
        <v>29.4</v>
      </c>
      <c r="AG307">
        <f>Tabela2[[#This Row],[kan_train_acc]]</f>
        <v>0.19591457545757199</v>
      </c>
      <c r="AH307">
        <f>Tabela2[[#This Row],[kan_val_acc]]</f>
        <v>0.27481481730937901</v>
      </c>
      <c r="AI307">
        <f>Tabela2[[#This Row],[kan_test_acc]]</f>
        <v>0.17999999672174399</v>
      </c>
      <c r="AJ307">
        <f>Tabela2[[#This Row],[mlp_test_acc]]</f>
        <v>0.968444444444444</v>
      </c>
      <c r="AK307">
        <f>Tabela2[[#This Row],[mlp_val_acc]]</f>
        <v>0.97481481481481402</v>
      </c>
      <c r="AL307">
        <f>Tabela2[[#This Row],[mlp_train_acc]]</f>
        <v>0.99851439182915502</v>
      </c>
      <c r="AM307">
        <f>Tabela2[[#This Row],[mlp_steps]]</f>
        <v>63.2</v>
      </c>
    </row>
    <row r="308" spans="1:39" x14ac:dyDescent="0.25">
      <c r="A308" t="s">
        <v>1343</v>
      </c>
      <c r="B308">
        <v>12</v>
      </c>
      <c r="C308">
        <v>5</v>
      </c>
      <c r="D308">
        <v>3</v>
      </c>
      <c r="E308">
        <v>0</v>
      </c>
      <c r="F308" t="s">
        <v>1434</v>
      </c>
      <c r="G308">
        <v>168334</v>
      </c>
      <c r="H308">
        <v>171524826</v>
      </c>
      <c r="I308">
        <v>35.6</v>
      </c>
      <c r="J308">
        <v>0.16694521754979999</v>
      </c>
      <c r="K308">
        <v>0.26000000536441797</v>
      </c>
      <c r="L308">
        <v>0.176444444060325</v>
      </c>
      <c r="M308">
        <v>0.96044444444444399</v>
      </c>
      <c r="N308">
        <v>0.97703703703703704</v>
      </c>
      <c r="O308">
        <v>0.99071494893221901</v>
      </c>
      <c r="P308">
        <v>40.200000000000003</v>
      </c>
      <c r="Q308">
        <v>3613109.6</v>
      </c>
      <c r="R308">
        <v>167759</v>
      </c>
      <c r="S308">
        <v>2</v>
      </c>
      <c r="T308">
        <v>271</v>
      </c>
      <c r="U308">
        <v>0.95777777777777695</v>
      </c>
      <c r="V308">
        <v>0.97333333333333305</v>
      </c>
      <c r="W308">
        <v>0.98737233054781803</v>
      </c>
      <c r="X308">
        <v>35.799999999999997</v>
      </c>
      <c r="Y308">
        <v>4949915.4000000004</v>
      </c>
      <c r="Z308">
        <v>168922</v>
      </c>
      <c r="AA308">
        <v>2</v>
      </c>
      <c r="AB308">
        <v>272</v>
      </c>
      <c r="AC308" t="s">
        <v>1737</v>
      </c>
      <c r="AE308">
        <f>Tabela2[[#This Row],[kan_params]]</f>
        <v>168334</v>
      </c>
      <c r="AF308">
        <f>Tabela2[[#This Row],[kan_steps]]</f>
        <v>35.6</v>
      </c>
      <c r="AG308">
        <f>Tabela2[[#This Row],[kan_train_acc]]</f>
        <v>0.16694521754979999</v>
      </c>
      <c r="AH308">
        <f>Tabela2[[#This Row],[kan_val_acc]]</f>
        <v>0.26000000536441797</v>
      </c>
      <c r="AI308">
        <f>Tabela2[[#This Row],[kan_test_acc]]</f>
        <v>0.176444444060325</v>
      </c>
      <c r="AJ308">
        <f>Tabela2[[#This Row],[mlp_test_acc]]</f>
        <v>0.96044444444444399</v>
      </c>
      <c r="AK308">
        <f>Tabela2[[#This Row],[mlp_val_acc]]</f>
        <v>0.97703703703703704</v>
      </c>
      <c r="AL308">
        <f>Tabela2[[#This Row],[mlp_train_acc]]</f>
        <v>0.99071494893221901</v>
      </c>
      <c r="AM308">
        <f>Tabela2[[#This Row],[mlp_steps]]</f>
        <v>40.200000000000003</v>
      </c>
    </row>
    <row r="309" spans="1:39" x14ac:dyDescent="0.25">
      <c r="A309" t="s">
        <v>1343</v>
      </c>
      <c r="B309">
        <v>12</v>
      </c>
      <c r="C309">
        <v>5</v>
      </c>
      <c r="D309">
        <v>3</v>
      </c>
      <c r="E309">
        <v>0</v>
      </c>
      <c r="F309" t="s">
        <v>1436</v>
      </c>
      <c r="G309">
        <v>175359</v>
      </c>
      <c r="H309">
        <v>113597358.59999999</v>
      </c>
      <c r="I309">
        <v>23.2</v>
      </c>
      <c r="J309">
        <v>0.116063137352466</v>
      </c>
      <c r="K309">
        <v>0.28370370566844899</v>
      </c>
      <c r="L309">
        <v>0.11155555546283701</v>
      </c>
      <c r="M309">
        <v>0.96399999999999997</v>
      </c>
      <c r="N309">
        <v>0.97333333333333305</v>
      </c>
      <c r="O309">
        <v>0.98700092850510601</v>
      </c>
      <c r="P309">
        <v>35.6</v>
      </c>
      <c r="Q309">
        <v>2797736.4</v>
      </c>
      <c r="R309">
        <v>174797</v>
      </c>
      <c r="S309">
        <v>2</v>
      </c>
      <c r="T309">
        <v>277</v>
      </c>
      <c r="U309">
        <v>0.958666666666666</v>
      </c>
      <c r="V309">
        <v>0.97777777777777697</v>
      </c>
      <c r="W309">
        <v>0.99015784586815203</v>
      </c>
      <c r="X309">
        <v>41.2</v>
      </c>
      <c r="Y309">
        <v>5100582.5999999996</v>
      </c>
      <c r="Z309">
        <v>175984</v>
      </c>
      <c r="AA309">
        <v>2</v>
      </c>
      <c r="AB309">
        <v>278</v>
      </c>
      <c r="AC309" t="s">
        <v>1738</v>
      </c>
      <c r="AE309">
        <f>Tabela2[[#This Row],[kan_params]]</f>
        <v>175359</v>
      </c>
      <c r="AF309">
        <f>Tabela2[[#This Row],[kan_steps]]</f>
        <v>23.2</v>
      </c>
      <c r="AG309">
        <f>Tabela2[[#This Row],[kan_train_acc]]</f>
        <v>0.116063137352466</v>
      </c>
      <c r="AH309">
        <f>Tabela2[[#This Row],[kan_val_acc]]</f>
        <v>0.28370370566844899</v>
      </c>
      <c r="AI309">
        <f>Tabela2[[#This Row],[kan_test_acc]]</f>
        <v>0.11155555546283701</v>
      </c>
      <c r="AJ309">
        <f>Tabela2[[#This Row],[mlp_test_acc]]</f>
        <v>0.96399999999999997</v>
      </c>
      <c r="AK309">
        <f>Tabela2[[#This Row],[mlp_val_acc]]</f>
        <v>0.97333333333333305</v>
      </c>
      <c r="AL309">
        <f>Tabela2[[#This Row],[mlp_train_acc]]</f>
        <v>0.98700092850510601</v>
      </c>
      <c r="AM309">
        <f>Tabela2[[#This Row],[mlp_steps]]</f>
        <v>35.6</v>
      </c>
    </row>
    <row r="310" spans="1:39" x14ac:dyDescent="0.25">
      <c r="A310" t="s">
        <v>1343</v>
      </c>
      <c r="B310">
        <v>12</v>
      </c>
      <c r="C310">
        <v>5</v>
      </c>
      <c r="D310">
        <v>3</v>
      </c>
      <c r="E310">
        <v>0</v>
      </c>
      <c r="F310" t="s">
        <v>1438</v>
      </c>
      <c r="G310">
        <v>182384</v>
      </c>
      <c r="H310">
        <v>114767791</v>
      </c>
      <c r="I310">
        <v>23</v>
      </c>
      <c r="J310">
        <v>0.143918293714523</v>
      </c>
      <c r="K310">
        <v>0.21111111342906899</v>
      </c>
      <c r="L310">
        <v>0.14622222185134801</v>
      </c>
      <c r="M310">
        <v>0.96399999999999997</v>
      </c>
      <c r="N310">
        <v>0.976296296296296</v>
      </c>
      <c r="O310">
        <v>0.98978644382544101</v>
      </c>
      <c r="P310">
        <v>40</v>
      </c>
      <c r="Q310">
        <v>3841565</v>
      </c>
      <c r="R310">
        <v>181979</v>
      </c>
      <c r="S310">
        <v>2</v>
      </c>
      <c r="T310">
        <v>283</v>
      </c>
      <c r="U310">
        <v>0.95599999999999996</v>
      </c>
      <c r="V310">
        <v>0.97851851851851801</v>
      </c>
      <c r="W310">
        <v>0.98681522748375095</v>
      </c>
      <c r="X310">
        <v>36.200000000000003</v>
      </c>
      <c r="Y310">
        <v>4071943.8</v>
      </c>
      <c r="Z310">
        <v>183190</v>
      </c>
      <c r="AA310">
        <v>2</v>
      </c>
      <c r="AB310">
        <v>284</v>
      </c>
      <c r="AC310" t="s">
        <v>1739</v>
      </c>
      <c r="AE310">
        <f>Tabela2[[#This Row],[kan_params]]</f>
        <v>182384</v>
      </c>
      <c r="AF310">
        <f>Tabela2[[#This Row],[kan_steps]]</f>
        <v>23</v>
      </c>
      <c r="AG310">
        <f>Tabela2[[#This Row],[kan_train_acc]]</f>
        <v>0.143918293714523</v>
      </c>
      <c r="AH310">
        <f>Tabela2[[#This Row],[kan_val_acc]]</f>
        <v>0.21111111342906899</v>
      </c>
      <c r="AI310">
        <f>Tabela2[[#This Row],[kan_test_acc]]</f>
        <v>0.14622222185134801</v>
      </c>
      <c r="AJ310">
        <f>Tabela2[[#This Row],[mlp_test_acc]]</f>
        <v>0.96399999999999997</v>
      </c>
      <c r="AK310">
        <f>Tabela2[[#This Row],[mlp_val_acc]]</f>
        <v>0.976296296296296</v>
      </c>
      <c r="AL310">
        <f>Tabela2[[#This Row],[mlp_train_acc]]</f>
        <v>0.98978644382544101</v>
      </c>
      <c r="AM310">
        <f>Tabela2[[#This Row],[mlp_steps]]</f>
        <v>40</v>
      </c>
    </row>
    <row r="311" spans="1:39" x14ac:dyDescent="0.25">
      <c r="A311" t="s">
        <v>1343</v>
      </c>
      <c r="B311">
        <v>12</v>
      </c>
      <c r="C311">
        <v>5</v>
      </c>
      <c r="D311">
        <v>3</v>
      </c>
      <c r="E311">
        <v>0</v>
      </c>
      <c r="F311" t="s">
        <v>1440</v>
      </c>
      <c r="G311">
        <v>189409</v>
      </c>
      <c r="H311">
        <v>180292909.40000001</v>
      </c>
      <c r="I311">
        <v>35.6</v>
      </c>
      <c r="J311">
        <v>0.15673166215419701</v>
      </c>
      <c r="K311">
        <v>0.267407414317131</v>
      </c>
      <c r="L311">
        <v>0.16399999707937199</v>
      </c>
      <c r="M311">
        <v>0.96177777777777695</v>
      </c>
      <c r="N311">
        <v>0.976296296296296</v>
      </c>
      <c r="O311">
        <v>0.98811513463323997</v>
      </c>
      <c r="P311">
        <v>36.200000000000003</v>
      </c>
      <c r="Q311">
        <v>3775564.6</v>
      </c>
      <c r="R311">
        <v>189305</v>
      </c>
      <c r="S311">
        <v>2</v>
      </c>
      <c r="T311">
        <v>289</v>
      </c>
      <c r="U311">
        <v>0.95733333333333304</v>
      </c>
      <c r="V311">
        <v>0.97481481481481402</v>
      </c>
      <c r="W311">
        <v>0.98737233054781803</v>
      </c>
      <c r="X311">
        <v>33.799999999999997</v>
      </c>
      <c r="Y311">
        <v>4306845.2</v>
      </c>
      <c r="Z311">
        <v>190540</v>
      </c>
      <c r="AA311">
        <v>2</v>
      </c>
      <c r="AB311">
        <v>290</v>
      </c>
      <c r="AC311" t="s">
        <v>1740</v>
      </c>
      <c r="AE311">
        <f>Tabela2[[#This Row],[kan_params]]</f>
        <v>189409</v>
      </c>
      <c r="AF311">
        <f>Tabela2[[#This Row],[kan_steps]]</f>
        <v>35.6</v>
      </c>
      <c r="AG311">
        <f>Tabela2[[#This Row],[kan_train_acc]]</f>
        <v>0.15673166215419701</v>
      </c>
      <c r="AH311">
        <f>Tabela2[[#This Row],[kan_val_acc]]</f>
        <v>0.267407414317131</v>
      </c>
      <c r="AI311">
        <f>Tabela2[[#This Row],[kan_test_acc]]</f>
        <v>0.16399999707937199</v>
      </c>
      <c r="AJ311">
        <f>Tabela2[[#This Row],[mlp_test_acc]]</f>
        <v>0.96177777777777695</v>
      </c>
      <c r="AK311">
        <f>Tabela2[[#This Row],[mlp_val_acc]]</f>
        <v>0.976296296296296</v>
      </c>
      <c r="AL311">
        <f>Tabela2[[#This Row],[mlp_train_acc]]</f>
        <v>0.98811513463323997</v>
      </c>
      <c r="AM311">
        <f>Tabela2[[#This Row],[mlp_steps]]</f>
        <v>36.200000000000003</v>
      </c>
    </row>
    <row r="312" spans="1:39" x14ac:dyDescent="0.25">
      <c r="A312" t="s">
        <v>1343</v>
      </c>
      <c r="B312">
        <v>12</v>
      </c>
      <c r="C312">
        <v>5</v>
      </c>
      <c r="D312">
        <v>3</v>
      </c>
      <c r="E312">
        <v>0</v>
      </c>
      <c r="F312" t="s">
        <v>1442</v>
      </c>
      <c r="G312">
        <v>196434</v>
      </c>
      <c r="H312">
        <v>156967470.59999999</v>
      </c>
      <c r="I312">
        <v>29.8</v>
      </c>
      <c r="J312">
        <v>0.147818014025688</v>
      </c>
      <c r="K312">
        <v>0.279259258508682</v>
      </c>
      <c r="L312">
        <v>0.14533333480358099</v>
      </c>
      <c r="M312">
        <v>0.96</v>
      </c>
      <c r="N312">
        <v>0.97851851851851801</v>
      </c>
      <c r="O312">
        <v>0.99164345403899701</v>
      </c>
      <c r="P312">
        <v>41</v>
      </c>
      <c r="Q312">
        <v>3919341.6</v>
      </c>
      <c r="R312">
        <v>195520</v>
      </c>
      <c r="S312">
        <v>2</v>
      </c>
      <c r="T312">
        <v>294</v>
      </c>
      <c r="U312">
        <v>0.96088888888888802</v>
      </c>
      <c r="V312">
        <v>0.976296296296296</v>
      </c>
      <c r="W312">
        <v>0.98625812441968397</v>
      </c>
      <c r="X312">
        <v>33.6</v>
      </c>
      <c r="Y312">
        <v>4826633.5999999996</v>
      </c>
      <c r="Z312">
        <v>196775</v>
      </c>
      <c r="AA312">
        <v>2</v>
      </c>
      <c r="AB312">
        <v>295</v>
      </c>
      <c r="AC312" t="s">
        <v>1741</v>
      </c>
      <c r="AE312">
        <f>Tabela2[[#This Row],[kan_params]]</f>
        <v>196434</v>
      </c>
      <c r="AF312">
        <f>Tabela2[[#This Row],[kan_steps]]</f>
        <v>29.8</v>
      </c>
      <c r="AG312">
        <f>Tabela2[[#This Row],[kan_train_acc]]</f>
        <v>0.147818014025688</v>
      </c>
      <c r="AH312">
        <f>Tabela2[[#This Row],[kan_val_acc]]</f>
        <v>0.279259258508682</v>
      </c>
      <c r="AI312">
        <f>Tabela2[[#This Row],[kan_test_acc]]</f>
        <v>0.14533333480358099</v>
      </c>
      <c r="AJ312">
        <f>Tabela2[[#This Row],[mlp_test_acc]]</f>
        <v>0.96</v>
      </c>
      <c r="AK312">
        <f>Tabela2[[#This Row],[mlp_val_acc]]</f>
        <v>0.97851851851851801</v>
      </c>
      <c r="AL312">
        <f>Tabela2[[#This Row],[mlp_train_acc]]</f>
        <v>0.99164345403899701</v>
      </c>
      <c r="AM312">
        <f>Tabela2[[#This Row],[mlp_steps]]</f>
        <v>41</v>
      </c>
    </row>
    <row r="313" spans="1:39" x14ac:dyDescent="0.25">
      <c r="A313" t="s">
        <v>1343</v>
      </c>
      <c r="B313">
        <v>12</v>
      </c>
      <c r="C313">
        <v>5</v>
      </c>
      <c r="D313">
        <v>3</v>
      </c>
      <c r="E313">
        <v>0</v>
      </c>
      <c r="F313" t="s">
        <v>1444</v>
      </c>
      <c r="G313">
        <v>203459</v>
      </c>
      <c r="H313">
        <v>171192047.19999999</v>
      </c>
      <c r="I313">
        <v>31.2</v>
      </c>
      <c r="J313">
        <v>0.19331476539373399</v>
      </c>
      <c r="K313">
        <v>0.29111111462116201</v>
      </c>
      <c r="L313">
        <v>0.18533333539962701</v>
      </c>
      <c r="M313">
        <v>0.96355555555555505</v>
      </c>
      <c r="N313">
        <v>0.97555555555555495</v>
      </c>
      <c r="O313">
        <v>0.99238625812441905</v>
      </c>
      <c r="P313">
        <v>40.6</v>
      </c>
      <c r="Q313">
        <v>4151720.6</v>
      </c>
      <c r="R313">
        <v>203110</v>
      </c>
      <c r="S313">
        <v>2</v>
      </c>
      <c r="T313">
        <v>300</v>
      </c>
      <c r="U313">
        <v>0.962666666666666</v>
      </c>
      <c r="V313">
        <v>0.97481481481481402</v>
      </c>
      <c r="W313">
        <v>0.98570102135561699</v>
      </c>
      <c r="X313">
        <v>32.200000000000003</v>
      </c>
      <c r="Y313">
        <v>4474130.2</v>
      </c>
      <c r="Z313">
        <v>204389</v>
      </c>
      <c r="AA313">
        <v>2</v>
      </c>
      <c r="AB313">
        <v>301</v>
      </c>
      <c r="AC313" t="s">
        <v>1742</v>
      </c>
      <c r="AE313">
        <f>Tabela2[[#This Row],[kan_params]]</f>
        <v>203459</v>
      </c>
      <c r="AF313">
        <f>Tabela2[[#This Row],[kan_steps]]</f>
        <v>31.2</v>
      </c>
      <c r="AG313">
        <f>Tabela2[[#This Row],[kan_train_acc]]</f>
        <v>0.19331476539373399</v>
      </c>
      <c r="AH313">
        <f>Tabela2[[#This Row],[kan_val_acc]]</f>
        <v>0.29111111462116201</v>
      </c>
      <c r="AI313">
        <f>Tabela2[[#This Row],[kan_test_acc]]</f>
        <v>0.18533333539962701</v>
      </c>
      <c r="AJ313">
        <f>Tabela2[[#This Row],[mlp_test_acc]]</f>
        <v>0.96355555555555505</v>
      </c>
      <c r="AK313">
        <f>Tabela2[[#This Row],[mlp_val_acc]]</f>
        <v>0.97555555555555495</v>
      </c>
      <c r="AL313">
        <f>Tabela2[[#This Row],[mlp_train_acc]]</f>
        <v>0.99238625812441905</v>
      </c>
      <c r="AM313">
        <f>Tabela2[[#This Row],[mlp_steps]]</f>
        <v>40.6</v>
      </c>
    </row>
    <row r="314" spans="1:39" x14ac:dyDescent="0.25">
      <c r="A314" t="s">
        <v>1343</v>
      </c>
      <c r="B314">
        <v>12</v>
      </c>
      <c r="C314">
        <v>5</v>
      </c>
      <c r="D314">
        <v>3</v>
      </c>
      <c r="E314">
        <v>0</v>
      </c>
      <c r="F314" t="s">
        <v>1446</v>
      </c>
      <c r="G314">
        <v>210484</v>
      </c>
      <c r="H314">
        <v>154255861.80000001</v>
      </c>
      <c r="I314">
        <v>27.4</v>
      </c>
      <c r="J314">
        <v>0.16564531177282299</v>
      </c>
      <c r="K314">
        <v>0.27259258925914698</v>
      </c>
      <c r="L314">
        <v>0.16977778077125499</v>
      </c>
      <c r="M314">
        <v>0.95955555555555505</v>
      </c>
      <c r="N314">
        <v>0.97555555555555495</v>
      </c>
      <c r="O314">
        <v>0.98830083565459603</v>
      </c>
      <c r="P314">
        <v>35.6</v>
      </c>
      <c r="Q314">
        <v>5183110.8</v>
      </c>
      <c r="R314">
        <v>209545</v>
      </c>
      <c r="S314">
        <v>2</v>
      </c>
      <c r="T314">
        <v>305</v>
      </c>
      <c r="U314">
        <v>0.95911111111111103</v>
      </c>
      <c r="V314">
        <v>0.97407407407407398</v>
      </c>
      <c r="W314">
        <v>0.98737233054781803</v>
      </c>
      <c r="X314">
        <v>34.6</v>
      </c>
      <c r="Y314">
        <v>5924807.4000000004</v>
      </c>
      <c r="Z314">
        <v>210844</v>
      </c>
      <c r="AA314">
        <v>2</v>
      </c>
      <c r="AB314">
        <v>306</v>
      </c>
      <c r="AC314" t="s">
        <v>1743</v>
      </c>
      <c r="AE314">
        <f>Tabela2[[#This Row],[kan_params]]</f>
        <v>210484</v>
      </c>
      <c r="AF314">
        <f>Tabela2[[#This Row],[kan_steps]]</f>
        <v>27.4</v>
      </c>
      <c r="AG314">
        <f>Tabela2[[#This Row],[kan_train_acc]]</f>
        <v>0.16564531177282299</v>
      </c>
      <c r="AH314">
        <f>Tabela2[[#This Row],[kan_val_acc]]</f>
        <v>0.27259258925914698</v>
      </c>
      <c r="AI314">
        <f>Tabela2[[#This Row],[kan_test_acc]]</f>
        <v>0.16977778077125499</v>
      </c>
      <c r="AJ314">
        <f>Tabela2[[#This Row],[mlp_test_acc]]</f>
        <v>0.95955555555555505</v>
      </c>
      <c r="AK314">
        <f>Tabela2[[#This Row],[mlp_val_acc]]</f>
        <v>0.97555555555555495</v>
      </c>
      <c r="AL314">
        <f>Tabela2[[#This Row],[mlp_train_acc]]</f>
        <v>0.98830083565459603</v>
      </c>
      <c r="AM314">
        <f>Tabela2[[#This Row],[mlp_steps]]</f>
        <v>35.6</v>
      </c>
    </row>
    <row r="315" spans="1:39" x14ac:dyDescent="0.25">
      <c r="A315" t="s">
        <v>1343</v>
      </c>
      <c r="B315">
        <v>12</v>
      </c>
      <c r="C315">
        <v>5</v>
      </c>
      <c r="D315">
        <v>3</v>
      </c>
      <c r="E315">
        <v>0</v>
      </c>
      <c r="F315" t="s">
        <v>1448</v>
      </c>
      <c r="G315">
        <v>217509</v>
      </c>
      <c r="H315">
        <v>196176808.40000001</v>
      </c>
      <c r="I315">
        <v>33.200000000000003</v>
      </c>
      <c r="J315">
        <v>0.174187558889389</v>
      </c>
      <c r="K315">
        <v>0.31481480896472902</v>
      </c>
      <c r="L315">
        <v>0.17066666930913901</v>
      </c>
      <c r="M315">
        <v>0.95955555555555505</v>
      </c>
      <c r="N315">
        <v>0.97555555555555495</v>
      </c>
      <c r="O315">
        <v>0.99052924791086305</v>
      </c>
      <c r="P315">
        <v>36</v>
      </c>
      <c r="Q315">
        <v>4840026.2</v>
      </c>
      <c r="R315">
        <v>217399</v>
      </c>
      <c r="S315">
        <v>2</v>
      </c>
      <c r="T315">
        <v>311</v>
      </c>
      <c r="U315">
        <v>0.96177777777777695</v>
      </c>
      <c r="V315">
        <v>0.97777777777777697</v>
      </c>
      <c r="W315">
        <v>0.99257195914577501</v>
      </c>
      <c r="X315">
        <v>38.200000000000003</v>
      </c>
      <c r="Y315">
        <v>4648461.2</v>
      </c>
      <c r="Z315">
        <v>218722</v>
      </c>
      <c r="AA315">
        <v>2</v>
      </c>
      <c r="AB315">
        <v>312</v>
      </c>
      <c r="AC315" t="s">
        <v>1744</v>
      </c>
      <c r="AE315">
        <f>Tabela2[[#This Row],[kan_params]]</f>
        <v>217509</v>
      </c>
      <c r="AF315">
        <f>Tabela2[[#This Row],[kan_steps]]</f>
        <v>33.200000000000003</v>
      </c>
      <c r="AG315">
        <f>Tabela2[[#This Row],[kan_train_acc]]</f>
        <v>0.174187558889389</v>
      </c>
      <c r="AH315">
        <f>Tabela2[[#This Row],[kan_val_acc]]</f>
        <v>0.31481480896472902</v>
      </c>
      <c r="AI315">
        <f>Tabela2[[#This Row],[kan_test_acc]]</f>
        <v>0.17066666930913901</v>
      </c>
      <c r="AJ315">
        <f>Tabela2[[#This Row],[mlp_test_acc]]</f>
        <v>0.95955555555555505</v>
      </c>
      <c r="AK315">
        <f>Tabela2[[#This Row],[mlp_val_acc]]</f>
        <v>0.97555555555555495</v>
      </c>
      <c r="AL315">
        <f>Tabela2[[#This Row],[mlp_train_acc]]</f>
        <v>0.99052924791086305</v>
      </c>
      <c r="AM315">
        <f>Tabela2[[#This Row],[mlp_steps]]</f>
        <v>36</v>
      </c>
    </row>
    <row r="316" spans="1:39" x14ac:dyDescent="0.25">
      <c r="A316" t="s">
        <v>1343</v>
      </c>
      <c r="B316">
        <v>12</v>
      </c>
      <c r="C316">
        <v>5</v>
      </c>
      <c r="D316">
        <v>3</v>
      </c>
      <c r="E316">
        <v>0</v>
      </c>
      <c r="F316" t="s">
        <v>1450</v>
      </c>
      <c r="G316">
        <v>230584</v>
      </c>
      <c r="H316">
        <v>297437807.80000001</v>
      </c>
      <c r="I316">
        <v>48.2</v>
      </c>
      <c r="J316">
        <v>0.24289693832397399</v>
      </c>
      <c r="K316">
        <v>0.41037036776542601</v>
      </c>
      <c r="L316">
        <v>0.23911111205816199</v>
      </c>
      <c r="M316">
        <v>0.96666666666666601</v>
      </c>
      <c r="N316">
        <v>0.97407407407407398</v>
      </c>
      <c r="O316">
        <v>0.99888579387186605</v>
      </c>
      <c r="P316">
        <v>59</v>
      </c>
      <c r="Q316">
        <v>5238039</v>
      </c>
      <c r="R316">
        <v>229450</v>
      </c>
      <c r="S316">
        <v>2</v>
      </c>
      <c r="T316">
        <v>320</v>
      </c>
      <c r="U316">
        <v>0.96444444444444399</v>
      </c>
      <c r="V316">
        <v>0.96222222222222198</v>
      </c>
      <c r="W316">
        <v>0.99182915506035196</v>
      </c>
      <c r="X316">
        <v>45.2</v>
      </c>
      <c r="Y316">
        <v>7008590.5999999996</v>
      </c>
      <c r="Z316">
        <v>230809</v>
      </c>
      <c r="AA316">
        <v>2</v>
      </c>
      <c r="AB316">
        <v>321</v>
      </c>
      <c r="AC316" t="s">
        <v>1745</v>
      </c>
      <c r="AE316">
        <f>Tabela2[[#This Row],[kan_params]]</f>
        <v>230584</v>
      </c>
      <c r="AF316">
        <f>Tabela2[[#This Row],[kan_steps]]</f>
        <v>48.2</v>
      </c>
      <c r="AG316">
        <f>Tabela2[[#This Row],[kan_train_acc]]</f>
        <v>0.24289693832397399</v>
      </c>
      <c r="AH316">
        <f>Tabela2[[#This Row],[kan_val_acc]]</f>
        <v>0.41037036776542601</v>
      </c>
      <c r="AI316">
        <f>Tabela2[[#This Row],[kan_test_acc]]</f>
        <v>0.23911111205816199</v>
      </c>
      <c r="AJ316">
        <f>Tabela2[[#This Row],[mlp_test_acc]]</f>
        <v>0.96666666666666601</v>
      </c>
      <c r="AK316">
        <f>Tabela2[[#This Row],[mlp_val_acc]]</f>
        <v>0.97407407407407398</v>
      </c>
      <c r="AL316">
        <f>Tabela2[[#This Row],[mlp_train_acc]]</f>
        <v>0.99888579387186605</v>
      </c>
      <c r="AM316">
        <f>Tabela2[[#This Row],[mlp_steps]]</f>
        <v>59</v>
      </c>
    </row>
    <row r="317" spans="1:39" x14ac:dyDescent="0.25">
      <c r="A317" t="s">
        <v>1343</v>
      </c>
      <c r="B317">
        <v>12</v>
      </c>
      <c r="C317">
        <v>5</v>
      </c>
      <c r="D317">
        <v>3</v>
      </c>
      <c r="E317">
        <v>0</v>
      </c>
      <c r="F317" t="s">
        <v>1452</v>
      </c>
      <c r="G317">
        <v>237789</v>
      </c>
      <c r="H317">
        <v>232826289.80000001</v>
      </c>
      <c r="I317">
        <v>35.4</v>
      </c>
      <c r="J317">
        <v>0.19145775437355</v>
      </c>
      <c r="K317">
        <v>0.278518524765968</v>
      </c>
      <c r="L317">
        <v>0.182666666805744</v>
      </c>
      <c r="M317">
        <v>0.96622222222222198</v>
      </c>
      <c r="N317">
        <v>0.96888888888888802</v>
      </c>
      <c r="O317">
        <v>0.99480037140204203</v>
      </c>
      <c r="P317">
        <v>52.8</v>
      </c>
      <c r="Q317">
        <v>6760007.7999999998</v>
      </c>
      <c r="R317">
        <v>237664</v>
      </c>
      <c r="S317">
        <v>2</v>
      </c>
      <c r="T317">
        <v>326</v>
      </c>
      <c r="U317">
        <v>0.96755555555555495</v>
      </c>
      <c r="V317">
        <v>0.97777777777777697</v>
      </c>
      <c r="W317">
        <v>0.999071494893221</v>
      </c>
      <c r="X317">
        <v>61.4</v>
      </c>
      <c r="Y317">
        <v>8153686.5999999996</v>
      </c>
      <c r="Z317">
        <v>239047</v>
      </c>
      <c r="AA317">
        <v>2</v>
      </c>
      <c r="AB317">
        <v>327</v>
      </c>
      <c r="AC317" t="s">
        <v>1746</v>
      </c>
      <c r="AE317">
        <f>Tabela2[[#This Row],[kan_params]]</f>
        <v>237789</v>
      </c>
      <c r="AF317">
        <f>Tabela2[[#This Row],[kan_steps]]</f>
        <v>35.4</v>
      </c>
      <c r="AG317">
        <f>Tabela2[[#This Row],[kan_train_acc]]</f>
        <v>0.19145775437355</v>
      </c>
      <c r="AH317">
        <f>Tabela2[[#This Row],[kan_val_acc]]</f>
        <v>0.278518524765968</v>
      </c>
      <c r="AI317">
        <f>Tabela2[[#This Row],[kan_test_acc]]</f>
        <v>0.182666666805744</v>
      </c>
      <c r="AJ317">
        <f>Tabela2[[#This Row],[mlp_test_acc]]</f>
        <v>0.96622222222222198</v>
      </c>
      <c r="AK317">
        <f>Tabela2[[#This Row],[mlp_val_acc]]</f>
        <v>0.96888888888888802</v>
      </c>
      <c r="AL317">
        <f>Tabela2[[#This Row],[mlp_train_acc]]</f>
        <v>0.99480037140204203</v>
      </c>
      <c r="AM317">
        <f>Tabela2[[#This Row],[mlp_steps]]</f>
        <v>52.8</v>
      </c>
    </row>
    <row r="318" spans="1:39" x14ac:dyDescent="0.25">
      <c r="A318" t="s">
        <v>1343</v>
      </c>
      <c r="B318">
        <v>12</v>
      </c>
      <c r="C318">
        <v>5</v>
      </c>
      <c r="D318">
        <v>3</v>
      </c>
      <c r="E318">
        <v>0</v>
      </c>
      <c r="F318" t="s">
        <v>1454</v>
      </c>
      <c r="G318">
        <v>244994</v>
      </c>
      <c r="H318">
        <v>220403321</v>
      </c>
      <c r="I318">
        <v>29.4</v>
      </c>
      <c r="J318">
        <v>0.17474466413259501</v>
      </c>
      <c r="K318">
        <v>0.257037040591239</v>
      </c>
      <c r="L318">
        <v>0.17111110985278999</v>
      </c>
      <c r="M318">
        <v>0.96666666666666601</v>
      </c>
      <c r="N318">
        <v>0.97555555555555495</v>
      </c>
      <c r="O318">
        <v>0.998142989786443</v>
      </c>
      <c r="P318">
        <v>54.4</v>
      </c>
      <c r="Q318">
        <v>7107449.7999999998</v>
      </c>
      <c r="R318">
        <v>244619</v>
      </c>
      <c r="S318">
        <v>2</v>
      </c>
      <c r="T318">
        <v>331</v>
      </c>
      <c r="U318">
        <v>0.96977777777777696</v>
      </c>
      <c r="V318">
        <v>0.97185185185185097</v>
      </c>
      <c r="W318">
        <v>0.99684308263695398</v>
      </c>
      <c r="X318">
        <v>51.2</v>
      </c>
      <c r="Y318">
        <v>6282729.7999999998</v>
      </c>
      <c r="Z318">
        <v>246022</v>
      </c>
      <c r="AA318">
        <v>2</v>
      </c>
      <c r="AB318">
        <v>332</v>
      </c>
      <c r="AC318" t="s">
        <v>1747</v>
      </c>
      <c r="AE318">
        <f>Tabela2[[#This Row],[kan_params]]</f>
        <v>244994</v>
      </c>
      <c r="AF318">
        <f>Tabela2[[#This Row],[kan_steps]]</f>
        <v>29.4</v>
      </c>
      <c r="AG318">
        <f>Tabela2[[#This Row],[kan_train_acc]]</f>
        <v>0.17474466413259501</v>
      </c>
      <c r="AH318">
        <f>Tabela2[[#This Row],[kan_val_acc]]</f>
        <v>0.257037040591239</v>
      </c>
      <c r="AI318">
        <f>Tabela2[[#This Row],[kan_test_acc]]</f>
        <v>0.17111110985278999</v>
      </c>
      <c r="AJ318">
        <f>Tabela2[[#This Row],[mlp_test_acc]]</f>
        <v>0.96666666666666601</v>
      </c>
      <c r="AK318">
        <f>Tabela2[[#This Row],[mlp_val_acc]]</f>
        <v>0.97555555555555495</v>
      </c>
      <c r="AL318">
        <f>Tabela2[[#This Row],[mlp_train_acc]]</f>
        <v>0.998142989786443</v>
      </c>
      <c r="AM318">
        <f>Tabela2[[#This Row],[mlp_steps]]</f>
        <v>54.4</v>
      </c>
    </row>
    <row r="319" spans="1:39" x14ac:dyDescent="0.25">
      <c r="A319" t="s">
        <v>1343</v>
      </c>
      <c r="B319">
        <v>12</v>
      </c>
      <c r="C319">
        <v>5</v>
      </c>
      <c r="D319">
        <v>3</v>
      </c>
      <c r="E319">
        <v>0</v>
      </c>
      <c r="F319" t="s">
        <v>1456</v>
      </c>
      <c r="G319">
        <v>252199</v>
      </c>
      <c r="H319">
        <v>217167406.59999999</v>
      </c>
      <c r="I319">
        <v>28.2</v>
      </c>
      <c r="J319">
        <v>0.169545032083988</v>
      </c>
      <c r="K319">
        <v>0.26518518924713103</v>
      </c>
      <c r="L319">
        <v>0.18444444537162699</v>
      </c>
      <c r="M319">
        <v>0.96711111111111103</v>
      </c>
      <c r="N319">
        <v>0.95925925925925903</v>
      </c>
      <c r="O319">
        <v>0.99164345403899701</v>
      </c>
      <c r="P319">
        <v>42.2</v>
      </c>
      <c r="Q319">
        <v>4032248.2</v>
      </c>
      <c r="R319">
        <v>251674</v>
      </c>
      <c r="S319">
        <v>2</v>
      </c>
      <c r="T319">
        <v>336</v>
      </c>
      <c r="U319">
        <v>0.96799999999999997</v>
      </c>
      <c r="V319">
        <v>0.97703703703703704</v>
      </c>
      <c r="W319">
        <v>0.99832869080779896</v>
      </c>
      <c r="X319">
        <v>59.8</v>
      </c>
      <c r="Y319">
        <v>10279717.800000001</v>
      </c>
      <c r="Z319">
        <v>253097</v>
      </c>
      <c r="AA319">
        <v>2</v>
      </c>
      <c r="AB319">
        <v>337</v>
      </c>
      <c r="AC319" t="s">
        <v>1748</v>
      </c>
      <c r="AE319">
        <f>Tabela2[[#This Row],[kan_params]]</f>
        <v>252199</v>
      </c>
      <c r="AF319">
        <f>Tabela2[[#This Row],[kan_steps]]</f>
        <v>28.2</v>
      </c>
      <c r="AG319">
        <f>Tabela2[[#This Row],[kan_train_acc]]</f>
        <v>0.169545032083988</v>
      </c>
      <c r="AH319">
        <f>Tabela2[[#This Row],[kan_val_acc]]</f>
        <v>0.26518518924713103</v>
      </c>
      <c r="AI319">
        <f>Tabela2[[#This Row],[kan_test_acc]]</f>
        <v>0.18444444537162699</v>
      </c>
      <c r="AJ319">
        <f>Tabela2[[#This Row],[mlp_test_acc]]</f>
        <v>0.96711111111111103</v>
      </c>
      <c r="AK319">
        <f>Tabela2[[#This Row],[mlp_val_acc]]</f>
        <v>0.95925925925925903</v>
      </c>
      <c r="AL319">
        <f>Tabela2[[#This Row],[mlp_train_acc]]</f>
        <v>0.99164345403899701</v>
      </c>
      <c r="AM319">
        <f>Tabela2[[#This Row],[mlp_steps]]</f>
        <v>42.2</v>
      </c>
    </row>
    <row r="320" spans="1:39" x14ac:dyDescent="0.25">
      <c r="A320" t="s">
        <v>1343</v>
      </c>
      <c r="B320">
        <v>12</v>
      </c>
      <c r="C320">
        <v>5</v>
      </c>
      <c r="D320">
        <v>3</v>
      </c>
      <c r="E320">
        <v>0</v>
      </c>
      <c r="F320" t="s">
        <v>1458</v>
      </c>
      <c r="G320">
        <v>259404</v>
      </c>
      <c r="H320">
        <v>115455815.59999999</v>
      </c>
      <c r="I320">
        <v>14</v>
      </c>
      <c r="J320">
        <v>0.13463324010372099</v>
      </c>
      <c r="K320">
        <v>0.266666680574417</v>
      </c>
      <c r="L320">
        <v>0.12666666805744101</v>
      </c>
      <c r="M320">
        <v>0.96444444444444399</v>
      </c>
      <c r="N320">
        <v>0.97777777777777697</v>
      </c>
      <c r="O320">
        <v>0.999071494893221</v>
      </c>
      <c r="P320">
        <v>65</v>
      </c>
      <c r="Q320">
        <v>11047659</v>
      </c>
      <c r="R320">
        <v>258829</v>
      </c>
      <c r="S320">
        <v>2</v>
      </c>
      <c r="T320">
        <v>341</v>
      </c>
      <c r="U320">
        <v>0.96666666666666601</v>
      </c>
      <c r="V320">
        <v>0.97407407407407398</v>
      </c>
      <c r="W320">
        <v>0.998142989786443</v>
      </c>
      <c r="X320">
        <v>51</v>
      </c>
      <c r="Y320">
        <v>5950284.2000000002</v>
      </c>
      <c r="Z320">
        <v>260272</v>
      </c>
      <c r="AA320">
        <v>2</v>
      </c>
      <c r="AB320">
        <v>342</v>
      </c>
      <c r="AC320" t="s">
        <v>1749</v>
      </c>
      <c r="AE320">
        <f>Tabela2[[#This Row],[kan_params]]</f>
        <v>259404</v>
      </c>
      <c r="AF320">
        <f>Tabela2[[#This Row],[kan_steps]]</f>
        <v>14</v>
      </c>
      <c r="AG320">
        <f>Tabela2[[#This Row],[kan_train_acc]]</f>
        <v>0.13463324010372099</v>
      </c>
      <c r="AH320">
        <f>Tabela2[[#This Row],[kan_val_acc]]</f>
        <v>0.266666680574417</v>
      </c>
      <c r="AI320">
        <f>Tabela2[[#This Row],[kan_test_acc]]</f>
        <v>0.12666666805744101</v>
      </c>
      <c r="AJ320">
        <f>Tabela2[[#This Row],[mlp_test_acc]]</f>
        <v>0.96444444444444399</v>
      </c>
      <c r="AK320">
        <f>Tabela2[[#This Row],[mlp_val_acc]]</f>
        <v>0.97777777777777697</v>
      </c>
      <c r="AL320">
        <f>Tabela2[[#This Row],[mlp_train_acc]]</f>
        <v>0.999071494893221</v>
      </c>
      <c r="AM320">
        <f>Tabela2[[#This Row],[mlp_steps]]</f>
        <v>65</v>
      </c>
    </row>
    <row r="321" spans="1:39" x14ac:dyDescent="0.25">
      <c r="A321" t="s">
        <v>1343</v>
      </c>
      <c r="B321">
        <v>12</v>
      </c>
      <c r="C321">
        <v>5</v>
      </c>
      <c r="D321">
        <v>3</v>
      </c>
      <c r="E321">
        <v>0</v>
      </c>
      <c r="F321" t="s">
        <v>1460</v>
      </c>
      <c r="G321">
        <v>266609</v>
      </c>
      <c r="H321">
        <v>302701781.60000002</v>
      </c>
      <c r="I321">
        <v>35.6</v>
      </c>
      <c r="J321">
        <v>0.215413182973861</v>
      </c>
      <c r="K321">
        <v>0.29259259104728602</v>
      </c>
      <c r="L321">
        <v>0.204444441199302</v>
      </c>
      <c r="M321">
        <v>0.96711111111111103</v>
      </c>
      <c r="N321">
        <v>0.97111111111111104</v>
      </c>
      <c r="O321">
        <v>0.998142989786443</v>
      </c>
      <c r="P321">
        <v>55.4</v>
      </c>
      <c r="Q321">
        <v>7715510.2000000002</v>
      </c>
      <c r="R321">
        <v>266084</v>
      </c>
      <c r="S321">
        <v>2</v>
      </c>
      <c r="T321">
        <v>346</v>
      </c>
      <c r="U321">
        <v>0.96622222222222198</v>
      </c>
      <c r="V321">
        <v>0.97333333333333305</v>
      </c>
      <c r="W321">
        <v>0.99795728876508805</v>
      </c>
      <c r="X321">
        <v>54.8</v>
      </c>
      <c r="Y321">
        <v>7641038.4000000004</v>
      </c>
      <c r="Z321">
        <v>267547</v>
      </c>
      <c r="AA321">
        <v>2</v>
      </c>
      <c r="AB321">
        <v>347</v>
      </c>
      <c r="AC321" t="s">
        <v>1750</v>
      </c>
      <c r="AE321">
        <f>Tabela2[[#This Row],[kan_params]]</f>
        <v>266609</v>
      </c>
      <c r="AF321">
        <f>Tabela2[[#This Row],[kan_steps]]</f>
        <v>35.6</v>
      </c>
      <c r="AG321">
        <f>Tabela2[[#This Row],[kan_train_acc]]</f>
        <v>0.215413182973861</v>
      </c>
      <c r="AH321">
        <f>Tabela2[[#This Row],[kan_val_acc]]</f>
        <v>0.29259259104728602</v>
      </c>
      <c r="AI321">
        <f>Tabela2[[#This Row],[kan_test_acc]]</f>
        <v>0.204444441199302</v>
      </c>
      <c r="AJ321">
        <f>Tabela2[[#This Row],[mlp_test_acc]]</f>
        <v>0.96711111111111103</v>
      </c>
      <c r="AK321">
        <f>Tabela2[[#This Row],[mlp_val_acc]]</f>
        <v>0.97111111111111104</v>
      </c>
      <c r="AL321">
        <f>Tabela2[[#This Row],[mlp_train_acc]]</f>
        <v>0.998142989786443</v>
      </c>
      <c r="AM321">
        <f>Tabela2[[#This Row],[mlp_steps]]</f>
        <v>55.4</v>
      </c>
    </row>
    <row r="322" spans="1:39" x14ac:dyDescent="0.25">
      <c r="A322" t="s">
        <v>1343</v>
      </c>
      <c r="B322">
        <v>12</v>
      </c>
      <c r="C322">
        <v>5</v>
      </c>
      <c r="D322">
        <v>3</v>
      </c>
      <c r="E322">
        <v>0</v>
      </c>
      <c r="F322" t="s">
        <v>1462</v>
      </c>
      <c r="G322">
        <v>172944</v>
      </c>
      <c r="H322">
        <v>187297723</v>
      </c>
      <c r="I322">
        <v>39.200000000000003</v>
      </c>
      <c r="J322">
        <v>0.21188486516475599</v>
      </c>
      <c r="K322">
        <v>0.32740740180015498</v>
      </c>
      <c r="L322">
        <v>0.20533333271741799</v>
      </c>
      <c r="M322">
        <v>0.96933333333333305</v>
      </c>
      <c r="N322">
        <v>0.97777777777777697</v>
      </c>
      <c r="O322">
        <v>0.99851439182915502</v>
      </c>
      <c r="P322">
        <v>68.8</v>
      </c>
      <c r="Q322">
        <v>7262050.2000000002</v>
      </c>
      <c r="R322">
        <v>172435</v>
      </c>
      <c r="S322">
        <v>2</v>
      </c>
      <c r="T322">
        <v>275</v>
      </c>
      <c r="U322">
        <v>0.96622222222222198</v>
      </c>
      <c r="V322">
        <v>0.96888888888888802</v>
      </c>
      <c r="W322">
        <v>0.99461467038068696</v>
      </c>
      <c r="X322">
        <v>56.2</v>
      </c>
      <c r="Y322">
        <v>3946081.2</v>
      </c>
      <c r="Z322">
        <v>173614</v>
      </c>
      <c r="AA322">
        <v>2</v>
      </c>
      <c r="AB322">
        <v>276</v>
      </c>
      <c r="AC322" t="s">
        <v>1751</v>
      </c>
      <c r="AE322">
        <f>Tabela2[[#This Row],[kan_params]]</f>
        <v>172944</v>
      </c>
      <c r="AF322">
        <f>Tabela2[[#This Row],[kan_steps]]</f>
        <v>39.200000000000003</v>
      </c>
      <c r="AG322">
        <f>Tabela2[[#This Row],[kan_train_acc]]</f>
        <v>0.21188486516475599</v>
      </c>
      <c r="AH322">
        <f>Tabela2[[#This Row],[kan_val_acc]]</f>
        <v>0.32740740180015498</v>
      </c>
      <c r="AI322">
        <f>Tabela2[[#This Row],[kan_test_acc]]</f>
        <v>0.20533333271741799</v>
      </c>
      <c r="AJ322">
        <f>Tabela2[[#This Row],[mlp_test_acc]]</f>
        <v>0.96933333333333305</v>
      </c>
      <c r="AK322">
        <f>Tabela2[[#This Row],[mlp_val_acc]]</f>
        <v>0.97777777777777697</v>
      </c>
      <c r="AL322">
        <f>Tabela2[[#This Row],[mlp_train_acc]]</f>
        <v>0.99851439182915502</v>
      </c>
      <c r="AM322">
        <f>Tabela2[[#This Row],[mlp_steps]]</f>
        <v>68.8</v>
      </c>
    </row>
    <row r="323" spans="1:39" x14ac:dyDescent="0.25">
      <c r="A323" t="s">
        <v>1343</v>
      </c>
      <c r="B323">
        <v>12</v>
      </c>
      <c r="C323">
        <v>5</v>
      </c>
      <c r="D323">
        <v>3</v>
      </c>
      <c r="E323">
        <v>0</v>
      </c>
      <c r="F323" t="s">
        <v>1464</v>
      </c>
      <c r="G323">
        <v>180149</v>
      </c>
      <c r="H323">
        <v>100838239.59999999</v>
      </c>
      <c r="I323">
        <v>19.399999999999999</v>
      </c>
      <c r="J323">
        <v>0.12571958899497901</v>
      </c>
      <c r="K323">
        <v>0.203703704476356</v>
      </c>
      <c r="L323">
        <v>0.116444446146488</v>
      </c>
      <c r="M323">
        <v>0.97066666666666601</v>
      </c>
      <c r="N323">
        <v>0.98074074074074002</v>
      </c>
      <c r="O323">
        <v>0.99888579387186605</v>
      </c>
      <c r="P323">
        <v>64.400000000000006</v>
      </c>
      <c r="Q323">
        <v>5547840.7999999998</v>
      </c>
      <c r="R323">
        <v>179569</v>
      </c>
      <c r="S323">
        <v>2</v>
      </c>
      <c r="T323">
        <v>281</v>
      </c>
      <c r="U323">
        <v>0.96799999999999997</v>
      </c>
      <c r="V323">
        <v>0.97333333333333305</v>
      </c>
      <c r="W323">
        <v>0.99870009285050998</v>
      </c>
      <c r="X323">
        <v>61</v>
      </c>
      <c r="Y323">
        <v>6322163.7999999998</v>
      </c>
      <c r="Z323">
        <v>180772</v>
      </c>
      <c r="AA323">
        <v>2</v>
      </c>
      <c r="AB323">
        <v>282</v>
      </c>
      <c r="AC323" t="s">
        <v>1752</v>
      </c>
      <c r="AE323">
        <f>Tabela2[[#This Row],[kan_params]]</f>
        <v>180149</v>
      </c>
      <c r="AF323">
        <f>Tabela2[[#This Row],[kan_steps]]</f>
        <v>19.399999999999999</v>
      </c>
      <c r="AG323">
        <f>Tabela2[[#This Row],[kan_train_acc]]</f>
        <v>0.12571958899497901</v>
      </c>
      <c r="AH323">
        <f>Tabela2[[#This Row],[kan_val_acc]]</f>
        <v>0.203703704476356</v>
      </c>
      <c r="AI323">
        <f>Tabela2[[#This Row],[kan_test_acc]]</f>
        <v>0.116444446146488</v>
      </c>
      <c r="AJ323">
        <f>Tabela2[[#This Row],[mlp_test_acc]]</f>
        <v>0.97066666666666601</v>
      </c>
      <c r="AK323">
        <f>Tabela2[[#This Row],[mlp_val_acc]]</f>
        <v>0.98074074074074002</v>
      </c>
      <c r="AL323">
        <f>Tabela2[[#This Row],[mlp_train_acc]]</f>
        <v>0.99888579387186605</v>
      </c>
      <c r="AM323">
        <f>Tabela2[[#This Row],[mlp_steps]]</f>
        <v>64.400000000000006</v>
      </c>
    </row>
    <row r="324" spans="1:39" x14ac:dyDescent="0.25">
      <c r="A324" t="s">
        <v>1343</v>
      </c>
      <c r="B324">
        <v>12</v>
      </c>
      <c r="C324">
        <v>5</v>
      </c>
      <c r="D324">
        <v>3</v>
      </c>
      <c r="E324">
        <v>0</v>
      </c>
      <c r="F324" t="s">
        <v>1466</v>
      </c>
      <c r="G324">
        <v>187354</v>
      </c>
      <c r="H324">
        <v>88597974.400000006</v>
      </c>
      <c r="I324">
        <v>16.2</v>
      </c>
      <c r="J324">
        <v>0.15357474386691999</v>
      </c>
      <c r="K324">
        <v>0.20074073970317799</v>
      </c>
      <c r="L324">
        <v>0.14933333247899999</v>
      </c>
      <c r="M324">
        <v>0.962666666666666</v>
      </c>
      <c r="N324">
        <v>0.97555555555555495</v>
      </c>
      <c r="O324">
        <v>0.999071494893221</v>
      </c>
      <c r="P324">
        <v>62.2</v>
      </c>
      <c r="Q324">
        <v>5923480.7999999998</v>
      </c>
      <c r="R324">
        <v>186847</v>
      </c>
      <c r="S324">
        <v>2</v>
      </c>
      <c r="T324">
        <v>287</v>
      </c>
      <c r="U324">
        <v>0.97111111111111104</v>
      </c>
      <c r="V324">
        <v>0.96666666666666601</v>
      </c>
      <c r="W324">
        <v>0.99572887650882003</v>
      </c>
      <c r="X324">
        <v>57.8</v>
      </c>
      <c r="Y324">
        <v>5619956.7999999998</v>
      </c>
      <c r="Z324">
        <v>188074</v>
      </c>
      <c r="AA324">
        <v>2</v>
      </c>
      <c r="AB324">
        <v>288</v>
      </c>
      <c r="AC324" t="s">
        <v>1753</v>
      </c>
      <c r="AE324">
        <f>Tabela2[[#This Row],[kan_params]]</f>
        <v>187354</v>
      </c>
      <c r="AF324">
        <f>Tabela2[[#This Row],[kan_steps]]</f>
        <v>16.2</v>
      </c>
      <c r="AG324">
        <f>Tabela2[[#This Row],[kan_train_acc]]</f>
        <v>0.15357474386691999</v>
      </c>
      <c r="AH324">
        <f>Tabela2[[#This Row],[kan_val_acc]]</f>
        <v>0.20074073970317799</v>
      </c>
      <c r="AI324">
        <f>Tabela2[[#This Row],[kan_test_acc]]</f>
        <v>0.14933333247899999</v>
      </c>
      <c r="AJ324">
        <f>Tabela2[[#This Row],[mlp_test_acc]]</f>
        <v>0.962666666666666</v>
      </c>
      <c r="AK324">
        <f>Tabela2[[#This Row],[mlp_val_acc]]</f>
        <v>0.97555555555555495</v>
      </c>
      <c r="AL324">
        <f>Tabela2[[#This Row],[mlp_train_acc]]</f>
        <v>0.999071494893221</v>
      </c>
      <c r="AM324">
        <f>Tabela2[[#This Row],[mlp_steps]]</f>
        <v>62.2</v>
      </c>
    </row>
    <row r="325" spans="1:39" x14ac:dyDescent="0.25">
      <c r="A325" t="s">
        <v>1343</v>
      </c>
      <c r="B325">
        <v>12</v>
      </c>
      <c r="C325">
        <v>5</v>
      </c>
      <c r="D325">
        <v>3</v>
      </c>
      <c r="E325">
        <v>0</v>
      </c>
      <c r="F325" t="s">
        <v>1468</v>
      </c>
      <c r="G325">
        <v>194559</v>
      </c>
      <c r="H325">
        <v>172085704.40000001</v>
      </c>
      <c r="I325">
        <v>31.6</v>
      </c>
      <c r="J325">
        <v>0.18421541303396199</v>
      </c>
      <c r="K325">
        <v>0.27259259223937898</v>
      </c>
      <c r="L325">
        <v>0.19022222161293001</v>
      </c>
      <c r="M325">
        <v>0.96622222222222198</v>
      </c>
      <c r="N325">
        <v>0.96666666666666601</v>
      </c>
      <c r="O325">
        <v>0.99591457753017598</v>
      </c>
      <c r="P325">
        <v>52.2</v>
      </c>
      <c r="Q325">
        <v>5114776.8</v>
      </c>
      <c r="R325">
        <v>194269</v>
      </c>
      <c r="S325">
        <v>2</v>
      </c>
      <c r="T325">
        <v>293</v>
      </c>
      <c r="U325">
        <v>0.96088888888888802</v>
      </c>
      <c r="V325">
        <v>0.95925925925925903</v>
      </c>
      <c r="W325">
        <v>0.98811513463323997</v>
      </c>
      <c r="X325">
        <v>43.6</v>
      </c>
      <c r="Y325">
        <v>4932829.2</v>
      </c>
      <c r="Z325">
        <v>195520</v>
      </c>
      <c r="AA325">
        <v>2</v>
      </c>
      <c r="AB325">
        <v>294</v>
      </c>
      <c r="AC325" t="s">
        <v>1754</v>
      </c>
      <c r="AE325">
        <f>Tabela2[[#This Row],[kan_params]]</f>
        <v>194559</v>
      </c>
      <c r="AF325">
        <f>Tabela2[[#This Row],[kan_steps]]</f>
        <v>31.6</v>
      </c>
      <c r="AG325">
        <f>Tabela2[[#This Row],[kan_train_acc]]</f>
        <v>0.18421541303396199</v>
      </c>
      <c r="AH325">
        <f>Tabela2[[#This Row],[kan_val_acc]]</f>
        <v>0.27259259223937898</v>
      </c>
      <c r="AI325">
        <f>Tabela2[[#This Row],[kan_test_acc]]</f>
        <v>0.19022222161293001</v>
      </c>
      <c r="AJ325">
        <f>Tabela2[[#This Row],[mlp_test_acc]]</f>
        <v>0.96622222222222198</v>
      </c>
      <c r="AK325">
        <f>Tabela2[[#This Row],[mlp_val_acc]]</f>
        <v>0.96666666666666601</v>
      </c>
      <c r="AL325">
        <f>Tabela2[[#This Row],[mlp_train_acc]]</f>
        <v>0.99591457753017598</v>
      </c>
      <c r="AM325">
        <f>Tabela2[[#This Row],[mlp_steps]]</f>
        <v>52.2</v>
      </c>
    </row>
    <row r="326" spans="1:39" x14ac:dyDescent="0.25">
      <c r="A326" t="s">
        <v>1343</v>
      </c>
      <c r="B326">
        <v>12</v>
      </c>
      <c r="C326">
        <v>5</v>
      </c>
      <c r="D326">
        <v>3</v>
      </c>
      <c r="E326">
        <v>0</v>
      </c>
      <c r="F326" t="s">
        <v>1470</v>
      </c>
      <c r="G326">
        <v>201764</v>
      </c>
      <c r="H326">
        <v>139384464.19999999</v>
      </c>
      <c r="I326">
        <v>25</v>
      </c>
      <c r="J326">
        <v>0.1452181994915</v>
      </c>
      <c r="K326">
        <v>0.28000000119209201</v>
      </c>
      <c r="L326">
        <v>0.13155555576086</v>
      </c>
      <c r="M326">
        <v>0.96711111111111103</v>
      </c>
      <c r="N326">
        <v>0.97037037037036999</v>
      </c>
      <c r="O326">
        <v>0.99777158774373198</v>
      </c>
      <c r="P326">
        <v>57.2</v>
      </c>
      <c r="Q326">
        <v>5562266</v>
      </c>
      <c r="R326">
        <v>200564</v>
      </c>
      <c r="S326">
        <v>2</v>
      </c>
      <c r="T326">
        <v>298</v>
      </c>
      <c r="U326">
        <v>0.96799999999999997</v>
      </c>
      <c r="V326">
        <v>0.97703703703703704</v>
      </c>
      <c r="W326">
        <v>0.998142989786443</v>
      </c>
      <c r="X326">
        <v>63.8</v>
      </c>
      <c r="Y326">
        <v>7025121.7999999998</v>
      </c>
      <c r="Z326">
        <v>201835</v>
      </c>
      <c r="AA326">
        <v>2</v>
      </c>
      <c r="AB326">
        <v>299</v>
      </c>
      <c r="AC326" t="s">
        <v>1755</v>
      </c>
      <c r="AE326">
        <f>Tabela2[[#This Row],[kan_params]]</f>
        <v>201764</v>
      </c>
      <c r="AF326">
        <f>Tabela2[[#This Row],[kan_steps]]</f>
        <v>25</v>
      </c>
      <c r="AG326">
        <f>Tabela2[[#This Row],[kan_train_acc]]</f>
        <v>0.1452181994915</v>
      </c>
      <c r="AH326">
        <f>Tabela2[[#This Row],[kan_val_acc]]</f>
        <v>0.28000000119209201</v>
      </c>
      <c r="AI326">
        <f>Tabela2[[#This Row],[kan_test_acc]]</f>
        <v>0.13155555576086</v>
      </c>
      <c r="AJ326">
        <f>Tabela2[[#This Row],[mlp_test_acc]]</f>
        <v>0.96711111111111103</v>
      </c>
      <c r="AK326">
        <f>Tabela2[[#This Row],[mlp_val_acc]]</f>
        <v>0.97037037037036999</v>
      </c>
      <c r="AL326">
        <f>Tabela2[[#This Row],[mlp_train_acc]]</f>
        <v>0.99777158774373198</v>
      </c>
      <c r="AM326">
        <f>Tabela2[[#This Row],[mlp_steps]]</f>
        <v>57.2</v>
      </c>
    </row>
    <row r="327" spans="1:39" x14ac:dyDescent="0.25">
      <c r="A327" t="s">
        <v>1343</v>
      </c>
      <c r="B327">
        <v>12</v>
      </c>
      <c r="C327">
        <v>5</v>
      </c>
      <c r="D327">
        <v>3</v>
      </c>
      <c r="E327">
        <v>0</v>
      </c>
      <c r="F327" t="s">
        <v>1472</v>
      </c>
      <c r="G327">
        <v>208969</v>
      </c>
      <c r="H327">
        <v>184791398.40000001</v>
      </c>
      <c r="I327">
        <v>32</v>
      </c>
      <c r="J327">
        <v>0.15803156644105901</v>
      </c>
      <c r="K327">
        <v>0.252592593431472</v>
      </c>
      <c r="L327">
        <v>0.16800000220537101</v>
      </c>
      <c r="M327">
        <v>0.96799999999999997</v>
      </c>
      <c r="N327">
        <v>0.97481481481481402</v>
      </c>
      <c r="O327">
        <v>0.99647168059424296</v>
      </c>
      <c r="P327">
        <v>58.8</v>
      </c>
      <c r="Q327">
        <v>5826564.7999999998</v>
      </c>
      <c r="R327">
        <v>208250</v>
      </c>
      <c r="S327">
        <v>2</v>
      </c>
      <c r="T327">
        <v>304</v>
      </c>
      <c r="U327">
        <v>0.96355555555555505</v>
      </c>
      <c r="V327">
        <v>0.96888888888888802</v>
      </c>
      <c r="W327">
        <v>0.99498607242339798</v>
      </c>
      <c r="X327">
        <v>53.2</v>
      </c>
      <c r="Y327">
        <v>7304339.4000000004</v>
      </c>
      <c r="Z327">
        <v>209545</v>
      </c>
      <c r="AA327">
        <v>2</v>
      </c>
      <c r="AB327">
        <v>305</v>
      </c>
      <c r="AC327" t="s">
        <v>1756</v>
      </c>
      <c r="AE327">
        <f>Tabela2[[#This Row],[kan_params]]</f>
        <v>208969</v>
      </c>
      <c r="AF327">
        <f>Tabela2[[#This Row],[kan_steps]]</f>
        <v>32</v>
      </c>
      <c r="AG327">
        <f>Tabela2[[#This Row],[kan_train_acc]]</f>
        <v>0.15803156644105901</v>
      </c>
      <c r="AH327">
        <f>Tabela2[[#This Row],[kan_val_acc]]</f>
        <v>0.252592593431472</v>
      </c>
      <c r="AI327">
        <f>Tabela2[[#This Row],[kan_test_acc]]</f>
        <v>0.16800000220537101</v>
      </c>
      <c r="AJ327">
        <f>Tabela2[[#This Row],[mlp_test_acc]]</f>
        <v>0.96799999999999997</v>
      </c>
      <c r="AK327">
        <f>Tabela2[[#This Row],[mlp_val_acc]]</f>
        <v>0.97481481481481402</v>
      </c>
      <c r="AL327">
        <f>Tabela2[[#This Row],[mlp_train_acc]]</f>
        <v>0.99647168059424296</v>
      </c>
      <c r="AM327">
        <f>Tabela2[[#This Row],[mlp_steps]]</f>
        <v>58.8</v>
      </c>
    </row>
    <row r="328" spans="1:39" x14ac:dyDescent="0.25">
      <c r="A328" t="s">
        <v>1343</v>
      </c>
      <c r="B328">
        <v>12</v>
      </c>
      <c r="C328">
        <v>5</v>
      </c>
      <c r="D328">
        <v>3</v>
      </c>
      <c r="E328">
        <v>0</v>
      </c>
      <c r="F328" t="s">
        <v>1474</v>
      </c>
      <c r="G328">
        <v>216174</v>
      </c>
      <c r="H328">
        <v>172119637.40000001</v>
      </c>
      <c r="I328">
        <v>28.8</v>
      </c>
      <c r="J328">
        <v>0.17530176341533599</v>
      </c>
      <c r="K328">
        <v>0.28962962925434099</v>
      </c>
      <c r="L328">
        <v>0.18266667127609201</v>
      </c>
      <c r="M328">
        <v>0.968444444444444</v>
      </c>
      <c r="N328">
        <v>0.97555555555555495</v>
      </c>
      <c r="O328">
        <v>0.99832869080779896</v>
      </c>
      <c r="P328">
        <v>61</v>
      </c>
      <c r="Q328">
        <v>6304243.7999999998</v>
      </c>
      <c r="R328">
        <v>216080</v>
      </c>
      <c r="S328">
        <v>2</v>
      </c>
      <c r="T328">
        <v>310</v>
      </c>
      <c r="U328">
        <v>0.96622222222222198</v>
      </c>
      <c r="V328">
        <v>0.97111111111111104</v>
      </c>
      <c r="W328">
        <v>0.998142989786443</v>
      </c>
      <c r="X328">
        <v>58</v>
      </c>
      <c r="Y328">
        <v>6697641</v>
      </c>
      <c r="Z328">
        <v>217399</v>
      </c>
      <c r="AA328">
        <v>2</v>
      </c>
      <c r="AB328">
        <v>311</v>
      </c>
      <c r="AC328" t="s">
        <v>1757</v>
      </c>
      <c r="AE328">
        <f>Tabela2[[#This Row],[kan_params]]</f>
        <v>216174</v>
      </c>
      <c r="AF328">
        <f>Tabela2[[#This Row],[kan_steps]]</f>
        <v>28.8</v>
      </c>
      <c r="AG328">
        <f>Tabela2[[#This Row],[kan_train_acc]]</f>
        <v>0.17530176341533599</v>
      </c>
      <c r="AH328">
        <f>Tabela2[[#This Row],[kan_val_acc]]</f>
        <v>0.28962962925434099</v>
      </c>
      <c r="AI328">
        <f>Tabela2[[#This Row],[kan_test_acc]]</f>
        <v>0.18266667127609201</v>
      </c>
      <c r="AJ328">
        <f>Tabela2[[#This Row],[mlp_test_acc]]</f>
        <v>0.968444444444444</v>
      </c>
      <c r="AK328">
        <f>Tabela2[[#This Row],[mlp_val_acc]]</f>
        <v>0.97555555555555495</v>
      </c>
      <c r="AL328">
        <f>Tabela2[[#This Row],[mlp_train_acc]]</f>
        <v>0.99832869080779896</v>
      </c>
      <c r="AM328">
        <f>Tabela2[[#This Row],[mlp_steps]]</f>
        <v>61</v>
      </c>
    </row>
    <row r="329" spans="1:39" x14ac:dyDescent="0.25">
      <c r="A329" t="s">
        <v>1343</v>
      </c>
      <c r="B329">
        <v>12</v>
      </c>
      <c r="C329">
        <v>5</v>
      </c>
      <c r="D329">
        <v>3</v>
      </c>
      <c r="E329">
        <v>0</v>
      </c>
      <c r="F329" t="s">
        <v>1476</v>
      </c>
      <c r="G329">
        <v>223379</v>
      </c>
      <c r="H329">
        <v>165415898</v>
      </c>
      <c r="I329">
        <v>26.6</v>
      </c>
      <c r="J329">
        <v>0.121077065914869</v>
      </c>
      <c r="K329">
        <v>0.251851853728294</v>
      </c>
      <c r="L329">
        <v>0.126222223043441</v>
      </c>
      <c r="M329">
        <v>0.96666666666666601</v>
      </c>
      <c r="N329">
        <v>0.97037037037036999</v>
      </c>
      <c r="O329">
        <v>0.99851439182915502</v>
      </c>
      <c r="P329">
        <v>61.2</v>
      </c>
      <c r="Q329">
        <v>7491711.7999999998</v>
      </c>
      <c r="R329">
        <v>222715</v>
      </c>
      <c r="S329">
        <v>2</v>
      </c>
      <c r="T329">
        <v>315</v>
      </c>
      <c r="U329">
        <v>0.96355555555555505</v>
      </c>
      <c r="V329">
        <v>0.96222222222222198</v>
      </c>
      <c r="W329">
        <v>0.99034354688950699</v>
      </c>
      <c r="X329">
        <v>47.2</v>
      </c>
      <c r="Y329">
        <v>5549440</v>
      </c>
      <c r="Z329">
        <v>224054</v>
      </c>
      <c r="AA329">
        <v>2</v>
      </c>
      <c r="AB329">
        <v>316</v>
      </c>
      <c r="AC329" t="s">
        <v>1758</v>
      </c>
      <c r="AE329">
        <f>Tabela2[[#This Row],[kan_params]]</f>
        <v>223379</v>
      </c>
      <c r="AF329">
        <f>Tabela2[[#This Row],[kan_steps]]</f>
        <v>26.6</v>
      </c>
      <c r="AG329">
        <f>Tabela2[[#This Row],[kan_train_acc]]</f>
        <v>0.121077065914869</v>
      </c>
      <c r="AH329">
        <f>Tabela2[[#This Row],[kan_val_acc]]</f>
        <v>0.251851853728294</v>
      </c>
      <c r="AI329">
        <f>Tabela2[[#This Row],[kan_test_acc]]</f>
        <v>0.126222223043441</v>
      </c>
      <c r="AJ329">
        <f>Tabela2[[#This Row],[mlp_test_acc]]</f>
        <v>0.96666666666666601</v>
      </c>
      <c r="AK329">
        <f>Tabela2[[#This Row],[mlp_val_acc]]</f>
        <v>0.97037037037036999</v>
      </c>
      <c r="AL329">
        <f>Tabela2[[#This Row],[mlp_train_acc]]</f>
        <v>0.99851439182915502</v>
      </c>
      <c r="AM329">
        <f>Tabela2[[#This Row],[mlp_steps]]</f>
        <v>61.2</v>
      </c>
    </row>
    <row r="330" spans="1:39" x14ac:dyDescent="0.25">
      <c r="A330" t="s">
        <v>1343</v>
      </c>
      <c r="B330">
        <v>12</v>
      </c>
      <c r="C330">
        <v>5</v>
      </c>
      <c r="D330">
        <v>3</v>
      </c>
      <c r="E330">
        <v>0</v>
      </c>
      <c r="F330" t="s">
        <v>1478</v>
      </c>
      <c r="G330">
        <v>236634</v>
      </c>
      <c r="H330">
        <v>176513352.80000001</v>
      </c>
      <c r="I330">
        <v>27</v>
      </c>
      <c r="J330">
        <v>0.143546888232231</v>
      </c>
      <c r="K330">
        <v>0.239999997615814</v>
      </c>
      <c r="L330">
        <v>0.12933333367109201</v>
      </c>
      <c r="M330">
        <v>0.968444444444444</v>
      </c>
      <c r="N330">
        <v>0.976296296296296</v>
      </c>
      <c r="O330">
        <v>0.999071494893221</v>
      </c>
      <c r="P330">
        <v>61.4</v>
      </c>
      <c r="Q330">
        <v>9220137.1999999993</v>
      </c>
      <c r="R330">
        <v>236285</v>
      </c>
      <c r="S330">
        <v>2</v>
      </c>
      <c r="T330">
        <v>325</v>
      </c>
      <c r="U330">
        <v>0.97155555555555495</v>
      </c>
      <c r="V330">
        <v>0.97851851851851801</v>
      </c>
      <c r="W330">
        <v>0.99925719591457696</v>
      </c>
      <c r="X330">
        <v>69.400000000000006</v>
      </c>
      <c r="Y330">
        <v>8871089</v>
      </c>
      <c r="Z330">
        <v>237664</v>
      </c>
      <c r="AA330">
        <v>2</v>
      </c>
      <c r="AB330">
        <v>326</v>
      </c>
      <c r="AC330" t="s">
        <v>1759</v>
      </c>
      <c r="AE330">
        <f>Tabela2[[#This Row],[kan_params]]</f>
        <v>236634</v>
      </c>
      <c r="AF330">
        <f>Tabela2[[#This Row],[kan_steps]]</f>
        <v>27</v>
      </c>
      <c r="AG330">
        <f>Tabela2[[#This Row],[kan_train_acc]]</f>
        <v>0.143546888232231</v>
      </c>
      <c r="AH330">
        <f>Tabela2[[#This Row],[kan_val_acc]]</f>
        <v>0.239999997615814</v>
      </c>
      <c r="AI330">
        <f>Tabela2[[#This Row],[kan_test_acc]]</f>
        <v>0.12933333367109201</v>
      </c>
      <c r="AJ330">
        <f>Tabela2[[#This Row],[mlp_test_acc]]</f>
        <v>0.968444444444444</v>
      </c>
      <c r="AK330">
        <f>Tabela2[[#This Row],[mlp_val_acc]]</f>
        <v>0.976296296296296</v>
      </c>
      <c r="AL330">
        <f>Tabela2[[#This Row],[mlp_train_acc]]</f>
        <v>0.999071494893221</v>
      </c>
      <c r="AM330">
        <f>Tabela2[[#This Row],[mlp_steps]]</f>
        <v>61.4</v>
      </c>
    </row>
    <row r="331" spans="1:39" x14ac:dyDescent="0.25">
      <c r="A331" t="s">
        <v>1343</v>
      </c>
      <c r="B331">
        <v>12</v>
      </c>
      <c r="C331">
        <v>5</v>
      </c>
      <c r="D331">
        <v>3</v>
      </c>
      <c r="E331">
        <v>0</v>
      </c>
      <c r="F331" t="s">
        <v>1480</v>
      </c>
      <c r="G331">
        <v>244019</v>
      </c>
      <c r="H331">
        <v>207332957.40000001</v>
      </c>
      <c r="I331">
        <v>29.8</v>
      </c>
      <c r="J331">
        <v>0.20092850625514899</v>
      </c>
      <c r="K331">
        <v>0.28888888955116199</v>
      </c>
      <c r="L331">
        <v>0.19155555963516199</v>
      </c>
      <c r="M331">
        <v>0.968444444444444</v>
      </c>
      <c r="N331">
        <v>0.97111111111111104</v>
      </c>
      <c r="O331">
        <v>0.99777158774373198</v>
      </c>
      <c r="P331">
        <v>53.6</v>
      </c>
      <c r="Q331">
        <v>5882233.7999999998</v>
      </c>
      <c r="R331">
        <v>243220</v>
      </c>
      <c r="S331">
        <v>2</v>
      </c>
      <c r="T331">
        <v>330</v>
      </c>
      <c r="U331">
        <v>0.96577777777777696</v>
      </c>
      <c r="V331">
        <v>0.97259259259259201</v>
      </c>
      <c r="W331">
        <v>0.99832869080779896</v>
      </c>
      <c r="X331">
        <v>60.6</v>
      </c>
      <c r="Y331">
        <v>12449615.6</v>
      </c>
      <c r="Z331">
        <v>244619</v>
      </c>
      <c r="AA331">
        <v>2</v>
      </c>
      <c r="AB331">
        <v>331</v>
      </c>
      <c r="AC331" t="s">
        <v>1760</v>
      </c>
      <c r="AE331">
        <f>Tabela2[[#This Row],[kan_params]]</f>
        <v>244019</v>
      </c>
      <c r="AF331">
        <f>Tabela2[[#This Row],[kan_steps]]</f>
        <v>29.8</v>
      </c>
      <c r="AG331">
        <f>Tabela2[[#This Row],[kan_train_acc]]</f>
        <v>0.20092850625514899</v>
      </c>
      <c r="AH331">
        <f>Tabela2[[#This Row],[kan_val_acc]]</f>
        <v>0.28888888955116199</v>
      </c>
      <c r="AI331">
        <f>Tabela2[[#This Row],[kan_test_acc]]</f>
        <v>0.19155555963516199</v>
      </c>
      <c r="AJ331">
        <f>Tabela2[[#This Row],[mlp_test_acc]]</f>
        <v>0.968444444444444</v>
      </c>
      <c r="AK331">
        <f>Tabela2[[#This Row],[mlp_val_acc]]</f>
        <v>0.97111111111111104</v>
      </c>
      <c r="AL331">
        <f>Tabela2[[#This Row],[mlp_train_acc]]</f>
        <v>0.99777158774373198</v>
      </c>
      <c r="AM331">
        <f>Tabela2[[#This Row],[mlp_steps]]</f>
        <v>53.6</v>
      </c>
    </row>
    <row r="332" spans="1:39" x14ac:dyDescent="0.25">
      <c r="A332" t="s">
        <v>1343</v>
      </c>
      <c r="B332">
        <v>12</v>
      </c>
      <c r="C332">
        <v>5</v>
      </c>
      <c r="D332">
        <v>3</v>
      </c>
      <c r="E332">
        <v>0</v>
      </c>
      <c r="F332" t="s">
        <v>1482</v>
      </c>
      <c r="G332">
        <v>251404</v>
      </c>
      <c r="H332">
        <v>185614561</v>
      </c>
      <c r="I332">
        <v>26</v>
      </c>
      <c r="J332">
        <v>0.17790157496929099</v>
      </c>
      <c r="K332">
        <v>0.25111111402511599</v>
      </c>
      <c r="L332">
        <v>0.16622222363948799</v>
      </c>
      <c r="M332">
        <v>0.96755555555555495</v>
      </c>
      <c r="N332">
        <v>0.97259259259259201</v>
      </c>
      <c r="O332">
        <v>0.99851439182915502</v>
      </c>
      <c r="P332">
        <v>56.2</v>
      </c>
      <c r="Q332">
        <v>9217863.4000000004</v>
      </c>
      <c r="R332">
        <v>250255</v>
      </c>
      <c r="S332">
        <v>2</v>
      </c>
      <c r="T332">
        <v>335</v>
      </c>
      <c r="U332">
        <v>0.96888888888888802</v>
      </c>
      <c r="V332">
        <v>0.97555555555555495</v>
      </c>
      <c r="W332">
        <v>0.999071494893221</v>
      </c>
      <c r="X332">
        <v>63</v>
      </c>
      <c r="Y332">
        <v>8178627.5999999996</v>
      </c>
      <c r="Z332">
        <v>251674</v>
      </c>
      <c r="AA332">
        <v>2</v>
      </c>
      <c r="AB332">
        <v>336</v>
      </c>
      <c r="AC332" t="s">
        <v>1761</v>
      </c>
      <c r="AE332">
        <f>Tabela2[[#This Row],[kan_params]]</f>
        <v>251404</v>
      </c>
      <c r="AF332">
        <f>Tabela2[[#This Row],[kan_steps]]</f>
        <v>26</v>
      </c>
      <c r="AG332">
        <f>Tabela2[[#This Row],[kan_train_acc]]</f>
        <v>0.17790157496929099</v>
      </c>
      <c r="AH332">
        <f>Tabela2[[#This Row],[kan_val_acc]]</f>
        <v>0.25111111402511599</v>
      </c>
      <c r="AI332">
        <f>Tabela2[[#This Row],[kan_test_acc]]</f>
        <v>0.16622222363948799</v>
      </c>
      <c r="AJ332">
        <f>Tabela2[[#This Row],[mlp_test_acc]]</f>
        <v>0.96755555555555495</v>
      </c>
      <c r="AK332">
        <f>Tabela2[[#This Row],[mlp_val_acc]]</f>
        <v>0.97259259259259201</v>
      </c>
      <c r="AL332">
        <f>Tabela2[[#This Row],[mlp_train_acc]]</f>
        <v>0.99851439182915502</v>
      </c>
      <c r="AM332">
        <f>Tabela2[[#This Row],[mlp_steps]]</f>
        <v>56.2</v>
      </c>
    </row>
    <row r="333" spans="1:39" x14ac:dyDescent="0.25">
      <c r="A333" t="s">
        <v>1343</v>
      </c>
      <c r="B333">
        <v>12</v>
      </c>
      <c r="C333">
        <v>5</v>
      </c>
      <c r="D333">
        <v>3</v>
      </c>
      <c r="E333">
        <v>0</v>
      </c>
      <c r="F333" t="s">
        <v>1484</v>
      </c>
      <c r="G333">
        <v>258789</v>
      </c>
      <c r="H333">
        <v>295518172.19999999</v>
      </c>
      <c r="I333">
        <v>39.200000000000003</v>
      </c>
      <c r="J333">
        <v>0.22692665159702299</v>
      </c>
      <c r="K333">
        <v>0.35925925672054199</v>
      </c>
      <c r="L333">
        <v>0.21733333468437099</v>
      </c>
      <c r="M333">
        <v>0.968444444444444</v>
      </c>
      <c r="N333">
        <v>0.976296296296296</v>
      </c>
      <c r="O333">
        <v>0.997214484679665</v>
      </c>
      <c r="P333">
        <v>61.2</v>
      </c>
      <c r="Q333">
        <v>8647616.1999999993</v>
      </c>
      <c r="R333">
        <v>257390</v>
      </c>
      <c r="S333">
        <v>2</v>
      </c>
      <c r="T333">
        <v>340</v>
      </c>
      <c r="U333">
        <v>0.96799999999999997</v>
      </c>
      <c r="V333">
        <v>0.96814814814814798</v>
      </c>
      <c r="W333">
        <v>0.99517177344475305</v>
      </c>
      <c r="X333">
        <v>50.8</v>
      </c>
      <c r="Y333">
        <v>8179080.7999999998</v>
      </c>
      <c r="Z333">
        <v>258829</v>
      </c>
      <c r="AA333">
        <v>2</v>
      </c>
      <c r="AB333">
        <v>341</v>
      </c>
      <c r="AC333" t="s">
        <v>1762</v>
      </c>
      <c r="AE333">
        <f>Tabela2[[#This Row],[kan_params]]</f>
        <v>258789</v>
      </c>
      <c r="AF333">
        <f>Tabela2[[#This Row],[kan_steps]]</f>
        <v>39.200000000000003</v>
      </c>
      <c r="AG333">
        <f>Tabela2[[#This Row],[kan_train_acc]]</f>
        <v>0.22692665159702299</v>
      </c>
      <c r="AH333">
        <f>Tabela2[[#This Row],[kan_val_acc]]</f>
        <v>0.35925925672054199</v>
      </c>
      <c r="AI333">
        <f>Tabela2[[#This Row],[kan_test_acc]]</f>
        <v>0.21733333468437099</v>
      </c>
      <c r="AJ333">
        <f>Tabela2[[#This Row],[mlp_test_acc]]</f>
        <v>0.968444444444444</v>
      </c>
      <c r="AK333">
        <f>Tabela2[[#This Row],[mlp_val_acc]]</f>
        <v>0.976296296296296</v>
      </c>
      <c r="AL333">
        <f>Tabela2[[#This Row],[mlp_train_acc]]</f>
        <v>0.997214484679665</v>
      </c>
      <c r="AM333">
        <f>Tabela2[[#This Row],[mlp_steps]]</f>
        <v>61.2</v>
      </c>
    </row>
    <row r="334" spans="1:39" x14ac:dyDescent="0.25">
      <c r="A334" t="s">
        <v>1343</v>
      </c>
      <c r="B334">
        <v>12</v>
      </c>
      <c r="C334">
        <v>5</v>
      </c>
      <c r="D334">
        <v>3</v>
      </c>
      <c r="E334">
        <v>0</v>
      </c>
      <c r="F334" t="s">
        <v>1486</v>
      </c>
      <c r="G334">
        <v>266174</v>
      </c>
      <c r="H334">
        <v>196968253.40000001</v>
      </c>
      <c r="I334">
        <v>25.2</v>
      </c>
      <c r="J334">
        <v>0.16323119699954899</v>
      </c>
      <c r="K334">
        <v>0.22888889014720901</v>
      </c>
      <c r="L334">
        <v>0.16355555653571999</v>
      </c>
      <c r="M334">
        <v>0.96933333333333305</v>
      </c>
      <c r="N334">
        <v>0.97259259259259201</v>
      </c>
      <c r="O334">
        <v>0.99740018570102096</v>
      </c>
      <c r="P334">
        <v>54.2</v>
      </c>
      <c r="Q334">
        <v>8610791.1999999993</v>
      </c>
      <c r="R334">
        <v>266084</v>
      </c>
      <c r="S334">
        <v>2</v>
      </c>
      <c r="T334">
        <v>346</v>
      </c>
      <c r="U334">
        <v>0.96666666666666601</v>
      </c>
      <c r="V334">
        <v>0.97185185185185097</v>
      </c>
      <c r="W334">
        <v>0.99647168059424296</v>
      </c>
      <c r="X334">
        <v>56.8</v>
      </c>
      <c r="Y334">
        <v>10925701.800000001</v>
      </c>
      <c r="Z334">
        <v>267547</v>
      </c>
      <c r="AA334">
        <v>2</v>
      </c>
      <c r="AB334">
        <v>347</v>
      </c>
      <c r="AC334" t="s">
        <v>1763</v>
      </c>
      <c r="AE334">
        <f>Tabela2[[#This Row],[kan_params]]</f>
        <v>266174</v>
      </c>
      <c r="AF334">
        <f>Tabela2[[#This Row],[kan_steps]]</f>
        <v>25.2</v>
      </c>
      <c r="AG334">
        <f>Tabela2[[#This Row],[kan_train_acc]]</f>
        <v>0.16323119699954899</v>
      </c>
      <c r="AH334">
        <f>Tabela2[[#This Row],[kan_val_acc]]</f>
        <v>0.22888889014720901</v>
      </c>
      <c r="AI334">
        <f>Tabela2[[#This Row],[kan_test_acc]]</f>
        <v>0.16355555653571999</v>
      </c>
      <c r="AJ334">
        <f>Tabela2[[#This Row],[mlp_test_acc]]</f>
        <v>0.96933333333333305</v>
      </c>
      <c r="AK334">
        <f>Tabela2[[#This Row],[mlp_val_acc]]</f>
        <v>0.97259259259259201</v>
      </c>
      <c r="AL334">
        <f>Tabela2[[#This Row],[mlp_train_acc]]</f>
        <v>0.99740018570102096</v>
      </c>
      <c r="AM334">
        <f>Tabela2[[#This Row],[mlp_steps]]</f>
        <v>54.2</v>
      </c>
    </row>
    <row r="335" spans="1:39" x14ac:dyDescent="0.25">
      <c r="A335" t="s">
        <v>1343</v>
      </c>
      <c r="B335">
        <v>12</v>
      </c>
      <c r="C335">
        <v>5</v>
      </c>
      <c r="D335">
        <v>3</v>
      </c>
      <c r="E335">
        <v>0</v>
      </c>
      <c r="F335" t="s">
        <v>1488</v>
      </c>
      <c r="G335">
        <v>273559</v>
      </c>
      <c r="H335">
        <v>310880987.60000002</v>
      </c>
      <c r="I335">
        <v>36.799999999999997</v>
      </c>
      <c r="J335">
        <v>0.243082636594772</v>
      </c>
      <c r="K335">
        <v>0.337777781486511</v>
      </c>
      <c r="L335">
        <v>0.24755555689334799</v>
      </c>
      <c r="M335">
        <v>0.96888888888888802</v>
      </c>
      <c r="N335">
        <v>0.976296296296296</v>
      </c>
      <c r="O335">
        <v>0.99870009285050998</v>
      </c>
      <c r="P335">
        <v>57.2</v>
      </c>
      <c r="Q335">
        <v>8629509.8000000007</v>
      </c>
      <c r="R335">
        <v>273439</v>
      </c>
      <c r="S335">
        <v>2</v>
      </c>
      <c r="T335">
        <v>351</v>
      </c>
      <c r="U335">
        <v>0.96666666666666601</v>
      </c>
      <c r="V335">
        <v>0.97333333333333305</v>
      </c>
      <c r="W335">
        <v>0.99870009285050998</v>
      </c>
      <c r="X335">
        <v>56.2</v>
      </c>
      <c r="Y335">
        <v>9125950.5999999996</v>
      </c>
      <c r="Z335">
        <v>274922</v>
      </c>
      <c r="AA335">
        <v>2</v>
      </c>
      <c r="AB335">
        <v>352</v>
      </c>
      <c r="AC335" t="s">
        <v>1764</v>
      </c>
      <c r="AE335">
        <f>Tabela2[[#This Row],[kan_params]]</f>
        <v>273559</v>
      </c>
      <c r="AF335">
        <f>Tabela2[[#This Row],[kan_steps]]</f>
        <v>36.799999999999997</v>
      </c>
      <c r="AG335">
        <f>Tabela2[[#This Row],[kan_train_acc]]</f>
        <v>0.243082636594772</v>
      </c>
      <c r="AH335">
        <f>Tabela2[[#This Row],[kan_val_acc]]</f>
        <v>0.337777781486511</v>
      </c>
      <c r="AI335">
        <f>Tabela2[[#This Row],[kan_test_acc]]</f>
        <v>0.24755555689334799</v>
      </c>
      <c r="AJ335">
        <f>Tabela2[[#This Row],[mlp_test_acc]]</f>
        <v>0.96888888888888802</v>
      </c>
      <c r="AK335">
        <f>Tabela2[[#This Row],[mlp_val_acc]]</f>
        <v>0.976296296296296</v>
      </c>
      <c r="AL335">
        <f>Tabela2[[#This Row],[mlp_train_acc]]</f>
        <v>0.99870009285050998</v>
      </c>
      <c r="AM335">
        <f>Tabela2[[#This Row],[mlp_steps]]</f>
        <v>57.2</v>
      </c>
    </row>
    <row r="336" spans="1:39" x14ac:dyDescent="0.25">
      <c r="A336" t="s">
        <v>1343</v>
      </c>
      <c r="B336">
        <v>12</v>
      </c>
      <c r="C336">
        <v>5</v>
      </c>
      <c r="D336">
        <v>3</v>
      </c>
      <c r="E336">
        <v>0</v>
      </c>
      <c r="F336" t="s">
        <v>1490</v>
      </c>
      <c r="G336">
        <v>177554</v>
      </c>
      <c r="H336">
        <v>132901624.59999999</v>
      </c>
      <c r="I336">
        <v>26</v>
      </c>
      <c r="J336">
        <v>0.18310120254755</v>
      </c>
      <c r="K336">
        <v>0.25037037134170498</v>
      </c>
      <c r="L336">
        <v>0.16444444507360401</v>
      </c>
      <c r="M336">
        <v>0.96399999999999997</v>
      </c>
      <c r="N336">
        <v>0.96444444444444399</v>
      </c>
      <c r="O336">
        <v>0.99164345403899701</v>
      </c>
      <c r="P336">
        <v>52.4</v>
      </c>
      <c r="Q336">
        <v>5082676.4000000004</v>
      </c>
      <c r="R336">
        <v>177175</v>
      </c>
      <c r="S336">
        <v>2</v>
      </c>
      <c r="T336">
        <v>279</v>
      </c>
      <c r="U336">
        <v>0.962666666666666</v>
      </c>
      <c r="V336">
        <v>0.96592592592592497</v>
      </c>
      <c r="W336">
        <v>0.99331476323119705</v>
      </c>
      <c r="X336">
        <v>54</v>
      </c>
      <c r="Y336">
        <v>5916667</v>
      </c>
      <c r="Z336">
        <v>178370</v>
      </c>
      <c r="AA336">
        <v>2</v>
      </c>
      <c r="AB336">
        <v>280</v>
      </c>
      <c r="AC336" t="s">
        <v>1765</v>
      </c>
      <c r="AE336">
        <f>Tabela2[[#This Row],[kan_params]]</f>
        <v>177554</v>
      </c>
      <c r="AF336">
        <f>Tabela2[[#This Row],[kan_steps]]</f>
        <v>26</v>
      </c>
      <c r="AG336">
        <f>Tabela2[[#This Row],[kan_train_acc]]</f>
        <v>0.18310120254755</v>
      </c>
      <c r="AH336">
        <f>Tabela2[[#This Row],[kan_val_acc]]</f>
        <v>0.25037037134170498</v>
      </c>
      <c r="AI336">
        <f>Tabela2[[#This Row],[kan_test_acc]]</f>
        <v>0.16444444507360401</v>
      </c>
      <c r="AJ336">
        <f>Tabela2[[#This Row],[mlp_test_acc]]</f>
        <v>0.96399999999999997</v>
      </c>
      <c r="AK336">
        <f>Tabela2[[#This Row],[mlp_val_acc]]</f>
        <v>0.96444444444444399</v>
      </c>
      <c r="AL336">
        <f>Tabela2[[#This Row],[mlp_train_acc]]</f>
        <v>0.99164345403899701</v>
      </c>
      <c r="AM336">
        <f>Tabela2[[#This Row],[mlp_steps]]</f>
        <v>52.4</v>
      </c>
    </row>
    <row r="337" spans="1:39" x14ac:dyDescent="0.25">
      <c r="A337" t="s">
        <v>1343</v>
      </c>
      <c r="B337">
        <v>12</v>
      </c>
      <c r="C337">
        <v>5</v>
      </c>
      <c r="D337">
        <v>3</v>
      </c>
      <c r="E337">
        <v>0</v>
      </c>
      <c r="F337" t="s">
        <v>1492</v>
      </c>
      <c r="G337">
        <v>184939</v>
      </c>
      <c r="H337">
        <v>178494093.80000001</v>
      </c>
      <c r="I337">
        <v>34.6</v>
      </c>
      <c r="J337">
        <v>0.19498607218265501</v>
      </c>
      <c r="K337">
        <v>0.26296296119689899</v>
      </c>
      <c r="L337">
        <v>0.18622222542762701</v>
      </c>
      <c r="M337">
        <v>0.96977777777777696</v>
      </c>
      <c r="N337">
        <v>0.97703703703703704</v>
      </c>
      <c r="O337">
        <v>0.999071494893221</v>
      </c>
      <c r="P337">
        <v>65.400000000000006</v>
      </c>
      <c r="Q337">
        <v>6714370.4000000004</v>
      </c>
      <c r="R337">
        <v>184405</v>
      </c>
      <c r="S337">
        <v>2</v>
      </c>
      <c r="T337">
        <v>285</v>
      </c>
      <c r="U337">
        <v>0.96622222222222198</v>
      </c>
      <c r="V337">
        <v>0.97259259259259201</v>
      </c>
      <c r="W337">
        <v>0.99832869080779896</v>
      </c>
      <c r="X337">
        <v>62</v>
      </c>
      <c r="Y337">
        <v>6647551.4000000004</v>
      </c>
      <c r="Z337">
        <v>185624</v>
      </c>
      <c r="AA337">
        <v>2</v>
      </c>
      <c r="AB337">
        <v>286</v>
      </c>
      <c r="AC337" t="s">
        <v>1766</v>
      </c>
      <c r="AE337">
        <f>Tabela2[[#This Row],[kan_params]]</f>
        <v>184939</v>
      </c>
      <c r="AF337">
        <f>Tabela2[[#This Row],[kan_steps]]</f>
        <v>34.6</v>
      </c>
      <c r="AG337">
        <f>Tabela2[[#This Row],[kan_train_acc]]</f>
        <v>0.19498607218265501</v>
      </c>
      <c r="AH337">
        <f>Tabela2[[#This Row],[kan_val_acc]]</f>
        <v>0.26296296119689899</v>
      </c>
      <c r="AI337">
        <f>Tabela2[[#This Row],[kan_test_acc]]</f>
        <v>0.18622222542762701</v>
      </c>
      <c r="AJ337">
        <f>Tabela2[[#This Row],[mlp_test_acc]]</f>
        <v>0.96977777777777696</v>
      </c>
      <c r="AK337">
        <f>Tabela2[[#This Row],[mlp_val_acc]]</f>
        <v>0.97703703703703704</v>
      </c>
      <c r="AL337">
        <f>Tabela2[[#This Row],[mlp_train_acc]]</f>
        <v>0.999071494893221</v>
      </c>
      <c r="AM337">
        <f>Tabela2[[#This Row],[mlp_steps]]</f>
        <v>65.400000000000006</v>
      </c>
    </row>
    <row r="338" spans="1:39" x14ac:dyDescent="0.25">
      <c r="A338" t="s">
        <v>1343</v>
      </c>
      <c r="B338">
        <v>12</v>
      </c>
      <c r="C338">
        <v>5</v>
      </c>
      <c r="D338">
        <v>3</v>
      </c>
      <c r="E338">
        <v>0</v>
      </c>
      <c r="F338" t="s">
        <v>1494</v>
      </c>
      <c r="G338">
        <v>192324</v>
      </c>
      <c r="H338">
        <v>247181370.59999999</v>
      </c>
      <c r="I338">
        <v>46.4</v>
      </c>
      <c r="J338">
        <v>0.26165274232625901</v>
      </c>
      <c r="K338">
        <v>0.34814814925193699</v>
      </c>
      <c r="L338">
        <v>0.23866666853427801</v>
      </c>
      <c r="M338">
        <v>0.97066666666666601</v>
      </c>
      <c r="N338">
        <v>0.97333333333333305</v>
      </c>
      <c r="O338">
        <v>0.99665738161559803</v>
      </c>
      <c r="P338">
        <v>53.2</v>
      </c>
      <c r="Q338">
        <v>6862660</v>
      </c>
      <c r="R338">
        <v>191779</v>
      </c>
      <c r="S338">
        <v>2</v>
      </c>
      <c r="T338">
        <v>291</v>
      </c>
      <c r="U338">
        <v>0.96444444444444399</v>
      </c>
      <c r="V338">
        <v>0.97333333333333305</v>
      </c>
      <c r="W338">
        <v>0.99740018570102096</v>
      </c>
      <c r="X338">
        <v>62.8</v>
      </c>
      <c r="Y338">
        <v>6244878.4000000004</v>
      </c>
      <c r="Z338">
        <v>193022</v>
      </c>
      <c r="AA338">
        <v>2</v>
      </c>
      <c r="AB338">
        <v>292</v>
      </c>
      <c r="AC338" t="s">
        <v>1767</v>
      </c>
      <c r="AE338">
        <f>Tabela2[[#This Row],[kan_params]]</f>
        <v>192324</v>
      </c>
      <c r="AF338">
        <f>Tabela2[[#This Row],[kan_steps]]</f>
        <v>46.4</v>
      </c>
      <c r="AG338">
        <f>Tabela2[[#This Row],[kan_train_acc]]</f>
        <v>0.26165274232625901</v>
      </c>
      <c r="AH338">
        <f>Tabela2[[#This Row],[kan_val_acc]]</f>
        <v>0.34814814925193699</v>
      </c>
      <c r="AI338">
        <f>Tabela2[[#This Row],[kan_test_acc]]</f>
        <v>0.23866666853427801</v>
      </c>
      <c r="AJ338">
        <f>Tabela2[[#This Row],[mlp_test_acc]]</f>
        <v>0.97066666666666601</v>
      </c>
      <c r="AK338">
        <f>Tabela2[[#This Row],[mlp_val_acc]]</f>
        <v>0.97333333333333305</v>
      </c>
      <c r="AL338">
        <f>Tabela2[[#This Row],[mlp_train_acc]]</f>
        <v>0.99665738161559803</v>
      </c>
      <c r="AM338">
        <f>Tabela2[[#This Row],[mlp_steps]]</f>
        <v>53.2</v>
      </c>
    </row>
    <row r="339" spans="1:39" x14ac:dyDescent="0.25">
      <c r="A339" t="s">
        <v>1343</v>
      </c>
      <c r="B339">
        <v>12</v>
      </c>
      <c r="C339">
        <v>5</v>
      </c>
      <c r="D339">
        <v>3</v>
      </c>
      <c r="E339">
        <v>0</v>
      </c>
      <c r="F339" t="s">
        <v>1496</v>
      </c>
      <c r="G339">
        <v>199709</v>
      </c>
      <c r="H339">
        <v>154370466.80000001</v>
      </c>
      <c r="I339">
        <v>27.2</v>
      </c>
      <c r="J339">
        <v>0.14410399645566899</v>
      </c>
      <c r="K339">
        <v>0.23629629015922499</v>
      </c>
      <c r="L339">
        <v>0.140888892114162</v>
      </c>
      <c r="M339">
        <v>0.96533333333333304</v>
      </c>
      <c r="N339">
        <v>0.97111111111111104</v>
      </c>
      <c r="O339">
        <v>0.99647168059424296</v>
      </c>
      <c r="P339">
        <v>56</v>
      </c>
      <c r="Q339">
        <v>5703750.5999999996</v>
      </c>
      <c r="R339">
        <v>199297</v>
      </c>
      <c r="S339">
        <v>2</v>
      </c>
      <c r="T339">
        <v>297</v>
      </c>
      <c r="U339">
        <v>0.96666666666666601</v>
      </c>
      <c r="V339">
        <v>0.96592592592592497</v>
      </c>
      <c r="W339">
        <v>0.995357474466109</v>
      </c>
      <c r="X339">
        <v>51.8</v>
      </c>
      <c r="Y339">
        <v>5058294.2</v>
      </c>
      <c r="Z339">
        <v>200564</v>
      </c>
      <c r="AA339">
        <v>2</v>
      </c>
      <c r="AB339">
        <v>298</v>
      </c>
      <c r="AC339" t="s">
        <v>1768</v>
      </c>
      <c r="AE339">
        <f>Tabela2[[#This Row],[kan_params]]</f>
        <v>199709</v>
      </c>
      <c r="AF339">
        <f>Tabela2[[#This Row],[kan_steps]]</f>
        <v>27.2</v>
      </c>
      <c r="AG339">
        <f>Tabela2[[#This Row],[kan_train_acc]]</f>
        <v>0.14410399645566899</v>
      </c>
      <c r="AH339">
        <f>Tabela2[[#This Row],[kan_val_acc]]</f>
        <v>0.23629629015922499</v>
      </c>
      <c r="AI339">
        <f>Tabela2[[#This Row],[kan_test_acc]]</f>
        <v>0.140888892114162</v>
      </c>
      <c r="AJ339">
        <f>Tabela2[[#This Row],[mlp_test_acc]]</f>
        <v>0.96533333333333304</v>
      </c>
      <c r="AK339">
        <f>Tabela2[[#This Row],[mlp_val_acc]]</f>
        <v>0.97111111111111104</v>
      </c>
      <c r="AL339">
        <f>Tabela2[[#This Row],[mlp_train_acc]]</f>
        <v>0.99647168059424296</v>
      </c>
      <c r="AM339">
        <f>Tabela2[[#This Row],[mlp_steps]]</f>
        <v>56</v>
      </c>
    </row>
    <row r="340" spans="1:39" x14ac:dyDescent="0.25">
      <c r="A340" t="s">
        <v>1343</v>
      </c>
      <c r="B340">
        <v>12</v>
      </c>
      <c r="C340">
        <v>5</v>
      </c>
      <c r="D340">
        <v>3</v>
      </c>
      <c r="E340">
        <v>0</v>
      </c>
      <c r="F340" t="s">
        <v>1498</v>
      </c>
      <c r="G340">
        <v>207094</v>
      </c>
      <c r="H340">
        <v>164292529.19999999</v>
      </c>
      <c r="I340">
        <v>28.8</v>
      </c>
      <c r="J340">
        <v>0.14410399198532101</v>
      </c>
      <c r="K340">
        <v>0.22962962985038701</v>
      </c>
      <c r="L340">
        <v>0.135111111402511</v>
      </c>
      <c r="M340">
        <v>0.96666666666666601</v>
      </c>
      <c r="N340">
        <v>0.97407407407407398</v>
      </c>
      <c r="O340">
        <v>0.998142989786443</v>
      </c>
      <c r="P340">
        <v>61.6</v>
      </c>
      <c r="Q340">
        <v>7205828.2000000002</v>
      </c>
      <c r="R340">
        <v>206959</v>
      </c>
      <c r="S340">
        <v>2</v>
      </c>
      <c r="T340">
        <v>303</v>
      </c>
      <c r="U340">
        <v>0.96711111111111103</v>
      </c>
      <c r="V340">
        <v>0.97259259259259201</v>
      </c>
      <c r="W340">
        <v>0.99851439182915502</v>
      </c>
      <c r="X340">
        <v>64.2</v>
      </c>
      <c r="Y340">
        <v>7794383</v>
      </c>
      <c r="Z340">
        <v>208250</v>
      </c>
      <c r="AA340">
        <v>2</v>
      </c>
      <c r="AB340">
        <v>304</v>
      </c>
      <c r="AC340" t="s">
        <v>1769</v>
      </c>
      <c r="AE340">
        <f>Tabela2[[#This Row],[kan_params]]</f>
        <v>207094</v>
      </c>
      <c r="AF340">
        <f>Tabela2[[#This Row],[kan_steps]]</f>
        <v>28.8</v>
      </c>
      <c r="AG340">
        <f>Tabela2[[#This Row],[kan_train_acc]]</f>
        <v>0.14410399198532101</v>
      </c>
      <c r="AH340">
        <f>Tabela2[[#This Row],[kan_val_acc]]</f>
        <v>0.22962962985038701</v>
      </c>
      <c r="AI340">
        <f>Tabela2[[#This Row],[kan_test_acc]]</f>
        <v>0.135111111402511</v>
      </c>
      <c r="AJ340">
        <f>Tabela2[[#This Row],[mlp_test_acc]]</f>
        <v>0.96666666666666601</v>
      </c>
      <c r="AK340">
        <f>Tabela2[[#This Row],[mlp_val_acc]]</f>
        <v>0.97407407407407398</v>
      </c>
      <c r="AL340">
        <f>Tabela2[[#This Row],[mlp_train_acc]]</f>
        <v>0.998142989786443</v>
      </c>
      <c r="AM340">
        <f>Tabela2[[#This Row],[mlp_steps]]</f>
        <v>61.6</v>
      </c>
    </row>
    <row r="341" spans="1:39" x14ac:dyDescent="0.25">
      <c r="A341" t="s">
        <v>1343</v>
      </c>
      <c r="B341">
        <v>12</v>
      </c>
      <c r="C341">
        <v>5</v>
      </c>
      <c r="D341">
        <v>3</v>
      </c>
      <c r="E341">
        <v>0</v>
      </c>
      <c r="F341" t="s">
        <v>1500</v>
      </c>
      <c r="G341">
        <v>214479</v>
      </c>
      <c r="H341">
        <v>236647598.19999999</v>
      </c>
      <c r="I341">
        <v>40.200000000000003</v>
      </c>
      <c r="J341">
        <v>0.19832869023084601</v>
      </c>
      <c r="K341">
        <v>0.322222223877906</v>
      </c>
      <c r="L341">
        <v>0.20933332890272099</v>
      </c>
      <c r="M341">
        <v>0.96755555555555495</v>
      </c>
      <c r="N341">
        <v>0.96814814814814798</v>
      </c>
      <c r="O341">
        <v>0.99684308263695398</v>
      </c>
      <c r="P341">
        <v>51</v>
      </c>
      <c r="Q341">
        <v>8204736.5999999996</v>
      </c>
      <c r="R341">
        <v>213454</v>
      </c>
      <c r="S341">
        <v>2</v>
      </c>
      <c r="T341">
        <v>308</v>
      </c>
      <c r="U341">
        <v>0.96933333333333305</v>
      </c>
      <c r="V341">
        <v>0.97333333333333305</v>
      </c>
      <c r="W341">
        <v>0.99925719591457696</v>
      </c>
      <c r="X341">
        <v>62.6</v>
      </c>
      <c r="Y341">
        <v>7781024.7999999998</v>
      </c>
      <c r="Z341">
        <v>214765</v>
      </c>
      <c r="AA341">
        <v>2</v>
      </c>
      <c r="AB341">
        <v>309</v>
      </c>
      <c r="AC341" t="s">
        <v>1770</v>
      </c>
      <c r="AE341">
        <f>Tabela2[[#This Row],[kan_params]]</f>
        <v>214479</v>
      </c>
      <c r="AF341">
        <f>Tabela2[[#This Row],[kan_steps]]</f>
        <v>40.200000000000003</v>
      </c>
      <c r="AG341">
        <f>Tabela2[[#This Row],[kan_train_acc]]</f>
        <v>0.19832869023084601</v>
      </c>
      <c r="AH341">
        <f>Tabela2[[#This Row],[kan_val_acc]]</f>
        <v>0.322222223877906</v>
      </c>
      <c r="AI341">
        <f>Tabela2[[#This Row],[kan_test_acc]]</f>
        <v>0.20933332890272099</v>
      </c>
      <c r="AJ341">
        <f>Tabela2[[#This Row],[mlp_test_acc]]</f>
        <v>0.96755555555555495</v>
      </c>
      <c r="AK341">
        <f>Tabela2[[#This Row],[mlp_val_acc]]</f>
        <v>0.96814814814814798</v>
      </c>
      <c r="AL341">
        <f>Tabela2[[#This Row],[mlp_train_acc]]</f>
        <v>0.99684308263695398</v>
      </c>
      <c r="AM341">
        <f>Tabela2[[#This Row],[mlp_steps]]</f>
        <v>51</v>
      </c>
    </row>
    <row r="342" spans="1:39" x14ac:dyDescent="0.25">
      <c r="A342" t="s">
        <v>1343</v>
      </c>
      <c r="B342">
        <v>12</v>
      </c>
      <c r="C342">
        <v>5</v>
      </c>
      <c r="D342">
        <v>3</v>
      </c>
      <c r="E342">
        <v>0</v>
      </c>
      <c r="F342" t="s">
        <v>1502</v>
      </c>
      <c r="G342">
        <v>221864</v>
      </c>
      <c r="H342">
        <v>252721643.80000001</v>
      </c>
      <c r="I342">
        <v>41.6</v>
      </c>
      <c r="J342">
        <v>0.247168062627315</v>
      </c>
      <c r="K342">
        <v>0.34518518447875901</v>
      </c>
      <c r="L342">
        <v>0.23555555492639499</v>
      </c>
      <c r="M342">
        <v>0.96533333333333304</v>
      </c>
      <c r="N342">
        <v>0.97111111111111104</v>
      </c>
      <c r="O342">
        <v>0.997214484679665</v>
      </c>
      <c r="P342">
        <v>53.2</v>
      </c>
      <c r="Q342">
        <v>7721084.4000000004</v>
      </c>
      <c r="R342">
        <v>221380</v>
      </c>
      <c r="S342">
        <v>2</v>
      </c>
      <c r="T342">
        <v>314</v>
      </c>
      <c r="U342">
        <v>0.96044444444444399</v>
      </c>
      <c r="V342">
        <v>0.96</v>
      </c>
      <c r="W342">
        <v>0.99127205199628599</v>
      </c>
      <c r="X342">
        <v>42.8</v>
      </c>
      <c r="Y342">
        <v>5573686.7999999998</v>
      </c>
      <c r="Z342">
        <v>222715</v>
      </c>
      <c r="AA342">
        <v>2</v>
      </c>
      <c r="AB342">
        <v>315</v>
      </c>
      <c r="AC342" t="s">
        <v>1771</v>
      </c>
      <c r="AE342">
        <f>Tabela2[[#This Row],[kan_params]]</f>
        <v>221864</v>
      </c>
      <c r="AF342">
        <f>Tabela2[[#This Row],[kan_steps]]</f>
        <v>41.6</v>
      </c>
      <c r="AG342">
        <f>Tabela2[[#This Row],[kan_train_acc]]</f>
        <v>0.247168062627315</v>
      </c>
      <c r="AH342">
        <f>Tabela2[[#This Row],[kan_val_acc]]</f>
        <v>0.34518518447875901</v>
      </c>
      <c r="AI342">
        <f>Tabela2[[#This Row],[kan_test_acc]]</f>
        <v>0.23555555492639499</v>
      </c>
      <c r="AJ342">
        <f>Tabela2[[#This Row],[mlp_test_acc]]</f>
        <v>0.96533333333333304</v>
      </c>
      <c r="AK342">
        <f>Tabela2[[#This Row],[mlp_val_acc]]</f>
        <v>0.97111111111111104</v>
      </c>
      <c r="AL342">
        <f>Tabela2[[#This Row],[mlp_train_acc]]</f>
        <v>0.997214484679665</v>
      </c>
      <c r="AM342">
        <f>Tabela2[[#This Row],[mlp_steps]]</f>
        <v>53.2</v>
      </c>
    </row>
    <row r="343" spans="1:39" x14ac:dyDescent="0.25">
      <c r="A343" t="s">
        <v>1343</v>
      </c>
      <c r="B343">
        <v>12</v>
      </c>
      <c r="C343">
        <v>5</v>
      </c>
      <c r="D343">
        <v>3</v>
      </c>
      <c r="E343">
        <v>0</v>
      </c>
      <c r="F343" t="s">
        <v>1504</v>
      </c>
      <c r="G343">
        <v>229249</v>
      </c>
      <c r="H343">
        <v>171953532.59999999</v>
      </c>
      <c r="I343">
        <v>26.6</v>
      </c>
      <c r="J343">
        <v>0.17325905263423899</v>
      </c>
      <c r="K343">
        <v>0.26370370686054201</v>
      </c>
      <c r="L343">
        <v>0.16088888794183701</v>
      </c>
      <c r="M343">
        <v>0.97022222222222199</v>
      </c>
      <c r="N343">
        <v>0.976296296296296</v>
      </c>
      <c r="O343">
        <v>0.99851439182915502</v>
      </c>
      <c r="P343">
        <v>65.599999999999994</v>
      </c>
      <c r="Q343">
        <v>8668620.4000000004</v>
      </c>
      <c r="R343">
        <v>228095</v>
      </c>
      <c r="S343">
        <v>2</v>
      </c>
      <c r="T343">
        <v>319</v>
      </c>
      <c r="U343">
        <v>0.96977777777777696</v>
      </c>
      <c r="V343">
        <v>0.97259259259259201</v>
      </c>
      <c r="W343">
        <v>0.99851439182915502</v>
      </c>
      <c r="X343">
        <v>63.6</v>
      </c>
      <c r="Y343">
        <v>8264553.5999999996</v>
      </c>
      <c r="Z343">
        <v>229450</v>
      </c>
      <c r="AA343">
        <v>2</v>
      </c>
      <c r="AB343">
        <v>320</v>
      </c>
      <c r="AC343" t="s">
        <v>1772</v>
      </c>
      <c r="AE343">
        <f>Tabela2[[#This Row],[kan_params]]</f>
        <v>229249</v>
      </c>
      <c r="AF343">
        <f>Tabela2[[#This Row],[kan_steps]]</f>
        <v>26.6</v>
      </c>
      <c r="AG343">
        <f>Tabela2[[#This Row],[kan_train_acc]]</f>
        <v>0.17325905263423899</v>
      </c>
      <c r="AH343">
        <f>Tabela2[[#This Row],[kan_val_acc]]</f>
        <v>0.26370370686054201</v>
      </c>
      <c r="AI343">
        <f>Tabela2[[#This Row],[kan_test_acc]]</f>
        <v>0.16088888794183701</v>
      </c>
      <c r="AJ343">
        <f>Tabela2[[#This Row],[mlp_test_acc]]</f>
        <v>0.97022222222222199</v>
      </c>
      <c r="AK343">
        <f>Tabela2[[#This Row],[mlp_val_acc]]</f>
        <v>0.976296296296296</v>
      </c>
      <c r="AL343">
        <f>Tabela2[[#This Row],[mlp_train_acc]]</f>
        <v>0.99851439182915502</v>
      </c>
      <c r="AM343">
        <f>Tabela2[[#This Row],[mlp_steps]]</f>
        <v>65.599999999999994</v>
      </c>
    </row>
    <row r="344" spans="1:39" x14ac:dyDescent="0.25">
      <c r="A344" t="s">
        <v>1343</v>
      </c>
      <c r="B344">
        <v>12</v>
      </c>
      <c r="C344">
        <v>5</v>
      </c>
      <c r="D344">
        <v>3</v>
      </c>
      <c r="E344">
        <v>0</v>
      </c>
      <c r="F344" t="s">
        <v>1506</v>
      </c>
      <c r="G344">
        <v>97319</v>
      </c>
      <c r="H344">
        <v>114977618.59999999</v>
      </c>
      <c r="I344">
        <v>42.4</v>
      </c>
      <c r="J344">
        <v>0.47056638002395601</v>
      </c>
      <c r="K344">
        <v>0.58074074983596802</v>
      </c>
      <c r="L344">
        <v>0.45333333611488302</v>
      </c>
      <c r="M344">
        <v>0.96755555555555495</v>
      </c>
      <c r="N344">
        <v>0.96074074074074001</v>
      </c>
      <c r="O344">
        <v>0.99108635097493003</v>
      </c>
      <c r="P344">
        <v>54</v>
      </c>
      <c r="Q344">
        <v>5819571.7999999998</v>
      </c>
      <c r="R344">
        <v>97172</v>
      </c>
      <c r="S344">
        <v>2</v>
      </c>
      <c r="T344">
        <v>202</v>
      </c>
      <c r="U344">
        <v>0.97022222222222199</v>
      </c>
      <c r="V344">
        <v>0.96370370370370295</v>
      </c>
      <c r="W344">
        <v>0.99015784586815203</v>
      </c>
      <c r="X344">
        <v>55.6</v>
      </c>
      <c r="Y344">
        <v>6579457.5999999996</v>
      </c>
      <c r="Z344">
        <v>98059</v>
      </c>
      <c r="AA344">
        <v>2</v>
      </c>
      <c r="AB344">
        <v>203</v>
      </c>
      <c r="AC344" t="s">
        <v>1773</v>
      </c>
      <c r="AE344">
        <f>Tabela2[[#This Row],[kan_params]]</f>
        <v>97319</v>
      </c>
      <c r="AF344">
        <f>Tabela2[[#This Row],[kan_steps]]</f>
        <v>42.4</v>
      </c>
      <c r="AG344">
        <f>Tabela2[[#This Row],[kan_train_acc]]</f>
        <v>0.47056638002395601</v>
      </c>
      <c r="AH344">
        <f>Tabela2[[#This Row],[kan_val_acc]]</f>
        <v>0.58074074983596802</v>
      </c>
      <c r="AI344">
        <f>Tabela2[[#This Row],[kan_test_acc]]</f>
        <v>0.45333333611488302</v>
      </c>
      <c r="AJ344">
        <f>Tabela2[[#This Row],[mlp_test_acc]]</f>
        <v>0.96755555555555495</v>
      </c>
      <c r="AK344">
        <f>Tabela2[[#This Row],[mlp_val_acc]]</f>
        <v>0.96074074074074001</v>
      </c>
      <c r="AL344">
        <f>Tabela2[[#This Row],[mlp_train_acc]]</f>
        <v>0.99108635097493003</v>
      </c>
      <c r="AM344">
        <f>Tabela2[[#This Row],[mlp_steps]]</f>
        <v>54</v>
      </c>
    </row>
    <row r="345" spans="1:39" x14ac:dyDescent="0.25">
      <c r="A345" t="s">
        <v>1343</v>
      </c>
      <c r="B345">
        <v>12</v>
      </c>
      <c r="C345">
        <v>5</v>
      </c>
      <c r="D345">
        <v>3</v>
      </c>
      <c r="E345">
        <v>0</v>
      </c>
      <c r="F345" t="s">
        <v>1508</v>
      </c>
      <c r="G345">
        <v>103984</v>
      </c>
      <c r="H345">
        <v>66525823.799999997</v>
      </c>
      <c r="I345">
        <v>23.4</v>
      </c>
      <c r="J345">
        <v>0.32720519602298698</v>
      </c>
      <c r="K345">
        <v>0.425925916433334</v>
      </c>
      <c r="L345">
        <v>0.33022222220897601</v>
      </c>
      <c r="M345">
        <v>0.96888888888888802</v>
      </c>
      <c r="N345">
        <v>0.96592592592592497</v>
      </c>
      <c r="O345">
        <v>0.99201485608170803</v>
      </c>
      <c r="P345">
        <v>53</v>
      </c>
      <c r="Q345">
        <v>5201843.8</v>
      </c>
      <c r="R345">
        <v>103465</v>
      </c>
      <c r="S345">
        <v>2</v>
      </c>
      <c r="T345">
        <v>209</v>
      </c>
      <c r="U345">
        <v>0.96666666666666601</v>
      </c>
      <c r="V345">
        <v>0.96370370370370295</v>
      </c>
      <c r="W345">
        <v>0.98904363974001797</v>
      </c>
      <c r="X345">
        <v>50</v>
      </c>
      <c r="Y345">
        <v>7901277.4000000004</v>
      </c>
      <c r="Z345">
        <v>104380</v>
      </c>
      <c r="AA345">
        <v>2</v>
      </c>
      <c r="AB345">
        <v>210</v>
      </c>
      <c r="AC345" t="s">
        <v>1774</v>
      </c>
      <c r="AE345">
        <f>Tabela2[[#This Row],[kan_params]]</f>
        <v>103984</v>
      </c>
      <c r="AF345">
        <f>Tabela2[[#This Row],[kan_steps]]</f>
        <v>23.4</v>
      </c>
      <c r="AG345">
        <f>Tabela2[[#This Row],[kan_train_acc]]</f>
        <v>0.32720519602298698</v>
      </c>
      <c r="AH345">
        <f>Tabela2[[#This Row],[kan_val_acc]]</f>
        <v>0.425925916433334</v>
      </c>
      <c r="AI345">
        <f>Tabela2[[#This Row],[kan_test_acc]]</f>
        <v>0.33022222220897601</v>
      </c>
      <c r="AJ345">
        <f>Tabela2[[#This Row],[mlp_test_acc]]</f>
        <v>0.96888888888888802</v>
      </c>
      <c r="AK345">
        <f>Tabela2[[#This Row],[mlp_val_acc]]</f>
        <v>0.96592592592592497</v>
      </c>
      <c r="AL345">
        <f>Tabela2[[#This Row],[mlp_train_acc]]</f>
        <v>0.99201485608170803</v>
      </c>
      <c r="AM345">
        <f>Tabela2[[#This Row],[mlp_steps]]</f>
        <v>53</v>
      </c>
    </row>
    <row r="346" spans="1:39" x14ac:dyDescent="0.25">
      <c r="A346" t="s">
        <v>1343</v>
      </c>
      <c r="B346">
        <v>12</v>
      </c>
      <c r="C346">
        <v>5</v>
      </c>
      <c r="D346">
        <v>3</v>
      </c>
      <c r="E346">
        <v>0</v>
      </c>
      <c r="F346" t="s">
        <v>1510</v>
      </c>
      <c r="G346">
        <v>110649</v>
      </c>
      <c r="H346">
        <v>136667844.40000001</v>
      </c>
      <c r="I346">
        <v>44.8</v>
      </c>
      <c r="J346">
        <v>0.45496750921010898</v>
      </c>
      <c r="K346">
        <v>0.581481477618217</v>
      </c>
      <c r="L346">
        <v>0.44488888233899998</v>
      </c>
      <c r="M346">
        <v>0.97155555555555495</v>
      </c>
      <c r="N346">
        <v>0.96740740740740705</v>
      </c>
      <c r="O346">
        <v>0.99294336118848603</v>
      </c>
      <c r="P346">
        <v>60.6</v>
      </c>
      <c r="Q346">
        <v>6671978</v>
      </c>
      <c r="R346">
        <v>109954</v>
      </c>
      <c r="S346">
        <v>2</v>
      </c>
      <c r="T346">
        <v>216</v>
      </c>
      <c r="U346">
        <v>0.97155555555555495</v>
      </c>
      <c r="V346">
        <v>0.96592592592592497</v>
      </c>
      <c r="W346">
        <v>0.99220055710306398</v>
      </c>
      <c r="X346">
        <v>53.8</v>
      </c>
      <c r="Y346">
        <v>8000184.4000000004</v>
      </c>
      <c r="Z346">
        <v>110897</v>
      </c>
      <c r="AA346">
        <v>2</v>
      </c>
      <c r="AB346">
        <v>217</v>
      </c>
      <c r="AC346" t="s">
        <v>1775</v>
      </c>
      <c r="AE346">
        <f>Tabela2[[#This Row],[kan_params]]</f>
        <v>110649</v>
      </c>
      <c r="AF346">
        <f>Tabela2[[#This Row],[kan_steps]]</f>
        <v>44.8</v>
      </c>
      <c r="AG346">
        <f>Tabela2[[#This Row],[kan_train_acc]]</f>
        <v>0.45496750921010898</v>
      </c>
      <c r="AH346">
        <f>Tabela2[[#This Row],[kan_val_acc]]</f>
        <v>0.581481477618217</v>
      </c>
      <c r="AI346">
        <f>Tabela2[[#This Row],[kan_test_acc]]</f>
        <v>0.44488888233899998</v>
      </c>
      <c r="AJ346">
        <f>Tabela2[[#This Row],[mlp_test_acc]]</f>
        <v>0.97155555555555495</v>
      </c>
      <c r="AK346">
        <f>Tabela2[[#This Row],[mlp_val_acc]]</f>
        <v>0.96740740740740705</v>
      </c>
      <c r="AL346">
        <f>Tabela2[[#This Row],[mlp_train_acc]]</f>
        <v>0.99294336118848603</v>
      </c>
      <c r="AM346">
        <f>Tabela2[[#This Row],[mlp_steps]]</f>
        <v>60.6</v>
      </c>
    </row>
    <row r="347" spans="1:39" x14ac:dyDescent="0.25">
      <c r="A347" t="s">
        <v>1343</v>
      </c>
      <c r="B347">
        <v>12</v>
      </c>
      <c r="C347">
        <v>5</v>
      </c>
      <c r="D347">
        <v>3</v>
      </c>
      <c r="E347">
        <v>0</v>
      </c>
      <c r="F347" t="s">
        <v>1512</v>
      </c>
      <c r="G347">
        <v>117314</v>
      </c>
      <c r="H347">
        <v>116269919</v>
      </c>
      <c r="I347">
        <v>36</v>
      </c>
      <c r="J347">
        <v>0.47019499540328902</v>
      </c>
      <c r="K347">
        <v>0.55037035942077595</v>
      </c>
      <c r="L347">
        <v>0.45911111831665002</v>
      </c>
      <c r="M347">
        <v>0.97199999999999998</v>
      </c>
      <c r="N347">
        <v>0.97185185185185097</v>
      </c>
      <c r="O347">
        <v>0.99517177344475305</v>
      </c>
      <c r="P347">
        <v>62.6</v>
      </c>
      <c r="Q347">
        <v>6996417.4000000004</v>
      </c>
      <c r="R347">
        <v>116639</v>
      </c>
      <c r="S347">
        <v>2</v>
      </c>
      <c r="T347">
        <v>223</v>
      </c>
      <c r="U347">
        <v>0.97155555555555495</v>
      </c>
      <c r="V347">
        <v>0.97185185185185097</v>
      </c>
      <c r="W347">
        <v>0.995357474466109</v>
      </c>
      <c r="X347">
        <v>64.8</v>
      </c>
      <c r="Y347">
        <v>8013061.7999999998</v>
      </c>
      <c r="Z347">
        <v>117610</v>
      </c>
      <c r="AA347">
        <v>2</v>
      </c>
      <c r="AB347">
        <v>224</v>
      </c>
      <c r="AC347" t="s">
        <v>1776</v>
      </c>
      <c r="AE347">
        <f>Tabela2[[#This Row],[kan_params]]</f>
        <v>117314</v>
      </c>
      <c r="AF347">
        <f>Tabela2[[#This Row],[kan_steps]]</f>
        <v>36</v>
      </c>
      <c r="AG347">
        <f>Tabela2[[#This Row],[kan_train_acc]]</f>
        <v>0.47019499540328902</v>
      </c>
      <c r="AH347">
        <f>Tabela2[[#This Row],[kan_val_acc]]</f>
        <v>0.55037035942077595</v>
      </c>
      <c r="AI347">
        <f>Tabela2[[#This Row],[kan_test_acc]]</f>
        <v>0.45911111831665002</v>
      </c>
      <c r="AJ347">
        <f>Tabela2[[#This Row],[mlp_test_acc]]</f>
        <v>0.97199999999999998</v>
      </c>
      <c r="AK347">
        <f>Tabela2[[#This Row],[mlp_val_acc]]</f>
        <v>0.97185185185185097</v>
      </c>
      <c r="AL347">
        <f>Tabela2[[#This Row],[mlp_train_acc]]</f>
        <v>0.99517177344475305</v>
      </c>
      <c r="AM347">
        <f>Tabela2[[#This Row],[mlp_steps]]</f>
        <v>62.6</v>
      </c>
    </row>
    <row r="348" spans="1:39" x14ac:dyDescent="0.25">
      <c r="A348" t="s">
        <v>1343</v>
      </c>
      <c r="B348">
        <v>12</v>
      </c>
      <c r="C348">
        <v>5</v>
      </c>
      <c r="D348">
        <v>3</v>
      </c>
      <c r="E348">
        <v>0</v>
      </c>
      <c r="F348" t="s">
        <v>1514</v>
      </c>
      <c r="G348">
        <v>123979</v>
      </c>
      <c r="H348">
        <v>101167716.2</v>
      </c>
      <c r="I348">
        <v>28.6</v>
      </c>
      <c r="J348">
        <v>0.404642528295516</v>
      </c>
      <c r="K348">
        <v>0.49851850867271402</v>
      </c>
      <c r="L348">
        <v>0.40844445228576598</v>
      </c>
      <c r="M348">
        <v>0.97111111111111104</v>
      </c>
      <c r="N348">
        <v>0.96444444444444399</v>
      </c>
      <c r="O348">
        <v>0.99220055710306398</v>
      </c>
      <c r="P348">
        <v>53.4</v>
      </c>
      <c r="Q348">
        <v>5809561.4000000004</v>
      </c>
      <c r="R348">
        <v>123520</v>
      </c>
      <c r="S348">
        <v>2</v>
      </c>
      <c r="T348">
        <v>230</v>
      </c>
      <c r="U348">
        <v>0.96888888888888802</v>
      </c>
      <c r="V348">
        <v>0.96370370370370295</v>
      </c>
      <c r="W348">
        <v>0.98978644382544101</v>
      </c>
      <c r="X348">
        <v>48.2</v>
      </c>
      <c r="Y348">
        <v>5755239.2000000002</v>
      </c>
      <c r="Z348">
        <v>124519</v>
      </c>
      <c r="AA348">
        <v>2</v>
      </c>
      <c r="AB348">
        <v>231</v>
      </c>
      <c r="AC348" t="s">
        <v>1777</v>
      </c>
      <c r="AE348">
        <f>Tabela2[[#This Row],[kan_params]]</f>
        <v>123979</v>
      </c>
      <c r="AF348">
        <f>Tabela2[[#This Row],[kan_steps]]</f>
        <v>28.6</v>
      </c>
      <c r="AG348">
        <f>Tabela2[[#This Row],[kan_train_acc]]</f>
        <v>0.404642528295516</v>
      </c>
      <c r="AH348">
        <f>Tabela2[[#This Row],[kan_val_acc]]</f>
        <v>0.49851850867271402</v>
      </c>
      <c r="AI348">
        <f>Tabela2[[#This Row],[kan_test_acc]]</f>
        <v>0.40844445228576598</v>
      </c>
      <c r="AJ348">
        <f>Tabela2[[#This Row],[mlp_test_acc]]</f>
        <v>0.97111111111111104</v>
      </c>
      <c r="AK348">
        <f>Tabela2[[#This Row],[mlp_val_acc]]</f>
        <v>0.96444444444444399</v>
      </c>
      <c r="AL348">
        <f>Tabela2[[#This Row],[mlp_train_acc]]</f>
        <v>0.99220055710306398</v>
      </c>
      <c r="AM348">
        <f>Tabela2[[#This Row],[mlp_steps]]</f>
        <v>53.4</v>
      </c>
    </row>
    <row r="349" spans="1:39" x14ac:dyDescent="0.25">
      <c r="A349" t="s">
        <v>1343</v>
      </c>
      <c r="B349">
        <v>12</v>
      </c>
      <c r="C349">
        <v>5</v>
      </c>
      <c r="D349">
        <v>3</v>
      </c>
      <c r="E349">
        <v>0</v>
      </c>
      <c r="F349" t="s">
        <v>1516</v>
      </c>
      <c r="G349">
        <v>130644</v>
      </c>
      <c r="H349">
        <v>46941980.200000003</v>
      </c>
      <c r="I349">
        <v>12</v>
      </c>
      <c r="J349">
        <v>0.25719591081142401</v>
      </c>
      <c r="K349">
        <v>0.28518518805503801</v>
      </c>
      <c r="L349">
        <v>0.26933333277702298</v>
      </c>
      <c r="M349">
        <v>0.97111111111111104</v>
      </c>
      <c r="N349">
        <v>0.97777777777777697</v>
      </c>
      <c r="O349">
        <v>0.997214484679665</v>
      </c>
      <c r="P349">
        <v>65</v>
      </c>
      <c r="Q349">
        <v>7826990.4000000004</v>
      </c>
      <c r="R349">
        <v>130597</v>
      </c>
      <c r="S349">
        <v>2</v>
      </c>
      <c r="T349">
        <v>237</v>
      </c>
      <c r="U349">
        <v>0.96888888888888802</v>
      </c>
      <c r="V349">
        <v>0.97037037037036999</v>
      </c>
      <c r="W349">
        <v>0.998142989786443</v>
      </c>
      <c r="X349">
        <v>67</v>
      </c>
      <c r="Y349">
        <v>8690399.8000000007</v>
      </c>
      <c r="Z349">
        <v>131624</v>
      </c>
      <c r="AA349">
        <v>2</v>
      </c>
      <c r="AB349">
        <v>238</v>
      </c>
      <c r="AC349" t="s">
        <v>1778</v>
      </c>
      <c r="AE349">
        <f>Tabela2[[#This Row],[kan_params]]</f>
        <v>130644</v>
      </c>
      <c r="AF349">
        <f>Tabela2[[#This Row],[kan_steps]]</f>
        <v>12</v>
      </c>
      <c r="AG349">
        <f>Tabela2[[#This Row],[kan_train_acc]]</f>
        <v>0.25719591081142401</v>
      </c>
      <c r="AH349">
        <f>Tabela2[[#This Row],[kan_val_acc]]</f>
        <v>0.28518518805503801</v>
      </c>
      <c r="AI349">
        <f>Tabela2[[#This Row],[kan_test_acc]]</f>
        <v>0.26933333277702298</v>
      </c>
      <c r="AJ349">
        <f>Tabela2[[#This Row],[mlp_test_acc]]</f>
        <v>0.97111111111111104</v>
      </c>
      <c r="AK349">
        <f>Tabela2[[#This Row],[mlp_val_acc]]</f>
        <v>0.97777777777777697</v>
      </c>
      <c r="AL349">
        <f>Tabela2[[#This Row],[mlp_train_acc]]</f>
        <v>0.997214484679665</v>
      </c>
      <c r="AM349">
        <f>Tabela2[[#This Row],[mlp_steps]]</f>
        <v>65</v>
      </c>
    </row>
    <row r="350" spans="1:39" x14ac:dyDescent="0.25">
      <c r="A350" t="s">
        <v>1343</v>
      </c>
      <c r="B350">
        <v>14</v>
      </c>
      <c r="C350">
        <v>3</v>
      </c>
      <c r="D350">
        <v>5</v>
      </c>
      <c r="E350">
        <v>0</v>
      </c>
      <c r="F350" t="s">
        <v>1344</v>
      </c>
      <c r="G350">
        <v>167797</v>
      </c>
      <c r="H350">
        <v>30016540</v>
      </c>
      <c r="I350">
        <v>13</v>
      </c>
      <c r="J350">
        <v>8.9136488735675798E-2</v>
      </c>
      <c r="K350">
        <v>0.18000000417232501</v>
      </c>
      <c r="L350">
        <v>0.100888890027999</v>
      </c>
      <c r="M350">
        <v>0.962666666666666</v>
      </c>
      <c r="N350">
        <v>0.97777777777777697</v>
      </c>
      <c r="O350">
        <v>0.99275766016712996</v>
      </c>
      <c r="P350">
        <v>49.8</v>
      </c>
      <c r="Q350">
        <v>2624050.4</v>
      </c>
      <c r="R350">
        <v>167759</v>
      </c>
      <c r="S350">
        <v>2</v>
      </c>
      <c r="T350">
        <v>271</v>
      </c>
      <c r="U350">
        <v>0.96177777777777695</v>
      </c>
      <c r="V350">
        <v>0.98296296296296304</v>
      </c>
      <c r="W350">
        <v>0.99702878365831005</v>
      </c>
      <c r="X350">
        <v>54.6</v>
      </c>
      <c r="Y350">
        <v>2463173</v>
      </c>
      <c r="Z350">
        <v>168922</v>
      </c>
      <c r="AA350">
        <v>2</v>
      </c>
      <c r="AB350">
        <v>272</v>
      </c>
      <c r="AC350" t="s">
        <v>1779</v>
      </c>
      <c r="AE350">
        <f>Tabela2[[#This Row],[kan_params]]</f>
        <v>167797</v>
      </c>
      <c r="AF350">
        <f>Tabela2[[#This Row],[kan_steps]]</f>
        <v>13</v>
      </c>
      <c r="AG350">
        <f>Tabela2[[#This Row],[kan_train_acc]]</f>
        <v>8.9136488735675798E-2</v>
      </c>
      <c r="AH350">
        <f>Tabela2[[#This Row],[kan_val_acc]]</f>
        <v>0.18000000417232501</v>
      </c>
      <c r="AI350">
        <f>Tabela2[[#This Row],[kan_test_acc]]</f>
        <v>0.100888890027999</v>
      </c>
      <c r="AJ350">
        <f>Tabela2[[#This Row],[mlp_test_acc]]</f>
        <v>0.962666666666666</v>
      </c>
      <c r="AK350">
        <f>Tabela2[[#This Row],[mlp_val_acc]]</f>
        <v>0.97777777777777697</v>
      </c>
      <c r="AL350">
        <f>Tabela2[[#This Row],[mlp_train_acc]]</f>
        <v>0.99275766016712996</v>
      </c>
      <c r="AM350">
        <f>Tabela2[[#This Row],[mlp_steps]]</f>
        <v>49.8</v>
      </c>
    </row>
    <row r="351" spans="1:39" x14ac:dyDescent="0.25">
      <c r="A351" t="s">
        <v>1343</v>
      </c>
      <c r="B351">
        <v>14</v>
      </c>
      <c r="C351">
        <v>3</v>
      </c>
      <c r="D351">
        <v>5</v>
      </c>
      <c r="E351">
        <v>0</v>
      </c>
      <c r="F351" t="s">
        <v>1346</v>
      </c>
      <c r="G351">
        <v>175942</v>
      </c>
      <c r="H351">
        <v>29993631</v>
      </c>
      <c r="I351">
        <v>12</v>
      </c>
      <c r="J351">
        <v>0.12089136242866499</v>
      </c>
      <c r="K351">
        <v>0.21481481194496099</v>
      </c>
      <c r="L351">
        <v>0.136444440484046</v>
      </c>
      <c r="M351">
        <v>0.95777777777777695</v>
      </c>
      <c r="N351">
        <v>0.98148148148148096</v>
      </c>
      <c r="O351">
        <v>0.995357474466109</v>
      </c>
      <c r="P351">
        <v>52</v>
      </c>
      <c r="Q351">
        <v>3399372.7999999998</v>
      </c>
      <c r="R351">
        <v>174797</v>
      </c>
      <c r="S351">
        <v>2</v>
      </c>
      <c r="T351">
        <v>277</v>
      </c>
      <c r="U351">
        <v>0.96222222222222198</v>
      </c>
      <c r="V351">
        <v>0.98518518518518505</v>
      </c>
      <c r="W351">
        <v>0.98978644382544101</v>
      </c>
      <c r="X351">
        <v>49</v>
      </c>
      <c r="Y351">
        <v>2443414.4</v>
      </c>
      <c r="Z351">
        <v>175984</v>
      </c>
      <c r="AA351">
        <v>2</v>
      </c>
      <c r="AB351">
        <v>278</v>
      </c>
      <c r="AC351" t="s">
        <v>1780</v>
      </c>
      <c r="AE351">
        <f>Tabela2[[#This Row],[kan_params]]</f>
        <v>175942</v>
      </c>
      <c r="AF351">
        <f>Tabela2[[#This Row],[kan_steps]]</f>
        <v>12</v>
      </c>
      <c r="AG351">
        <f>Tabela2[[#This Row],[kan_train_acc]]</f>
        <v>0.12089136242866499</v>
      </c>
      <c r="AH351">
        <f>Tabela2[[#This Row],[kan_val_acc]]</f>
        <v>0.21481481194496099</v>
      </c>
      <c r="AI351">
        <f>Tabela2[[#This Row],[kan_test_acc]]</f>
        <v>0.136444440484046</v>
      </c>
      <c r="AJ351">
        <f>Tabela2[[#This Row],[mlp_test_acc]]</f>
        <v>0.95777777777777695</v>
      </c>
      <c r="AK351">
        <f>Tabela2[[#This Row],[mlp_val_acc]]</f>
        <v>0.98148148148148096</v>
      </c>
      <c r="AL351">
        <f>Tabela2[[#This Row],[mlp_train_acc]]</f>
        <v>0.995357474466109</v>
      </c>
      <c r="AM351">
        <f>Tabela2[[#This Row],[mlp_steps]]</f>
        <v>52</v>
      </c>
    </row>
    <row r="352" spans="1:39" x14ac:dyDescent="0.25">
      <c r="A352" t="s">
        <v>1343</v>
      </c>
      <c r="B352">
        <v>14</v>
      </c>
      <c r="C352">
        <v>3</v>
      </c>
      <c r="D352">
        <v>5</v>
      </c>
      <c r="E352">
        <v>0</v>
      </c>
      <c r="F352" t="s">
        <v>1348</v>
      </c>
      <c r="G352">
        <v>184087</v>
      </c>
      <c r="H352">
        <v>44555931</v>
      </c>
      <c r="I352">
        <v>17.399999999999999</v>
      </c>
      <c r="J352">
        <v>7.6694521680474206E-2</v>
      </c>
      <c r="K352">
        <v>0.18148147761821701</v>
      </c>
      <c r="L352">
        <v>8.6222222074866295E-2</v>
      </c>
      <c r="M352">
        <v>0.95422222222222197</v>
      </c>
      <c r="N352">
        <v>0.96962962962962895</v>
      </c>
      <c r="O352">
        <v>0.98700092850510601</v>
      </c>
      <c r="P352">
        <v>42.4</v>
      </c>
      <c r="Q352">
        <v>2241443.4</v>
      </c>
      <c r="R352">
        <v>183190</v>
      </c>
      <c r="S352">
        <v>2</v>
      </c>
      <c r="T352">
        <v>284</v>
      </c>
      <c r="U352">
        <v>0.96177777777777695</v>
      </c>
      <c r="V352">
        <v>0.98370370370370297</v>
      </c>
      <c r="W352">
        <v>0.99350046425255301</v>
      </c>
      <c r="X352">
        <v>52.8</v>
      </c>
      <c r="Y352">
        <v>2248267.7999999998</v>
      </c>
      <c r="Z352">
        <v>184405</v>
      </c>
      <c r="AA352">
        <v>2</v>
      </c>
      <c r="AB352">
        <v>285</v>
      </c>
      <c r="AC352" t="s">
        <v>1781</v>
      </c>
      <c r="AE352">
        <f>Tabela2[[#This Row],[kan_params]]</f>
        <v>184087</v>
      </c>
      <c r="AF352">
        <f>Tabela2[[#This Row],[kan_steps]]</f>
        <v>17.399999999999999</v>
      </c>
      <c r="AG352">
        <f>Tabela2[[#This Row],[kan_train_acc]]</f>
        <v>7.6694521680474206E-2</v>
      </c>
      <c r="AH352">
        <f>Tabela2[[#This Row],[kan_val_acc]]</f>
        <v>0.18148147761821701</v>
      </c>
      <c r="AI352">
        <f>Tabela2[[#This Row],[kan_test_acc]]</f>
        <v>8.6222222074866295E-2</v>
      </c>
      <c r="AJ352">
        <f>Tabela2[[#This Row],[mlp_test_acc]]</f>
        <v>0.95422222222222197</v>
      </c>
      <c r="AK352">
        <f>Tabela2[[#This Row],[mlp_val_acc]]</f>
        <v>0.96962962962962895</v>
      </c>
      <c r="AL352">
        <f>Tabela2[[#This Row],[mlp_train_acc]]</f>
        <v>0.98700092850510601</v>
      </c>
      <c r="AM352">
        <f>Tabela2[[#This Row],[mlp_steps]]</f>
        <v>42.4</v>
      </c>
    </row>
    <row r="353" spans="1:39" x14ac:dyDescent="0.25">
      <c r="A353" t="s">
        <v>1343</v>
      </c>
      <c r="B353">
        <v>14</v>
      </c>
      <c r="C353">
        <v>3</v>
      </c>
      <c r="D353">
        <v>5</v>
      </c>
      <c r="E353">
        <v>0</v>
      </c>
      <c r="F353" t="s">
        <v>1350</v>
      </c>
      <c r="G353">
        <v>192232</v>
      </c>
      <c r="H353">
        <v>32175480.199999999</v>
      </c>
      <c r="I353">
        <v>12</v>
      </c>
      <c r="J353">
        <v>0.14354688897728901</v>
      </c>
      <c r="K353">
        <v>0.233333334326744</v>
      </c>
      <c r="L353">
        <v>0.14666666612029</v>
      </c>
      <c r="M353">
        <v>0.96222222222222198</v>
      </c>
      <c r="N353">
        <v>0.98518518518518505</v>
      </c>
      <c r="O353">
        <v>0.998142989786443</v>
      </c>
      <c r="P353">
        <v>64</v>
      </c>
      <c r="Q353">
        <v>3160424.4</v>
      </c>
      <c r="R353">
        <v>191779</v>
      </c>
      <c r="S353">
        <v>2</v>
      </c>
      <c r="T353">
        <v>291</v>
      </c>
      <c r="U353">
        <v>0.96222222222222198</v>
      </c>
      <c r="V353">
        <v>0.98888888888888804</v>
      </c>
      <c r="W353">
        <v>0.99164345403899701</v>
      </c>
      <c r="X353">
        <v>48</v>
      </c>
      <c r="Y353">
        <v>2487777.2000000002</v>
      </c>
      <c r="Z353">
        <v>193022</v>
      </c>
      <c r="AA353">
        <v>2</v>
      </c>
      <c r="AB353">
        <v>292</v>
      </c>
      <c r="AC353" t="s">
        <v>1782</v>
      </c>
      <c r="AE353">
        <f>Tabela2[[#This Row],[kan_params]]</f>
        <v>192232</v>
      </c>
      <c r="AF353">
        <f>Tabela2[[#This Row],[kan_steps]]</f>
        <v>12</v>
      </c>
      <c r="AG353">
        <f>Tabela2[[#This Row],[kan_train_acc]]</f>
        <v>0.14354688897728901</v>
      </c>
      <c r="AH353">
        <f>Tabela2[[#This Row],[kan_val_acc]]</f>
        <v>0.233333334326744</v>
      </c>
      <c r="AI353">
        <f>Tabela2[[#This Row],[kan_test_acc]]</f>
        <v>0.14666666612029</v>
      </c>
      <c r="AJ353">
        <f>Tabela2[[#This Row],[mlp_test_acc]]</f>
        <v>0.96222222222222198</v>
      </c>
      <c r="AK353">
        <f>Tabela2[[#This Row],[mlp_val_acc]]</f>
        <v>0.98518518518518505</v>
      </c>
      <c r="AL353">
        <f>Tabela2[[#This Row],[mlp_train_acc]]</f>
        <v>0.998142989786443</v>
      </c>
      <c r="AM353">
        <f>Tabela2[[#This Row],[mlp_steps]]</f>
        <v>64</v>
      </c>
    </row>
    <row r="354" spans="1:39" x14ac:dyDescent="0.25">
      <c r="A354" t="s">
        <v>1343</v>
      </c>
      <c r="B354">
        <v>14</v>
      </c>
      <c r="C354">
        <v>3</v>
      </c>
      <c r="D354">
        <v>5</v>
      </c>
      <c r="E354">
        <v>0</v>
      </c>
      <c r="F354" t="s">
        <v>1352</v>
      </c>
      <c r="G354">
        <v>200377</v>
      </c>
      <c r="H354">
        <v>38498960.399999999</v>
      </c>
      <c r="I354">
        <v>12</v>
      </c>
      <c r="J354">
        <v>0.12534819245338399</v>
      </c>
      <c r="K354">
        <v>0.25333334207534702</v>
      </c>
      <c r="L354">
        <v>0.149333336949348</v>
      </c>
      <c r="M354">
        <v>0.95777777777777695</v>
      </c>
      <c r="N354">
        <v>0.97407407407407398</v>
      </c>
      <c r="O354">
        <v>0.99071494893221901</v>
      </c>
      <c r="P354">
        <v>42</v>
      </c>
      <c r="Q354">
        <v>2246220.7999999998</v>
      </c>
      <c r="R354">
        <v>199297</v>
      </c>
      <c r="S354">
        <v>2</v>
      </c>
      <c r="T354">
        <v>297</v>
      </c>
      <c r="U354">
        <v>0.96222222222222198</v>
      </c>
      <c r="V354">
        <v>0.97407407407407398</v>
      </c>
      <c r="W354">
        <v>0.98700092850510601</v>
      </c>
      <c r="X354">
        <v>40</v>
      </c>
      <c r="Y354">
        <v>2552861.6</v>
      </c>
      <c r="Z354">
        <v>200564</v>
      </c>
      <c r="AA354">
        <v>2</v>
      </c>
      <c r="AB354">
        <v>298</v>
      </c>
      <c r="AC354" t="s">
        <v>1783</v>
      </c>
      <c r="AE354">
        <f>Tabela2[[#This Row],[kan_params]]</f>
        <v>200377</v>
      </c>
      <c r="AF354">
        <f>Tabela2[[#This Row],[kan_steps]]</f>
        <v>12</v>
      </c>
      <c r="AG354">
        <f>Tabela2[[#This Row],[kan_train_acc]]</f>
        <v>0.12534819245338399</v>
      </c>
      <c r="AH354">
        <f>Tabela2[[#This Row],[kan_val_acc]]</f>
        <v>0.25333334207534702</v>
      </c>
      <c r="AI354">
        <f>Tabela2[[#This Row],[kan_test_acc]]</f>
        <v>0.149333336949348</v>
      </c>
      <c r="AJ354">
        <f>Tabela2[[#This Row],[mlp_test_acc]]</f>
        <v>0.95777777777777695</v>
      </c>
      <c r="AK354">
        <f>Tabela2[[#This Row],[mlp_val_acc]]</f>
        <v>0.97407407407407398</v>
      </c>
      <c r="AL354">
        <f>Tabela2[[#This Row],[mlp_train_acc]]</f>
        <v>0.99071494893221901</v>
      </c>
      <c r="AM354">
        <f>Tabela2[[#This Row],[mlp_steps]]</f>
        <v>42</v>
      </c>
    </row>
    <row r="355" spans="1:39" x14ac:dyDescent="0.25">
      <c r="A355" t="s">
        <v>1343</v>
      </c>
      <c r="B355">
        <v>14</v>
      </c>
      <c r="C355">
        <v>3</v>
      </c>
      <c r="D355">
        <v>5</v>
      </c>
      <c r="E355">
        <v>0</v>
      </c>
      <c r="F355" t="s">
        <v>1354</v>
      </c>
      <c r="G355">
        <v>208522</v>
      </c>
      <c r="H355">
        <v>45534278.200000003</v>
      </c>
      <c r="I355">
        <v>12</v>
      </c>
      <c r="J355">
        <v>0.117920151352882</v>
      </c>
      <c r="K355">
        <v>0.28518518805503801</v>
      </c>
      <c r="L355">
        <v>0.114666667580604</v>
      </c>
      <c r="M355">
        <v>0.95111111111111102</v>
      </c>
      <c r="N355">
        <v>0.97407407407407398</v>
      </c>
      <c r="O355">
        <v>0.98700092850510601</v>
      </c>
      <c r="P355">
        <v>35</v>
      </c>
      <c r="Q355">
        <v>1602264.4</v>
      </c>
      <c r="R355">
        <v>208250</v>
      </c>
      <c r="S355">
        <v>2</v>
      </c>
      <c r="T355">
        <v>304</v>
      </c>
      <c r="U355">
        <v>0.95777777777777695</v>
      </c>
      <c r="V355">
        <v>0.97777777777777697</v>
      </c>
      <c r="W355">
        <v>0.98700092850510601</v>
      </c>
      <c r="X355">
        <v>40</v>
      </c>
      <c r="Y355">
        <v>1878593.2</v>
      </c>
      <c r="Z355">
        <v>209545</v>
      </c>
      <c r="AA355">
        <v>2</v>
      </c>
      <c r="AB355">
        <v>305</v>
      </c>
      <c r="AC355" t="s">
        <v>1784</v>
      </c>
      <c r="AE355">
        <f>Tabela2[[#This Row],[kan_params]]</f>
        <v>208522</v>
      </c>
      <c r="AF355">
        <f>Tabela2[[#This Row],[kan_steps]]</f>
        <v>12</v>
      </c>
      <c r="AG355">
        <f>Tabela2[[#This Row],[kan_train_acc]]</f>
        <v>0.117920151352882</v>
      </c>
      <c r="AH355">
        <f>Tabela2[[#This Row],[kan_val_acc]]</f>
        <v>0.28518518805503801</v>
      </c>
      <c r="AI355">
        <f>Tabela2[[#This Row],[kan_test_acc]]</f>
        <v>0.114666667580604</v>
      </c>
      <c r="AJ355">
        <f>Tabela2[[#This Row],[mlp_test_acc]]</f>
        <v>0.95111111111111102</v>
      </c>
      <c r="AK355">
        <f>Tabela2[[#This Row],[mlp_val_acc]]</f>
        <v>0.97407407407407398</v>
      </c>
      <c r="AL355">
        <f>Tabela2[[#This Row],[mlp_train_acc]]</f>
        <v>0.98700092850510601</v>
      </c>
      <c r="AM355">
        <f>Tabela2[[#This Row],[mlp_steps]]</f>
        <v>35</v>
      </c>
    </row>
    <row r="356" spans="1:39" x14ac:dyDescent="0.25">
      <c r="A356" t="s">
        <v>1343</v>
      </c>
      <c r="B356">
        <v>14</v>
      </c>
      <c r="C356">
        <v>3</v>
      </c>
      <c r="D356">
        <v>5</v>
      </c>
      <c r="E356">
        <v>0</v>
      </c>
      <c r="F356" t="s">
        <v>1356</v>
      </c>
      <c r="G356">
        <v>78202</v>
      </c>
      <c r="H356">
        <v>42697785.200000003</v>
      </c>
      <c r="I356">
        <v>21</v>
      </c>
      <c r="J356">
        <v>7.4466109462082306E-2</v>
      </c>
      <c r="K356">
        <v>0.16222222149372101</v>
      </c>
      <c r="L356">
        <v>7.5555554777383793E-2</v>
      </c>
      <c r="M356">
        <v>0.95422222222222197</v>
      </c>
      <c r="N356">
        <v>0.96444444444444399</v>
      </c>
      <c r="O356">
        <v>0.98867223769730705</v>
      </c>
      <c r="P356">
        <v>46.8</v>
      </c>
      <c r="Q356">
        <v>3144106.2</v>
      </c>
      <c r="R356">
        <v>77875</v>
      </c>
      <c r="S356">
        <v>2</v>
      </c>
      <c r="T356">
        <v>179</v>
      </c>
      <c r="U356">
        <v>0.95333333333333303</v>
      </c>
      <c r="V356">
        <v>0.96296296296296202</v>
      </c>
      <c r="W356">
        <v>0.98904363974001797</v>
      </c>
      <c r="X356">
        <v>48.4</v>
      </c>
      <c r="Y356">
        <v>4727105.4000000004</v>
      </c>
      <c r="Z356">
        <v>78670</v>
      </c>
      <c r="AA356">
        <v>2</v>
      </c>
      <c r="AB356">
        <v>180</v>
      </c>
      <c r="AC356" t="s">
        <v>1785</v>
      </c>
      <c r="AE356">
        <f>Tabela2[[#This Row],[kan_params]]</f>
        <v>78202</v>
      </c>
      <c r="AF356">
        <f>Tabela2[[#This Row],[kan_steps]]</f>
        <v>21</v>
      </c>
      <c r="AG356">
        <f>Tabela2[[#This Row],[kan_train_acc]]</f>
        <v>7.4466109462082306E-2</v>
      </c>
      <c r="AH356">
        <f>Tabela2[[#This Row],[kan_val_acc]]</f>
        <v>0.16222222149372101</v>
      </c>
      <c r="AI356">
        <f>Tabela2[[#This Row],[kan_test_acc]]</f>
        <v>7.5555554777383793E-2</v>
      </c>
      <c r="AJ356">
        <f>Tabela2[[#This Row],[mlp_test_acc]]</f>
        <v>0.95422222222222197</v>
      </c>
      <c r="AK356">
        <f>Tabela2[[#This Row],[mlp_val_acc]]</f>
        <v>0.96444444444444399</v>
      </c>
      <c r="AL356">
        <f>Tabela2[[#This Row],[mlp_train_acc]]</f>
        <v>0.98867223769730705</v>
      </c>
      <c r="AM356">
        <f>Tabela2[[#This Row],[mlp_steps]]</f>
        <v>46.8</v>
      </c>
    </row>
    <row r="357" spans="1:39" x14ac:dyDescent="0.25">
      <c r="A357" t="s">
        <v>1343</v>
      </c>
      <c r="B357">
        <v>14</v>
      </c>
      <c r="C357">
        <v>3</v>
      </c>
      <c r="D357">
        <v>5</v>
      </c>
      <c r="E357">
        <v>0</v>
      </c>
      <c r="F357" t="s">
        <v>1358</v>
      </c>
      <c r="G357">
        <v>86347</v>
      </c>
      <c r="H357">
        <v>64080026</v>
      </c>
      <c r="I357">
        <v>28.8</v>
      </c>
      <c r="J357">
        <v>6.2024139612913101E-2</v>
      </c>
      <c r="K357">
        <v>0.18222221732139501</v>
      </c>
      <c r="L357">
        <v>7.1999998763203593E-2</v>
      </c>
      <c r="M357">
        <v>0.95511111111111102</v>
      </c>
      <c r="N357">
        <v>0.96296296296296202</v>
      </c>
      <c r="O357">
        <v>0.98922934076137403</v>
      </c>
      <c r="P357">
        <v>45.4</v>
      </c>
      <c r="Q357">
        <v>3765242.4</v>
      </c>
      <c r="R357">
        <v>86005</v>
      </c>
      <c r="S357">
        <v>2</v>
      </c>
      <c r="T357">
        <v>189</v>
      </c>
      <c r="U357">
        <v>0.95599999999999996</v>
      </c>
      <c r="V357">
        <v>0.96370370370370295</v>
      </c>
      <c r="W357">
        <v>0.99108635097493003</v>
      </c>
      <c r="X357">
        <v>48.4</v>
      </c>
      <c r="Y357">
        <v>5575784.4000000004</v>
      </c>
      <c r="Z357">
        <v>86840</v>
      </c>
      <c r="AA357">
        <v>2</v>
      </c>
      <c r="AB357">
        <v>190</v>
      </c>
      <c r="AC357" t="s">
        <v>1786</v>
      </c>
      <c r="AE357">
        <f>Tabela2[[#This Row],[kan_params]]</f>
        <v>86347</v>
      </c>
      <c r="AF357">
        <f>Tabela2[[#This Row],[kan_steps]]</f>
        <v>28.8</v>
      </c>
      <c r="AG357">
        <f>Tabela2[[#This Row],[kan_train_acc]]</f>
        <v>6.2024139612913101E-2</v>
      </c>
      <c r="AH357">
        <f>Tabela2[[#This Row],[kan_val_acc]]</f>
        <v>0.18222221732139501</v>
      </c>
      <c r="AI357">
        <f>Tabela2[[#This Row],[kan_test_acc]]</f>
        <v>7.1999998763203593E-2</v>
      </c>
      <c r="AJ357">
        <f>Tabela2[[#This Row],[mlp_test_acc]]</f>
        <v>0.95511111111111102</v>
      </c>
      <c r="AK357">
        <f>Tabela2[[#This Row],[mlp_val_acc]]</f>
        <v>0.96296296296296202</v>
      </c>
      <c r="AL357">
        <f>Tabela2[[#This Row],[mlp_train_acc]]</f>
        <v>0.98922934076137403</v>
      </c>
      <c r="AM357">
        <f>Tabela2[[#This Row],[mlp_steps]]</f>
        <v>45.4</v>
      </c>
    </row>
    <row r="358" spans="1:39" x14ac:dyDescent="0.25">
      <c r="A358" t="s">
        <v>1343</v>
      </c>
      <c r="B358">
        <v>14</v>
      </c>
      <c r="C358">
        <v>3</v>
      </c>
      <c r="D358">
        <v>5</v>
      </c>
      <c r="E358">
        <v>0</v>
      </c>
      <c r="F358" t="s">
        <v>1360</v>
      </c>
      <c r="G358">
        <v>94492</v>
      </c>
      <c r="H358">
        <v>49334403</v>
      </c>
      <c r="I358">
        <v>20.8</v>
      </c>
      <c r="J358">
        <v>0.113091921806335</v>
      </c>
      <c r="K358">
        <v>0.19925926327705301</v>
      </c>
      <c r="L358">
        <v>0.121333335340023</v>
      </c>
      <c r="M358">
        <v>0.95288888888888801</v>
      </c>
      <c r="N358">
        <v>0.96740740740740705</v>
      </c>
      <c r="O358">
        <v>0.99034354688950699</v>
      </c>
      <c r="P358">
        <v>45.2</v>
      </c>
      <c r="Q358">
        <v>4292522.8</v>
      </c>
      <c r="R358">
        <v>93664</v>
      </c>
      <c r="S358">
        <v>2</v>
      </c>
      <c r="T358">
        <v>198</v>
      </c>
      <c r="U358">
        <v>0.95511111111111102</v>
      </c>
      <c r="V358">
        <v>0.96074074074074001</v>
      </c>
      <c r="W358">
        <v>0.98885793871866301</v>
      </c>
      <c r="X358">
        <v>44.6</v>
      </c>
      <c r="Y358">
        <v>3953678</v>
      </c>
      <c r="Z358">
        <v>94535</v>
      </c>
      <c r="AA358">
        <v>2</v>
      </c>
      <c r="AB358">
        <v>199</v>
      </c>
      <c r="AC358" t="s">
        <v>1787</v>
      </c>
      <c r="AE358">
        <f>Tabela2[[#This Row],[kan_params]]</f>
        <v>94492</v>
      </c>
      <c r="AF358">
        <f>Tabela2[[#This Row],[kan_steps]]</f>
        <v>20.8</v>
      </c>
      <c r="AG358">
        <f>Tabela2[[#This Row],[kan_train_acc]]</f>
        <v>0.113091921806335</v>
      </c>
      <c r="AH358">
        <f>Tabela2[[#This Row],[kan_val_acc]]</f>
        <v>0.19925926327705301</v>
      </c>
      <c r="AI358">
        <f>Tabela2[[#This Row],[kan_test_acc]]</f>
        <v>0.121333335340023</v>
      </c>
      <c r="AJ358">
        <f>Tabela2[[#This Row],[mlp_test_acc]]</f>
        <v>0.95288888888888801</v>
      </c>
      <c r="AK358">
        <f>Tabela2[[#This Row],[mlp_val_acc]]</f>
        <v>0.96740740740740705</v>
      </c>
      <c r="AL358">
        <f>Tabela2[[#This Row],[mlp_train_acc]]</f>
        <v>0.99034354688950699</v>
      </c>
      <c r="AM358">
        <f>Tabela2[[#This Row],[mlp_steps]]</f>
        <v>45.2</v>
      </c>
    </row>
    <row r="359" spans="1:39" x14ac:dyDescent="0.25">
      <c r="A359" t="s">
        <v>1343</v>
      </c>
      <c r="B359">
        <v>14</v>
      </c>
      <c r="C359">
        <v>3</v>
      </c>
      <c r="D359">
        <v>5</v>
      </c>
      <c r="E359">
        <v>0</v>
      </c>
      <c r="F359" t="s">
        <v>1362</v>
      </c>
      <c r="G359">
        <v>102637</v>
      </c>
      <c r="H359">
        <v>33115108.399999999</v>
      </c>
      <c r="I359">
        <v>12</v>
      </c>
      <c r="J359">
        <v>8.4493964910507202E-2</v>
      </c>
      <c r="K359">
        <v>0.30000001192092801</v>
      </c>
      <c r="L359">
        <v>7.6444444060325606E-2</v>
      </c>
      <c r="M359">
        <v>0.96888888888888802</v>
      </c>
      <c r="N359">
        <v>0.97407407407407398</v>
      </c>
      <c r="O359">
        <v>0.99164345403899701</v>
      </c>
      <c r="P359">
        <v>48</v>
      </c>
      <c r="Q359">
        <v>6121105.4000000004</v>
      </c>
      <c r="R359">
        <v>102554</v>
      </c>
      <c r="S359">
        <v>2</v>
      </c>
      <c r="T359">
        <v>208</v>
      </c>
      <c r="U359">
        <v>0.948888888888888</v>
      </c>
      <c r="V359">
        <v>0.97037037037036999</v>
      </c>
      <c r="W359">
        <v>0.99164345403899701</v>
      </c>
      <c r="X359">
        <v>47</v>
      </c>
      <c r="Y359">
        <v>4558476.5999999996</v>
      </c>
      <c r="Z359">
        <v>103465</v>
      </c>
      <c r="AA359">
        <v>2</v>
      </c>
      <c r="AB359">
        <v>209</v>
      </c>
      <c r="AC359" t="s">
        <v>1788</v>
      </c>
      <c r="AE359">
        <f>Tabela2[[#This Row],[kan_params]]</f>
        <v>102637</v>
      </c>
      <c r="AF359">
        <f>Tabela2[[#This Row],[kan_steps]]</f>
        <v>12</v>
      </c>
      <c r="AG359">
        <f>Tabela2[[#This Row],[kan_train_acc]]</f>
        <v>8.4493964910507202E-2</v>
      </c>
      <c r="AH359">
        <f>Tabela2[[#This Row],[kan_val_acc]]</f>
        <v>0.30000001192092801</v>
      </c>
      <c r="AI359">
        <f>Tabela2[[#This Row],[kan_test_acc]]</f>
        <v>7.6444444060325606E-2</v>
      </c>
      <c r="AJ359">
        <f>Tabela2[[#This Row],[mlp_test_acc]]</f>
        <v>0.96888888888888802</v>
      </c>
      <c r="AK359">
        <f>Tabela2[[#This Row],[mlp_val_acc]]</f>
        <v>0.97407407407407398</v>
      </c>
      <c r="AL359">
        <f>Tabela2[[#This Row],[mlp_train_acc]]</f>
        <v>0.99164345403899701</v>
      </c>
      <c r="AM359">
        <f>Tabela2[[#This Row],[mlp_steps]]</f>
        <v>48</v>
      </c>
    </row>
    <row r="360" spans="1:39" x14ac:dyDescent="0.25">
      <c r="A360" t="s">
        <v>1343</v>
      </c>
      <c r="B360">
        <v>14</v>
      </c>
      <c r="C360">
        <v>3</v>
      </c>
      <c r="D360">
        <v>5</v>
      </c>
      <c r="E360">
        <v>0</v>
      </c>
      <c r="F360" t="s">
        <v>1364</v>
      </c>
      <c r="G360">
        <v>259602</v>
      </c>
      <c r="H360">
        <v>88737330.599999994</v>
      </c>
      <c r="I360">
        <v>24</v>
      </c>
      <c r="J360">
        <v>9.0064997971057895E-2</v>
      </c>
      <c r="K360">
        <v>0.14888889491557999</v>
      </c>
      <c r="L360">
        <v>9.7333334386348697E-2</v>
      </c>
      <c r="M360">
        <v>0.96133333333333304</v>
      </c>
      <c r="N360">
        <v>0.98370370370370297</v>
      </c>
      <c r="O360">
        <v>0.99257195914577501</v>
      </c>
      <c r="P360">
        <v>46.8</v>
      </c>
      <c r="Q360">
        <v>2853575.6</v>
      </c>
      <c r="R360">
        <v>258829</v>
      </c>
      <c r="S360">
        <v>2</v>
      </c>
      <c r="T360">
        <v>341</v>
      </c>
      <c r="U360">
        <v>0.95777777777777695</v>
      </c>
      <c r="V360">
        <v>0.982222222222222</v>
      </c>
      <c r="W360">
        <v>0.99498607242339798</v>
      </c>
      <c r="X360">
        <v>47.8</v>
      </c>
      <c r="Y360">
        <v>3148936.8</v>
      </c>
      <c r="Z360">
        <v>260272</v>
      </c>
      <c r="AA360">
        <v>2</v>
      </c>
      <c r="AB360">
        <v>342</v>
      </c>
      <c r="AC360" t="s">
        <v>1789</v>
      </c>
      <c r="AE360">
        <f>Tabela2[[#This Row],[kan_params]]</f>
        <v>259602</v>
      </c>
      <c r="AF360">
        <f>Tabela2[[#This Row],[kan_steps]]</f>
        <v>24</v>
      </c>
      <c r="AG360">
        <f>Tabela2[[#This Row],[kan_train_acc]]</f>
        <v>9.0064997971057895E-2</v>
      </c>
      <c r="AH360">
        <f>Tabela2[[#This Row],[kan_val_acc]]</f>
        <v>0.14888889491557999</v>
      </c>
      <c r="AI360">
        <f>Tabela2[[#This Row],[kan_test_acc]]</f>
        <v>9.7333334386348697E-2</v>
      </c>
      <c r="AJ360">
        <f>Tabela2[[#This Row],[mlp_test_acc]]</f>
        <v>0.96133333333333304</v>
      </c>
      <c r="AK360">
        <f>Tabela2[[#This Row],[mlp_val_acc]]</f>
        <v>0.98370370370370297</v>
      </c>
      <c r="AL360">
        <f>Tabela2[[#This Row],[mlp_train_acc]]</f>
        <v>0.99257195914577501</v>
      </c>
      <c r="AM360">
        <f>Tabela2[[#This Row],[mlp_steps]]</f>
        <v>46.8</v>
      </c>
    </row>
    <row r="361" spans="1:39" x14ac:dyDescent="0.25">
      <c r="A361" t="s">
        <v>1343</v>
      </c>
      <c r="B361">
        <v>14</v>
      </c>
      <c r="C361">
        <v>3</v>
      </c>
      <c r="D361">
        <v>5</v>
      </c>
      <c r="E361">
        <v>0</v>
      </c>
      <c r="F361" t="s">
        <v>1366</v>
      </c>
      <c r="G361">
        <v>267747</v>
      </c>
      <c r="H361">
        <v>76986220.599999994</v>
      </c>
      <c r="I361">
        <v>19.399999999999999</v>
      </c>
      <c r="J361">
        <v>8.6165274307131695E-2</v>
      </c>
      <c r="K361">
        <v>0.177037036418914</v>
      </c>
      <c r="L361">
        <v>8.7555555999279E-2</v>
      </c>
      <c r="M361">
        <v>0.962666666666666</v>
      </c>
      <c r="N361">
        <v>0.98518518518518505</v>
      </c>
      <c r="O361">
        <v>0.99684308263695398</v>
      </c>
      <c r="P361">
        <v>51</v>
      </c>
      <c r="Q361">
        <v>3497857.4</v>
      </c>
      <c r="R361">
        <v>267547</v>
      </c>
      <c r="S361">
        <v>2</v>
      </c>
      <c r="T361">
        <v>347</v>
      </c>
      <c r="U361">
        <v>0.962666666666666</v>
      </c>
      <c r="V361">
        <v>0.98074074074074002</v>
      </c>
      <c r="W361">
        <v>0.98922934076137403</v>
      </c>
      <c r="X361">
        <v>38.4</v>
      </c>
      <c r="Y361">
        <v>2406487.4</v>
      </c>
      <c r="Z361">
        <v>269014</v>
      </c>
      <c r="AA361">
        <v>2</v>
      </c>
      <c r="AB361">
        <v>348</v>
      </c>
      <c r="AC361" t="s">
        <v>1790</v>
      </c>
      <c r="AE361">
        <f>Tabela2[[#This Row],[kan_params]]</f>
        <v>267747</v>
      </c>
      <c r="AF361">
        <f>Tabela2[[#This Row],[kan_steps]]</f>
        <v>19.399999999999999</v>
      </c>
      <c r="AG361">
        <f>Tabela2[[#This Row],[kan_train_acc]]</f>
        <v>8.6165274307131695E-2</v>
      </c>
      <c r="AH361">
        <f>Tabela2[[#This Row],[kan_val_acc]]</f>
        <v>0.177037036418914</v>
      </c>
      <c r="AI361">
        <f>Tabela2[[#This Row],[kan_test_acc]]</f>
        <v>8.7555555999279E-2</v>
      </c>
      <c r="AJ361">
        <f>Tabela2[[#This Row],[mlp_test_acc]]</f>
        <v>0.962666666666666</v>
      </c>
      <c r="AK361">
        <f>Tabela2[[#This Row],[mlp_val_acc]]</f>
        <v>0.98518518518518505</v>
      </c>
      <c r="AL361">
        <f>Tabela2[[#This Row],[mlp_train_acc]]</f>
        <v>0.99684308263695398</v>
      </c>
      <c r="AM361">
        <f>Tabela2[[#This Row],[mlp_steps]]</f>
        <v>51</v>
      </c>
    </row>
    <row r="362" spans="1:39" x14ac:dyDescent="0.25">
      <c r="A362" t="s">
        <v>1343</v>
      </c>
      <c r="B362">
        <v>14</v>
      </c>
      <c r="C362">
        <v>3</v>
      </c>
      <c r="D362">
        <v>5</v>
      </c>
      <c r="E362">
        <v>0</v>
      </c>
      <c r="F362" t="s">
        <v>1368</v>
      </c>
      <c r="G362">
        <v>275892</v>
      </c>
      <c r="H362">
        <v>62080181</v>
      </c>
      <c r="I362">
        <v>15.2</v>
      </c>
      <c r="J362">
        <v>0.109377899765968</v>
      </c>
      <c r="K362">
        <v>0.15925925970077501</v>
      </c>
      <c r="L362">
        <v>0.104444445669651</v>
      </c>
      <c r="M362">
        <v>0.962666666666666</v>
      </c>
      <c r="N362">
        <v>0.98370370370370297</v>
      </c>
      <c r="O362">
        <v>0.99257195914577501</v>
      </c>
      <c r="P362">
        <v>42.8</v>
      </c>
      <c r="Q362">
        <v>2642930.6</v>
      </c>
      <c r="R362">
        <v>274922</v>
      </c>
      <c r="S362">
        <v>2</v>
      </c>
      <c r="T362">
        <v>352</v>
      </c>
      <c r="U362">
        <v>0.96799999999999997</v>
      </c>
      <c r="V362">
        <v>0.98148148148148096</v>
      </c>
      <c r="W362">
        <v>0.99777158774373198</v>
      </c>
      <c r="X362">
        <v>50.2</v>
      </c>
      <c r="Y362">
        <v>3093793.4</v>
      </c>
      <c r="Z362">
        <v>276409</v>
      </c>
      <c r="AA362">
        <v>2</v>
      </c>
      <c r="AB362">
        <v>353</v>
      </c>
      <c r="AC362" t="s">
        <v>1791</v>
      </c>
      <c r="AE362">
        <f>Tabela2[[#This Row],[kan_params]]</f>
        <v>275892</v>
      </c>
      <c r="AF362">
        <f>Tabela2[[#This Row],[kan_steps]]</f>
        <v>15.2</v>
      </c>
      <c r="AG362">
        <f>Tabela2[[#This Row],[kan_train_acc]]</f>
        <v>0.109377899765968</v>
      </c>
      <c r="AH362">
        <f>Tabela2[[#This Row],[kan_val_acc]]</f>
        <v>0.15925925970077501</v>
      </c>
      <c r="AI362">
        <f>Tabela2[[#This Row],[kan_test_acc]]</f>
        <v>0.104444445669651</v>
      </c>
      <c r="AJ362">
        <f>Tabela2[[#This Row],[mlp_test_acc]]</f>
        <v>0.962666666666666</v>
      </c>
      <c r="AK362">
        <f>Tabela2[[#This Row],[mlp_val_acc]]</f>
        <v>0.98370370370370297</v>
      </c>
      <c r="AL362">
        <f>Tabela2[[#This Row],[mlp_train_acc]]</f>
        <v>0.99257195914577501</v>
      </c>
      <c r="AM362">
        <f>Tabela2[[#This Row],[mlp_steps]]</f>
        <v>42.8</v>
      </c>
    </row>
    <row r="363" spans="1:39" x14ac:dyDescent="0.25">
      <c r="A363" t="s">
        <v>1343</v>
      </c>
      <c r="B363">
        <v>14</v>
      </c>
      <c r="C363">
        <v>3</v>
      </c>
      <c r="D363">
        <v>5</v>
      </c>
      <c r="E363">
        <v>0</v>
      </c>
      <c r="F363" t="s">
        <v>1370</v>
      </c>
      <c r="G363">
        <v>284037</v>
      </c>
      <c r="H363">
        <v>60601311.200000003</v>
      </c>
      <c r="I363">
        <v>14.4</v>
      </c>
      <c r="J363">
        <v>9.6193130314350103E-2</v>
      </c>
      <c r="K363">
        <v>0.191851848363876</v>
      </c>
      <c r="L363">
        <v>0.109333333373069</v>
      </c>
      <c r="M363">
        <v>0.95955555555555505</v>
      </c>
      <c r="N363">
        <v>0.976296296296296</v>
      </c>
      <c r="O363">
        <v>0.996285979572887</v>
      </c>
      <c r="P363">
        <v>46</v>
      </c>
      <c r="Q363">
        <v>2936337.2</v>
      </c>
      <c r="R363">
        <v>283904</v>
      </c>
      <c r="S363">
        <v>2</v>
      </c>
      <c r="T363">
        <v>358</v>
      </c>
      <c r="U363">
        <v>0.95777777777777695</v>
      </c>
      <c r="V363">
        <v>0.98148148148148096</v>
      </c>
      <c r="W363">
        <v>0.99015784586815203</v>
      </c>
      <c r="X363">
        <v>39.6</v>
      </c>
      <c r="Y363">
        <v>2545631.4</v>
      </c>
      <c r="Z363">
        <v>285415</v>
      </c>
      <c r="AA363">
        <v>2</v>
      </c>
      <c r="AB363">
        <v>359</v>
      </c>
      <c r="AC363" t="s">
        <v>1792</v>
      </c>
      <c r="AE363">
        <f>Tabela2[[#This Row],[kan_params]]</f>
        <v>284037</v>
      </c>
      <c r="AF363">
        <f>Tabela2[[#This Row],[kan_steps]]</f>
        <v>14.4</v>
      </c>
      <c r="AG363">
        <f>Tabela2[[#This Row],[kan_train_acc]]</f>
        <v>9.6193130314350103E-2</v>
      </c>
      <c r="AH363">
        <f>Tabela2[[#This Row],[kan_val_acc]]</f>
        <v>0.191851848363876</v>
      </c>
      <c r="AI363">
        <f>Tabela2[[#This Row],[kan_test_acc]]</f>
        <v>0.109333333373069</v>
      </c>
      <c r="AJ363">
        <f>Tabela2[[#This Row],[mlp_test_acc]]</f>
        <v>0.95955555555555505</v>
      </c>
      <c r="AK363">
        <f>Tabela2[[#This Row],[mlp_val_acc]]</f>
        <v>0.976296296296296</v>
      </c>
      <c r="AL363">
        <f>Tabela2[[#This Row],[mlp_train_acc]]</f>
        <v>0.996285979572887</v>
      </c>
      <c r="AM363">
        <f>Tabela2[[#This Row],[mlp_steps]]</f>
        <v>46</v>
      </c>
    </row>
    <row r="364" spans="1:39" x14ac:dyDescent="0.25">
      <c r="A364" t="s">
        <v>1343</v>
      </c>
      <c r="B364">
        <v>14</v>
      </c>
      <c r="C364">
        <v>3</v>
      </c>
      <c r="D364">
        <v>5</v>
      </c>
      <c r="E364">
        <v>0</v>
      </c>
      <c r="F364" t="s">
        <v>1372</v>
      </c>
      <c r="G364">
        <v>292182</v>
      </c>
      <c r="H364">
        <v>69431411</v>
      </c>
      <c r="I364">
        <v>15.8</v>
      </c>
      <c r="J364">
        <v>0.11643453836441001</v>
      </c>
      <c r="K364">
        <v>0.167407405376434</v>
      </c>
      <c r="L364">
        <v>0.128888888657093</v>
      </c>
      <c r="M364">
        <v>0.95822222222222198</v>
      </c>
      <c r="N364">
        <v>0.98148148148148096</v>
      </c>
      <c r="O364">
        <v>0.99275766016713096</v>
      </c>
      <c r="P364">
        <v>40.799999999999997</v>
      </c>
      <c r="Q364">
        <v>2849355</v>
      </c>
      <c r="R364">
        <v>291499</v>
      </c>
      <c r="S364">
        <v>2</v>
      </c>
      <c r="T364">
        <v>363</v>
      </c>
      <c r="U364">
        <v>0.96666666666666601</v>
      </c>
      <c r="V364">
        <v>0.982222222222222</v>
      </c>
      <c r="W364">
        <v>0.99182915506035196</v>
      </c>
      <c r="X364">
        <v>41.4</v>
      </c>
      <c r="Y364">
        <v>2847748.2</v>
      </c>
      <c r="Z364">
        <v>293030</v>
      </c>
      <c r="AA364">
        <v>2</v>
      </c>
      <c r="AB364">
        <v>364</v>
      </c>
      <c r="AC364" t="s">
        <v>1793</v>
      </c>
      <c r="AE364">
        <f>Tabela2[[#This Row],[kan_params]]</f>
        <v>292182</v>
      </c>
      <c r="AF364">
        <f>Tabela2[[#This Row],[kan_steps]]</f>
        <v>15.8</v>
      </c>
      <c r="AG364">
        <f>Tabela2[[#This Row],[kan_train_acc]]</f>
        <v>0.11643453836441001</v>
      </c>
      <c r="AH364">
        <f>Tabela2[[#This Row],[kan_val_acc]]</f>
        <v>0.167407405376434</v>
      </c>
      <c r="AI364">
        <f>Tabela2[[#This Row],[kan_test_acc]]</f>
        <v>0.128888888657093</v>
      </c>
      <c r="AJ364">
        <f>Tabela2[[#This Row],[mlp_test_acc]]</f>
        <v>0.95822222222222198</v>
      </c>
      <c r="AK364">
        <f>Tabela2[[#This Row],[mlp_val_acc]]</f>
        <v>0.98148148148148096</v>
      </c>
      <c r="AL364">
        <f>Tabela2[[#This Row],[mlp_train_acc]]</f>
        <v>0.99275766016713096</v>
      </c>
      <c r="AM364">
        <f>Tabela2[[#This Row],[mlp_steps]]</f>
        <v>40.799999999999997</v>
      </c>
    </row>
    <row r="365" spans="1:39" x14ac:dyDescent="0.25">
      <c r="A365" t="s">
        <v>1343</v>
      </c>
      <c r="B365">
        <v>14</v>
      </c>
      <c r="C365">
        <v>3</v>
      </c>
      <c r="D365">
        <v>5</v>
      </c>
      <c r="E365">
        <v>0</v>
      </c>
      <c r="F365" t="s">
        <v>1374</v>
      </c>
      <c r="G365">
        <v>300327</v>
      </c>
      <c r="H365">
        <v>105297741.8</v>
      </c>
      <c r="I365">
        <v>23.4</v>
      </c>
      <c r="J365">
        <v>0.115320332348346</v>
      </c>
      <c r="K365">
        <v>0.17555555403232501</v>
      </c>
      <c r="L365">
        <v>0.103555554151535</v>
      </c>
      <c r="M365">
        <v>0.96311111111111103</v>
      </c>
      <c r="N365">
        <v>0.97925925925925905</v>
      </c>
      <c r="O365">
        <v>0.99572887650882003</v>
      </c>
      <c r="P365">
        <v>44.4</v>
      </c>
      <c r="Q365">
        <v>3328107.2</v>
      </c>
      <c r="R365">
        <v>299194</v>
      </c>
      <c r="S365">
        <v>2</v>
      </c>
      <c r="T365">
        <v>368</v>
      </c>
      <c r="U365">
        <v>0.96133333333333304</v>
      </c>
      <c r="V365">
        <v>0.982222222222222</v>
      </c>
      <c r="W365">
        <v>0.99554317548746496</v>
      </c>
      <c r="X365">
        <v>48.4</v>
      </c>
      <c r="Y365">
        <v>2955000.2</v>
      </c>
      <c r="Z365">
        <v>300745</v>
      </c>
      <c r="AA365">
        <v>2</v>
      </c>
      <c r="AB365">
        <v>369</v>
      </c>
      <c r="AC365" t="s">
        <v>1794</v>
      </c>
      <c r="AE365">
        <f>Tabela2[[#This Row],[kan_params]]</f>
        <v>300327</v>
      </c>
      <c r="AF365">
        <f>Tabela2[[#This Row],[kan_steps]]</f>
        <v>23.4</v>
      </c>
      <c r="AG365">
        <f>Tabela2[[#This Row],[kan_train_acc]]</f>
        <v>0.115320332348346</v>
      </c>
      <c r="AH365">
        <f>Tabela2[[#This Row],[kan_val_acc]]</f>
        <v>0.17555555403232501</v>
      </c>
      <c r="AI365">
        <f>Tabela2[[#This Row],[kan_test_acc]]</f>
        <v>0.103555554151535</v>
      </c>
      <c r="AJ365">
        <f>Tabela2[[#This Row],[mlp_test_acc]]</f>
        <v>0.96311111111111103</v>
      </c>
      <c r="AK365">
        <f>Tabela2[[#This Row],[mlp_val_acc]]</f>
        <v>0.97925925925925905</v>
      </c>
      <c r="AL365">
        <f>Tabela2[[#This Row],[mlp_train_acc]]</f>
        <v>0.99572887650882003</v>
      </c>
      <c r="AM365">
        <f>Tabela2[[#This Row],[mlp_steps]]</f>
        <v>44.4</v>
      </c>
    </row>
    <row r="366" spans="1:39" x14ac:dyDescent="0.25">
      <c r="A366" t="s">
        <v>1343</v>
      </c>
      <c r="B366">
        <v>14</v>
      </c>
      <c r="C366">
        <v>3</v>
      </c>
      <c r="D366">
        <v>5</v>
      </c>
      <c r="E366">
        <v>0</v>
      </c>
      <c r="F366" t="s">
        <v>1376</v>
      </c>
      <c r="G366">
        <v>194442</v>
      </c>
      <c r="H366">
        <v>54582424</v>
      </c>
      <c r="I366">
        <v>17.8</v>
      </c>
      <c r="J366">
        <v>9.0064996480941698E-2</v>
      </c>
      <c r="K366">
        <v>0.13777777850627801</v>
      </c>
      <c r="L366">
        <v>8.84444445371627E-2</v>
      </c>
      <c r="M366">
        <v>0.962666666666666</v>
      </c>
      <c r="N366">
        <v>0.97925925925925905</v>
      </c>
      <c r="O366">
        <v>0.99480037140204203</v>
      </c>
      <c r="P366">
        <v>50.4</v>
      </c>
      <c r="Q366">
        <v>2261499.6</v>
      </c>
      <c r="R366">
        <v>194269</v>
      </c>
      <c r="S366">
        <v>2</v>
      </c>
      <c r="T366">
        <v>293</v>
      </c>
      <c r="U366">
        <v>0.96</v>
      </c>
      <c r="V366">
        <v>0.976296296296296</v>
      </c>
      <c r="W366">
        <v>0.98830083565459603</v>
      </c>
      <c r="X366">
        <v>40</v>
      </c>
      <c r="Y366">
        <v>1802818.2</v>
      </c>
      <c r="Z366">
        <v>195520</v>
      </c>
      <c r="AA366">
        <v>2</v>
      </c>
      <c r="AB366">
        <v>294</v>
      </c>
      <c r="AC366" t="s">
        <v>1795</v>
      </c>
      <c r="AE366">
        <f>Tabela2[[#This Row],[kan_params]]</f>
        <v>194442</v>
      </c>
      <c r="AF366">
        <f>Tabela2[[#This Row],[kan_steps]]</f>
        <v>17.8</v>
      </c>
      <c r="AG366">
        <f>Tabela2[[#This Row],[kan_train_acc]]</f>
        <v>9.0064996480941698E-2</v>
      </c>
      <c r="AH366">
        <f>Tabela2[[#This Row],[kan_val_acc]]</f>
        <v>0.13777777850627801</v>
      </c>
      <c r="AI366">
        <f>Tabela2[[#This Row],[kan_test_acc]]</f>
        <v>8.84444445371627E-2</v>
      </c>
      <c r="AJ366">
        <f>Tabela2[[#This Row],[mlp_test_acc]]</f>
        <v>0.962666666666666</v>
      </c>
      <c r="AK366">
        <f>Tabela2[[#This Row],[mlp_val_acc]]</f>
        <v>0.97925925925925905</v>
      </c>
      <c r="AL366">
        <f>Tabela2[[#This Row],[mlp_train_acc]]</f>
        <v>0.99480037140204203</v>
      </c>
      <c r="AM366">
        <f>Tabela2[[#This Row],[mlp_steps]]</f>
        <v>50.4</v>
      </c>
    </row>
    <row r="367" spans="1:39" x14ac:dyDescent="0.25">
      <c r="A367" t="s">
        <v>1343</v>
      </c>
      <c r="B367">
        <v>14</v>
      </c>
      <c r="C367">
        <v>3</v>
      </c>
      <c r="D367">
        <v>5</v>
      </c>
      <c r="E367">
        <v>0</v>
      </c>
      <c r="F367" t="s">
        <v>1378</v>
      </c>
      <c r="G367">
        <v>202587</v>
      </c>
      <c r="H367">
        <v>67224858</v>
      </c>
      <c r="I367">
        <v>22.2</v>
      </c>
      <c r="J367">
        <v>9.2850510776042894E-2</v>
      </c>
      <c r="K367">
        <v>0.151111108064651</v>
      </c>
      <c r="L367">
        <v>9.1111111640930095E-2</v>
      </c>
      <c r="M367">
        <v>0.96355555555555505</v>
      </c>
      <c r="N367">
        <v>0.98074074074074002</v>
      </c>
      <c r="O367">
        <v>0.99257195914577501</v>
      </c>
      <c r="P367">
        <v>45.2</v>
      </c>
      <c r="Q367">
        <v>2053983</v>
      </c>
      <c r="R367">
        <v>201835</v>
      </c>
      <c r="S367">
        <v>2</v>
      </c>
      <c r="T367">
        <v>299</v>
      </c>
      <c r="U367">
        <v>0.96488888888888802</v>
      </c>
      <c r="V367">
        <v>0.97925925925925905</v>
      </c>
      <c r="W367">
        <v>0.99201485608170803</v>
      </c>
      <c r="X367">
        <v>46.2</v>
      </c>
      <c r="Y367">
        <v>2708392.8</v>
      </c>
      <c r="Z367">
        <v>203110</v>
      </c>
      <c r="AA367">
        <v>2</v>
      </c>
      <c r="AB367">
        <v>300</v>
      </c>
      <c r="AC367" t="s">
        <v>1796</v>
      </c>
      <c r="AE367">
        <f>Tabela2[[#This Row],[kan_params]]</f>
        <v>202587</v>
      </c>
      <c r="AF367">
        <f>Tabela2[[#This Row],[kan_steps]]</f>
        <v>22.2</v>
      </c>
      <c r="AG367">
        <f>Tabela2[[#This Row],[kan_train_acc]]</f>
        <v>9.2850510776042894E-2</v>
      </c>
      <c r="AH367">
        <f>Tabela2[[#This Row],[kan_val_acc]]</f>
        <v>0.151111108064651</v>
      </c>
      <c r="AI367">
        <f>Tabela2[[#This Row],[kan_test_acc]]</f>
        <v>9.1111111640930095E-2</v>
      </c>
      <c r="AJ367">
        <f>Tabela2[[#This Row],[mlp_test_acc]]</f>
        <v>0.96355555555555505</v>
      </c>
      <c r="AK367">
        <f>Tabela2[[#This Row],[mlp_val_acc]]</f>
        <v>0.98074074074074002</v>
      </c>
      <c r="AL367">
        <f>Tabela2[[#This Row],[mlp_train_acc]]</f>
        <v>0.99257195914577501</v>
      </c>
      <c r="AM367">
        <f>Tabela2[[#This Row],[mlp_steps]]</f>
        <v>45.2</v>
      </c>
    </row>
    <row r="368" spans="1:39" x14ac:dyDescent="0.25">
      <c r="A368" t="s">
        <v>1343</v>
      </c>
      <c r="B368">
        <v>14</v>
      </c>
      <c r="C368">
        <v>3</v>
      </c>
      <c r="D368">
        <v>5</v>
      </c>
      <c r="E368">
        <v>0</v>
      </c>
      <c r="F368" t="s">
        <v>1380</v>
      </c>
      <c r="G368">
        <v>210732</v>
      </c>
      <c r="H368">
        <v>42682448.399999999</v>
      </c>
      <c r="I368">
        <v>12.8</v>
      </c>
      <c r="J368">
        <v>7.1309193223714804E-2</v>
      </c>
      <c r="K368">
        <v>0.153333333134651</v>
      </c>
      <c r="L368">
        <v>6.9777777045965106E-2</v>
      </c>
      <c r="M368">
        <v>0.96488888888888802</v>
      </c>
      <c r="N368">
        <v>0.98592592592592598</v>
      </c>
      <c r="O368">
        <v>0.99554317548746496</v>
      </c>
      <c r="P368">
        <v>49.8</v>
      </c>
      <c r="Q368">
        <v>2906449.2</v>
      </c>
      <c r="R368">
        <v>209545</v>
      </c>
      <c r="S368">
        <v>2</v>
      </c>
      <c r="T368">
        <v>305</v>
      </c>
      <c r="U368">
        <v>0.958666666666666</v>
      </c>
      <c r="V368">
        <v>0.98296296296296204</v>
      </c>
      <c r="W368">
        <v>0.995357474466109</v>
      </c>
      <c r="X368">
        <v>52</v>
      </c>
      <c r="Y368">
        <v>2885871.6</v>
      </c>
      <c r="Z368">
        <v>210844</v>
      </c>
      <c r="AA368">
        <v>2</v>
      </c>
      <c r="AB368">
        <v>306</v>
      </c>
      <c r="AC368" t="s">
        <v>1797</v>
      </c>
      <c r="AE368">
        <f>Tabela2[[#This Row],[kan_params]]</f>
        <v>210732</v>
      </c>
      <c r="AF368">
        <f>Tabela2[[#This Row],[kan_steps]]</f>
        <v>12.8</v>
      </c>
      <c r="AG368">
        <f>Tabela2[[#This Row],[kan_train_acc]]</f>
        <v>7.1309193223714804E-2</v>
      </c>
      <c r="AH368">
        <f>Tabela2[[#This Row],[kan_val_acc]]</f>
        <v>0.153333333134651</v>
      </c>
      <c r="AI368">
        <f>Tabela2[[#This Row],[kan_test_acc]]</f>
        <v>6.9777777045965106E-2</v>
      </c>
      <c r="AJ368">
        <f>Tabela2[[#This Row],[mlp_test_acc]]</f>
        <v>0.96488888888888802</v>
      </c>
      <c r="AK368">
        <f>Tabela2[[#This Row],[mlp_val_acc]]</f>
        <v>0.98592592592592598</v>
      </c>
      <c r="AL368">
        <f>Tabela2[[#This Row],[mlp_train_acc]]</f>
        <v>0.99554317548746496</v>
      </c>
      <c r="AM368">
        <f>Tabela2[[#This Row],[mlp_steps]]</f>
        <v>49.8</v>
      </c>
    </row>
    <row r="369" spans="1:39" x14ac:dyDescent="0.25">
      <c r="A369" t="s">
        <v>1343</v>
      </c>
      <c r="B369">
        <v>14</v>
      </c>
      <c r="C369">
        <v>3</v>
      </c>
      <c r="D369">
        <v>5</v>
      </c>
      <c r="E369">
        <v>0</v>
      </c>
      <c r="F369" t="s">
        <v>1382</v>
      </c>
      <c r="G369">
        <v>218877</v>
      </c>
      <c r="H369">
        <v>59216884.799999997</v>
      </c>
      <c r="I369">
        <v>18</v>
      </c>
      <c r="J369">
        <v>9.3221912533044807E-2</v>
      </c>
      <c r="K369">
        <v>0.18666666448116301</v>
      </c>
      <c r="L369">
        <v>0.102666667848825</v>
      </c>
      <c r="M369">
        <v>0.96533333333333304</v>
      </c>
      <c r="N369">
        <v>0.97777777777777697</v>
      </c>
      <c r="O369">
        <v>0.99034354688950699</v>
      </c>
      <c r="P369">
        <v>41</v>
      </c>
      <c r="Q369">
        <v>1990355.6</v>
      </c>
      <c r="R369">
        <v>218722</v>
      </c>
      <c r="S369">
        <v>2</v>
      </c>
      <c r="T369">
        <v>312</v>
      </c>
      <c r="U369">
        <v>0.96311111111111103</v>
      </c>
      <c r="V369">
        <v>0.98444444444444401</v>
      </c>
      <c r="W369">
        <v>0.99795728876508805</v>
      </c>
      <c r="X369">
        <v>51.8</v>
      </c>
      <c r="Y369">
        <v>2468742</v>
      </c>
      <c r="Z369">
        <v>220049</v>
      </c>
      <c r="AA369">
        <v>2</v>
      </c>
      <c r="AB369">
        <v>313</v>
      </c>
      <c r="AC369" t="s">
        <v>1798</v>
      </c>
      <c r="AE369">
        <f>Tabela2[[#This Row],[kan_params]]</f>
        <v>218877</v>
      </c>
      <c r="AF369">
        <f>Tabela2[[#This Row],[kan_steps]]</f>
        <v>18</v>
      </c>
      <c r="AG369">
        <f>Tabela2[[#This Row],[kan_train_acc]]</f>
        <v>9.3221912533044807E-2</v>
      </c>
      <c r="AH369">
        <f>Tabela2[[#This Row],[kan_val_acc]]</f>
        <v>0.18666666448116301</v>
      </c>
      <c r="AI369">
        <f>Tabela2[[#This Row],[kan_test_acc]]</f>
        <v>0.102666667848825</v>
      </c>
      <c r="AJ369">
        <f>Tabela2[[#This Row],[mlp_test_acc]]</f>
        <v>0.96533333333333304</v>
      </c>
      <c r="AK369">
        <f>Tabela2[[#This Row],[mlp_val_acc]]</f>
        <v>0.97777777777777697</v>
      </c>
      <c r="AL369">
        <f>Tabela2[[#This Row],[mlp_train_acc]]</f>
        <v>0.99034354688950699</v>
      </c>
      <c r="AM369">
        <f>Tabela2[[#This Row],[mlp_steps]]</f>
        <v>41</v>
      </c>
    </row>
    <row r="370" spans="1:39" x14ac:dyDescent="0.25">
      <c r="A370" t="s">
        <v>1343</v>
      </c>
      <c r="B370">
        <v>14</v>
      </c>
      <c r="C370">
        <v>3</v>
      </c>
      <c r="D370">
        <v>5</v>
      </c>
      <c r="E370">
        <v>0</v>
      </c>
      <c r="F370" t="s">
        <v>1384</v>
      </c>
      <c r="G370">
        <v>227022</v>
      </c>
      <c r="H370">
        <v>76581643</v>
      </c>
      <c r="I370">
        <v>22.6</v>
      </c>
      <c r="J370">
        <v>0.104735375940799</v>
      </c>
      <c r="K370">
        <v>0.17925925850868199</v>
      </c>
      <c r="L370">
        <v>9.9111112207174307E-2</v>
      </c>
      <c r="M370">
        <v>0.96533333333333304</v>
      </c>
      <c r="N370">
        <v>0.98296296296296204</v>
      </c>
      <c r="O370">
        <v>0.99702878365831005</v>
      </c>
      <c r="P370">
        <v>51.2</v>
      </c>
      <c r="Q370">
        <v>2853637</v>
      </c>
      <c r="R370">
        <v>226744</v>
      </c>
      <c r="S370">
        <v>2</v>
      </c>
      <c r="T370">
        <v>318</v>
      </c>
      <c r="U370">
        <v>0.96399999999999997</v>
      </c>
      <c r="V370">
        <v>0.98074074074074002</v>
      </c>
      <c r="W370">
        <v>0.99164345403899701</v>
      </c>
      <c r="X370">
        <v>42.2</v>
      </c>
      <c r="Y370">
        <v>2073546</v>
      </c>
      <c r="Z370">
        <v>228095</v>
      </c>
      <c r="AA370">
        <v>2</v>
      </c>
      <c r="AB370">
        <v>319</v>
      </c>
      <c r="AC370" t="s">
        <v>1799</v>
      </c>
      <c r="AE370">
        <f>Tabela2[[#This Row],[kan_params]]</f>
        <v>227022</v>
      </c>
      <c r="AF370">
        <f>Tabela2[[#This Row],[kan_steps]]</f>
        <v>22.6</v>
      </c>
      <c r="AG370">
        <f>Tabela2[[#This Row],[kan_train_acc]]</f>
        <v>0.104735375940799</v>
      </c>
      <c r="AH370">
        <f>Tabela2[[#This Row],[kan_val_acc]]</f>
        <v>0.17925925850868199</v>
      </c>
      <c r="AI370">
        <f>Tabela2[[#This Row],[kan_test_acc]]</f>
        <v>9.9111112207174307E-2</v>
      </c>
      <c r="AJ370">
        <f>Tabela2[[#This Row],[mlp_test_acc]]</f>
        <v>0.96533333333333304</v>
      </c>
      <c r="AK370">
        <f>Tabela2[[#This Row],[mlp_val_acc]]</f>
        <v>0.98296296296296204</v>
      </c>
      <c r="AL370">
        <f>Tabela2[[#This Row],[mlp_train_acc]]</f>
        <v>0.99702878365831005</v>
      </c>
      <c r="AM370">
        <f>Tabela2[[#This Row],[mlp_steps]]</f>
        <v>51.2</v>
      </c>
    </row>
    <row r="371" spans="1:39" x14ac:dyDescent="0.25">
      <c r="A371" t="s">
        <v>1343</v>
      </c>
      <c r="B371">
        <v>14</v>
      </c>
      <c r="C371">
        <v>3</v>
      </c>
      <c r="D371">
        <v>5</v>
      </c>
      <c r="E371">
        <v>0</v>
      </c>
      <c r="F371" t="s">
        <v>1386</v>
      </c>
      <c r="G371">
        <v>235167</v>
      </c>
      <c r="H371">
        <v>42214153.399999999</v>
      </c>
      <c r="I371">
        <v>12</v>
      </c>
      <c r="J371">
        <v>0.106592386960983</v>
      </c>
      <c r="K371">
        <v>0.15185184776782901</v>
      </c>
      <c r="L371">
        <v>8.6666666716337201E-2</v>
      </c>
      <c r="M371">
        <v>0.96222222222222198</v>
      </c>
      <c r="N371">
        <v>0.98888888888888804</v>
      </c>
      <c r="O371">
        <v>0.998142989786443</v>
      </c>
      <c r="P371">
        <v>50</v>
      </c>
      <c r="Q371">
        <v>4238118.5999999996</v>
      </c>
      <c r="R371">
        <v>234910</v>
      </c>
      <c r="S371">
        <v>2</v>
      </c>
      <c r="T371">
        <v>324</v>
      </c>
      <c r="U371">
        <v>0.95333333333333303</v>
      </c>
      <c r="V371">
        <v>0.97037037037036999</v>
      </c>
      <c r="W371">
        <v>0.98514391829155001</v>
      </c>
      <c r="X371">
        <v>35</v>
      </c>
      <c r="Y371">
        <v>1787629.6</v>
      </c>
      <c r="Z371">
        <v>236285</v>
      </c>
      <c r="AA371">
        <v>2</v>
      </c>
      <c r="AB371">
        <v>325</v>
      </c>
      <c r="AC371" t="s">
        <v>1800</v>
      </c>
      <c r="AE371">
        <f>Tabela2[[#This Row],[kan_params]]</f>
        <v>235167</v>
      </c>
      <c r="AF371">
        <f>Tabela2[[#This Row],[kan_steps]]</f>
        <v>12</v>
      </c>
      <c r="AG371">
        <f>Tabela2[[#This Row],[kan_train_acc]]</f>
        <v>0.106592386960983</v>
      </c>
      <c r="AH371">
        <f>Tabela2[[#This Row],[kan_val_acc]]</f>
        <v>0.15185184776782901</v>
      </c>
      <c r="AI371">
        <f>Tabela2[[#This Row],[kan_test_acc]]</f>
        <v>8.6666666716337201E-2</v>
      </c>
      <c r="AJ371">
        <f>Tabela2[[#This Row],[mlp_test_acc]]</f>
        <v>0.96222222222222198</v>
      </c>
      <c r="AK371">
        <f>Tabela2[[#This Row],[mlp_val_acc]]</f>
        <v>0.98888888888888804</v>
      </c>
      <c r="AL371">
        <f>Tabela2[[#This Row],[mlp_train_acc]]</f>
        <v>0.998142989786443</v>
      </c>
      <c r="AM371">
        <f>Tabela2[[#This Row],[mlp_steps]]</f>
        <v>50</v>
      </c>
    </row>
    <row r="372" spans="1:39" x14ac:dyDescent="0.25">
      <c r="A372" t="s">
        <v>1343</v>
      </c>
      <c r="B372">
        <v>14</v>
      </c>
      <c r="C372">
        <v>3</v>
      </c>
      <c r="D372">
        <v>5</v>
      </c>
      <c r="E372">
        <v>0</v>
      </c>
      <c r="F372" t="s">
        <v>1388</v>
      </c>
      <c r="G372">
        <v>243312</v>
      </c>
      <c r="H372">
        <v>103698137.59999999</v>
      </c>
      <c r="I372">
        <v>29.2</v>
      </c>
      <c r="J372">
        <v>0.100464253127574</v>
      </c>
      <c r="K372">
        <v>0.192592597007751</v>
      </c>
      <c r="L372">
        <v>8.5333332419395405E-2</v>
      </c>
      <c r="M372">
        <v>0.96</v>
      </c>
      <c r="N372">
        <v>0.98296296296296204</v>
      </c>
      <c r="O372">
        <v>0.99702878365831005</v>
      </c>
      <c r="P372">
        <v>46.2</v>
      </c>
      <c r="Q372">
        <v>2562636.4</v>
      </c>
      <c r="R372">
        <v>243220</v>
      </c>
      <c r="S372">
        <v>2</v>
      </c>
      <c r="T372">
        <v>330</v>
      </c>
      <c r="U372">
        <v>0.962666666666666</v>
      </c>
      <c r="V372">
        <v>0.97925925925925905</v>
      </c>
      <c r="W372">
        <v>0.99312906220984198</v>
      </c>
      <c r="X372">
        <v>43.4</v>
      </c>
      <c r="Y372">
        <v>2591906.2000000002</v>
      </c>
      <c r="Z372">
        <v>244619</v>
      </c>
      <c r="AA372">
        <v>2</v>
      </c>
      <c r="AB372">
        <v>331</v>
      </c>
      <c r="AC372" t="s">
        <v>1801</v>
      </c>
      <c r="AE372">
        <f>Tabela2[[#This Row],[kan_params]]</f>
        <v>243312</v>
      </c>
      <c r="AF372">
        <f>Tabela2[[#This Row],[kan_steps]]</f>
        <v>29.2</v>
      </c>
      <c r="AG372">
        <f>Tabela2[[#This Row],[kan_train_acc]]</f>
        <v>0.100464253127574</v>
      </c>
      <c r="AH372">
        <f>Tabela2[[#This Row],[kan_val_acc]]</f>
        <v>0.192592597007751</v>
      </c>
      <c r="AI372">
        <f>Tabela2[[#This Row],[kan_test_acc]]</f>
        <v>8.5333332419395405E-2</v>
      </c>
      <c r="AJ372">
        <f>Tabela2[[#This Row],[mlp_test_acc]]</f>
        <v>0.96</v>
      </c>
      <c r="AK372">
        <f>Tabela2[[#This Row],[mlp_val_acc]]</f>
        <v>0.98296296296296204</v>
      </c>
      <c r="AL372">
        <f>Tabela2[[#This Row],[mlp_train_acc]]</f>
        <v>0.99702878365831005</v>
      </c>
      <c r="AM372">
        <f>Tabela2[[#This Row],[mlp_steps]]</f>
        <v>46.2</v>
      </c>
    </row>
    <row r="373" spans="1:39" x14ac:dyDescent="0.25">
      <c r="A373" t="s">
        <v>1343</v>
      </c>
      <c r="B373">
        <v>14</v>
      </c>
      <c r="C373">
        <v>3</v>
      </c>
      <c r="D373">
        <v>5</v>
      </c>
      <c r="E373">
        <v>0</v>
      </c>
      <c r="F373" t="s">
        <v>1390</v>
      </c>
      <c r="G373">
        <v>251457</v>
      </c>
      <c r="H373">
        <v>52504306</v>
      </c>
      <c r="I373">
        <v>13.6</v>
      </c>
      <c r="J373">
        <v>0.101392756402492</v>
      </c>
      <c r="K373">
        <v>0.154814818501472</v>
      </c>
      <c r="L373">
        <v>9.3333334475755605E-2</v>
      </c>
      <c r="M373">
        <v>0.96666666666666601</v>
      </c>
      <c r="N373">
        <v>0.97703703703703704</v>
      </c>
      <c r="O373">
        <v>0.99275766016712996</v>
      </c>
      <c r="P373">
        <v>42.4</v>
      </c>
      <c r="Q373">
        <v>2593480</v>
      </c>
      <c r="R373">
        <v>250255</v>
      </c>
      <c r="S373">
        <v>2</v>
      </c>
      <c r="T373">
        <v>335</v>
      </c>
      <c r="U373">
        <v>0.96088888888888802</v>
      </c>
      <c r="V373">
        <v>0.988148148148148</v>
      </c>
      <c r="W373">
        <v>0.99275766016713096</v>
      </c>
      <c r="X373">
        <v>40.200000000000003</v>
      </c>
      <c r="Y373">
        <v>2463164.6</v>
      </c>
      <c r="Z373">
        <v>251674</v>
      </c>
      <c r="AA373">
        <v>2</v>
      </c>
      <c r="AB373">
        <v>336</v>
      </c>
      <c r="AC373" t="s">
        <v>1802</v>
      </c>
      <c r="AE373">
        <f>Tabela2[[#This Row],[kan_params]]</f>
        <v>251457</v>
      </c>
      <c r="AF373">
        <f>Tabela2[[#This Row],[kan_steps]]</f>
        <v>13.6</v>
      </c>
      <c r="AG373">
        <f>Tabela2[[#This Row],[kan_train_acc]]</f>
        <v>0.101392756402492</v>
      </c>
      <c r="AH373">
        <f>Tabela2[[#This Row],[kan_val_acc]]</f>
        <v>0.154814818501472</v>
      </c>
      <c r="AI373">
        <f>Tabela2[[#This Row],[kan_test_acc]]</f>
        <v>9.3333334475755605E-2</v>
      </c>
      <c r="AJ373">
        <f>Tabela2[[#This Row],[mlp_test_acc]]</f>
        <v>0.96666666666666601</v>
      </c>
      <c r="AK373">
        <f>Tabela2[[#This Row],[mlp_val_acc]]</f>
        <v>0.97703703703703704</v>
      </c>
      <c r="AL373">
        <f>Tabela2[[#This Row],[mlp_train_acc]]</f>
        <v>0.99275766016712996</v>
      </c>
      <c r="AM373">
        <f>Tabela2[[#This Row],[mlp_steps]]</f>
        <v>42.4</v>
      </c>
    </row>
    <row r="374" spans="1:39" x14ac:dyDescent="0.25">
      <c r="A374" t="s">
        <v>1343</v>
      </c>
      <c r="B374">
        <v>14</v>
      </c>
      <c r="C374">
        <v>3</v>
      </c>
      <c r="D374">
        <v>5</v>
      </c>
      <c r="E374">
        <v>0</v>
      </c>
      <c r="F374" t="s">
        <v>1392</v>
      </c>
      <c r="G374">
        <v>266996</v>
      </c>
      <c r="H374">
        <v>66712586.200000003</v>
      </c>
      <c r="I374">
        <v>17.8</v>
      </c>
      <c r="J374">
        <v>9.3779015541076594E-2</v>
      </c>
      <c r="K374">
        <v>0.152592593431472</v>
      </c>
      <c r="L374">
        <v>8.3999998867511694E-2</v>
      </c>
      <c r="M374">
        <v>0.962666666666666</v>
      </c>
      <c r="N374">
        <v>0.98</v>
      </c>
      <c r="O374">
        <v>0.99387186629526403</v>
      </c>
      <c r="P374">
        <v>41</v>
      </c>
      <c r="Q374">
        <v>2807576.4</v>
      </c>
      <c r="R374">
        <v>266084</v>
      </c>
      <c r="S374">
        <v>2</v>
      </c>
      <c r="T374">
        <v>346</v>
      </c>
      <c r="U374">
        <v>0.962666666666666</v>
      </c>
      <c r="V374">
        <v>0.98</v>
      </c>
      <c r="W374">
        <v>0.99182915506035196</v>
      </c>
      <c r="X374">
        <v>42</v>
      </c>
      <c r="Y374">
        <v>2911935.6</v>
      </c>
      <c r="Z374">
        <v>267547</v>
      </c>
      <c r="AA374">
        <v>2</v>
      </c>
      <c r="AB374">
        <v>347</v>
      </c>
      <c r="AC374" t="s">
        <v>1803</v>
      </c>
      <c r="AE374">
        <f>Tabela2[[#This Row],[kan_params]]</f>
        <v>266996</v>
      </c>
      <c r="AF374">
        <f>Tabela2[[#This Row],[kan_steps]]</f>
        <v>17.8</v>
      </c>
      <c r="AG374">
        <f>Tabela2[[#This Row],[kan_train_acc]]</f>
        <v>9.3779015541076594E-2</v>
      </c>
      <c r="AH374">
        <f>Tabela2[[#This Row],[kan_val_acc]]</f>
        <v>0.152592593431472</v>
      </c>
      <c r="AI374">
        <f>Tabela2[[#This Row],[kan_test_acc]]</f>
        <v>8.3999998867511694E-2</v>
      </c>
      <c r="AJ374">
        <f>Tabela2[[#This Row],[mlp_test_acc]]</f>
        <v>0.962666666666666</v>
      </c>
      <c r="AK374">
        <f>Tabela2[[#This Row],[mlp_val_acc]]</f>
        <v>0.98</v>
      </c>
      <c r="AL374">
        <f>Tabela2[[#This Row],[mlp_train_acc]]</f>
        <v>0.99387186629526403</v>
      </c>
      <c r="AM374">
        <f>Tabela2[[#This Row],[mlp_steps]]</f>
        <v>41</v>
      </c>
    </row>
    <row r="375" spans="1:39" x14ac:dyDescent="0.25">
      <c r="A375" t="s">
        <v>1343</v>
      </c>
      <c r="B375">
        <v>14</v>
      </c>
      <c r="C375">
        <v>3</v>
      </c>
      <c r="D375">
        <v>5</v>
      </c>
      <c r="E375">
        <v>0</v>
      </c>
      <c r="F375" t="s">
        <v>1394</v>
      </c>
      <c r="G375">
        <v>275361</v>
      </c>
      <c r="H375">
        <v>47519782.799999997</v>
      </c>
      <c r="I375">
        <v>12</v>
      </c>
      <c r="J375">
        <v>0.11810584813356299</v>
      </c>
      <c r="K375">
        <v>0.15925925970077501</v>
      </c>
      <c r="L375">
        <v>0.12933333218097601</v>
      </c>
      <c r="M375">
        <v>0.96</v>
      </c>
      <c r="N375">
        <v>0.98518518518518505</v>
      </c>
      <c r="O375">
        <v>0.996285979572887</v>
      </c>
      <c r="P375">
        <v>46</v>
      </c>
      <c r="Q375">
        <v>3501874.6</v>
      </c>
      <c r="R375">
        <v>274922</v>
      </c>
      <c r="S375">
        <v>2</v>
      </c>
      <c r="T375">
        <v>352</v>
      </c>
      <c r="U375">
        <v>0.96888888888888802</v>
      </c>
      <c r="V375">
        <v>0.98148148148148096</v>
      </c>
      <c r="W375">
        <v>0.998142989786443</v>
      </c>
      <c r="X375">
        <v>51</v>
      </c>
      <c r="Y375">
        <v>3134251.8</v>
      </c>
      <c r="Z375">
        <v>276409</v>
      </c>
      <c r="AA375">
        <v>2</v>
      </c>
      <c r="AB375">
        <v>353</v>
      </c>
      <c r="AC375" t="s">
        <v>1804</v>
      </c>
      <c r="AE375">
        <f>Tabela2[[#This Row],[kan_params]]</f>
        <v>275361</v>
      </c>
      <c r="AF375">
        <f>Tabela2[[#This Row],[kan_steps]]</f>
        <v>12</v>
      </c>
      <c r="AG375">
        <f>Tabela2[[#This Row],[kan_train_acc]]</f>
        <v>0.11810584813356299</v>
      </c>
      <c r="AH375">
        <f>Tabela2[[#This Row],[kan_val_acc]]</f>
        <v>0.15925925970077501</v>
      </c>
      <c r="AI375">
        <f>Tabela2[[#This Row],[kan_test_acc]]</f>
        <v>0.12933333218097601</v>
      </c>
      <c r="AJ375">
        <f>Tabela2[[#This Row],[mlp_test_acc]]</f>
        <v>0.96</v>
      </c>
      <c r="AK375">
        <f>Tabela2[[#This Row],[mlp_val_acc]]</f>
        <v>0.98518518518518505</v>
      </c>
      <c r="AL375">
        <f>Tabela2[[#This Row],[mlp_train_acc]]</f>
        <v>0.996285979572887</v>
      </c>
      <c r="AM375">
        <f>Tabela2[[#This Row],[mlp_steps]]</f>
        <v>46</v>
      </c>
    </row>
    <row r="376" spans="1:39" x14ac:dyDescent="0.25">
      <c r="A376" t="s">
        <v>1343</v>
      </c>
      <c r="B376">
        <v>14</v>
      </c>
      <c r="C376">
        <v>3</v>
      </c>
      <c r="D376">
        <v>5</v>
      </c>
      <c r="E376">
        <v>0</v>
      </c>
      <c r="F376" t="s">
        <v>1396</v>
      </c>
      <c r="G376">
        <v>283726</v>
      </c>
      <c r="H376">
        <v>71034958</v>
      </c>
      <c r="I376">
        <v>17.600000000000001</v>
      </c>
      <c r="J376">
        <v>0.116248838603496</v>
      </c>
      <c r="K376">
        <v>0.182962960004806</v>
      </c>
      <c r="L376">
        <v>0.112444445490837</v>
      </c>
      <c r="M376">
        <v>0.95422222222222197</v>
      </c>
      <c r="N376">
        <v>0.98148148148148096</v>
      </c>
      <c r="O376">
        <v>0.99182915506035196</v>
      </c>
      <c r="P376">
        <v>40.4</v>
      </c>
      <c r="Q376">
        <v>2661379.6</v>
      </c>
      <c r="R376">
        <v>282397</v>
      </c>
      <c r="S376">
        <v>2</v>
      </c>
      <c r="T376">
        <v>357</v>
      </c>
      <c r="U376">
        <v>0.96488888888888802</v>
      </c>
      <c r="V376">
        <v>0.98444444444444401</v>
      </c>
      <c r="W376">
        <v>0.99331476323119705</v>
      </c>
      <c r="X376">
        <v>44.8</v>
      </c>
      <c r="Y376">
        <v>3366413.8</v>
      </c>
      <c r="Z376">
        <v>283904</v>
      </c>
      <c r="AA376">
        <v>2</v>
      </c>
      <c r="AB376">
        <v>358</v>
      </c>
      <c r="AC376" t="s">
        <v>1805</v>
      </c>
      <c r="AE376">
        <f>Tabela2[[#This Row],[kan_params]]</f>
        <v>283726</v>
      </c>
      <c r="AF376">
        <f>Tabela2[[#This Row],[kan_steps]]</f>
        <v>17.600000000000001</v>
      </c>
      <c r="AG376">
        <f>Tabela2[[#This Row],[kan_train_acc]]</f>
        <v>0.116248838603496</v>
      </c>
      <c r="AH376">
        <f>Tabela2[[#This Row],[kan_val_acc]]</f>
        <v>0.182962960004806</v>
      </c>
      <c r="AI376">
        <f>Tabela2[[#This Row],[kan_test_acc]]</f>
        <v>0.112444445490837</v>
      </c>
      <c r="AJ376">
        <f>Tabela2[[#This Row],[mlp_test_acc]]</f>
        <v>0.95422222222222197</v>
      </c>
      <c r="AK376">
        <f>Tabela2[[#This Row],[mlp_val_acc]]</f>
        <v>0.98148148148148096</v>
      </c>
      <c r="AL376">
        <f>Tabela2[[#This Row],[mlp_train_acc]]</f>
        <v>0.99182915506035196</v>
      </c>
      <c r="AM376">
        <f>Tabela2[[#This Row],[mlp_steps]]</f>
        <v>40.4</v>
      </c>
    </row>
    <row r="377" spans="1:39" x14ac:dyDescent="0.25">
      <c r="A377" t="s">
        <v>1343</v>
      </c>
      <c r="B377">
        <v>14</v>
      </c>
      <c r="C377">
        <v>3</v>
      </c>
      <c r="D377">
        <v>5</v>
      </c>
      <c r="E377">
        <v>0</v>
      </c>
      <c r="F377" t="s">
        <v>1398</v>
      </c>
      <c r="G377">
        <v>292091</v>
      </c>
      <c r="H377">
        <v>85585847.599999994</v>
      </c>
      <c r="I377">
        <v>20.399999999999999</v>
      </c>
      <c r="J377">
        <v>9.8607243597507402E-2</v>
      </c>
      <c r="K377">
        <v>0.17333333492278999</v>
      </c>
      <c r="L377">
        <v>9.9111111462116194E-2</v>
      </c>
      <c r="M377">
        <v>0.96488888888888802</v>
      </c>
      <c r="N377">
        <v>0.98296296296296204</v>
      </c>
      <c r="O377">
        <v>0.99777158774373198</v>
      </c>
      <c r="P377">
        <v>50.8</v>
      </c>
      <c r="Q377">
        <v>3915879.4</v>
      </c>
      <c r="R377">
        <v>291499</v>
      </c>
      <c r="S377">
        <v>2</v>
      </c>
      <c r="T377">
        <v>363</v>
      </c>
      <c r="U377">
        <v>0.96133333333333304</v>
      </c>
      <c r="V377">
        <v>0.982222222222222</v>
      </c>
      <c r="W377">
        <v>0.99591457753017598</v>
      </c>
      <c r="X377">
        <v>47.6</v>
      </c>
      <c r="Y377">
        <v>3300150.6</v>
      </c>
      <c r="Z377">
        <v>293030</v>
      </c>
      <c r="AA377">
        <v>2</v>
      </c>
      <c r="AB377">
        <v>364</v>
      </c>
      <c r="AC377" t="s">
        <v>1806</v>
      </c>
      <c r="AE377">
        <f>Tabela2[[#This Row],[kan_params]]</f>
        <v>292091</v>
      </c>
      <c r="AF377">
        <f>Tabela2[[#This Row],[kan_steps]]</f>
        <v>20.399999999999999</v>
      </c>
      <c r="AG377">
        <f>Tabela2[[#This Row],[kan_train_acc]]</f>
        <v>9.8607243597507402E-2</v>
      </c>
      <c r="AH377">
        <f>Tabela2[[#This Row],[kan_val_acc]]</f>
        <v>0.17333333492278999</v>
      </c>
      <c r="AI377">
        <f>Tabela2[[#This Row],[kan_test_acc]]</f>
        <v>9.9111111462116194E-2</v>
      </c>
      <c r="AJ377">
        <f>Tabela2[[#This Row],[mlp_test_acc]]</f>
        <v>0.96488888888888802</v>
      </c>
      <c r="AK377">
        <f>Tabela2[[#This Row],[mlp_val_acc]]</f>
        <v>0.98296296296296204</v>
      </c>
      <c r="AL377">
        <f>Tabela2[[#This Row],[mlp_train_acc]]</f>
        <v>0.99777158774373198</v>
      </c>
      <c r="AM377">
        <f>Tabela2[[#This Row],[mlp_steps]]</f>
        <v>50.8</v>
      </c>
    </row>
    <row r="378" spans="1:39" x14ac:dyDescent="0.25">
      <c r="A378" t="s">
        <v>1343</v>
      </c>
      <c r="B378">
        <v>14</v>
      </c>
      <c r="C378">
        <v>3</v>
      </c>
      <c r="D378">
        <v>5</v>
      </c>
      <c r="E378">
        <v>0</v>
      </c>
      <c r="F378" t="s">
        <v>1400</v>
      </c>
      <c r="G378">
        <v>300456</v>
      </c>
      <c r="H378">
        <v>73748659</v>
      </c>
      <c r="I378">
        <v>16.8</v>
      </c>
      <c r="J378">
        <v>9.4336119294166507E-2</v>
      </c>
      <c r="K378">
        <v>0.185185188055038</v>
      </c>
      <c r="L378">
        <v>0.10444444343447599</v>
      </c>
      <c r="M378">
        <v>0.96088888888888802</v>
      </c>
      <c r="N378">
        <v>0.97777777777777697</v>
      </c>
      <c r="O378">
        <v>0.99331476323119705</v>
      </c>
      <c r="P378">
        <v>41</v>
      </c>
      <c r="Q378">
        <v>2736570.6</v>
      </c>
      <c r="R378">
        <v>299194</v>
      </c>
      <c r="S378">
        <v>2</v>
      </c>
      <c r="T378">
        <v>368</v>
      </c>
      <c r="U378">
        <v>0.95955555555555505</v>
      </c>
      <c r="V378">
        <v>0.982222222222222</v>
      </c>
      <c r="W378">
        <v>0.99275766016713096</v>
      </c>
      <c r="X378">
        <v>42.6</v>
      </c>
      <c r="Y378">
        <v>3183188</v>
      </c>
      <c r="Z378">
        <v>300745</v>
      </c>
      <c r="AA378">
        <v>2</v>
      </c>
      <c r="AB378">
        <v>369</v>
      </c>
      <c r="AC378" t="s">
        <v>1807</v>
      </c>
      <c r="AE378">
        <f>Tabela2[[#This Row],[kan_params]]</f>
        <v>300456</v>
      </c>
      <c r="AF378">
        <f>Tabela2[[#This Row],[kan_steps]]</f>
        <v>16.8</v>
      </c>
      <c r="AG378">
        <f>Tabela2[[#This Row],[kan_train_acc]]</f>
        <v>9.4336119294166507E-2</v>
      </c>
      <c r="AH378">
        <f>Tabela2[[#This Row],[kan_val_acc]]</f>
        <v>0.185185188055038</v>
      </c>
      <c r="AI378">
        <f>Tabela2[[#This Row],[kan_test_acc]]</f>
        <v>0.10444444343447599</v>
      </c>
      <c r="AJ378">
        <f>Tabela2[[#This Row],[mlp_test_acc]]</f>
        <v>0.96088888888888802</v>
      </c>
      <c r="AK378">
        <f>Tabela2[[#This Row],[mlp_val_acc]]</f>
        <v>0.97777777777777697</v>
      </c>
      <c r="AL378">
        <f>Tabela2[[#This Row],[mlp_train_acc]]</f>
        <v>0.99331476323119705</v>
      </c>
      <c r="AM378">
        <f>Tabela2[[#This Row],[mlp_steps]]</f>
        <v>41</v>
      </c>
    </row>
    <row r="379" spans="1:39" x14ac:dyDescent="0.25">
      <c r="A379" t="s">
        <v>1343</v>
      </c>
      <c r="B379">
        <v>14</v>
      </c>
      <c r="C379">
        <v>3</v>
      </c>
      <c r="D379">
        <v>5</v>
      </c>
      <c r="E379">
        <v>0</v>
      </c>
      <c r="F379" t="s">
        <v>1402</v>
      </c>
      <c r="G379">
        <v>308821</v>
      </c>
      <c r="H379">
        <v>93529360.799999997</v>
      </c>
      <c r="I379">
        <v>19.600000000000001</v>
      </c>
      <c r="J379">
        <v>0.10807799398899</v>
      </c>
      <c r="K379">
        <v>0.15703703761100701</v>
      </c>
      <c r="L379">
        <v>0.10533333569764999</v>
      </c>
      <c r="M379">
        <v>0.96311111111111103</v>
      </c>
      <c r="N379">
        <v>0.98370370370370297</v>
      </c>
      <c r="O379">
        <v>0.99795728876508805</v>
      </c>
      <c r="P379">
        <v>53.2</v>
      </c>
      <c r="Q379">
        <v>3334414.8</v>
      </c>
      <c r="R379">
        <v>308560</v>
      </c>
      <c r="S379">
        <v>2</v>
      </c>
      <c r="T379">
        <v>374</v>
      </c>
      <c r="U379">
        <v>0.96666666666666601</v>
      </c>
      <c r="V379">
        <v>0.98</v>
      </c>
      <c r="W379">
        <v>0.99387186629526403</v>
      </c>
      <c r="X379">
        <v>41.6</v>
      </c>
      <c r="Y379">
        <v>2860864.6</v>
      </c>
      <c r="Z379">
        <v>310135</v>
      </c>
      <c r="AA379">
        <v>2</v>
      </c>
      <c r="AB379">
        <v>375</v>
      </c>
      <c r="AC379" t="s">
        <v>1808</v>
      </c>
      <c r="AE379">
        <f>Tabela2[[#This Row],[kan_params]]</f>
        <v>308821</v>
      </c>
      <c r="AF379">
        <f>Tabela2[[#This Row],[kan_steps]]</f>
        <v>19.600000000000001</v>
      </c>
      <c r="AG379">
        <f>Tabela2[[#This Row],[kan_train_acc]]</f>
        <v>0.10807799398899</v>
      </c>
      <c r="AH379">
        <f>Tabela2[[#This Row],[kan_val_acc]]</f>
        <v>0.15703703761100701</v>
      </c>
      <c r="AI379">
        <f>Tabela2[[#This Row],[kan_test_acc]]</f>
        <v>0.10533333569764999</v>
      </c>
      <c r="AJ379">
        <f>Tabela2[[#This Row],[mlp_test_acc]]</f>
        <v>0.96311111111111103</v>
      </c>
      <c r="AK379">
        <f>Tabela2[[#This Row],[mlp_val_acc]]</f>
        <v>0.98370370370370297</v>
      </c>
      <c r="AL379">
        <f>Tabela2[[#This Row],[mlp_train_acc]]</f>
        <v>0.99795728876508805</v>
      </c>
      <c r="AM379">
        <f>Tabela2[[#This Row],[mlp_steps]]</f>
        <v>53.2</v>
      </c>
    </row>
    <row r="380" spans="1:39" x14ac:dyDescent="0.25">
      <c r="A380" t="s">
        <v>1343</v>
      </c>
      <c r="B380">
        <v>14</v>
      </c>
      <c r="C380">
        <v>3</v>
      </c>
      <c r="D380">
        <v>5</v>
      </c>
      <c r="E380">
        <v>0</v>
      </c>
      <c r="F380" t="s">
        <v>1404</v>
      </c>
      <c r="G380">
        <v>200076</v>
      </c>
      <c r="H380">
        <v>60617352.200000003</v>
      </c>
      <c r="I380">
        <v>22</v>
      </c>
      <c r="J380">
        <v>0.11067781001329401</v>
      </c>
      <c r="K380">
        <v>0.17629629671573599</v>
      </c>
      <c r="L380">
        <v>0.104444444179534</v>
      </c>
      <c r="M380">
        <v>0.96</v>
      </c>
      <c r="N380">
        <v>0.976296296296296</v>
      </c>
      <c r="O380">
        <v>0.99052924791086305</v>
      </c>
      <c r="P380">
        <v>43.6</v>
      </c>
      <c r="Q380">
        <v>2339250.7999999998</v>
      </c>
      <c r="R380">
        <v>199297</v>
      </c>
      <c r="S380">
        <v>2</v>
      </c>
      <c r="T380">
        <v>297</v>
      </c>
      <c r="U380">
        <v>0.96222222222222198</v>
      </c>
      <c r="V380">
        <v>0.97703703703703704</v>
      </c>
      <c r="W380">
        <v>0.99442896935933101</v>
      </c>
      <c r="X380">
        <v>49.8</v>
      </c>
      <c r="Y380">
        <v>2816356.6</v>
      </c>
      <c r="Z380">
        <v>200564</v>
      </c>
      <c r="AA380">
        <v>2</v>
      </c>
      <c r="AB380">
        <v>298</v>
      </c>
      <c r="AC380" t="s">
        <v>1809</v>
      </c>
      <c r="AE380">
        <f>Tabela2[[#This Row],[kan_params]]</f>
        <v>200076</v>
      </c>
      <c r="AF380">
        <f>Tabela2[[#This Row],[kan_steps]]</f>
        <v>22</v>
      </c>
      <c r="AG380">
        <f>Tabela2[[#This Row],[kan_train_acc]]</f>
        <v>0.11067781001329401</v>
      </c>
      <c r="AH380">
        <f>Tabela2[[#This Row],[kan_val_acc]]</f>
        <v>0.17629629671573599</v>
      </c>
      <c r="AI380">
        <f>Tabela2[[#This Row],[kan_test_acc]]</f>
        <v>0.104444444179534</v>
      </c>
      <c r="AJ380">
        <f>Tabela2[[#This Row],[mlp_test_acc]]</f>
        <v>0.96</v>
      </c>
      <c r="AK380">
        <f>Tabela2[[#This Row],[mlp_val_acc]]</f>
        <v>0.976296296296296</v>
      </c>
      <c r="AL380">
        <f>Tabela2[[#This Row],[mlp_train_acc]]</f>
        <v>0.99052924791086305</v>
      </c>
      <c r="AM380">
        <f>Tabela2[[#This Row],[mlp_steps]]</f>
        <v>43.6</v>
      </c>
    </row>
    <row r="381" spans="1:39" x14ac:dyDescent="0.25">
      <c r="A381" t="s">
        <v>1343</v>
      </c>
      <c r="B381">
        <v>14</v>
      </c>
      <c r="C381">
        <v>3</v>
      </c>
      <c r="D381">
        <v>5</v>
      </c>
      <c r="E381">
        <v>0</v>
      </c>
      <c r="F381" t="s">
        <v>1406</v>
      </c>
      <c r="G381">
        <v>208441</v>
      </c>
      <c r="H381">
        <v>52563249</v>
      </c>
      <c r="I381">
        <v>18</v>
      </c>
      <c r="J381">
        <v>0.105849581956863</v>
      </c>
      <c r="K381">
        <v>0.16370370388031</v>
      </c>
      <c r="L381">
        <v>0.11777777671813899</v>
      </c>
      <c r="M381">
        <v>0.96133333333333304</v>
      </c>
      <c r="N381">
        <v>0.982222222222222</v>
      </c>
      <c r="O381">
        <v>0.99275766016713096</v>
      </c>
      <c r="P381">
        <v>45.6</v>
      </c>
      <c r="Q381">
        <v>2368136.6</v>
      </c>
      <c r="R381">
        <v>208250</v>
      </c>
      <c r="S381">
        <v>2</v>
      </c>
      <c r="T381">
        <v>304</v>
      </c>
      <c r="U381">
        <v>0.95822222222222198</v>
      </c>
      <c r="V381">
        <v>0.97777777777777697</v>
      </c>
      <c r="W381">
        <v>0.98960074280408505</v>
      </c>
      <c r="X381">
        <v>42.4</v>
      </c>
      <c r="Y381">
        <v>2688607.6</v>
      </c>
      <c r="Z381">
        <v>209545</v>
      </c>
      <c r="AA381">
        <v>2</v>
      </c>
      <c r="AB381">
        <v>305</v>
      </c>
      <c r="AC381" t="s">
        <v>1810</v>
      </c>
      <c r="AE381">
        <f>Tabela2[[#This Row],[kan_params]]</f>
        <v>208441</v>
      </c>
      <c r="AF381">
        <f>Tabela2[[#This Row],[kan_steps]]</f>
        <v>18</v>
      </c>
      <c r="AG381">
        <f>Tabela2[[#This Row],[kan_train_acc]]</f>
        <v>0.105849581956863</v>
      </c>
      <c r="AH381">
        <f>Tabela2[[#This Row],[kan_val_acc]]</f>
        <v>0.16370370388031</v>
      </c>
      <c r="AI381">
        <f>Tabela2[[#This Row],[kan_test_acc]]</f>
        <v>0.11777777671813899</v>
      </c>
      <c r="AJ381">
        <f>Tabela2[[#This Row],[mlp_test_acc]]</f>
        <v>0.96133333333333304</v>
      </c>
      <c r="AK381">
        <f>Tabela2[[#This Row],[mlp_val_acc]]</f>
        <v>0.982222222222222</v>
      </c>
      <c r="AL381">
        <f>Tabela2[[#This Row],[mlp_train_acc]]</f>
        <v>0.99275766016713096</v>
      </c>
      <c r="AM381">
        <f>Tabela2[[#This Row],[mlp_steps]]</f>
        <v>45.6</v>
      </c>
    </row>
    <row r="382" spans="1:39" x14ac:dyDescent="0.25">
      <c r="A382" t="s">
        <v>1343</v>
      </c>
      <c r="B382">
        <v>14</v>
      </c>
      <c r="C382">
        <v>3</v>
      </c>
      <c r="D382">
        <v>5</v>
      </c>
      <c r="E382">
        <v>0</v>
      </c>
      <c r="F382" t="s">
        <v>1408</v>
      </c>
      <c r="G382">
        <v>216806</v>
      </c>
      <c r="H382">
        <v>65525636.399999999</v>
      </c>
      <c r="I382">
        <v>21.8</v>
      </c>
      <c r="J382">
        <v>0.105849581956863</v>
      </c>
      <c r="K382">
        <v>0.152592593431472</v>
      </c>
      <c r="L382">
        <v>0.11022222340106901</v>
      </c>
      <c r="M382">
        <v>0.96</v>
      </c>
      <c r="N382">
        <v>0.98296296296296204</v>
      </c>
      <c r="O382">
        <v>0.99312906220984198</v>
      </c>
      <c r="P382">
        <v>49</v>
      </c>
      <c r="Q382">
        <v>2719983.2</v>
      </c>
      <c r="R382">
        <v>216080</v>
      </c>
      <c r="S382">
        <v>2</v>
      </c>
      <c r="T382">
        <v>310</v>
      </c>
      <c r="U382">
        <v>0.96088888888888802</v>
      </c>
      <c r="V382">
        <v>0.97851851851851801</v>
      </c>
      <c r="W382">
        <v>0.99368616527390896</v>
      </c>
      <c r="X382">
        <v>47.2</v>
      </c>
      <c r="Y382">
        <v>2457205.4</v>
      </c>
      <c r="Z382">
        <v>217399</v>
      </c>
      <c r="AA382">
        <v>2</v>
      </c>
      <c r="AB382">
        <v>311</v>
      </c>
      <c r="AC382" t="s">
        <v>1811</v>
      </c>
      <c r="AE382">
        <f>Tabela2[[#This Row],[kan_params]]</f>
        <v>216806</v>
      </c>
      <c r="AF382">
        <f>Tabela2[[#This Row],[kan_steps]]</f>
        <v>21.8</v>
      </c>
      <c r="AG382">
        <f>Tabela2[[#This Row],[kan_train_acc]]</f>
        <v>0.105849581956863</v>
      </c>
      <c r="AH382">
        <f>Tabela2[[#This Row],[kan_val_acc]]</f>
        <v>0.152592593431472</v>
      </c>
      <c r="AI382">
        <f>Tabela2[[#This Row],[kan_test_acc]]</f>
        <v>0.11022222340106901</v>
      </c>
      <c r="AJ382">
        <f>Tabela2[[#This Row],[mlp_test_acc]]</f>
        <v>0.96</v>
      </c>
      <c r="AK382">
        <f>Tabela2[[#This Row],[mlp_val_acc]]</f>
        <v>0.98296296296296204</v>
      </c>
      <c r="AL382">
        <f>Tabela2[[#This Row],[mlp_train_acc]]</f>
        <v>0.99312906220984198</v>
      </c>
      <c r="AM382">
        <f>Tabela2[[#This Row],[mlp_steps]]</f>
        <v>49</v>
      </c>
    </row>
    <row r="383" spans="1:39" x14ac:dyDescent="0.25">
      <c r="A383" t="s">
        <v>1343</v>
      </c>
      <c r="B383">
        <v>14</v>
      </c>
      <c r="C383">
        <v>3</v>
      </c>
      <c r="D383">
        <v>5</v>
      </c>
      <c r="E383">
        <v>0</v>
      </c>
      <c r="F383" t="s">
        <v>1410</v>
      </c>
      <c r="G383">
        <v>225171</v>
      </c>
      <c r="H383">
        <v>75191325.799999997</v>
      </c>
      <c r="I383">
        <v>23.8</v>
      </c>
      <c r="J383">
        <v>0.114020426571369</v>
      </c>
      <c r="K383">
        <v>0.164444443583488</v>
      </c>
      <c r="L383">
        <v>0.103999999165534</v>
      </c>
      <c r="M383">
        <v>0.95955555555555505</v>
      </c>
      <c r="N383">
        <v>0.97925925925925905</v>
      </c>
      <c r="O383">
        <v>0.99201485608170803</v>
      </c>
      <c r="P383">
        <v>44.8</v>
      </c>
      <c r="Q383">
        <v>3087313.4</v>
      </c>
      <c r="R383">
        <v>224054</v>
      </c>
      <c r="S383">
        <v>2</v>
      </c>
      <c r="T383">
        <v>316</v>
      </c>
      <c r="U383">
        <v>0.96177777777777695</v>
      </c>
      <c r="V383">
        <v>0.98074074074074002</v>
      </c>
      <c r="W383">
        <v>0.99350046425255301</v>
      </c>
      <c r="X383">
        <v>46.4</v>
      </c>
      <c r="Y383">
        <v>2282393.4</v>
      </c>
      <c r="Z383">
        <v>225397</v>
      </c>
      <c r="AA383">
        <v>2</v>
      </c>
      <c r="AB383">
        <v>317</v>
      </c>
      <c r="AC383" t="s">
        <v>1812</v>
      </c>
      <c r="AE383">
        <f>Tabela2[[#This Row],[kan_params]]</f>
        <v>225171</v>
      </c>
      <c r="AF383">
        <f>Tabela2[[#This Row],[kan_steps]]</f>
        <v>23.8</v>
      </c>
      <c r="AG383">
        <f>Tabela2[[#This Row],[kan_train_acc]]</f>
        <v>0.114020426571369</v>
      </c>
      <c r="AH383">
        <f>Tabela2[[#This Row],[kan_val_acc]]</f>
        <v>0.164444443583488</v>
      </c>
      <c r="AI383">
        <f>Tabela2[[#This Row],[kan_test_acc]]</f>
        <v>0.103999999165534</v>
      </c>
      <c r="AJ383">
        <f>Tabela2[[#This Row],[mlp_test_acc]]</f>
        <v>0.95955555555555505</v>
      </c>
      <c r="AK383">
        <f>Tabela2[[#This Row],[mlp_val_acc]]</f>
        <v>0.97925925925925905</v>
      </c>
      <c r="AL383">
        <f>Tabela2[[#This Row],[mlp_train_acc]]</f>
        <v>0.99201485608170803</v>
      </c>
      <c r="AM383">
        <f>Tabela2[[#This Row],[mlp_steps]]</f>
        <v>44.8</v>
      </c>
    </row>
    <row r="384" spans="1:39" x14ac:dyDescent="0.25">
      <c r="A384" t="s">
        <v>1343</v>
      </c>
      <c r="B384">
        <v>14</v>
      </c>
      <c r="C384">
        <v>3</v>
      </c>
      <c r="D384">
        <v>5</v>
      </c>
      <c r="E384">
        <v>0</v>
      </c>
      <c r="F384" t="s">
        <v>1412</v>
      </c>
      <c r="G384">
        <v>233536</v>
      </c>
      <c r="H384">
        <v>74633848</v>
      </c>
      <c r="I384">
        <v>23.2</v>
      </c>
      <c r="J384">
        <v>9.2850510776042894E-2</v>
      </c>
      <c r="K384">
        <v>0.15925925970077501</v>
      </c>
      <c r="L384">
        <v>0.102222222089767</v>
      </c>
      <c r="M384">
        <v>0.96088888888888802</v>
      </c>
      <c r="N384">
        <v>0.98074074074074002</v>
      </c>
      <c r="O384">
        <v>0.99498607242339798</v>
      </c>
      <c r="P384">
        <v>48</v>
      </c>
      <c r="Q384">
        <v>2901399.8</v>
      </c>
      <c r="R384">
        <v>232172</v>
      </c>
      <c r="S384">
        <v>2</v>
      </c>
      <c r="T384">
        <v>322</v>
      </c>
      <c r="U384">
        <v>0.96</v>
      </c>
      <c r="V384">
        <v>0.97851851851851801</v>
      </c>
      <c r="W384">
        <v>0.99275766016712996</v>
      </c>
      <c r="X384">
        <v>44.6</v>
      </c>
      <c r="Y384">
        <v>2276165.7999999998</v>
      </c>
      <c r="Z384">
        <v>233539</v>
      </c>
      <c r="AA384">
        <v>2</v>
      </c>
      <c r="AB384">
        <v>323</v>
      </c>
      <c r="AC384" t="s">
        <v>1813</v>
      </c>
      <c r="AE384">
        <f>Tabela2[[#This Row],[kan_params]]</f>
        <v>233536</v>
      </c>
      <c r="AF384">
        <f>Tabela2[[#This Row],[kan_steps]]</f>
        <v>23.2</v>
      </c>
      <c r="AG384">
        <f>Tabela2[[#This Row],[kan_train_acc]]</f>
        <v>9.2850510776042894E-2</v>
      </c>
      <c r="AH384">
        <f>Tabela2[[#This Row],[kan_val_acc]]</f>
        <v>0.15925925970077501</v>
      </c>
      <c r="AI384">
        <f>Tabela2[[#This Row],[kan_test_acc]]</f>
        <v>0.102222222089767</v>
      </c>
      <c r="AJ384">
        <f>Tabela2[[#This Row],[mlp_test_acc]]</f>
        <v>0.96088888888888802</v>
      </c>
      <c r="AK384">
        <f>Tabela2[[#This Row],[mlp_val_acc]]</f>
        <v>0.98074074074074002</v>
      </c>
      <c r="AL384">
        <f>Tabela2[[#This Row],[mlp_train_acc]]</f>
        <v>0.99498607242339798</v>
      </c>
      <c r="AM384">
        <f>Tabela2[[#This Row],[mlp_steps]]</f>
        <v>48</v>
      </c>
    </row>
    <row r="385" spans="1:39" x14ac:dyDescent="0.25">
      <c r="A385" t="s">
        <v>1343</v>
      </c>
      <c r="B385">
        <v>14</v>
      </c>
      <c r="C385">
        <v>3</v>
      </c>
      <c r="D385">
        <v>5</v>
      </c>
      <c r="E385">
        <v>0</v>
      </c>
      <c r="F385" t="s">
        <v>1414</v>
      </c>
      <c r="G385">
        <v>241901</v>
      </c>
      <c r="H385">
        <v>82083824.200000003</v>
      </c>
      <c r="I385">
        <v>24.6</v>
      </c>
      <c r="J385">
        <v>8.3194055967032901E-2</v>
      </c>
      <c r="K385">
        <v>0.162962967157363</v>
      </c>
      <c r="L385">
        <v>9.2888888344168599E-2</v>
      </c>
      <c r="M385">
        <v>0.96577777777777696</v>
      </c>
      <c r="N385">
        <v>0.98444444444444401</v>
      </c>
      <c r="O385">
        <v>0.99368616527390896</v>
      </c>
      <c r="P385">
        <v>46.8</v>
      </c>
      <c r="Q385">
        <v>2770651.4</v>
      </c>
      <c r="R385">
        <v>241825</v>
      </c>
      <c r="S385">
        <v>2</v>
      </c>
      <c r="T385">
        <v>329</v>
      </c>
      <c r="U385">
        <v>0.96044444444444399</v>
      </c>
      <c r="V385">
        <v>0.97925925925925905</v>
      </c>
      <c r="W385">
        <v>0.99405756731661998</v>
      </c>
      <c r="X385">
        <v>46.4</v>
      </c>
      <c r="Y385">
        <v>3323784.6</v>
      </c>
      <c r="Z385">
        <v>243220</v>
      </c>
      <c r="AA385">
        <v>2</v>
      </c>
      <c r="AB385">
        <v>330</v>
      </c>
      <c r="AC385" t="s">
        <v>1814</v>
      </c>
      <c r="AE385">
        <f>Tabela2[[#This Row],[kan_params]]</f>
        <v>241901</v>
      </c>
      <c r="AF385">
        <f>Tabela2[[#This Row],[kan_steps]]</f>
        <v>24.6</v>
      </c>
      <c r="AG385">
        <f>Tabela2[[#This Row],[kan_train_acc]]</f>
        <v>8.3194055967032901E-2</v>
      </c>
      <c r="AH385">
        <f>Tabela2[[#This Row],[kan_val_acc]]</f>
        <v>0.162962967157363</v>
      </c>
      <c r="AI385">
        <f>Tabela2[[#This Row],[kan_test_acc]]</f>
        <v>9.2888888344168599E-2</v>
      </c>
      <c r="AJ385">
        <f>Tabela2[[#This Row],[mlp_test_acc]]</f>
        <v>0.96577777777777696</v>
      </c>
      <c r="AK385">
        <f>Tabela2[[#This Row],[mlp_val_acc]]</f>
        <v>0.98444444444444401</v>
      </c>
      <c r="AL385">
        <f>Tabela2[[#This Row],[mlp_train_acc]]</f>
        <v>0.99368616527390896</v>
      </c>
      <c r="AM385">
        <f>Tabela2[[#This Row],[mlp_steps]]</f>
        <v>46.8</v>
      </c>
    </row>
    <row r="386" spans="1:39" x14ac:dyDescent="0.25">
      <c r="A386" t="s">
        <v>1343</v>
      </c>
      <c r="B386">
        <v>14</v>
      </c>
      <c r="C386">
        <v>3</v>
      </c>
      <c r="D386">
        <v>5</v>
      </c>
      <c r="E386">
        <v>0</v>
      </c>
      <c r="F386" t="s">
        <v>1416</v>
      </c>
      <c r="G386">
        <v>250266</v>
      </c>
      <c r="H386">
        <v>57671762.200000003</v>
      </c>
      <c r="I386">
        <v>16</v>
      </c>
      <c r="J386">
        <v>7.0566388964653004E-2</v>
      </c>
      <c r="K386">
        <v>0.14148148298263499</v>
      </c>
      <c r="L386">
        <v>6.7555557191371907E-2</v>
      </c>
      <c r="M386">
        <v>0.96533333333333304</v>
      </c>
      <c r="N386">
        <v>0.97851851851851801</v>
      </c>
      <c r="O386">
        <v>0.99442896935933101</v>
      </c>
      <c r="P386">
        <v>44.6</v>
      </c>
      <c r="Q386">
        <v>3087002.6</v>
      </c>
      <c r="R386">
        <v>250255</v>
      </c>
      <c r="S386">
        <v>2</v>
      </c>
      <c r="T386">
        <v>335</v>
      </c>
      <c r="U386">
        <v>0.96311111111111103</v>
      </c>
      <c r="V386">
        <v>0.98518518518518505</v>
      </c>
      <c r="W386">
        <v>0.99350046425255301</v>
      </c>
      <c r="X386">
        <v>42.6</v>
      </c>
      <c r="Y386">
        <v>2539940.7999999998</v>
      </c>
      <c r="Z386">
        <v>251674</v>
      </c>
      <c r="AA386">
        <v>2</v>
      </c>
      <c r="AB386">
        <v>336</v>
      </c>
      <c r="AC386" t="s">
        <v>1815</v>
      </c>
      <c r="AE386">
        <f>Tabela2[[#This Row],[kan_params]]</f>
        <v>250266</v>
      </c>
      <c r="AF386">
        <f>Tabela2[[#This Row],[kan_steps]]</f>
        <v>16</v>
      </c>
      <c r="AG386">
        <f>Tabela2[[#This Row],[kan_train_acc]]</f>
        <v>7.0566388964653004E-2</v>
      </c>
      <c r="AH386">
        <f>Tabela2[[#This Row],[kan_val_acc]]</f>
        <v>0.14148148298263499</v>
      </c>
      <c r="AI386">
        <f>Tabela2[[#This Row],[kan_test_acc]]</f>
        <v>6.7555557191371907E-2</v>
      </c>
      <c r="AJ386">
        <f>Tabela2[[#This Row],[mlp_test_acc]]</f>
        <v>0.96533333333333304</v>
      </c>
      <c r="AK386">
        <f>Tabela2[[#This Row],[mlp_val_acc]]</f>
        <v>0.97851851851851801</v>
      </c>
      <c r="AL386">
        <f>Tabela2[[#This Row],[mlp_train_acc]]</f>
        <v>0.99442896935933101</v>
      </c>
      <c r="AM386">
        <f>Tabela2[[#This Row],[mlp_steps]]</f>
        <v>44.6</v>
      </c>
    </row>
    <row r="387" spans="1:39" x14ac:dyDescent="0.25">
      <c r="A387" t="s">
        <v>1343</v>
      </c>
      <c r="B387">
        <v>14</v>
      </c>
      <c r="C387">
        <v>3</v>
      </c>
      <c r="D387">
        <v>5</v>
      </c>
      <c r="E387">
        <v>0</v>
      </c>
      <c r="F387" t="s">
        <v>1418</v>
      </c>
      <c r="G387">
        <v>258631</v>
      </c>
      <c r="H387">
        <v>54817618.600000001</v>
      </c>
      <c r="I387">
        <v>15</v>
      </c>
      <c r="J387">
        <v>0.10844939500093401</v>
      </c>
      <c r="K387">
        <v>0.20518518984317699</v>
      </c>
      <c r="L387">
        <v>0.108888886868953</v>
      </c>
      <c r="M387">
        <v>0.96711111111111103</v>
      </c>
      <c r="N387">
        <v>0.97851851851851801</v>
      </c>
      <c r="O387">
        <v>0.99758588672237702</v>
      </c>
      <c r="P387">
        <v>50.2</v>
      </c>
      <c r="Q387">
        <v>3016962.8</v>
      </c>
      <c r="R387">
        <v>257390</v>
      </c>
      <c r="S387">
        <v>2</v>
      </c>
      <c r="T387">
        <v>340</v>
      </c>
      <c r="U387">
        <v>0.96533333333333304</v>
      </c>
      <c r="V387">
        <v>0.98592592592592598</v>
      </c>
      <c r="W387">
        <v>0.99647168059424296</v>
      </c>
      <c r="X387">
        <v>53.6</v>
      </c>
      <c r="Y387">
        <v>3598958.2</v>
      </c>
      <c r="Z387">
        <v>258829</v>
      </c>
      <c r="AA387">
        <v>2</v>
      </c>
      <c r="AB387">
        <v>341</v>
      </c>
      <c r="AC387" t="s">
        <v>1816</v>
      </c>
      <c r="AE387">
        <f>Tabela2[[#This Row],[kan_params]]</f>
        <v>258631</v>
      </c>
      <c r="AF387">
        <f>Tabela2[[#This Row],[kan_steps]]</f>
        <v>15</v>
      </c>
      <c r="AG387">
        <f>Tabela2[[#This Row],[kan_train_acc]]</f>
        <v>0.10844939500093401</v>
      </c>
      <c r="AH387">
        <f>Tabela2[[#This Row],[kan_val_acc]]</f>
        <v>0.20518518984317699</v>
      </c>
      <c r="AI387">
        <f>Tabela2[[#This Row],[kan_test_acc]]</f>
        <v>0.108888886868953</v>
      </c>
      <c r="AJ387">
        <f>Tabela2[[#This Row],[mlp_test_acc]]</f>
        <v>0.96711111111111103</v>
      </c>
      <c r="AK387">
        <f>Tabela2[[#This Row],[mlp_val_acc]]</f>
        <v>0.97851851851851801</v>
      </c>
      <c r="AL387">
        <f>Tabela2[[#This Row],[mlp_train_acc]]</f>
        <v>0.99758588672237702</v>
      </c>
      <c r="AM387">
        <f>Tabela2[[#This Row],[mlp_steps]]</f>
        <v>50.2</v>
      </c>
    </row>
    <row r="388" spans="1:39" x14ac:dyDescent="0.25">
      <c r="A388" t="s">
        <v>1343</v>
      </c>
      <c r="B388">
        <v>14</v>
      </c>
      <c r="C388">
        <v>3</v>
      </c>
      <c r="D388">
        <v>5</v>
      </c>
      <c r="E388">
        <v>0</v>
      </c>
      <c r="F388" t="s">
        <v>1420</v>
      </c>
      <c r="G388">
        <v>110782</v>
      </c>
      <c r="H388">
        <v>34935009.200000003</v>
      </c>
      <c r="I388">
        <v>12</v>
      </c>
      <c r="J388">
        <v>0.108635094761848</v>
      </c>
      <c r="K388">
        <v>0.16296296417713099</v>
      </c>
      <c r="L388">
        <v>0.11200000196695301</v>
      </c>
      <c r="M388">
        <v>0.96222222222222198</v>
      </c>
      <c r="N388">
        <v>0.96296296296296202</v>
      </c>
      <c r="O388">
        <v>0.98978644382544101</v>
      </c>
      <c r="P388">
        <v>39</v>
      </c>
      <c r="Q388">
        <v>4047686.2</v>
      </c>
      <c r="R388">
        <v>109954</v>
      </c>
      <c r="S388">
        <v>2</v>
      </c>
      <c r="T388">
        <v>216</v>
      </c>
      <c r="U388">
        <v>0.95555555555555505</v>
      </c>
      <c r="V388">
        <v>0.96666666666666601</v>
      </c>
      <c r="W388">
        <v>0.99071494893221901</v>
      </c>
      <c r="X388">
        <v>41</v>
      </c>
      <c r="Y388">
        <v>3273142</v>
      </c>
      <c r="Z388">
        <v>110897</v>
      </c>
      <c r="AA388">
        <v>2</v>
      </c>
      <c r="AB388">
        <v>217</v>
      </c>
      <c r="AC388" t="s">
        <v>1817</v>
      </c>
      <c r="AE388">
        <f>Tabela2[[#This Row],[kan_params]]</f>
        <v>110782</v>
      </c>
      <c r="AF388">
        <f>Tabela2[[#This Row],[kan_steps]]</f>
        <v>12</v>
      </c>
      <c r="AG388">
        <f>Tabela2[[#This Row],[kan_train_acc]]</f>
        <v>0.108635094761848</v>
      </c>
      <c r="AH388">
        <f>Tabela2[[#This Row],[kan_val_acc]]</f>
        <v>0.16296296417713099</v>
      </c>
      <c r="AI388">
        <f>Tabela2[[#This Row],[kan_test_acc]]</f>
        <v>0.11200000196695301</v>
      </c>
      <c r="AJ388">
        <f>Tabela2[[#This Row],[mlp_test_acc]]</f>
        <v>0.96222222222222198</v>
      </c>
      <c r="AK388">
        <f>Tabela2[[#This Row],[mlp_val_acc]]</f>
        <v>0.96296296296296202</v>
      </c>
      <c r="AL388">
        <f>Tabela2[[#This Row],[mlp_train_acc]]</f>
        <v>0.98978644382544101</v>
      </c>
      <c r="AM388">
        <f>Tabela2[[#This Row],[mlp_steps]]</f>
        <v>39</v>
      </c>
    </row>
    <row r="389" spans="1:39" x14ac:dyDescent="0.25">
      <c r="A389" t="s">
        <v>1343</v>
      </c>
      <c r="B389">
        <v>14</v>
      </c>
      <c r="C389">
        <v>3</v>
      </c>
      <c r="D389">
        <v>5</v>
      </c>
      <c r="E389">
        <v>0</v>
      </c>
      <c r="F389" t="s">
        <v>1422</v>
      </c>
      <c r="G389">
        <v>274390</v>
      </c>
      <c r="H389">
        <v>72566722.599999994</v>
      </c>
      <c r="I389">
        <v>18.8</v>
      </c>
      <c r="J389">
        <v>0.112906222045421</v>
      </c>
      <c r="K389">
        <v>0.157777780294418</v>
      </c>
      <c r="L389">
        <v>0.120444445312023</v>
      </c>
      <c r="M389">
        <v>0.96222222222222198</v>
      </c>
      <c r="N389">
        <v>0.98</v>
      </c>
      <c r="O389">
        <v>0.99405756731661998</v>
      </c>
      <c r="P389">
        <v>45</v>
      </c>
      <c r="Q389">
        <v>2628497</v>
      </c>
      <c r="R389">
        <v>273439</v>
      </c>
      <c r="S389">
        <v>2</v>
      </c>
      <c r="T389">
        <v>351</v>
      </c>
      <c r="U389">
        <v>0.96533333333333304</v>
      </c>
      <c r="V389">
        <v>0.98148148148148096</v>
      </c>
      <c r="W389">
        <v>0.99758588672237702</v>
      </c>
      <c r="X389">
        <v>46.4</v>
      </c>
      <c r="Y389">
        <v>3343610.6</v>
      </c>
      <c r="Z389">
        <v>274922</v>
      </c>
      <c r="AA389">
        <v>2</v>
      </c>
      <c r="AB389">
        <v>352</v>
      </c>
      <c r="AC389" t="s">
        <v>1818</v>
      </c>
      <c r="AE389">
        <f>Tabela2[[#This Row],[kan_params]]</f>
        <v>274390</v>
      </c>
      <c r="AF389">
        <f>Tabela2[[#This Row],[kan_steps]]</f>
        <v>18.8</v>
      </c>
      <c r="AG389">
        <f>Tabela2[[#This Row],[kan_train_acc]]</f>
        <v>0.112906222045421</v>
      </c>
      <c r="AH389">
        <f>Tabela2[[#This Row],[kan_val_acc]]</f>
        <v>0.157777780294418</v>
      </c>
      <c r="AI389">
        <f>Tabela2[[#This Row],[kan_test_acc]]</f>
        <v>0.120444445312023</v>
      </c>
      <c r="AJ389">
        <f>Tabela2[[#This Row],[mlp_test_acc]]</f>
        <v>0.96222222222222198</v>
      </c>
      <c r="AK389">
        <f>Tabela2[[#This Row],[mlp_val_acc]]</f>
        <v>0.98</v>
      </c>
      <c r="AL389">
        <f>Tabela2[[#This Row],[mlp_train_acc]]</f>
        <v>0.99405756731661998</v>
      </c>
      <c r="AM389">
        <f>Tabela2[[#This Row],[mlp_steps]]</f>
        <v>45</v>
      </c>
    </row>
    <row r="390" spans="1:39" x14ac:dyDescent="0.25">
      <c r="A390" t="s">
        <v>1343</v>
      </c>
      <c r="B390">
        <v>14</v>
      </c>
      <c r="C390">
        <v>3</v>
      </c>
      <c r="D390">
        <v>5</v>
      </c>
      <c r="E390">
        <v>0</v>
      </c>
      <c r="F390" t="s">
        <v>1424</v>
      </c>
      <c r="G390">
        <v>282975</v>
      </c>
      <c r="H390">
        <v>95084525.799999997</v>
      </c>
      <c r="I390">
        <v>24.4</v>
      </c>
      <c r="J390">
        <v>9.4336119294166507E-2</v>
      </c>
      <c r="K390">
        <v>0.16148147881031</v>
      </c>
      <c r="L390">
        <v>9.8222222924232397E-2</v>
      </c>
      <c r="M390">
        <v>0.95733333333333304</v>
      </c>
      <c r="N390">
        <v>0.98148148148148096</v>
      </c>
      <c r="O390">
        <v>0.99201485608170803</v>
      </c>
      <c r="P390">
        <v>40.200000000000003</v>
      </c>
      <c r="Q390">
        <v>2806357.6</v>
      </c>
      <c r="R390">
        <v>282397</v>
      </c>
      <c r="S390">
        <v>2</v>
      </c>
      <c r="T390">
        <v>357</v>
      </c>
      <c r="U390">
        <v>0.96222222222222198</v>
      </c>
      <c r="V390">
        <v>0.98370370370370297</v>
      </c>
      <c r="W390">
        <v>0.99405756731661998</v>
      </c>
      <c r="X390">
        <v>46.2</v>
      </c>
      <c r="Y390">
        <v>3162909.2</v>
      </c>
      <c r="Z390">
        <v>283904</v>
      </c>
      <c r="AA390">
        <v>2</v>
      </c>
      <c r="AB390">
        <v>358</v>
      </c>
      <c r="AC390" t="s">
        <v>1819</v>
      </c>
      <c r="AE390">
        <f>Tabela2[[#This Row],[kan_params]]</f>
        <v>282975</v>
      </c>
      <c r="AF390">
        <f>Tabela2[[#This Row],[kan_steps]]</f>
        <v>24.4</v>
      </c>
      <c r="AG390">
        <f>Tabela2[[#This Row],[kan_train_acc]]</f>
        <v>9.4336119294166507E-2</v>
      </c>
      <c r="AH390">
        <f>Tabela2[[#This Row],[kan_val_acc]]</f>
        <v>0.16148147881031</v>
      </c>
      <c r="AI390">
        <f>Tabela2[[#This Row],[kan_test_acc]]</f>
        <v>9.8222222924232397E-2</v>
      </c>
      <c r="AJ390">
        <f>Tabela2[[#This Row],[mlp_test_acc]]</f>
        <v>0.95733333333333304</v>
      </c>
      <c r="AK390">
        <f>Tabela2[[#This Row],[mlp_val_acc]]</f>
        <v>0.98148148148148096</v>
      </c>
      <c r="AL390">
        <f>Tabela2[[#This Row],[mlp_train_acc]]</f>
        <v>0.99201485608170803</v>
      </c>
      <c r="AM390">
        <f>Tabela2[[#This Row],[mlp_steps]]</f>
        <v>40.200000000000003</v>
      </c>
    </row>
    <row r="391" spans="1:39" x14ac:dyDescent="0.25">
      <c r="A391" t="s">
        <v>1343</v>
      </c>
      <c r="B391">
        <v>14</v>
      </c>
      <c r="C391">
        <v>3</v>
      </c>
      <c r="D391">
        <v>5</v>
      </c>
      <c r="E391">
        <v>0</v>
      </c>
      <c r="F391" t="s">
        <v>1426</v>
      </c>
      <c r="G391">
        <v>291560</v>
      </c>
      <c r="H391">
        <v>97006851.400000006</v>
      </c>
      <c r="I391">
        <v>24</v>
      </c>
      <c r="J391">
        <v>8.4122562408447205E-2</v>
      </c>
      <c r="K391">
        <v>0.19111111164093</v>
      </c>
      <c r="L391">
        <v>8.4444446861743905E-2</v>
      </c>
      <c r="M391">
        <v>0.96311111111111103</v>
      </c>
      <c r="N391">
        <v>0.98370370370370297</v>
      </c>
      <c r="O391">
        <v>0.99777158774373198</v>
      </c>
      <c r="P391">
        <v>53.4</v>
      </c>
      <c r="Q391">
        <v>4591644.4000000004</v>
      </c>
      <c r="R391">
        <v>291499</v>
      </c>
      <c r="S391">
        <v>2</v>
      </c>
      <c r="T391">
        <v>363</v>
      </c>
      <c r="U391">
        <v>0.96222222222222198</v>
      </c>
      <c r="V391">
        <v>0.98074074074074002</v>
      </c>
      <c r="W391">
        <v>0.99591457753017598</v>
      </c>
      <c r="X391">
        <v>46.4</v>
      </c>
      <c r="Y391">
        <v>3477281.2</v>
      </c>
      <c r="Z391">
        <v>293030</v>
      </c>
      <c r="AA391">
        <v>2</v>
      </c>
      <c r="AB391">
        <v>364</v>
      </c>
      <c r="AC391" t="s">
        <v>1820</v>
      </c>
      <c r="AE391">
        <f>Tabela2[[#This Row],[kan_params]]</f>
        <v>291560</v>
      </c>
      <c r="AF391">
        <f>Tabela2[[#This Row],[kan_steps]]</f>
        <v>24</v>
      </c>
      <c r="AG391">
        <f>Tabela2[[#This Row],[kan_train_acc]]</f>
        <v>8.4122562408447205E-2</v>
      </c>
      <c r="AH391">
        <f>Tabela2[[#This Row],[kan_val_acc]]</f>
        <v>0.19111111164093</v>
      </c>
      <c r="AI391">
        <f>Tabela2[[#This Row],[kan_test_acc]]</f>
        <v>8.4444446861743905E-2</v>
      </c>
      <c r="AJ391">
        <f>Tabela2[[#This Row],[mlp_test_acc]]</f>
        <v>0.96311111111111103</v>
      </c>
      <c r="AK391">
        <f>Tabela2[[#This Row],[mlp_val_acc]]</f>
        <v>0.98370370370370297</v>
      </c>
      <c r="AL391">
        <f>Tabela2[[#This Row],[mlp_train_acc]]</f>
        <v>0.99777158774373198</v>
      </c>
      <c r="AM391">
        <f>Tabela2[[#This Row],[mlp_steps]]</f>
        <v>53.4</v>
      </c>
    </row>
    <row r="392" spans="1:39" x14ac:dyDescent="0.25">
      <c r="A392" t="s">
        <v>1343</v>
      </c>
      <c r="B392">
        <v>14</v>
      </c>
      <c r="C392">
        <v>3</v>
      </c>
      <c r="D392">
        <v>5</v>
      </c>
      <c r="E392">
        <v>0</v>
      </c>
      <c r="F392" t="s">
        <v>1428</v>
      </c>
      <c r="G392">
        <v>300145</v>
      </c>
      <c r="H392">
        <v>86704632.799999997</v>
      </c>
      <c r="I392">
        <v>20.2</v>
      </c>
      <c r="J392">
        <v>9.3964719772338806E-2</v>
      </c>
      <c r="K392">
        <v>0.160740742087364</v>
      </c>
      <c r="L392">
        <v>9.9111111462116194E-2</v>
      </c>
      <c r="M392">
        <v>0.96088888888888802</v>
      </c>
      <c r="N392">
        <v>0.97851851851851801</v>
      </c>
      <c r="O392">
        <v>0.99331476323119705</v>
      </c>
      <c r="P392">
        <v>41.4</v>
      </c>
      <c r="Q392">
        <v>2590558</v>
      </c>
      <c r="R392">
        <v>299194</v>
      </c>
      <c r="S392">
        <v>2</v>
      </c>
      <c r="T392">
        <v>368</v>
      </c>
      <c r="U392">
        <v>0.96088888888888802</v>
      </c>
      <c r="V392">
        <v>0.98296296296296204</v>
      </c>
      <c r="W392">
        <v>0.99405756731661998</v>
      </c>
      <c r="X392">
        <v>45.6</v>
      </c>
      <c r="Y392">
        <v>3613364.8</v>
      </c>
      <c r="Z392">
        <v>300745</v>
      </c>
      <c r="AA392">
        <v>2</v>
      </c>
      <c r="AB392">
        <v>369</v>
      </c>
      <c r="AC392" t="s">
        <v>1821</v>
      </c>
      <c r="AE392">
        <f>Tabela2[[#This Row],[kan_params]]</f>
        <v>300145</v>
      </c>
      <c r="AF392">
        <f>Tabela2[[#This Row],[kan_steps]]</f>
        <v>20.2</v>
      </c>
      <c r="AG392">
        <f>Tabela2[[#This Row],[kan_train_acc]]</f>
        <v>9.3964719772338806E-2</v>
      </c>
      <c r="AH392">
        <f>Tabela2[[#This Row],[kan_val_acc]]</f>
        <v>0.160740742087364</v>
      </c>
      <c r="AI392">
        <f>Tabela2[[#This Row],[kan_test_acc]]</f>
        <v>9.9111111462116194E-2</v>
      </c>
      <c r="AJ392">
        <f>Tabela2[[#This Row],[mlp_test_acc]]</f>
        <v>0.96088888888888802</v>
      </c>
      <c r="AK392">
        <f>Tabela2[[#This Row],[mlp_val_acc]]</f>
        <v>0.97851851851851801</v>
      </c>
      <c r="AL392">
        <f>Tabela2[[#This Row],[mlp_train_acc]]</f>
        <v>0.99331476323119705</v>
      </c>
      <c r="AM392">
        <f>Tabela2[[#This Row],[mlp_steps]]</f>
        <v>41.4</v>
      </c>
    </row>
    <row r="393" spans="1:39" x14ac:dyDescent="0.25">
      <c r="A393" t="s">
        <v>1343</v>
      </c>
      <c r="B393">
        <v>14</v>
      </c>
      <c r="C393">
        <v>3</v>
      </c>
      <c r="D393">
        <v>5</v>
      </c>
      <c r="E393">
        <v>0</v>
      </c>
      <c r="F393" t="s">
        <v>1430</v>
      </c>
      <c r="G393">
        <v>308730</v>
      </c>
      <c r="H393">
        <v>84135394</v>
      </c>
      <c r="I393">
        <v>19.399999999999999</v>
      </c>
      <c r="J393">
        <v>7.7808728069066996E-2</v>
      </c>
      <c r="K393">
        <v>0.18074074089527101</v>
      </c>
      <c r="L393">
        <v>7.9555556923151E-2</v>
      </c>
      <c r="M393">
        <v>0.96311111111111103</v>
      </c>
      <c r="N393">
        <v>0.98370370370370297</v>
      </c>
      <c r="O393">
        <v>0.99554317548746496</v>
      </c>
      <c r="P393">
        <v>44.6</v>
      </c>
      <c r="Q393">
        <v>3010559.4</v>
      </c>
      <c r="R393">
        <v>308560</v>
      </c>
      <c r="S393">
        <v>2</v>
      </c>
      <c r="T393">
        <v>374</v>
      </c>
      <c r="U393">
        <v>0.96133333333333304</v>
      </c>
      <c r="V393">
        <v>0.98074074074074002</v>
      </c>
      <c r="W393">
        <v>0.99702878365831005</v>
      </c>
      <c r="X393">
        <v>52.6</v>
      </c>
      <c r="Y393">
        <v>4644139.8</v>
      </c>
      <c r="Z393">
        <v>310135</v>
      </c>
      <c r="AA393">
        <v>2</v>
      </c>
      <c r="AB393">
        <v>375</v>
      </c>
      <c r="AC393" t="s">
        <v>1822</v>
      </c>
      <c r="AE393">
        <f>Tabela2[[#This Row],[kan_params]]</f>
        <v>308730</v>
      </c>
      <c r="AF393">
        <f>Tabela2[[#This Row],[kan_steps]]</f>
        <v>19.399999999999999</v>
      </c>
      <c r="AG393">
        <f>Tabela2[[#This Row],[kan_train_acc]]</f>
        <v>7.7808728069066996E-2</v>
      </c>
      <c r="AH393">
        <f>Tabela2[[#This Row],[kan_val_acc]]</f>
        <v>0.18074074089527101</v>
      </c>
      <c r="AI393">
        <f>Tabela2[[#This Row],[kan_test_acc]]</f>
        <v>7.9555556923151E-2</v>
      </c>
      <c r="AJ393">
        <f>Tabela2[[#This Row],[mlp_test_acc]]</f>
        <v>0.96311111111111103</v>
      </c>
      <c r="AK393">
        <f>Tabela2[[#This Row],[mlp_val_acc]]</f>
        <v>0.98370370370370297</v>
      </c>
      <c r="AL393">
        <f>Tabela2[[#This Row],[mlp_train_acc]]</f>
        <v>0.99554317548746496</v>
      </c>
      <c r="AM393">
        <f>Tabela2[[#This Row],[mlp_steps]]</f>
        <v>44.6</v>
      </c>
    </row>
    <row r="394" spans="1:39" x14ac:dyDescent="0.25">
      <c r="A394" t="s">
        <v>1343</v>
      </c>
      <c r="B394">
        <v>14</v>
      </c>
      <c r="C394">
        <v>3</v>
      </c>
      <c r="D394">
        <v>5</v>
      </c>
      <c r="E394">
        <v>0</v>
      </c>
      <c r="F394" t="s">
        <v>1432</v>
      </c>
      <c r="G394">
        <v>317315</v>
      </c>
      <c r="H394">
        <v>86545462</v>
      </c>
      <c r="I394">
        <v>18.2</v>
      </c>
      <c r="J394">
        <v>7.7623025327920897E-2</v>
      </c>
      <c r="K394">
        <v>0.18740740716457299</v>
      </c>
      <c r="L394">
        <v>6.75555575639009E-2</v>
      </c>
      <c r="M394">
        <v>0.958666666666666</v>
      </c>
      <c r="N394">
        <v>0.98444444444444401</v>
      </c>
      <c r="O394">
        <v>0.99647168059424296</v>
      </c>
      <c r="P394">
        <v>51</v>
      </c>
      <c r="Q394">
        <v>3445358.6</v>
      </c>
      <c r="R394">
        <v>316475</v>
      </c>
      <c r="S394">
        <v>2</v>
      </c>
      <c r="T394">
        <v>379</v>
      </c>
      <c r="U394">
        <v>0.95377777777777695</v>
      </c>
      <c r="V394">
        <v>0.97777777777777697</v>
      </c>
      <c r="W394">
        <v>0.99220055710306398</v>
      </c>
      <c r="X394">
        <v>40.4</v>
      </c>
      <c r="Y394">
        <v>3798188.6</v>
      </c>
      <c r="Z394">
        <v>318070</v>
      </c>
      <c r="AA394">
        <v>2</v>
      </c>
      <c r="AB394">
        <v>380</v>
      </c>
      <c r="AC394" t="s">
        <v>1823</v>
      </c>
      <c r="AE394">
        <f>Tabela2[[#This Row],[kan_params]]</f>
        <v>317315</v>
      </c>
      <c r="AF394">
        <f>Tabela2[[#This Row],[kan_steps]]</f>
        <v>18.2</v>
      </c>
      <c r="AG394">
        <f>Tabela2[[#This Row],[kan_train_acc]]</f>
        <v>7.7623025327920897E-2</v>
      </c>
      <c r="AH394">
        <f>Tabela2[[#This Row],[kan_val_acc]]</f>
        <v>0.18740740716457299</v>
      </c>
      <c r="AI394">
        <f>Tabela2[[#This Row],[kan_test_acc]]</f>
        <v>6.75555575639009E-2</v>
      </c>
      <c r="AJ394">
        <f>Tabela2[[#This Row],[mlp_test_acc]]</f>
        <v>0.958666666666666</v>
      </c>
      <c r="AK394">
        <f>Tabela2[[#This Row],[mlp_val_acc]]</f>
        <v>0.98444444444444401</v>
      </c>
      <c r="AL394">
        <f>Tabela2[[#This Row],[mlp_train_acc]]</f>
        <v>0.99647168059424296</v>
      </c>
      <c r="AM394">
        <f>Tabela2[[#This Row],[mlp_steps]]</f>
        <v>51</v>
      </c>
    </row>
    <row r="395" spans="1:39" x14ac:dyDescent="0.25">
      <c r="A395" t="s">
        <v>1343</v>
      </c>
      <c r="B395">
        <v>14</v>
      </c>
      <c r="C395">
        <v>3</v>
      </c>
      <c r="D395">
        <v>5</v>
      </c>
      <c r="E395">
        <v>0</v>
      </c>
      <c r="F395" t="s">
        <v>1434</v>
      </c>
      <c r="G395">
        <v>205710</v>
      </c>
      <c r="H395">
        <v>40382983.200000003</v>
      </c>
      <c r="I395">
        <v>13.2</v>
      </c>
      <c r="J395">
        <v>7.9851437732577302E-2</v>
      </c>
      <c r="K395">
        <v>0.145925924181938</v>
      </c>
      <c r="L395">
        <v>9.1555555164813895E-2</v>
      </c>
      <c r="M395">
        <v>0.96711111111111103</v>
      </c>
      <c r="N395">
        <v>0.98444444444444401</v>
      </c>
      <c r="O395">
        <v>0.99554317548746496</v>
      </c>
      <c r="P395">
        <v>51.4</v>
      </c>
      <c r="Q395">
        <v>2761109</v>
      </c>
      <c r="R395">
        <v>205672</v>
      </c>
      <c r="S395">
        <v>2</v>
      </c>
      <c r="T395">
        <v>302</v>
      </c>
      <c r="U395">
        <v>0.96622222222222198</v>
      </c>
      <c r="V395">
        <v>0.98148148148148096</v>
      </c>
      <c r="W395">
        <v>0.98978644382544101</v>
      </c>
      <c r="X395">
        <v>44</v>
      </c>
      <c r="Y395">
        <v>2779845.2</v>
      </c>
      <c r="Z395">
        <v>206959</v>
      </c>
      <c r="AA395">
        <v>2</v>
      </c>
      <c r="AB395">
        <v>303</v>
      </c>
      <c r="AC395" t="s">
        <v>1824</v>
      </c>
      <c r="AE395">
        <f>Tabela2[[#This Row],[kan_params]]</f>
        <v>205710</v>
      </c>
      <c r="AF395">
        <f>Tabela2[[#This Row],[kan_steps]]</f>
        <v>13.2</v>
      </c>
      <c r="AG395">
        <f>Tabela2[[#This Row],[kan_train_acc]]</f>
        <v>7.9851437732577302E-2</v>
      </c>
      <c r="AH395">
        <f>Tabela2[[#This Row],[kan_val_acc]]</f>
        <v>0.145925924181938</v>
      </c>
      <c r="AI395">
        <f>Tabela2[[#This Row],[kan_test_acc]]</f>
        <v>9.1555555164813895E-2</v>
      </c>
      <c r="AJ395">
        <f>Tabela2[[#This Row],[mlp_test_acc]]</f>
        <v>0.96711111111111103</v>
      </c>
      <c r="AK395">
        <f>Tabela2[[#This Row],[mlp_val_acc]]</f>
        <v>0.98444444444444401</v>
      </c>
      <c r="AL395">
        <f>Tabela2[[#This Row],[mlp_train_acc]]</f>
        <v>0.99554317548746496</v>
      </c>
      <c r="AM395">
        <f>Tabela2[[#This Row],[mlp_steps]]</f>
        <v>51.4</v>
      </c>
    </row>
    <row r="396" spans="1:39" x14ac:dyDescent="0.25">
      <c r="A396" t="s">
        <v>1343</v>
      </c>
      <c r="B396">
        <v>14</v>
      </c>
      <c r="C396">
        <v>3</v>
      </c>
      <c r="D396">
        <v>5</v>
      </c>
      <c r="E396">
        <v>0</v>
      </c>
      <c r="F396" t="s">
        <v>1436</v>
      </c>
      <c r="G396">
        <v>214295</v>
      </c>
      <c r="H396">
        <v>46654019.200000003</v>
      </c>
      <c r="I396">
        <v>15.2</v>
      </c>
      <c r="J396">
        <v>9.6935932338237704E-2</v>
      </c>
      <c r="K396">
        <v>0.18666666150093</v>
      </c>
      <c r="L396">
        <v>0.107111109793186</v>
      </c>
      <c r="M396">
        <v>0.96888888888888802</v>
      </c>
      <c r="N396">
        <v>0.98148148148148096</v>
      </c>
      <c r="O396">
        <v>0.99554317548746496</v>
      </c>
      <c r="P396">
        <v>50.8</v>
      </c>
      <c r="Q396">
        <v>3323182.2</v>
      </c>
      <c r="R396">
        <v>213454</v>
      </c>
      <c r="S396">
        <v>2</v>
      </c>
      <c r="T396">
        <v>308</v>
      </c>
      <c r="U396">
        <v>0.96088888888888802</v>
      </c>
      <c r="V396">
        <v>0.98370370370370297</v>
      </c>
      <c r="W396">
        <v>0.99572887650882003</v>
      </c>
      <c r="X396">
        <v>52</v>
      </c>
      <c r="Y396">
        <v>2617055.2000000002</v>
      </c>
      <c r="Z396">
        <v>214765</v>
      </c>
      <c r="AA396">
        <v>2</v>
      </c>
      <c r="AB396">
        <v>309</v>
      </c>
      <c r="AC396" t="s">
        <v>1825</v>
      </c>
      <c r="AE396">
        <f>Tabela2[[#This Row],[kan_params]]</f>
        <v>214295</v>
      </c>
      <c r="AF396">
        <f>Tabela2[[#This Row],[kan_steps]]</f>
        <v>15.2</v>
      </c>
      <c r="AG396">
        <f>Tabela2[[#This Row],[kan_train_acc]]</f>
        <v>9.6935932338237704E-2</v>
      </c>
      <c r="AH396">
        <f>Tabela2[[#This Row],[kan_val_acc]]</f>
        <v>0.18666666150093</v>
      </c>
      <c r="AI396">
        <f>Tabela2[[#This Row],[kan_test_acc]]</f>
        <v>0.107111109793186</v>
      </c>
      <c r="AJ396">
        <f>Tabela2[[#This Row],[mlp_test_acc]]</f>
        <v>0.96888888888888802</v>
      </c>
      <c r="AK396">
        <f>Tabela2[[#This Row],[mlp_val_acc]]</f>
        <v>0.98148148148148096</v>
      </c>
      <c r="AL396">
        <f>Tabela2[[#This Row],[mlp_train_acc]]</f>
        <v>0.99554317548746496</v>
      </c>
      <c r="AM396">
        <f>Tabela2[[#This Row],[mlp_steps]]</f>
        <v>50.8</v>
      </c>
    </row>
    <row r="397" spans="1:39" x14ac:dyDescent="0.25">
      <c r="A397" t="s">
        <v>1343</v>
      </c>
      <c r="B397">
        <v>14</v>
      </c>
      <c r="C397">
        <v>3</v>
      </c>
      <c r="D397">
        <v>5</v>
      </c>
      <c r="E397">
        <v>0</v>
      </c>
      <c r="F397" t="s">
        <v>1438</v>
      </c>
      <c r="G397">
        <v>222880</v>
      </c>
      <c r="H397">
        <v>52569669.200000003</v>
      </c>
      <c r="I397">
        <v>16.600000000000001</v>
      </c>
      <c r="J397">
        <v>0.104735375940799</v>
      </c>
      <c r="K397">
        <v>0.157777780294418</v>
      </c>
      <c r="L397">
        <v>9.7333334386348697E-2</v>
      </c>
      <c r="M397">
        <v>0.96355555555555505</v>
      </c>
      <c r="N397">
        <v>0.97851851851851801</v>
      </c>
      <c r="O397">
        <v>0.99591457753017598</v>
      </c>
      <c r="P397">
        <v>50.2</v>
      </c>
      <c r="Q397">
        <v>2885666.8</v>
      </c>
      <c r="R397">
        <v>222715</v>
      </c>
      <c r="S397">
        <v>2</v>
      </c>
      <c r="T397">
        <v>315</v>
      </c>
      <c r="U397">
        <v>0.96222222222222198</v>
      </c>
      <c r="V397">
        <v>0.98148148148148096</v>
      </c>
      <c r="W397">
        <v>0.99517177344475305</v>
      </c>
      <c r="X397">
        <v>50.2</v>
      </c>
      <c r="Y397">
        <v>2520638.6</v>
      </c>
      <c r="Z397">
        <v>224054</v>
      </c>
      <c r="AA397">
        <v>2</v>
      </c>
      <c r="AB397">
        <v>316</v>
      </c>
      <c r="AC397" t="s">
        <v>1826</v>
      </c>
      <c r="AE397">
        <f>Tabela2[[#This Row],[kan_params]]</f>
        <v>222880</v>
      </c>
      <c r="AF397">
        <f>Tabela2[[#This Row],[kan_steps]]</f>
        <v>16.600000000000001</v>
      </c>
      <c r="AG397">
        <f>Tabela2[[#This Row],[kan_train_acc]]</f>
        <v>0.104735375940799</v>
      </c>
      <c r="AH397">
        <f>Tabela2[[#This Row],[kan_val_acc]]</f>
        <v>0.157777780294418</v>
      </c>
      <c r="AI397">
        <f>Tabela2[[#This Row],[kan_test_acc]]</f>
        <v>9.7333334386348697E-2</v>
      </c>
      <c r="AJ397">
        <f>Tabela2[[#This Row],[mlp_test_acc]]</f>
        <v>0.96355555555555505</v>
      </c>
      <c r="AK397">
        <f>Tabela2[[#This Row],[mlp_val_acc]]</f>
        <v>0.97851851851851801</v>
      </c>
      <c r="AL397">
        <f>Tabela2[[#This Row],[mlp_train_acc]]</f>
        <v>0.99591457753017598</v>
      </c>
      <c r="AM397">
        <f>Tabela2[[#This Row],[mlp_steps]]</f>
        <v>50.2</v>
      </c>
    </row>
    <row r="398" spans="1:39" x14ac:dyDescent="0.25">
      <c r="A398" t="s">
        <v>1343</v>
      </c>
      <c r="B398">
        <v>14</v>
      </c>
      <c r="C398">
        <v>3</v>
      </c>
      <c r="D398">
        <v>5</v>
      </c>
      <c r="E398">
        <v>0</v>
      </c>
      <c r="F398" t="s">
        <v>1440</v>
      </c>
      <c r="G398">
        <v>231465</v>
      </c>
      <c r="H398">
        <v>46669231.200000003</v>
      </c>
      <c r="I398">
        <v>14.2</v>
      </c>
      <c r="J398">
        <v>0.109935005009174</v>
      </c>
      <c r="K398">
        <v>0.16222222149372101</v>
      </c>
      <c r="L398">
        <v>9.73333314061164E-2</v>
      </c>
      <c r="M398">
        <v>0.95733333333333304</v>
      </c>
      <c r="N398">
        <v>0.98444444444444401</v>
      </c>
      <c r="O398">
        <v>0.99424326833797505</v>
      </c>
      <c r="P398">
        <v>51.2</v>
      </c>
      <c r="Q398">
        <v>2946620.6</v>
      </c>
      <c r="R398">
        <v>230809</v>
      </c>
      <c r="S398">
        <v>2</v>
      </c>
      <c r="T398">
        <v>321</v>
      </c>
      <c r="U398">
        <v>0.96044444444444399</v>
      </c>
      <c r="V398">
        <v>0.97925925925925905</v>
      </c>
      <c r="W398">
        <v>0.99220055710306398</v>
      </c>
      <c r="X398">
        <v>47.6</v>
      </c>
      <c r="Y398">
        <v>3112297.4</v>
      </c>
      <c r="Z398">
        <v>232172</v>
      </c>
      <c r="AA398">
        <v>2</v>
      </c>
      <c r="AB398">
        <v>322</v>
      </c>
      <c r="AC398" t="s">
        <v>1827</v>
      </c>
      <c r="AE398">
        <f>Tabela2[[#This Row],[kan_params]]</f>
        <v>231465</v>
      </c>
      <c r="AF398">
        <f>Tabela2[[#This Row],[kan_steps]]</f>
        <v>14.2</v>
      </c>
      <c r="AG398">
        <f>Tabela2[[#This Row],[kan_train_acc]]</f>
        <v>0.109935005009174</v>
      </c>
      <c r="AH398">
        <f>Tabela2[[#This Row],[kan_val_acc]]</f>
        <v>0.16222222149372101</v>
      </c>
      <c r="AI398">
        <f>Tabela2[[#This Row],[kan_test_acc]]</f>
        <v>9.73333314061164E-2</v>
      </c>
      <c r="AJ398">
        <f>Tabela2[[#This Row],[mlp_test_acc]]</f>
        <v>0.95733333333333304</v>
      </c>
      <c r="AK398">
        <f>Tabela2[[#This Row],[mlp_val_acc]]</f>
        <v>0.98444444444444401</v>
      </c>
      <c r="AL398">
        <f>Tabela2[[#This Row],[mlp_train_acc]]</f>
        <v>0.99424326833797505</v>
      </c>
      <c r="AM398">
        <f>Tabela2[[#This Row],[mlp_steps]]</f>
        <v>51.2</v>
      </c>
    </row>
    <row r="399" spans="1:39" x14ac:dyDescent="0.25">
      <c r="A399" t="s">
        <v>1343</v>
      </c>
      <c r="B399">
        <v>14</v>
      </c>
      <c r="C399">
        <v>3</v>
      </c>
      <c r="D399">
        <v>5</v>
      </c>
      <c r="E399">
        <v>0</v>
      </c>
      <c r="F399" t="s">
        <v>1442</v>
      </c>
      <c r="G399">
        <v>240050</v>
      </c>
      <c r="H399">
        <v>46635788</v>
      </c>
      <c r="I399">
        <v>14</v>
      </c>
      <c r="J399">
        <v>0.108263696730136</v>
      </c>
      <c r="K399">
        <v>0.17481481134891499</v>
      </c>
      <c r="L399">
        <v>0.11244444400072</v>
      </c>
      <c r="M399">
        <v>0.962666666666666</v>
      </c>
      <c r="N399">
        <v>0.98148148148148096</v>
      </c>
      <c r="O399">
        <v>0.99665738161559803</v>
      </c>
      <c r="P399">
        <v>50.8</v>
      </c>
      <c r="Q399">
        <v>3122178.4</v>
      </c>
      <c r="R399">
        <v>239047</v>
      </c>
      <c r="S399">
        <v>2</v>
      </c>
      <c r="T399">
        <v>327</v>
      </c>
      <c r="U399">
        <v>0.95644444444444399</v>
      </c>
      <c r="V399">
        <v>0.98074074074074002</v>
      </c>
      <c r="W399">
        <v>0.99220055710306398</v>
      </c>
      <c r="X399">
        <v>43.2</v>
      </c>
      <c r="Y399">
        <v>2859051.6</v>
      </c>
      <c r="Z399">
        <v>240434</v>
      </c>
      <c r="AA399">
        <v>2</v>
      </c>
      <c r="AB399">
        <v>328</v>
      </c>
      <c r="AC399" t="s">
        <v>1828</v>
      </c>
      <c r="AE399">
        <f>Tabela2[[#This Row],[kan_params]]</f>
        <v>240050</v>
      </c>
      <c r="AF399">
        <f>Tabela2[[#This Row],[kan_steps]]</f>
        <v>14</v>
      </c>
      <c r="AG399">
        <f>Tabela2[[#This Row],[kan_train_acc]]</f>
        <v>0.108263696730136</v>
      </c>
      <c r="AH399">
        <f>Tabela2[[#This Row],[kan_val_acc]]</f>
        <v>0.17481481134891499</v>
      </c>
      <c r="AI399">
        <f>Tabela2[[#This Row],[kan_test_acc]]</f>
        <v>0.11244444400072</v>
      </c>
      <c r="AJ399">
        <f>Tabela2[[#This Row],[mlp_test_acc]]</f>
        <v>0.962666666666666</v>
      </c>
      <c r="AK399">
        <f>Tabela2[[#This Row],[mlp_val_acc]]</f>
        <v>0.98148148148148096</v>
      </c>
      <c r="AL399">
        <f>Tabela2[[#This Row],[mlp_train_acc]]</f>
        <v>0.99665738161559803</v>
      </c>
      <c r="AM399">
        <f>Tabela2[[#This Row],[mlp_steps]]</f>
        <v>50.8</v>
      </c>
    </row>
    <row r="400" spans="1:39" x14ac:dyDescent="0.25">
      <c r="A400" t="s">
        <v>1343</v>
      </c>
      <c r="B400">
        <v>14</v>
      </c>
      <c r="C400">
        <v>3</v>
      </c>
      <c r="D400">
        <v>5</v>
      </c>
      <c r="E400">
        <v>0</v>
      </c>
      <c r="F400" t="s">
        <v>1444</v>
      </c>
      <c r="G400">
        <v>248635</v>
      </c>
      <c r="H400">
        <v>111822866.8</v>
      </c>
      <c r="I400">
        <v>32.6</v>
      </c>
      <c r="J400">
        <v>0.105663879215717</v>
      </c>
      <c r="K400">
        <v>0.17037037014961201</v>
      </c>
      <c r="L400">
        <v>0.10622222200035999</v>
      </c>
      <c r="M400">
        <v>0.96177777777777695</v>
      </c>
      <c r="N400">
        <v>0.98</v>
      </c>
      <c r="O400">
        <v>0.99368616527390896</v>
      </c>
      <c r="P400">
        <v>43</v>
      </c>
      <c r="Q400">
        <v>2696324.6</v>
      </c>
      <c r="R400">
        <v>247429</v>
      </c>
      <c r="S400">
        <v>2</v>
      </c>
      <c r="T400">
        <v>333</v>
      </c>
      <c r="U400">
        <v>0.96399999999999997</v>
      </c>
      <c r="V400">
        <v>0.98296296296296204</v>
      </c>
      <c r="W400">
        <v>0.99517177344475305</v>
      </c>
      <c r="X400">
        <v>48.6</v>
      </c>
      <c r="Y400">
        <v>3038044.4</v>
      </c>
      <c r="Z400">
        <v>248840</v>
      </c>
      <c r="AA400">
        <v>2</v>
      </c>
      <c r="AB400">
        <v>334</v>
      </c>
      <c r="AC400" t="s">
        <v>1829</v>
      </c>
      <c r="AE400">
        <f>Tabela2[[#This Row],[kan_params]]</f>
        <v>248635</v>
      </c>
      <c r="AF400">
        <f>Tabela2[[#This Row],[kan_steps]]</f>
        <v>32.6</v>
      </c>
      <c r="AG400">
        <f>Tabela2[[#This Row],[kan_train_acc]]</f>
        <v>0.105663879215717</v>
      </c>
      <c r="AH400">
        <f>Tabela2[[#This Row],[kan_val_acc]]</f>
        <v>0.17037037014961201</v>
      </c>
      <c r="AI400">
        <f>Tabela2[[#This Row],[kan_test_acc]]</f>
        <v>0.10622222200035999</v>
      </c>
      <c r="AJ400">
        <f>Tabela2[[#This Row],[mlp_test_acc]]</f>
        <v>0.96177777777777695</v>
      </c>
      <c r="AK400">
        <f>Tabela2[[#This Row],[mlp_val_acc]]</f>
        <v>0.98</v>
      </c>
      <c r="AL400">
        <f>Tabela2[[#This Row],[mlp_train_acc]]</f>
        <v>0.99368616527390896</v>
      </c>
      <c r="AM400">
        <f>Tabela2[[#This Row],[mlp_steps]]</f>
        <v>43</v>
      </c>
    </row>
    <row r="401" spans="1:39" x14ac:dyDescent="0.25">
      <c r="A401" t="s">
        <v>1343</v>
      </c>
      <c r="B401">
        <v>14</v>
      </c>
      <c r="C401">
        <v>3</v>
      </c>
      <c r="D401">
        <v>5</v>
      </c>
      <c r="E401">
        <v>0</v>
      </c>
      <c r="F401" t="s">
        <v>1446</v>
      </c>
      <c r="G401">
        <v>257220</v>
      </c>
      <c r="H401">
        <v>79227653.799999997</v>
      </c>
      <c r="I401">
        <v>22</v>
      </c>
      <c r="J401">
        <v>0.106778087466955</v>
      </c>
      <c r="K401">
        <v>0.17037037014961201</v>
      </c>
      <c r="L401">
        <v>9.3333332985639506E-2</v>
      </c>
      <c r="M401">
        <v>0.95911111111111103</v>
      </c>
      <c r="N401">
        <v>0.982222222222222</v>
      </c>
      <c r="O401">
        <v>0.99610027855153205</v>
      </c>
      <c r="P401">
        <v>48.8</v>
      </c>
      <c r="Q401">
        <v>2711831.8</v>
      </c>
      <c r="R401">
        <v>255955</v>
      </c>
      <c r="S401">
        <v>2</v>
      </c>
      <c r="T401">
        <v>339</v>
      </c>
      <c r="U401">
        <v>0.96133333333333304</v>
      </c>
      <c r="V401">
        <v>0.98296296296296204</v>
      </c>
      <c r="W401">
        <v>0.99424326833797505</v>
      </c>
      <c r="X401">
        <v>44.6</v>
      </c>
      <c r="Y401">
        <v>2857288.2</v>
      </c>
      <c r="Z401">
        <v>257390</v>
      </c>
      <c r="AA401">
        <v>2</v>
      </c>
      <c r="AB401">
        <v>340</v>
      </c>
      <c r="AC401" t="s">
        <v>1830</v>
      </c>
      <c r="AE401">
        <f>Tabela2[[#This Row],[kan_params]]</f>
        <v>257220</v>
      </c>
      <c r="AF401">
        <f>Tabela2[[#This Row],[kan_steps]]</f>
        <v>22</v>
      </c>
      <c r="AG401">
        <f>Tabela2[[#This Row],[kan_train_acc]]</f>
        <v>0.106778087466955</v>
      </c>
      <c r="AH401">
        <f>Tabela2[[#This Row],[kan_val_acc]]</f>
        <v>0.17037037014961201</v>
      </c>
      <c r="AI401">
        <f>Tabela2[[#This Row],[kan_test_acc]]</f>
        <v>9.3333332985639506E-2</v>
      </c>
      <c r="AJ401">
        <f>Tabela2[[#This Row],[mlp_test_acc]]</f>
        <v>0.95911111111111103</v>
      </c>
      <c r="AK401">
        <f>Tabela2[[#This Row],[mlp_val_acc]]</f>
        <v>0.982222222222222</v>
      </c>
      <c r="AL401">
        <f>Tabela2[[#This Row],[mlp_train_acc]]</f>
        <v>0.99610027855153205</v>
      </c>
      <c r="AM401">
        <f>Tabela2[[#This Row],[mlp_steps]]</f>
        <v>48.8</v>
      </c>
    </row>
    <row r="402" spans="1:39" x14ac:dyDescent="0.25">
      <c r="A402" t="s">
        <v>1343</v>
      </c>
      <c r="B402">
        <v>14</v>
      </c>
      <c r="C402">
        <v>3</v>
      </c>
      <c r="D402">
        <v>5</v>
      </c>
      <c r="E402">
        <v>0</v>
      </c>
      <c r="F402" t="s">
        <v>1448</v>
      </c>
      <c r="G402">
        <v>265805</v>
      </c>
      <c r="H402">
        <v>102450742.40000001</v>
      </c>
      <c r="I402">
        <v>27.8</v>
      </c>
      <c r="J402">
        <v>9.6007428318262103E-2</v>
      </c>
      <c r="K402">
        <v>0.21851851940155001</v>
      </c>
      <c r="L402">
        <v>9.7777778655290595E-2</v>
      </c>
      <c r="M402">
        <v>0.96044444444444399</v>
      </c>
      <c r="N402">
        <v>0.97777777777777697</v>
      </c>
      <c r="O402">
        <v>0.99312906220984198</v>
      </c>
      <c r="P402">
        <v>44.6</v>
      </c>
      <c r="Q402">
        <v>2614002.7999999998</v>
      </c>
      <c r="R402">
        <v>264625</v>
      </c>
      <c r="S402">
        <v>2</v>
      </c>
      <c r="T402">
        <v>345</v>
      </c>
      <c r="U402">
        <v>0.96444444444444399</v>
      </c>
      <c r="V402">
        <v>0.98074074074074002</v>
      </c>
      <c r="W402">
        <v>0.997214484679665</v>
      </c>
      <c r="X402">
        <v>51.4</v>
      </c>
      <c r="Y402">
        <v>4060864</v>
      </c>
      <c r="Z402">
        <v>266084</v>
      </c>
      <c r="AA402">
        <v>2</v>
      </c>
      <c r="AB402">
        <v>346</v>
      </c>
      <c r="AC402" t="s">
        <v>1831</v>
      </c>
      <c r="AE402">
        <f>Tabela2[[#This Row],[kan_params]]</f>
        <v>265805</v>
      </c>
      <c r="AF402">
        <f>Tabela2[[#This Row],[kan_steps]]</f>
        <v>27.8</v>
      </c>
      <c r="AG402">
        <f>Tabela2[[#This Row],[kan_train_acc]]</f>
        <v>9.6007428318262103E-2</v>
      </c>
      <c r="AH402">
        <f>Tabela2[[#This Row],[kan_val_acc]]</f>
        <v>0.21851851940155001</v>
      </c>
      <c r="AI402">
        <f>Tabela2[[#This Row],[kan_test_acc]]</f>
        <v>9.7777778655290595E-2</v>
      </c>
      <c r="AJ402">
        <f>Tabela2[[#This Row],[mlp_test_acc]]</f>
        <v>0.96044444444444399</v>
      </c>
      <c r="AK402">
        <f>Tabela2[[#This Row],[mlp_val_acc]]</f>
        <v>0.97777777777777697</v>
      </c>
      <c r="AL402">
        <f>Tabela2[[#This Row],[mlp_train_acc]]</f>
        <v>0.99312906220984198</v>
      </c>
      <c r="AM402">
        <f>Tabela2[[#This Row],[mlp_steps]]</f>
        <v>44.6</v>
      </c>
    </row>
    <row r="403" spans="1:39" x14ac:dyDescent="0.25">
      <c r="A403" t="s">
        <v>1343</v>
      </c>
      <c r="B403">
        <v>14</v>
      </c>
      <c r="C403">
        <v>3</v>
      </c>
      <c r="D403">
        <v>5</v>
      </c>
      <c r="E403">
        <v>0</v>
      </c>
      <c r="F403" t="s">
        <v>1450</v>
      </c>
      <c r="G403">
        <v>281784</v>
      </c>
      <c r="H403">
        <v>58519429.200000003</v>
      </c>
      <c r="I403">
        <v>14.2</v>
      </c>
      <c r="J403">
        <v>7.85515332594513E-2</v>
      </c>
      <c r="K403">
        <v>0.162222218513488</v>
      </c>
      <c r="L403">
        <v>7.6888887211680398E-2</v>
      </c>
      <c r="M403">
        <v>0.95644444444444399</v>
      </c>
      <c r="N403">
        <v>0.97555555555555495</v>
      </c>
      <c r="O403">
        <v>0.99312906220984198</v>
      </c>
      <c r="P403">
        <v>39.200000000000003</v>
      </c>
      <c r="Q403">
        <v>2439890</v>
      </c>
      <c r="R403">
        <v>280894</v>
      </c>
      <c r="S403">
        <v>2</v>
      </c>
      <c r="T403">
        <v>356</v>
      </c>
      <c r="U403">
        <v>0.96133333333333304</v>
      </c>
      <c r="V403">
        <v>0.98444444444444401</v>
      </c>
      <c r="W403">
        <v>0.99220055710306398</v>
      </c>
      <c r="X403">
        <v>36.6</v>
      </c>
      <c r="Y403">
        <v>2941555.6</v>
      </c>
      <c r="Z403">
        <v>282397</v>
      </c>
      <c r="AA403">
        <v>2</v>
      </c>
      <c r="AB403">
        <v>357</v>
      </c>
      <c r="AC403" t="s">
        <v>1832</v>
      </c>
      <c r="AE403">
        <f>Tabela2[[#This Row],[kan_params]]</f>
        <v>281784</v>
      </c>
      <c r="AF403">
        <f>Tabela2[[#This Row],[kan_steps]]</f>
        <v>14.2</v>
      </c>
      <c r="AG403">
        <f>Tabela2[[#This Row],[kan_train_acc]]</f>
        <v>7.85515332594513E-2</v>
      </c>
      <c r="AH403">
        <f>Tabela2[[#This Row],[kan_val_acc]]</f>
        <v>0.162222218513488</v>
      </c>
      <c r="AI403">
        <f>Tabela2[[#This Row],[kan_test_acc]]</f>
        <v>7.6888887211680398E-2</v>
      </c>
      <c r="AJ403">
        <f>Tabela2[[#This Row],[mlp_test_acc]]</f>
        <v>0.95644444444444399</v>
      </c>
      <c r="AK403">
        <f>Tabela2[[#This Row],[mlp_val_acc]]</f>
        <v>0.97555555555555495</v>
      </c>
      <c r="AL403">
        <f>Tabela2[[#This Row],[mlp_train_acc]]</f>
        <v>0.99312906220984198</v>
      </c>
      <c r="AM403">
        <f>Tabela2[[#This Row],[mlp_steps]]</f>
        <v>39.200000000000003</v>
      </c>
    </row>
    <row r="404" spans="1:39" x14ac:dyDescent="0.25">
      <c r="A404" t="s">
        <v>1343</v>
      </c>
      <c r="B404">
        <v>14</v>
      </c>
      <c r="C404">
        <v>3</v>
      </c>
      <c r="D404">
        <v>5</v>
      </c>
      <c r="E404">
        <v>0</v>
      </c>
      <c r="F404" t="s">
        <v>1452</v>
      </c>
      <c r="G404">
        <v>290589</v>
      </c>
      <c r="H404">
        <v>90767025.599999994</v>
      </c>
      <c r="I404">
        <v>21.8</v>
      </c>
      <c r="J404">
        <v>0.102692663669586</v>
      </c>
      <c r="K404">
        <v>0.14296296387910801</v>
      </c>
      <c r="L404">
        <v>7.8666667640209201E-2</v>
      </c>
      <c r="M404">
        <v>0.96222222222222198</v>
      </c>
      <c r="N404">
        <v>0.97851851851851801</v>
      </c>
      <c r="O404">
        <v>0.99424326833797505</v>
      </c>
      <c r="P404">
        <v>45</v>
      </c>
      <c r="Q404">
        <v>3350126.4</v>
      </c>
      <c r="R404">
        <v>289972</v>
      </c>
      <c r="S404">
        <v>2</v>
      </c>
      <c r="T404">
        <v>362</v>
      </c>
      <c r="U404">
        <v>0.96044444444444399</v>
      </c>
      <c r="V404">
        <v>0.98148148148148096</v>
      </c>
      <c r="W404">
        <v>0.99108635097493003</v>
      </c>
      <c r="X404">
        <v>39.799999999999997</v>
      </c>
      <c r="Y404">
        <v>3248520</v>
      </c>
      <c r="Z404">
        <v>291499</v>
      </c>
      <c r="AA404">
        <v>2</v>
      </c>
      <c r="AB404">
        <v>363</v>
      </c>
      <c r="AC404" t="s">
        <v>1833</v>
      </c>
      <c r="AE404">
        <f>Tabela2[[#This Row],[kan_params]]</f>
        <v>290589</v>
      </c>
      <c r="AF404">
        <f>Tabela2[[#This Row],[kan_steps]]</f>
        <v>21.8</v>
      </c>
      <c r="AG404">
        <f>Tabela2[[#This Row],[kan_train_acc]]</f>
        <v>0.102692663669586</v>
      </c>
      <c r="AH404">
        <f>Tabela2[[#This Row],[kan_val_acc]]</f>
        <v>0.14296296387910801</v>
      </c>
      <c r="AI404">
        <f>Tabela2[[#This Row],[kan_test_acc]]</f>
        <v>7.8666667640209201E-2</v>
      </c>
      <c r="AJ404">
        <f>Tabela2[[#This Row],[mlp_test_acc]]</f>
        <v>0.96222222222222198</v>
      </c>
      <c r="AK404">
        <f>Tabela2[[#This Row],[mlp_val_acc]]</f>
        <v>0.97851851851851801</v>
      </c>
      <c r="AL404">
        <f>Tabela2[[#This Row],[mlp_train_acc]]</f>
        <v>0.99424326833797505</v>
      </c>
      <c r="AM404">
        <f>Tabela2[[#This Row],[mlp_steps]]</f>
        <v>45</v>
      </c>
    </row>
    <row r="405" spans="1:39" x14ac:dyDescent="0.25">
      <c r="A405" t="s">
        <v>1343</v>
      </c>
      <c r="B405">
        <v>14</v>
      </c>
      <c r="C405">
        <v>3</v>
      </c>
      <c r="D405">
        <v>5</v>
      </c>
      <c r="E405">
        <v>0</v>
      </c>
      <c r="F405" t="s">
        <v>1454</v>
      </c>
      <c r="G405">
        <v>299394</v>
      </c>
      <c r="H405">
        <v>59215657</v>
      </c>
      <c r="I405">
        <v>13.4</v>
      </c>
      <c r="J405">
        <v>8.8950790464877999E-2</v>
      </c>
      <c r="K405">
        <v>0.15629629790782901</v>
      </c>
      <c r="L405">
        <v>8.6222222447395303E-2</v>
      </c>
      <c r="M405">
        <v>0.95777777777777695</v>
      </c>
      <c r="N405">
        <v>0.988148148148148</v>
      </c>
      <c r="O405">
        <v>0.99740018570102096</v>
      </c>
      <c r="P405">
        <v>50.6</v>
      </c>
      <c r="Q405">
        <v>3613607.8</v>
      </c>
      <c r="R405">
        <v>299194</v>
      </c>
      <c r="S405">
        <v>2</v>
      </c>
      <c r="T405">
        <v>368</v>
      </c>
      <c r="U405">
        <v>0.96622222222222198</v>
      </c>
      <c r="V405">
        <v>0.976296296296296</v>
      </c>
      <c r="W405">
        <v>0.98997214484679597</v>
      </c>
      <c r="X405">
        <v>40.6</v>
      </c>
      <c r="Y405">
        <v>2800362.8</v>
      </c>
      <c r="Z405">
        <v>300745</v>
      </c>
      <c r="AA405">
        <v>2</v>
      </c>
      <c r="AB405">
        <v>369</v>
      </c>
      <c r="AC405" t="s">
        <v>1834</v>
      </c>
      <c r="AE405">
        <f>Tabela2[[#This Row],[kan_params]]</f>
        <v>299394</v>
      </c>
      <c r="AF405">
        <f>Tabela2[[#This Row],[kan_steps]]</f>
        <v>13.4</v>
      </c>
      <c r="AG405">
        <f>Tabela2[[#This Row],[kan_train_acc]]</f>
        <v>8.8950790464877999E-2</v>
      </c>
      <c r="AH405">
        <f>Tabela2[[#This Row],[kan_val_acc]]</f>
        <v>0.15629629790782901</v>
      </c>
      <c r="AI405">
        <f>Tabela2[[#This Row],[kan_test_acc]]</f>
        <v>8.6222222447395303E-2</v>
      </c>
      <c r="AJ405">
        <f>Tabela2[[#This Row],[mlp_test_acc]]</f>
        <v>0.95777777777777695</v>
      </c>
      <c r="AK405">
        <f>Tabela2[[#This Row],[mlp_val_acc]]</f>
        <v>0.988148148148148</v>
      </c>
      <c r="AL405">
        <f>Tabela2[[#This Row],[mlp_train_acc]]</f>
        <v>0.99740018570102096</v>
      </c>
      <c r="AM405">
        <f>Tabela2[[#This Row],[mlp_steps]]</f>
        <v>50.6</v>
      </c>
    </row>
    <row r="406" spans="1:39" x14ac:dyDescent="0.25">
      <c r="A406" t="s">
        <v>1343</v>
      </c>
      <c r="B406">
        <v>14</v>
      </c>
      <c r="C406">
        <v>3</v>
      </c>
      <c r="D406">
        <v>5</v>
      </c>
      <c r="E406">
        <v>0</v>
      </c>
      <c r="F406" t="s">
        <v>1456</v>
      </c>
      <c r="G406">
        <v>308199</v>
      </c>
      <c r="H406">
        <v>65719919.399999999</v>
      </c>
      <c r="I406">
        <v>14</v>
      </c>
      <c r="J406">
        <v>0.121448470652103</v>
      </c>
      <c r="K406">
        <v>0.222962963581085</v>
      </c>
      <c r="L406">
        <v>0.11511111259460401</v>
      </c>
      <c r="M406">
        <v>0.96222222222222198</v>
      </c>
      <c r="N406">
        <v>0.98518518518518505</v>
      </c>
      <c r="O406">
        <v>0.998142989786443</v>
      </c>
      <c r="P406">
        <v>60</v>
      </c>
      <c r="Q406">
        <v>4255078.8</v>
      </c>
      <c r="R406">
        <v>306989</v>
      </c>
      <c r="S406">
        <v>2</v>
      </c>
      <c r="T406">
        <v>373</v>
      </c>
      <c r="U406">
        <v>0.96</v>
      </c>
      <c r="V406">
        <v>0.97777777777777697</v>
      </c>
      <c r="W406">
        <v>0.98885793871866201</v>
      </c>
      <c r="X406">
        <v>37</v>
      </c>
      <c r="Y406">
        <v>2611373.7999999998</v>
      </c>
      <c r="Z406">
        <v>308560</v>
      </c>
      <c r="AA406">
        <v>2</v>
      </c>
      <c r="AB406">
        <v>374</v>
      </c>
      <c r="AC406" t="s">
        <v>1835</v>
      </c>
      <c r="AE406">
        <f>Tabela2[[#This Row],[kan_params]]</f>
        <v>308199</v>
      </c>
      <c r="AF406">
        <f>Tabela2[[#This Row],[kan_steps]]</f>
        <v>14</v>
      </c>
      <c r="AG406">
        <f>Tabela2[[#This Row],[kan_train_acc]]</f>
        <v>0.121448470652103</v>
      </c>
      <c r="AH406">
        <f>Tabela2[[#This Row],[kan_val_acc]]</f>
        <v>0.222962963581085</v>
      </c>
      <c r="AI406">
        <f>Tabela2[[#This Row],[kan_test_acc]]</f>
        <v>0.11511111259460401</v>
      </c>
      <c r="AJ406">
        <f>Tabela2[[#This Row],[mlp_test_acc]]</f>
        <v>0.96222222222222198</v>
      </c>
      <c r="AK406">
        <f>Tabela2[[#This Row],[mlp_val_acc]]</f>
        <v>0.98518518518518505</v>
      </c>
      <c r="AL406">
        <f>Tabela2[[#This Row],[mlp_train_acc]]</f>
        <v>0.998142989786443</v>
      </c>
      <c r="AM406">
        <f>Tabela2[[#This Row],[mlp_steps]]</f>
        <v>60</v>
      </c>
    </row>
    <row r="407" spans="1:39" x14ac:dyDescent="0.25">
      <c r="A407" t="s">
        <v>1343</v>
      </c>
      <c r="B407">
        <v>14</v>
      </c>
      <c r="C407">
        <v>3</v>
      </c>
      <c r="D407">
        <v>5</v>
      </c>
      <c r="E407">
        <v>0</v>
      </c>
      <c r="F407" t="s">
        <v>1458</v>
      </c>
      <c r="G407">
        <v>317004</v>
      </c>
      <c r="H407">
        <v>58601580</v>
      </c>
      <c r="I407">
        <v>12</v>
      </c>
      <c r="J407">
        <v>9.3593315035104693E-2</v>
      </c>
      <c r="K407">
        <v>0.21777778267860401</v>
      </c>
      <c r="L407">
        <v>9.3333333730697604E-2</v>
      </c>
      <c r="M407">
        <v>0.95777777777777695</v>
      </c>
      <c r="N407">
        <v>0.97407407407407398</v>
      </c>
      <c r="O407">
        <v>0.996285979572887</v>
      </c>
      <c r="P407">
        <v>41</v>
      </c>
      <c r="Q407">
        <v>3263805.2</v>
      </c>
      <c r="R407">
        <v>316475</v>
      </c>
      <c r="S407">
        <v>2</v>
      </c>
      <c r="T407">
        <v>379</v>
      </c>
      <c r="U407">
        <v>0.96666666666666601</v>
      </c>
      <c r="V407">
        <v>0.97777777777777697</v>
      </c>
      <c r="W407">
        <v>0.99164345403899701</v>
      </c>
      <c r="X407">
        <v>40</v>
      </c>
      <c r="Y407">
        <v>3207466.2</v>
      </c>
      <c r="Z407">
        <v>318070</v>
      </c>
      <c r="AA407">
        <v>2</v>
      </c>
      <c r="AB407">
        <v>380</v>
      </c>
      <c r="AC407" t="s">
        <v>1836</v>
      </c>
      <c r="AE407">
        <f>Tabela2[[#This Row],[kan_params]]</f>
        <v>317004</v>
      </c>
      <c r="AF407">
        <f>Tabela2[[#This Row],[kan_steps]]</f>
        <v>12</v>
      </c>
      <c r="AG407">
        <f>Tabela2[[#This Row],[kan_train_acc]]</f>
        <v>9.3593315035104693E-2</v>
      </c>
      <c r="AH407">
        <f>Tabela2[[#This Row],[kan_val_acc]]</f>
        <v>0.21777778267860401</v>
      </c>
      <c r="AI407">
        <f>Tabela2[[#This Row],[kan_test_acc]]</f>
        <v>9.3333333730697604E-2</v>
      </c>
      <c r="AJ407">
        <f>Tabela2[[#This Row],[mlp_test_acc]]</f>
        <v>0.95777777777777695</v>
      </c>
      <c r="AK407">
        <f>Tabela2[[#This Row],[mlp_val_acc]]</f>
        <v>0.97407407407407398</v>
      </c>
      <c r="AL407">
        <f>Tabela2[[#This Row],[mlp_train_acc]]</f>
        <v>0.996285979572887</v>
      </c>
      <c r="AM407">
        <f>Tabela2[[#This Row],[mlp_steps]]</f>
        <v>41</v>
      </c>
    </row>
    <row r="408" spans="1:39" x14ac:dyDescent="0.25">
      <c r="A408" t="s">
        <v>1343</v>
      </c>
      <c r="B408">
        <v>14</v>
      </c>
      <c r="C408">
        <v>3</v>
      </c>
      <c r="D408">
        <v>5</v>
      </c>
      <c r="E408">
        <v>0</v>
      </c>
      <c r="F408" t="s">
        <v>1460</v>
      </c>
      <c r="G408">
        <v>325809</v>
      </c>
      <c r="H408">
        <v>90152563</v>
      </c>
      <c r="I408">
        <v>18</v>
      </c>
      <c r="J408">
        <v>9.1922006011009194E-2</v>
      </c>
      <c r="K408">
        <v>0.17925925850868199</v>
      </c>
      <c r="L408">
        <v>9.3777776695787907E-2</v>
      </c>
      <c r="M408">
        <v>0.95955555555555505</v>
      </c>
      <c r="N408">
        <v>0.98444444444444401</v>
      </c>
      <c r="O408">
        <v>0.99312906220984198</v>
      </c>
      <c r="P408">
        <v>38.4</v>
      </c>
      <c r="Q408">
        <v>3432443.6</v>
      </c>
      <c r="R408">
        <v>324490</v>
      </c>
      <c r="S408">
        <v>2</v>
      </c>
      <c r="T408">
        <v>384</v>
      </c>
      <c r="U408">
        <v>0.95955555555555505</v>
      </c>
      <c r="V408">
        <v>0.98444444444444401</v>
      </c>
      <c r="W408">
        <v>0.99647168059424296</v>
      </c>
      <c r="X408">
        <v>51.4</v>
      </c>
      <c r="Y408">
        <v>4107520.2</v>
      </c>
      <c r="Z408">
        <v>326105</v>
      </c>
      <c r="AA408">
        <v>2</v>
      </c>
      <c r="AB408">
        <v>385</v>
      </c>
      <c r="AC408" t="s">
        <v>1837</v>
      </c>
      <c r="AE408">
        <f>Tabela2[[#This Row],[kan_params]]</f>
        <v>325809</v>
      </c>
      <c r="AF408">
        <f>Tabela2[[#This Row],[kan_steps]]</f>
        <v>18</v>
      </c>
      <c r="AG408">
        <f>Tabela2[[#This Row],[kan_train_acc]]</f>
        <v>9.1922006011009194E-2</v>
      </c>
      <c r="AH408">
        <f>Tabela2[[#This Row],[kan_val_acc]]</f>
        <v>0.17925925850868199</v>
      </c>
      <c r="AI408">
        <f>Tabela2[[#This Row],[kan_test_acc]]</f>
        <v>9.3777776695787907E-2</v>
      </c>
      <c r="AJ408">
        <f>Tabela2[[#This Row],[mlp_test_acc]]</f>
        <v>0.95955555555555505</v>
      </c>
      <c r="AK408">
        <f>Tabela2[[#This Row],[mlp_val_acc]]</f>
        <v>0.98444444444444401</v>
      </c>
      <c r="AL408">
        <f>Tabela2[[#This Row],[mlp_train_acc]]</f>
        <v>0.99312906220984198</v>
      </c>
      <c r="AM408">
        <f>Tabela2[[#This Row],[mlp_steps]]</f>
        <v>38.4</v>
      </c>
    </row>
    <row r="409" spans="1:39" x14ac:dyDescent="0.25">
      <c r="A409" t="s">
        <v>1343</v>
      </c>
      <c r="B409">
        <v>14</v>
      </c>
      <c r="C409">
        <v>3</v>
      </c>
      <c r="D409">
        <v>5</v>
      </c>
      <c r="E409">
        <v>0</v>
      </c>
      <c r="F409" t="s">
        <v>1462</v>
      </c>
      <c r="G409">
        <v>211344</v>
      </c>
      <c r="H409">
        <v>63213390.600000001</v>
      </c>
      <c r="I409">
        <v>21.2</v>
      </c>
      <c r="J409">
        <v>9.91643451154232E-2</v>
      </c>
      <c r="K409">
        <v>0.164444442093372</v>
      </c>
      <c r="L409">
        <v>9.9555556476116094E-2</v>
      </c>
      <c r="M409">
        <v>0.96488888888888802</v>
      </c>
      <c r="N409">
        <v>0.98444444444444401</v>
      </c>
      <c r="O409">
        <v>0.99461467038068696</v>
      </c>
      <c r="P409">
        <v>50.6</v>
      </c>
      <c r="Q409">
        <v>2604999.4</v>
      </c>
      <c r="R409">
        <v>210844</v>
      </c>
      <c r="S409">
        <v>2</v>
      </c>
      <c r="T409">
        <v>306</v>
      </c>
      <c r="U409">
        <v>0.96311111111111103</v>
      </c>
      <c r="V409">
        <v>0.98592592592592498</v>
      </c>
      <c r="W409">
        <v>0.99554317548746496</v>
      </c>
      <c r="X409">
        <v>53.6</v>
      </c>
      <c r="Y409">
        <v>2764356</v>
      </c>
      <c r="Z409">
        <v>212147</v>
      </c>
      <c r="AA409">
        <v>2</v>
      </c>
      <c r="AB409">
        <v>307</v>
      </c>
      <c r="AC409" t="s">
        <v>1838</v>
      </c>
      <c r="AE409">
        <f>Tabela2[[#This Row],[kan_params]]</f>
        <v>211344</v>
      </c>
      <c r="AF409">
        <f>Tabela2[[#This Row],[kan_steps]]</f>
        <v>21.2</v>
      </c>
      <c r="AG409">
        <f>Tabela2[[#This Row],[kan_train_acc]]</f>
        <v>9.91643451154232E-2</v>
      </c>
      <c r="AH409">
        <f>Tabela2[[#This Row],[kan_val_acc]]</f>
        <v>0.164444442093372</v>
      </c>
      <c r="AI409">
        <f>Tabela2[[#This Row],[kan_test_acc]]</f>
        <v>9.9555556476116094E-2</v>
      </c>
      <c r="AJ409">
        <f>Tabela2[[#This Row],[mlp_test_acc]]</f>
        <v>0.96488888888888802</v>
      </c>
      <c r="AK409">
        <f>Tabela2[[#This Row],[mlp_val_acc]]</f>
        <v>0.98444444444444401</v>
      </c>
      <c r="AL409">
        <f>Tabela2[[#This Row],[mlp_train_acc]]</f>
        <v>0.99461467038068696</v>
      </c>
      <c r="AM409">
        <f>Tabela2[[#This Row],[mlp_steps]]</f>
        <v>50.6</v>
      </c>
    </row>
    <row r="410" spans="1:39" x14ac:dyDescent="0.25">
      <c r="A410" t="s">
        <v>1343</v>
      </c>
      <c r="B410">
        <v>14</v>
      </c>
      <c r="C410">
        <v>3</v>
      </c>
      <c r="D410">
        <v>5</v>
      </c>
      <c r="E410">
        <v>0</v>
      </c>
      <c r="F410" t="s">
        <v>1464</v>
      </c>
      <c r="G410">
        <v>220149</v>
      </c>
      <c r="H410">
        <v>66326214.200000003</v>
      </c>
      <c r="I410">
        <v>21.2</v>
      </c>
      <c r="J410">
        <v>9.4521819055080405E-2</v>
      </c>
      <c r="K410">
        <v>0.18074074089527101</v>
      </c>
      <c r="L410">
        <v>9.2444445192813807E-2</v>
      </c>
      <c r="M410">
        <v>0.95822222222222198</v>
      </c>
      <c r="N410">
        <v>0.98074074074074002</v>
      </c>
      <c r="O410">
        <v>0.99275766016713096</v>
      </c>
      <c r="P410">
        <v>44</v>
      </c>
      <c r="Q410">
        <v>2921786</v>
      </c>
      <c r="R410">
        <v>220049</v>
      </c>
      <c r="S410">
        <v>2</v>
      </c>
      <c r="T410">
        <v>313</v>
      </c>
      <c r="U410">
        <v>0.96533333333333304</v>
      </c>
      <c r="V410">
        <v>0.98</v>
      </c>
      <c r="W410">
        <v>0.99461467038068696</v>
      </c>
      <c r="X410">
        <v>51.4</v>
      </c>
      <c r="Y410">
        <v>3143167</v>
      </c>
      <c r="Z410">
        <v>221380</v>
      </c>
      <c r="AA410">
        <v>2</v>
      </c>
      <c r="AB410">
        <v>314</v>
      </c>
      <c r="AC410" t="s">
        <v>1839</v>
      </c>
      <c r="AE410">
        <f>Tabela2[[#This Row],[kan_params]]</f>
        <v>220149</v>
      </c>
      <c r="AF410">
        <f>Tabela2[[#This Row],[kan_steps]]</f>
        <v>21.2</v>
      </c>
      <c r="AG410">
        <f>Tabela2[[#This Row],[kan_train_acc]]</f>
        <v>9.4521819055080405E-2</v>
      </c>
      <c r="AH410">
        <f>Tabela2[[#This Row],[kan_val_acc]]</f>
        <v>0.18074074089527101</v>
      </c>
      <c r="AI410">
        <f>Tabela2[[#This Row],[kan_test_acc]]</f>
        <v>9.2444445192813807E-2</v>
      </c>
      <c r="AJ410">
        <f>Tabela2[[#This Row],[mlp_test_acc]]</f>
        <v>0.95822222222222198</v>
      </c>
      <c r="AK410">
        <f>Tabela2[[#This Row],[mlp_val_acc]]</f>
        <v>0.98074074074074002</v>
      </c>
      <c r="AL410">
        <f>Tabela2[[#This Row],[mlp_train_acc]]</f>
        <v>0.99275766016713096</v>
      </c>
      <c r="AM410">
        <f>Tabela2[[#This Row],[mlp_steps]]</f>
        <v>44</v>
      </c>
    </row>
    <row r="411" spans="1:39" x14ac:dyDescent="0.25">
      <c r="A411" t="s">
        <v>1343</v>
      </c>
      <c r="B411">
        <v>14</v>
      </c>
      <c r="C411">
        <v>3</v>
      </c>
      <c r="D411">
        <v>5</v>
      </c>
      <c r="E411">
        <v>0</v>
      </c>
      <c r="F411" t="s">
        <v>1466</v>
      </c>
      <c r="G411">
        <v>228954</v>
      </c>
      <c r="H411">
        <v>67532030.799999997</v>
      </c>
      <c r="I411">
        <v>21</v>
      </c>
      <c r="J411">
        <v>7.8365831077098796E-2</v>
      </c>
      <c r="K411">
        <v>0.14888888895511601</v>
      </c>
      <c r="L411">
        <v>8.4444444626569706E-2</v>
      </c>
      <c r="M411">
        <v>0.96533333333333304</v>
      </c>
      <c r="N411">
        <v>0.98148148148148096</v>
      </c>
      <c r="O411">
        <v>0.99350046425255301</v>
      </c>
      <c r="P411">
        <v>45.8</v>
      </c>
      <c r="Q411">
        <v>3145226.6</v>
      </c>
      <c r="R411">
        <v>228095</v>
      </c>
      <c r="S411">
        <v>2</v>
      </c>
      <c r="T411">
        <v>319</v>
      </c>
      <c r="U411">
        <v>0.96044444444444399</v>
      </c>
      <c r="V411">
        <v>0.97925925925925905</v>
      </c>
      <c r="W411">
        <v>0.99182915506035196</v>
      </c>
      <c r="X411">
        <v>42.6</v>
      </c>
      <c r="Y411">
        <v>3364395.8</v>
      </c>
      <c r="Z411">
        <v>229450</v>
      </c>
      <c r="AA411">
        <v>2</v>
      </c>
      <c r="AB411">
        <v>320</v>
      </c>
      <c r="AC411" t="s">
        <v>1840</v>
      </c>
      <c r="AE411">
        <f>Tabela2[[#This Row],[kan_params]]</f>
        <v>228954</v>
      </c>
      <c r="AF411">
        <f>Tabela2[[#This Row],[kan_steps]]</f>
        <v>21</v>
      </c>
      <c r="AG411">
        <f>Tabela2[[#This Row],[kan_train_acc]]</f>
        <v>7.8365831077098796E-2</v>
      </c>
      <c r="AH411">
        <f>Tabela2[[#This Row],[kan_val_acc]]</f>
        <v>0.14888888895511601</v>
      </c>
      <c r="AI411">
        <f>Tabela2[[#This Row],[kan_test_acc]]</f>
        <v>8.4444444626569706E-2</v>
      </c>
      <c r="AJ411">
        <f>Tabela2[[#This Row],[mlp_test_acc]]</f>
        <v>0.96533333333333304</v>
      </c>
      <c r="AK411">
        <f>Tabela2[[#This Row],[mlp_val_acc]]</f>
        <v>0.98148148148148096</v>
      </c>
      <c r="AL411">
        <f>Tabela2[[#This Row],[mlp_train_acc]]</f>
        <v>0.99350046425255301</v>
      </c>
      <c r="AM411">
        <f>Tabela2[[#This Row],[mlp_steps]]</f>
        <v>45.8</v>
      </c>
    </row>
    <row r="412" spans="1:39" x14ac:dyDescent="0.25">
      <c r="A412" t="s">
        <v>1343</v>
      </c>
      <c r="B412">
        <v>14</v>
      </c>
      <c r="C412">
        <v>3</v>
      </c>
      <c r="D412">
        <v>5</v>
      </c>
      <c r="E412">
        <v>0</v>
      </c>
      <c r="F412" t="s">
        <v>1468</v>
      </c>
      <c r="G412">
        <v>237759</v>
      </c>
      <c r="H412">
        <v>63726741</v>
      </c>
      <c r="I412">
        <v>18.8</v>
      </c>
      <c r="J412">
        <v>9.9535748362541199E-2</v>
      </c>
      <c r="K412">
        <v>0.16592592597007699</v>
      </c>
      <c r="L412">
        <v>0.102666667103767</v>
      </c>
      <c r="M412">
        <v>0.962666666666666</v>
      </c>
      <c r="N412">
        <v>0.98074074074074002</v>
      </c>
      <c r="O412">
        <v>0.99201485608170803</v>
      </c>
      <c r="P412">
        <v>44.4</v>
      </c>
      <c r="Q412">
        <v>2523052.2000000002</v>
      </c>
      <c r="R412">
        <v>237664</v>
      </c>
      <c r="S412">
        <v>2</v>
      </c>
      <c r="T412">
        <v>326</v>
      </c>
      <c r="U412">
        <v>0.96355555555555505</v>
      </c>
      <c r="V412">
        <v>0.97703703703703704</v>
      </c>
      <c r="W412">
        <v>0.99108635097493003</v>
      </c>
      <c r="X412">
        <v>42.2</v>
      </c>
      <c r="Y412">
        <v>3142355.4</v>
      </c>
      <c r="Z412">
        <v>239047</v>
      </c>
      <c r="AA412">
        <v>2</v>
      </c>
      <c r="AB412">
        <v>327</v>
      </c>
      <c r="AC412" t="s">
        <v>1841</v>
      </c>
      <c r="AE412">
        <f>Tabela2[[#This Row],[kan_params]]</f>
        <v>237759</v>
      </c>
      <c r="AF412">
        <f>Tabela2[[#This Row],[kan_steps]]</f>
        <v>18.8</v>
      </c>
      <c r="AG412">
        <f>Tabela2[[#This Row],[kan_train_acc]]</f>
        <v>9.9535748362541199E-2</v>
      </c>
      <c r="AH412">
        <f>Tabela2[[#This Row],[kan_val_acc]]</f>
        <v>0.16592592597007699</v>
      </c>
      <c r="AI412">
        <f>Tabela2[[#This Row],[kan_test_acc]]</f>
        <v>0.102666667103767</v>
      </c>
      <c r="AJ412">
        <f>Tabela2[[#This Row],[mlp_test_acc]]</f>
        <v>0.962666666666666</v>
      </c>
      <c r="AK412">
        <f>Tabela2[[#This Row],[mlp_val_acc]]</f>
        <v>0.98074074074074002</v>
      </c>
      <c r="AL412">
        <f>Tabela2[[#This Row],[mlp_train_acc]]</f>
        <v>0.99201485608170803</v>
      </c>
      <c r="AM412">
        <f>Tabela2[[#This Row],[mlp_steps]]</f>
        <v>44.4</v>
      </c>
    </row>
    <row r="413" spans="1:39" x14ac:dyDescent="0.25">
      <c r="A413" t="s">
        <v>1343</v>
      </c>
      <c r="B413">
        <v>14</v>
      </c>
      <c r="C413">
        <v>3</v>
      </c>
      <c r="D413">
        <v>5</v>
      </c>
      <c r="E413">
        <v>0</v>
      </c>
      <c r="F413" t="s">
        <v>1470</v>
      </c>
      <c r="G413">
        <v>246564</v>
      </c>
      <c r="H413">
        <v>60010887.600000001</v>
      </c>
      <c r="I413">
        <v>17.600000000000001</v>
      </c>
      <c r="J413">
        <v>0.100278551876544</v>
      </c>
      <c r="K413">
        <v>0.14666666388511601</v>
      </c>
      <c r="L413">
        <v>0.11466666609048801</v>
      </c>
      <c r="M413">
        <v>0.96222222222222198</v>
      </c>
      <c r="N413">
        <v>0.98444444444444401</v>
      </c>
      <c r="O413">
        <v>0.99702878365831005</v>
      </c>
      <c r="P413">
        <v>57.4</v>
      </c>
      <c r="Q413">
        <v>3799824.8</v>
      </c>
      <c r="R413">
        <v>246022</v>
      </c>
      <c r="S413">
        <v>2</v>
      </c>
      <c r="T413">
        <v>332</v>
      </c>
      <c r="U413">
        <v>0.96444444444444399</v>
      </c>
      <c r="V413">
        <v>0.98148148148148096</v>
      </c>
      <c r="W413">
        <v>0.99275766016713096</v>
      </c>
      <c r="X413">
        <v>44.8</v>
      </c>
      <c r="Y413">
        <v>3127841</v>
      </c>
      <c r="Z413">
        <v>247429</v>
      </c>
      <c r="AA413">
        <v>2</v>
      </c>
      <c r="AB413">
        <v>333</v>
      </c>
      <c r="AC413" t="s">
        <v>1842</v>
      </c>
      <c r="AE413">
        <f>Tabela2[[#This Row],[kan_params]]</f>
        <v>246564</v>
      </c>
      <c r="AF413">
        <f>Tabela2[[#This Row],[kan_steps]]</f>
        <v>17.600000000000001</v>
      </c>
      <c r="AG413">
        <f>Tabela2[[#This Row],[kan_train_acc]]</f>
        <v>0.100278551876544</v>
      </c>
      <c r="AH413">
        <f>Tabela2[[#This Row],[kan_val_acc]]</f>
        <v>0.14666666388511601</v>
      </c>
      <c r="AI413">
        <f>Tabela2[[#This Row],[kan_test_acc]]</f>
        <v>0.11466666609048801</v>
      </c>
      <c r="AJ413">
        <f>Tabela2[[#This Row],[mlp_test_acc]]</f>
        <v>0.96222222222222198</v>
      </c>
      <c r="AK413">
        <f>Tabela2[[#This Row],[mlp_val_acc]]</f>
        <v>0.98444444444444401</v>
      </c>
      <c r="AL413">
        <f>Tabela2[[#This Row],[mlp_train_acc]]</f>
        <v>0.99702878365831005</v>
      </c>
      <c r="AM413">
        <f>Tabela2[[#This Row],[mlp_steps]]</f>
        <v>57.4</v>
      </c>
    </row>
    <row r="414" spans="1:39" x14ac:dyDescent="0.25">
      <c r="A414" t="s">
        <v>1343</v>
      </c>
      <c r="B414">
        <v>14</v>
      </c>
      <c r="C414">
        <v>3</v>
      </c>
      <c r="D414">
        <v>5</v>
      </c>
      <c r="E414">
        <v>0</v>
      </c>
      <c r="F414" t="s">
        <v>1472</v>
      </c>
      <c r="G414">
        <v>255369</v>
      </c>
      <c r="H414">
        <v>66300260.399999999</v>
      </c>
      <c r="I414">
        <v>18</v>
      </c>
      <c r="J414">
        <v>8.9322191476821897E-2</v>
      </c>
      <c r="K414">
        <v>0.16148148477077401</v>
      </c>
      <c r="L414">
        <v>9.6888887882232599E-2</v>
      </c>
      <c r="M414">
        <v>0.96311111111111103</v>
      </c>
      <c r="N414">
        <v>0.98444444444444401</v>
      </c>
      <c r="O414">
        <v>0.996285979572887</v>
      </c>
      <c r="P414">
        <v>48.6</v>
      </c>
      <c r="Q414">
        <v>4514700.8</v>
      </c>
      <c r="R414">
        <v>254524</v>
      </c>
      <c r="S414">
        <v>2</v>
      </c>
      <c r="T414">
        <v>338</v>
      </c>
      <c r="U414">
        <v>0.962666666666666</v>
      </c>
      <c r="V414">
        <v>0.98444444444444401</v>
      </c>
      <c r="W414">
        <v>0.99331476323119705</v>
      </c>
      <c r="X414">
        <v>41.4</v>
      </c>
      <c r="Y414">
        <v>2461933.7999999998</v>
      </c>
      <c r="Z414">
        <v>255955</v>
      </c>
      <c r="AA414">
        <v>2</v>
      </c>
      <c r="AB414">
        <v>339</v>
      </c>
      <c r="AC414" t="s">
        <v>1843</v>
      </c>
      <c r="AE414">
        <f>Tabela2[[#This Row],[kan_params]]</f>
        <v>255369</v>
      </c>
      <c r="AF414">
        <f>Tabela2[[#This Row],[kan_steps]]</f>
        <v>18</v>
      </c>
      <c r="AG414">
        <f>Tabela2[[#This Row],[kan_train_acc]]</f>
        <v>8.9322191476821897E-2</v>
      </c>
      <c r="AH414">
        <f>Tabela2[[#This Row],[kan_val_acc]]</f>
        <v>0.16148148477077401</v>
      </c>
      <c r="AI414">
        <f>Tabela2[[#This Row],[kan_test_acc]]</f>
        <v>9.6888887882232599E-2</v>
      </c>
      <c r="AJ414">
        <f>Tabela2[[#This Row],[mlp_test_acc]]</f>
        <v>0.96311111111111103</v>
      </c>
      <c r="AK414">
        <f>Tabela2[[#This Row],[mlp_val_acc]]</f>
        <v>0.98444444444444401</v>
      </c>
      <c r="AL414">
        <f>Tabela2[[#This Row],[mlp_train_acc]]</f>
        <v>0.996285979572887</v>
      </c>
      <c r="AM414">
        <f>Tabela2[[#This Row],[mlp_steps]]</f>
        <v>48.6</v>
      </c>
    </row>
    <row r="415" spans="1:39" x14ac:dyDescent="0.25">
      <c r="A415" t="s">
        <v>1343</v>
      </c>
      <c r="B415">
        <v>14</v>
      </c>
      <c r="C415">
        <v>3</v>
      </c>
      <c r="D415">
        <v>5</v>
      </c>
      <c r="E415">
        <v>0</v>
      </c>
      <c r="F415" t="s">
        <v>1474</v>
      </c>
      <c r="G415">
        <v>264174</v>
      </c>
      <c r="H415">
        <v>71405071</v>
      </c>
      <c r="I415">
        <v>19</v>
      </c>
      <c r="J415">
        <v>7.8365831077098796E-2</v>
      </c>
      <c r="K415">
        <v>0.18370370566844901</v>
      </c>
      <c r="L415">
        <v>6.9333333335816802E-2</v>
      </c>
      <c r="M415">
        <v>0.95955555555555505</v>
      </c>
      <c r="N415">
        <v>0.98074074074074002</v>
      </c>
      <c r="O415">
        <v>0.99387186629526403</v>
      </c>
      <c r="P415">
        <v>45.4</v>
      </c>
      <c r="Q415">
        <v>3413981.2</v>
      </c>
      <c r="R415">
        <v>263170</v>
      </c>
      <c r="S415">
        <v>2</v>
      </c>
      <c r="T415">
        <v>344</v>
      </c>
      <c r="U415">
        <v>0.96399999999999997</v>
      </c>
      <c r="V415">
        <v>0.98592592592592598</v>
      </c>
      <c r="W415">
        <v>0.995357474466109</v>
      </c>
      <c r="X415">
        <v>49.8</v>
      </c>
      <c r="Y415">
        <v>3756816.8</v>
      </c>
      <c r="Z415">
        <v>264625</v>
      </c>
      <c r="AA415">
        <v>2</v>
      </c>
      <c r="AB415">
        <v>345</v>
      </c>
      <c r="AC415" t="s">
        <v>1844</v>
      </c>
      <c r="AE415">
        <f>Tabela2[[#This Row],[kan_params]]</f>
        <v>264174</v>
      </c>
      <c r="AF415">
        <f>Tabela2[[#This Row],[kan_steps]]</f>
        <v>19</v>
      </c>
      <c r="AG415">
        <f>Tabela2[[#This Row],[kan_train_acc]]</f>
        <v>7.8365831077098796E-2</v>
      </c>
      <c r="AH415">
        <f>Tabela2[[#This Row],[kan_val_acc]]</f>
        <v>0.18370370566844901</v>
      </c>
      <c r="AI415">
        <f>Tabela2[[#This Row],[kan_test_acc]]</f>
        <v>6.9333333335816802E-2</v>
      </c>
      <c r="AJ415">
        <f>Tabela2[[#This Row],[mlp_test_acc]]</f>
        <v>0.95955555555555505</v>
      </c>
      <c r="AK415">
        <f>Tabela2[[#This Row],[mlp_val_acc]]</f>
        <v>0.98074074074074002</v>
      </c>
      <c r="AL415">
        <f>Tabela2[[#This Row],[mlp_train_acc]]</f>
        <v>0.99387186629526403</v>
      </c>
      <c r="AM415">
        <f>Tabela2[[#This Row],[mlp_steps]]</f>
        <v>45.4</v>
      </c>
    </row>
    <row r="416" spans="1:39" x14ac:dyDescent="0.25">
      <c r="A416" t="s">
        <v>1343</v>
      </c>
      <c r="B416">
        <v>14</v>
      </c>
      <c r="C416">
        <v>3</v>
      </c>
      <c r="D416">
        <v>5</v>
      </c>
      <c r="E416">
        <v>0</v>
      </c>
      <c r="F416" t="s">
        <v>1476</v>
      </c>
      <c r="G416">
        <v>272979</v>
      </c>
      <c r="H416">
        <v>81266403.599999994</v>
      </c>
      <c r="I416">
        <v>21.4</v>
      </c>
      <c r="J416">
        <v>0.10807799398899</v>
      </c>
      <c r="K416">
        <v>0.13851852118968899</v>
      </c>
      <c r="L416">
        <v>9.6444443613290701E-2</v>
      </c>
      <c r="M416">
        <v>0.96488888888888802</v>
      </c>
      <c r="N416">
        <v>0.98296296296296204</v>
      </c>
      <c r="O416">
        <v>0.99610027855153205</v>
      </c>
      <c r="P416">
        <v>48.2</v>
      </c>
      <c r="Q416">
        <v>3363502.8</v>
      </c>
      <c r="R416">
        <v>271960</v>
      </c>
      <c r="S416">
        <v>2</v>
      </c>
      <c r="T416">
        <v>350</v>
      </c>
      <c r="U416">
        <v>0.96355555555555505</v>
      </c>
      <c r="V416">
        <v>0.98</v>
      </c>
      <c r="W416">
        <v>0.99610027855153205</v>
      </c>
      <c r="X416">
        <v>45.6</v>
      </c>
      <c r="Y416">
        <v>3932507</v>
      </c>
      <c r="Z416">
        <v>273439</v>
      </c>
      <c r="AA416">
        <v>2</v>
      </c>
      <c r="AB416">
        <v>351</v>
      </c>
      <c r="AC416" t="s">
        <v>1845</v>
      </c>
      <c r="AE416">
        <f>Tabela2[[#This Row],[kan_params]]</f>
        <v>272979</v>
      </c>
      <c r="AF416">
        <f>Tabela2[[#This Row],[kan_steps]]</f>
        <v>21.4</v>
      </c>
      <c r="AG416">
        <f>Tabela2[[#This Row],[kan_train_acc]]</f>
        <v>0.10807799398899</v>
      </c>
      <c r="AH416">
        <f>Tabela2[[#This Row],[kan_val_acc]]</f>
        <v>0.13851852118968899</v>
      </c>
      <c r="AI416">
        <f>Tabela2[[#This Row],[kan_test_acc]]</f>
        <v>9.6444443613290701E-2</v>
      </c>
      <c r="AJ416">
        <f>Tabela2[[#This Row],[mlp_test_acc]]</f>
        <v>0.96488888888888802</v>
      </c>
      <c r="AK416">
        <f>Tabela2[[#This Row],[mlp_val_acc]]</f>
        <v>0.98296296296296204</v>
      </c>
      <c r="AL416">
        <f>Tabela2[[#This Row],[mlp_train_acc]]</f>
        <v>0.99610027855153205</v>
      </c>
      <c r="AM416">
        <f>Tabela2[[#This Row],[mlp_steps]]</f>
        <v>48.2</v>
      </c>
    </row>
    <row r="417" spans="1:39" x14ac:dyDescent="0.25">
      <c r="A417" t="s">
        <v>1343</v>
      </c>
      <c r="B417">
        <v>14</v>
      </c>
      <c r="C417">
        <v>3</v>
      </c>
      <c r="D417">
        <v>5</v>
      </c>
      <c r="E417">
        <v>0</v>
      </c>
      <c r="F417" t="s">
        <v>1478</v>
      </c>
      <c r="G417">
        <v>289178</v>
      </c>
      <c r="H417">
        <v>56451982.399999999</v>
      </c>
      <c r="I417">
        <v>13.6</v>
      </c>
      <c r="J417">
        <v>8.7650885432958597E-2</v>
      </c>
      <c r="K417">
        <v>0.17037036716938</v>
      </c>
      <c r="L417">
        <v>8.1333334743976596E-2</v>
      </c>
      <c r="M417">
        <v>0.958666666666666</v>
      </c>
      <c r="N417">
        <v>0.97777777777777697</v>
      </c>
      <c r="O417">
        <v>0.996285979572887</v>
      </c>
      <c r="P417">
        <v>47</v>
      </c>
      <c r="Q417">
        <v>3925162</v>
      </c>
      <c r="R417">
        <v>288449</v>
      </c>
      <c r="S417">
        <v>2</v>
      </c>
      <c r="T417">
        <v>361</v>
      </c>
      <c r="U417">
        <v>0.95955555555555505</v>
      </c>
      <c r="V417">
        <v>0.97925925925925905</v>
      </c>
      <c r="W417">
        <v>0.99090064995357396</v>
      </c>
      <c r="X417">
        <v>38.200000000000003</v>
      </c>
      <c r="Y417">
        <v>3029727.4</v>
      </c>
      <c r="Z417">
        <v>289972</v>
      </c>
      <c r="AA417">
        <v>2</v>
      </c>
      <c r="AB417">
        <v>362</v>
      </c>
      <c r="AC417" t="s">
        <v>1846</v>
      </c>
      <c r="AE417">
        <f>Tabela2[[#This Row],[kan_params]]</f>
        <v>289178</v>
      </c>
      <c r="AF417">
        <f>Tabela2[[#This Row],[kan_steps]]</f>
        <v>13.6</v>
      </c>
      <c r="AG417">
        <f>Tabela2[[#This Row],[kan_train_acc]]</f>
        <v>8.7650885432958597E-2</v>
      </c>
      <c r="AH417">
        <f>Tabela2[[#This Row],[kan_val_acc]]</f>
        <v>0.17037036716938</v>
      </c>
      <c r="AI417">
        <f>Tabela2[[#This Row],[kan_test_acc]]</f>
        <v>8.1333334743976596E-2</v>
      </c>
      <c r="AJ417">
        <f>Tabela2[[#This Row],[mlp_test_acc]]</f>
        <v>0.958666666666666</v>
      </c>
      <c r="AK417">
        <f>Tabela2[[#This Row],[mlp_val_acc]]</f>
        <v>0.97777777777777697</v>
      </c>
      <c r="AL417">
        <f>Tabela2[[#This Row],[mlp_train_acc]]</f>
        <v>0.996285979572887</v>
      </c>
      <c r="AM417">
        <f>Tabela2[[#This Row],[mlp_steps]]</f>
        <v>47</v>
      </c>
    </row>
    <row r="418" spans="1:39" x14ac:dyDescent="0.25">
      <c r="A418" t="s">
        <v>1343</v>
      </c>
      <c r="B418">
        <v>14</v>
      </c>
      <c r="C418">
        <v>3</v>
      </c>
      <c r="D418">
        <v>5</v>
      </c>
      <c r="E418">
        <v>0</v>
      </c>
      <c r="F418" t="s">
        <v>1480</v>
      </c>
      <c r="G418">
        <v>298203</v>
      </c>
      <c r="H418">
        <v>53464854.200000003</v>
      </c>
      <c r="I418">
        <v>12</v>
      </c>
      <c r="J418">
        <v>0.10733518898487</v>
      </c>
      <c r="K418">
        <v>0.20370370149612399</v>
      </c>
      <c r="L418">
        <v>0.125333334505558</v>
      </c>
      <c r="M418">
        <v>0.96222222222222198</v>
      </c>
      <c r="N418">
        <v>0.98148148148148096</v>
      </c>
      <c r="O418">
        <v>0.998142989786443</v>
      </c>
      <c r="P418">
        <v>51</v>
      </c>
      <c r="Q418">
        <v>3569097.6</v>
      </c>
      <c r="R418">
        <v>297647</v>
      </c>
      <c r="S418">
        <v>2</v>
      </c>
      <c r="T418">
        <v>367</v>
      </c>
      <c r="U418">
        <v>0.96666666666666601</v>
      </c>
      <c r="V418">
        <v>0.98518518518518505</v>
      </c>
      <c r="W418">
        <v>0.998142989786443</v>
      </c>
      <c r="X418">
        <v>63</v>
      </c>
      <c r="Y418">
        <v>4620175.2</v>
      </c>
      <c r="Z418">
        <v>299194</v>
      </c>
      <c r="AA418">
        <v>2</v>
      </c>
      <c r="AB418">
        <v>368</v>
      </c>
      <c r="AC418" t="s">
        <v>1847</v>
      </c>
      <c r="AE418">
        <f>Tabela2[[#This Row],[kan_params]]</f>
        <v>298203</v>
      </c>
      <c r="AF418">
        <f>Tabela2[[#This Row],[kan_steps]]</f>
        <v>12</v>
      </c>
      <c r="AG418">
        <f>Tabela2[[#This Row],[kan_train_acc]]</f>
        <v>0.10733518898487</v>
      </c>
      <c r="AH418">
        <f>Tabela2[[#This Row],[kan_val_acc]]</f>
        <v>0.20370370149612399</v>
      </c>
      <c r="AI418">
        <f>Tabela2[[#This Row],[kan_test_acc]]</f>
        <v>0.125333334505558</v>
      </c>
      <c r="AJ418">
        <f>Tabela2[[#This Row],[mlp_test_acc]]</f>
        <v>0.96222222222222198</v>
      </c>
      <c r="AK418">
        <f>Tabela2[[#This Row],[mlp_val_acc]]</f>
        <v>0.98148148148148096</v>
      </c>
      <c r="AL418">
        <f>Tabela2[[#This Row],[mlp_train_acc]]</f>
        <v>0.998142989786443</v>
      </c>
      <c r="AM418">
        <f>Tabela2[[#This Row],[mlp_steps]]</f>
        <v>51</v>
      </c>
    </row>
    <row r="419" spans="1:39" x14ac:dyDescent="0.25">
      <c r="A419" t="s">
        <v>1343</v>
      </c>
      <c r="B419">
        <v>14</v>
      </c>
      <c r="C419">
        <v>3</v>
      </c>
      <c r="D419">
        <v>5</v>
      </c>
      <c r="E419">
        <v>0</v>
      </c>
      <c r="F419" t="s">
        <v>1482</v>
      </c>
      <c r="G419">
        <v>307228</v>
      </c>
      <c r="H419">
        <v>79095528.799999997</v>
      </c>
      <c r="I419">
        <v>17.8</v>
      </c>
      <c r="J419">
        <v>9.8607242107391302E-2</v>
      </c>
      <c r="K419">
        <v>0.18148148357868099</v>
      </c>
      <c r="L419">
        <v>9.6444445103406898E-2</v>
      </c>
      <c r="M419">
        <v>0.96</v>
      </c>
      <c r="N419">
        <v>0.98444444444444401</v>
      </c>
      <c r="O419">
        <v>0.998142989786443</v>
      </c>
      <c r="P419">
        <v>53.2</v>
      </c>
      <c r="Q419">
        <v>4187443.8</v>
      </c>
      <c r="R419">
        <v>306989</v>
      </c>
      <c r="S419">
        <v>2</v>
      </c>
      <c r="T419">
        <v>373</v>
      </c>
      <c r="U419">
        <v>0.96222222222222198</v>
      </c>
      <c r="V419">
        <v>0.98</v>
      </c>
      <c r="W419">
        <v>0.99442896935933101</v>
      </c>
      <c r="X419">
        <v>43</v>
      </c>
      <c r="Y419">
        <v>3959789.6</v>
      </c>
      <c r="Z419">
        <v>308560</v>
      </c>
      <c r="AA419">
        <v>2</v>
      </c>
      <c r="AB419">
        <v>374</v>
      </c>
      <c r="AC419" t="s">
        <v>1848</v>
      </c>
      <c r="AE419">
        <f>Tabela2[[#This Row],[kan_params]]</f>
        <v>307228</v>
      </c>
      <c r="AF419">
        <f>Tabela2[[#This Row],[kan_steps]]</f>
        <v>17.8</v>
      </c>
      <c r="AG419">
        <f>Tabela2[[#This Row],[kan_train_acc]]</f>
        <v>9.8607242107391302E-2</v>
      </c>
      <c r="AH419">
        <f>Tabela2[[#This Row],[kan_val_acc]]</f>
        <v>0.18148148357868099</v>
      </c>
      <c r="AI419">
        <f>Tabela2[[#This Row],[kan_test_acc]]</f>
        <v>9.6444445103406898E-2</v>
      </c>
      <c r="AJ419">
        <f>Tabela2[[#This Row],[mlp_test_acc]]</f>
        <v>0.96</v>
      </c>
      <c r="AK419">
        <f>Tabela2[[#This Row],[mlp_val_acc]]</f>
        <v>0.98444444444444401</v>
      </c>
      <c r="AL419">
        <f>Tabela2[[#This Row],[mlp_train_acc]]</f>
        <v>0.998142989786443</v>
      </c>
      <c r="AM419">
        <f>Tabela2[[#This Row],[mlp_steps]]</f>
        <v>53.2</v>
      </c>
    </row>
    <row r="420" spans="1:39" x14ac:dyDescent="0.25">
      <c r="A420" t="s">
        <v>1343</v>
      </c>
      <c r="B420">
        <v>14</v>
      </c>
      <c r="C420">
        <v>3</v>
      </c>
      <c r="D420">
        <v>5</v>
      </c>
      <c r="E420">
        <v>0</v>
      </c>
      <c r="F420" t="s">
        <v>1484</v>
      </c>
      <c r="G420">
        <v>316253</v>
      </c>
      <c r="H420">
        <v>127809876.8</v>
      </c>
      <c r="I420">
        <v>27.8</v>
      </c>
      <c r="J420">
        <v>9.8792944848537401E-2</v>
      </c>
      <c r="K420">
        <v>0.19185185134410801</v>
      </c>
      <c r="L420">
        <v>9.0222223103046395E-2</v>
      </c>
      <c r="M420">
        <v>0.95955555555555505</v>
      </c>
      <c r="N420">
        <v>0.97481481481481402</v>
      </c>
      <c r="O420">
        <v>0.98997214484679597</v>
      </c>
      <c r="P420">
        <v>38.4</v>
      </c>
      <c r="Q420">
        <v>3374559</v>
      </c>
      <c r="R420">
        <v>314884</v>
      </c>
      <c r="S420">
        <v>2</v>
      </c>
      <c r="T420">
        <v>378</v>
      </c>
      <c r="U420">
        <v>0.96222222222222198</v>
      </c>
      <c r="V420">
        <v>0.982222222222222</v>
      </c>
      <c r="W420">
        <v>0.99572887650882003</v>
      </c>
      <c r="X420">
        <v>44</v>
      </c>
      <c r="Y420">
        <v>3374243</v>
      </c>
      <c r="Z420">
        <v>316475</v>
      </c>
      <c r="AA420">
        <v>2</v>
      </c>
      <c r="AB420">
        <v>379</v>
      </c>
      <c r="AC420" t="s">
        <v>1849</v>
      </c>
      <c r="AE420">
        <f>Tabela2[[#This Row],[kan_params]]</f>
        <v>316253</v>
      </c>
      <c r="AF420">
        <f>Tabela2[[#This Row],[kan_steps]]</f>
        <v>27.8</v>
      </c>
      <c r="AG420">
        <f>Tabela2[[#This Row],[kan_train_acc]]</f>
        <v>9.8792944848537401E-2</v>
      </c>
      <c r="AH420">
        <f>Tabela2[[#This Row],[kan_val_acc]]</f>
        <v>0.19185185134410801</v>
      </c>
      <c r="AI420">
        <f>Tabela2[[#This Row],[kan_test_acc]]</f>
        <v>9.0222223103046395E-2</v>
      </c>
      <c r="AJ420">
        <f>Tabela2[[#This Row],[mlp_test_acc]]</f>
        <v>0.95955555555555505</v>
      </c>
      <c r="AK420">
        <f>Tabela2[[#This Row],[mlp_val_acc]]</f>
        <v>0.97481481481481402</v>
      </c>
      <c r="AL420">
        <f>Tabela2[[#This Row],[mlp_train_acc]]</f>
        <v>0.98997214484679597</v>
      </c>
      <c r="AM420">
        <f>Tabela2[[#This Row],[mlp_steps]]</f>
        <v>38.4</v>
      </c>
    </row>
    <row r="421" spans="1:39" x14ac:dyDescent="0.25">
      <c r="A421" t="s">
        <v>1343</v>
      </c>
      <c r="B421">
        <v>14</v>
      </c>
      <c r="C421">
        <v>3</v>
      </c>
      <c r="D421">
        <v>5</v>
      </c>
      <c r="E421">
        <v>0</v>
      </c>
      <c r="F421" t="s">
        <v>1486</v>
      </c>
      <c r="G421">
        <v>325278</v>
      </c>
      <c r="H421">
        <v>100405098.8</v>
      </c>
      <c r="I421">
        <v>20.2</v>
      </c>
      <c r="J421">
        <v>8.9136490225791898E-2</v>
      </c>
      <c r="K421">
        <v>0.16370370388031</v>
      </c>
      <c r="L421">
        <v>9.5555555820465002E-2</v>
      </c>
      <c r="M421">
        <v>0.96044444444444399</v>
      </c>
      <c r="N421">
        <v>0.98296296296296204</v>
      </c>
      <c r="O421">
        <v>0.99480037140204203</v>
      </c>
      <c r="P421">
        <v>45</v>
      </c>
      <c r="Q421">
        <v>5306360.8</v>
      </c>
      <c r="R421">
        <v>324490</v>
      </c>
      <c r="S421">
        <v>2</v>
      </c>
      <c r="T421">
        <v>384</v>
      </c>
      <c r="U421">
        <v>0.958666666666666</v>
      </c>
      <c r="V421">
        <v>0.982222222222222</v>
      </c>
      <c r="W421">
        <v>0.99498607242339798</v>
      </c>
      <c r="X421">
        <v>43.2</v>
      </c>
      <c r="Y421">
        <v>3570324.4</v>
      </c>
      <c r="Z421">
        <v>326105</v>
      </c>
      <c r="AA421">
        <v>2</v>
      </c>
      <c r="AB421">
        <v>385</v>
      </c>
      <c r="AC421" t="s">
        <v>1850</v>
      </c>
      <c r="AE421">
        <f>Tabela2[[#This Row],[kan_params]]</f>
        <v>325278</v>
      </c>
      <c r="AF421">
        <f>Tabela2[[#This Row],[kan_steps]]</f>
        <v>20.2</v>
      </c>
      <c r="AG421">
        <f>Tabela2[[#This Row],[kan_train_acc]]</f>
        <v>8.9136490225791898E-2</v>
      </c>
      <c r="AH421">
        <f>Tabela2[[#This Row],[kan_val_acc]]</f>
        <v>0.16370370388031</v>
      </c>
      <c r="AI421">
        <f>Tabela2[[#This Row],[kan_test_acc]]</f>
        <v>9.5555555820465002E-2</v>
      </c>
      <c r="AJ421">
        <f>Tabela2[[#This Row],[mlp_test_acc]]</f>
        <v>0.96044444444444399</v>
      </c>
      <c r="AK421">
        <f>Tabela2[[#This Row],[mlp_val_acc]]</f>
        <v>0.98296296296296204</v>
      </c>
      <c r="AL421">
        <f>Tabela2[[#This Row],[mlp_train_acc]]</f>
        <v>0.99480037140204203</v>
      </c>
      <c r="AM421">
        <f>Tabela2[[#This Row],[mlp_steps]]</f>
        <v>45</v>
      </c>
    </row>
    <row r="422" spans="1:39" x14ac:dyDescent="0.25">
      <c r="A422" t="s">
        <v>1343</v>
      </c>
      <c r="B422">
        <v>14</v>
      </c>
      <c r="C422">
        <v>3</v>
      </c>
      <c r="D422">
        <v>5</v>
      </c>
      <c r="E422">
        <v>0</v>
      </c>
      <c r="F422" t="s">
        <v>1488</v>
      </c>
      <c r="G422">
        <v>334303</v>
      </c>
      <c r="H422">
        <v>101626147.40000001</v>
      </c>
      <c r="I422">
        <v>19.8</v>
      </c>
      <c r="J422">
        <v>8.6165272444486601E-2</v>
      </c>
      <c r="K422">
        <v>0.164444443583488</v>
      </c>
      <c r="L422">
        <v>9.1111111640930095E-2</v>
      </c>
      <c r="M422">
        <v>0.962666666666666</v>
      </c>
      <c r="N422">
        <v>0.98296296296296204</v>
      </c>
      <c r="O422">
        <v>0.99517177344475305</v>
      </c>
      <c r="P422">
        <v>42.6</v>
      </c>
      <c r="Q422">
        <v>4242330.4000000004</v>
      </c>
      <c r="R422">
        <v>334240</v>
      </c>
      <c r="S422">
        <v>2</v>
      </c>
      <c r="T422">
        <v>390</v>
      </c>
      <c r="U422">
        <v>0.96177777777777695</v>
      </c>
      <c r="V422">
        <v>0.98074074074074002</v>
      </c>
      <c r="W422">
        <v>0.99350046425255301</v>
      </c>
      <c r="X422">
        <v>42.4</v>
      </c>
      <c r="Y422">
        <v>3697087.2</v>
      </c>
      <c r="Z422">
        <v>335879</v>
      </c>
      <c r="AA422">
        <v>2</v>
      </c>
      <c r="AB422">
        <v>391</v>
      </c>
      <c r="AC422" t="s">
        <v>1851</v>
      </c>
      <c r="AE422">
        <f>Tabela2[[#This Row],[kan_params]]</f>
        <v>334303</v>
      </c>
      <c r="AF422">
        <f>Tabela2[[#This Row],[kan_steps]]</f>
        <v>19.8</v>
      </c>
      <c r="AG422">
        <f>Tabela2[[#This Row],[kan_train_acc]]</f>
        <v>8.6165272444486601E-2</v>
      </c>
      <c r="AH422">
        <f>Tabela2[[#This Row],[kan_val_acc]]</f>
        <v>0.164444443583488</v>
      </c>
      <c r="AI422">
        <f>Tabela2[[#This Row],[kan_test_acc]]</f>
        <v>9.1111111640930095E-2</v>
      </c>
      <c r="AJ422">
        <f>Tabela2[[#This Row],[mlp_test_acc]]</f>
        <v>0.962666666666666</v>
      </c>
      <c r="AK422">
        <f>Tabela2[[#This Row],[mlp_val_acc]]</f>
        <v>0.98296296296296204</v>
      </c>
      <c r="AL422">
        <f>Tabela2[[#This Row],[mlp_train_acc]]</f>
        <v>0.99517177344475305</v>
      </c>
      <c r="AM422">
        <f>Tabela2[[#This Row],[mlp_steps]]</f>
        <v>42.6</v>
      </c>
    </row>
    <row r="423" spans="1:39" x14ac:dyDescent="0.25">
      <c r="A423" t="s">
        <v>1343</v>
      </c>
      <c r="B423">
        <v>14</v>
      </c>
      <c r="C423">
        <v>3</v>
      </c>
      <c r="D423">
        <v>5</v>
      </c>
      <c r="E423">
        <v>0</v>
      </c>
      <c r="F423" t="s">
        <v>1490</v>
      </c>
      <c r="G423">
        <v>216978</v>
      </c>
      <c r="H423">
        <v>52235367</v>
      </c>
      <c r="I423">
        <v>16.399999999999999</v>
      </c>
      <c r="J423">
        <v>6.9080779887735796E-2</v>
      </c>
      <c r="K423">
        <v>0.185185185074806</v>
      </c>
      <c r="L423">
        <v>7.1555554866790702E-2</v>
      </c>
      <c r="M423">
        <v>0.96</v>
      </c>
      <c r="N423">
        <v>0.98370370370370297</v>
      </c>
      <c r="O423">
        <v>0.998142989786443</v>
      </c>
      <c r="P423">
        <v>57.8</v>
      </c>
      <c r="Q423">
        <v>3938113.2</v>
      </c>
      <c r="R423">
        <v>216080</v>
      </c>
      <c r="S423">
        <v>2</v>
      </c>
      <c r="T423">
        <v>310</v>
      </c>
      <c r="U423">
        <v>0.95733333333333304</v>
      </c>
      <c r="V423">
        <v>0.97481481481481402</v>
      </c>
      <c r="W423">
        <v>0.98718662952646197</v>
      </c>
      <c r="X423">
        <v>37.799999999999997</v>
      </c>
      <c r="Y423">
        <v>2847304.2</v>
      </c>
      <c r="Z423">
        <v>217399</v>
      </c>
      <c r="AA423">
        <v>2</v>
      </c>
      <c r="AB423">
        <v>311</v>
      </c>
      <c r="AC423" t="s">
        <v>1852</v>
      </c>
      <c r="AE423">
        <f>Tabela2[[#This Row],[kan_params]]</f>
        <v>216978</v>
      </c>
      <c r="AF423">
        <f>Tabela2[[#This Row],[kan_steps]]</f>
        <v>16.399999999999999</v>
      </c>
      <c r="AG423">
        <f>Tabela2[[#This Row],[kan_train_acc]]</f>
        <v>6.9080779887735796E-2</v>
      </c>
      <c r="AH423">
        <f>Tabela2[[#This Row],[kan_val_acc]]</f>
        <v>0.185185185074806</v>
      </c>
      <c r="AI423">
        <f>Tabela2[[#This Row],[kan_test_acc]]</f>
        <v>7.1555554866790702E-2</v>
      </c>
      <c r="AJ423">
        <f>Tabela2[[#This Row],[mlp_test_acc]]</f>
        <v>0.96</v>
      </c>
      <c r="AK423">
        <f>Tabela2[[#This Row],[mlp_val_acc]]</f>
        <v>0.98370370370370297</v>
      </c>
      <c r="AL423">
        <f>Tabela2[[#This Row],[mlp_train_acc]]</f>
        <v>0.998142989786443</v>
      </c>
      <c r="AM423">
        <f>Tabela2[[#This Row],[mlp_steps]]</f>
        <v>57.8</v>
      </c>
    </row>
    <row r="424" spans="1:39" x14ac:dyDescent="0.25">
      <c r="A424" t="s">
        <v>1343</v>
      </c>
      <c r="B424">
        <v>14</v>
      </c>
      <c r="C424">
        <v>3</v>
      </c>
      <c r="D424">
        <v>5</v>
      </c>
      <c r="E424">
        <v>0</v>
      </c>
      <c r="F424" t="s">
        <v>1492</v>
      </c>
      <c r="G424">
        <v>226003</v>
      </c>
      <c r="H424">
        <v>66242050.799999997</v>
      </c>
      <c r="I424">
        <v>21.2</v>
      </c>
      <c r="J424">
        <v>0.123676879703998</v>
      </c>
      <c r="K424">
        <v>0.174814814329147</v>
      </c>
      <c r="L424">
        <v>9.2000000178813907E-2</v>
      </c>
      <c r="M424">
        <v>0.96399999999999997</v>
      </c>
      <c r="N424">
        <v>0.98074074074074002</v>
      </c>
      <c r="O424">
        <v>0.99517177344475305</v>
      </c>
      <c r="P424">
        <v>50.2</v>
      </c>
      <c r="Q424">
        <v>3742897</v>
      </c>
      <c r="R424">
        <v>225397</v>
      </c>
      <c r="S424">
        <v>2</v>
      </c>
      <c r="T424">
        <v>317</v>
      </c>
      <c r="U424">
        <v>0.96133333333333304</v>
      </c>
      <c r="V424">
        <v>0.98074074074074002</v>
      </c>
      <c r="W424">
        <v>0.99591457753017598</v>
      </c>
      <c r="X424">
        <v>49.6</v>
      </c>
      <c r="Y424">
        <v>3225651</v>
      </c>
      <c r="Z424">
        <v>226744</v>
      </c>
      <c r="AA424">
        <v>2</v>
      </c>
      <c r="AB424">
        <v>318</v>
      </c>
      <c r="AC424" t="s">
        <v>1853</v>
      </c>
      <c r="AE424">
        <f>Tabela2[[#This Row],[kan_params]]</f>
        <v>226003</v>
      </c>
      <c r="AF424">
        <f>Tabela2[[#This Row],[kan_steps]]</f>
        <v>21.2</v>
      </c>
      <c r="AG424">
        <f>Tabela2[[#This Row],[kan_train_acc]]</f>
        <v>0.123676879703998</v>
      </c>
      <c r="AH424">
        <f>Tabela2[[#This Row],[kan_val_acc]]</f>
        <v>0.174814814329147</v>
      </c>
      <c r="AI424">
        <f>Tabela2[[#This Row],[kan_test_acc]]</f>
        <v>9.2000000178813907E-2</v>
      </c>
      <c r="AJ424">
        <f>Tabela2[[#This Row],[mlp_test_acc]]</f>
        <v>0.96399999999999997</v>
      </c>
      <c r="AK424">
        <f>Tabela2[[#This Row],[mlp_val_acc]]</f>
        <v>0.98074074074074002</v>
      </c>
      <c r="AL424">
        <f>Tabela2[[#This Row],[mlp_train_acc]]</f>
        <v>0.99517177344475305</v>
      </c>
      <c r="AM424">
        <f>Tabela2[[#This Row],[mlp_steps]]</f>
        <v>50.2</v>
      </c>
    </row>
    <row r="425" spans="1:39" x14ac:dyDescent="0.25">
      <c r="A425" t="s">
        <v>1343</v>
      </c>
      <c r="B425">
        <v>14</v>
      </c>
      <c r="C425">
        <v>3</v>
      </c>
      <c r="D425">
        <v>5</v>
      </c>
      <c r="E425">
        <v>0</v>
      </c>
      <c r="F425" t="s">
        <v>1494</v>
      </c>
      <c r="G425">
        <v>235028</v>
      </c>
      <c r="H425">
        <v>42783569.200000003</v>
      </c>
      <c r="I425">
        <v>12.4</v>
      </c>
      <c r="J425">
        <v>9.6007429063320104E-2</v>
      </c>
      <c r="K425">
        <v>0.190370371937751</v>
      </c>
      <c r="L425">
        <v>0.107555556297302</v>
      </c>
      <c r="M425">
        <v>0.96355555555555505</v>
      </c>
      <c r="N425">
        <v>0.98592592592592598</v>
      </c>
      <c r="O425">
        <v>0.997214484679665</v>
      </c>
      <c r="P425">
        <v>48.6</v>
      </c>
      <c r="Q425">
        <v>3737572.8</v>
      </c>
      <c r="R425">
        <v>234910</v>
      </c>
      <c r="S425">
        <v>2</v>
      </c>
      <c r="T425">
        <v>324</v>
      </c>
      <c r="U425">
        <v>0.95511111111111102</v>
      </c>
      <c r="V425">
        <v>0.97185185185185097</v>
      </c>
      <c r="W425">
        <v>0.98737233054781803</v>
      </c>
      <c r="X425">
        <v>37.6</v>
      </c>
      <c r="Y425">
        <v>2925804.6</v>
      </c>
      <c r="Z425">
        <v>236285</v>
      </c>
      <c r="AA425">
        <v>2</v>
      </c>
      <c r="AB425">
        <v>325</v>
      </c>
      <c r="AC425" t="s">
        <v>1854</v>
      </c>
      <c r="AE425">
        <f>Tabela2[[#This Row],[kan_params]]</f>
        <v>235028</v>
      </c>
      <c r="AF425">
        <f>Tabela2[[#This Row],[kan_steps]]</f>
        <v>12.4</v>
      </c>
      <c r="AG425">
        <f>Tabela2[[#This Row],[kan_train_acc]]</f>
        <v>9.6007429063320104E-2</v>
      </c>
      <c r="AH425">
        <f>Tabela2[[#This Row],[kan_val_acc]]</f>
        <v>0.190370371937751</v>
      </c>
      <c r="AI425">
        <f>Tabela2[[#This Row],[kan_test_acc]]</f>
        <v>0.107555556297302</v>
      </c>
      <c r="AJ425">
        <f>Tabela2[[#This Row],[mlp_test_acc]]</f>
        <v>0.96355555555555505</v>
      </c>
      <c r="AK425">
        <f>Tabela2[[#This Row],[mlp_val_acc]]</f>
        <v>0.98592592592592598</v>
      </c>
      <c r="AL425">
        <f>Tabela2[[#This Row],[mlp_train_acc]]</f>
        <v>0.997214484679665</v>
      </c>
      <c r="AM425">
        <f>Tabela2[[#This Row],[mlp_steps]]</f>
        <v>48.6</v>
      </c>
    </row>
    <row r="426" spans="1:39" x14ac:dyDescent="0.25">
      <c r="A426" t="s">
        <v>1343</v>
      </c>
      <c r="B426">
        <v>14</v>
      </c>
      <c r="C426">
        <v>3</v>
      </c>
      <c r="D426">
        <v>5</v>
      </c>
      <c r="E426">
        <v>0</v>
      </c>
      <c r="F426" t="s">
        <v>1496</v>
      </c>
      <c r="G426">
        <v>244053</v>
      </c>
      <c r="H426">
        <v>66033930.799999997</v>
      </c>
      <c r="I426">
        <v>19.399999999999999</v>
      </c>
      <c r="J426">
        <v>6.7595172673463794E-2</v>
      </c>
      <c r="K426">
        <v>0.17555555403232501</v>
      </c>
      <c r="L426">
        <v>6.6222222521901103E-2</v>
      </c>
      <c r="M426">
        <v>0.96222222222222198</v>
      </c>
      <c r="N426">
        <v>0.98148148148148096</v>
      </c>
      <c r="O426">
        <v>0.99164345403899701</v>
      </c>
      <c r="P426">
        <v>41.2</v>
      </c>
      <c r="Q426">
        <v>3218059.4</v>
      </c>
      <c r="R426">
        <v>243220</v>
      </c>
      <c r="S426">
        <v>2</v>
      </c>
      <c r="T426">
        <v>330</v>
      </c>
      <c r="U426">
        <v>0.96888888888888802</v>
      </c>
      <c r="V426">
        <v>0.97703703703703704</v>
      </c>
      <c r="W426">
        <v>0.99610027855153205</v>
      </c>
      <c r="X426">
        <v>47.8</v>
      </c>
      <c r="Y426">
        <v>3287833.8</v>
      </c>
      <c r="Z426">
        <v>244619</v>
      </c>
      <c r="AA426">
        <v>2</v>
      </c>
      <c r="AB426">
        <v>331</v>
      </c>
      <c r="AC426" t="s">
        <v>1855</v>
      </c>
      <c r="AE426">
        <f>Tabela2[[#This Row],[kan_params]]</f>
        <v>244053</v>
      </c>
      <c r="AF426">
        <f>Tabela2[[#This Row],[kan_steps]]</f>
        <v>19.399999999999999</v>
      </c>
      <c r="AG426">
        <f>Tabela2[[#This Row],[kan_train_acc]]</f>
        <v>6.7595172673463794E-2</v>
      </c>
      <c r="AH426">
        <f>Tabela2[[#This Row],[kan_val_acc]]</f>
        <v>0.17555555403232501</v>
      </c>
      <c r="AI426">
        <f>Tabela2[[#This Row],[kan_test_acc]]</f>
        <v>6.6222222521901103E-2</v>
      </c>
      <c r="AJ426">
        <f>Tabela2[[#This Row],[mlp_test_acc]]</f>
        <v>0.96222222222222198</v>
      </c>
      <c r="AK426">
        <f>Tabela2[[#This Row],[mlp_val_acc]]</f>
        <v>0.98148148148148096</v>
      </c>
      <c r="AL426">
        <f>Tabela2[[#This Row],[mlp_train_acc]]</f>
        <v>0.99164345403899701</v>
      </c>
      <c r="AM426">
        <f>Tabela2[[#This Row],[mlp_steps]]</f>
        <v>41.2</v>
      </c>
    </row>
    <row r="427" spans="1:39" x14ac:dyDescent="0.25">
      <c r="A427" t="s">
        <v>1343</v>
      </c>
      <c r="B427">
        <v>14</v>
      </c>
      <c r="C427">
        <v>3</v>
      </c>
      <c r="D427">
        <v>5</v>
      </c>
      <c r="E427">
        <v>0</v>
      </c>
      <c r="F427" t="s">
        <v>1498</v>
      </c>
      <c r="G427">
        <v>253078</v>
      </c>
      <c r="H427">
        <v>74070662</v>
      </c>
      <c r="I427">
        <v>20.8</v>
      </c>
      <c r="J427">
        <v>9.0993499755859297E-2</v>
      </c>
      <c r="K427">
        <v>0.15111111104488301</v>
      </c>
      <c r="L427">
        <v>9.9555556476116094E-2</v>
      </c>
      <c r="M427">
        <v>0.96</v>
      </c>
      <c r="N427">
        <v>0.97925925925925905</v>
      </c>
      <c r="O427">
        <v>0.99071494893221901</v>
      </c>
      <c r="P427">
        <v>40.799999999999997</v>
      </c>
      <c r="Q427">
        <v>3337870.4</v>
      </c>
      <c r="R427">
        <v>251674</v>
      </c>
      <c r="S427">
        <v>2</v>
      </c>
      <c r="T427">
        <v>336</v>
      </c>
      <c r="U427">
        <v>0.96</v>
      </c>
      <c r="V427">
        <v>0.97703703703703704</v>
      </c>
      <c r="W427">
        <v>0.99312906220984198</v>
      </c>
      <c r="X427">
        <v>45.8</v>
      </c>
      <c r="Y427">
        <v>2955816.4</v>
      </c>
      <c r="Z427">
        <v>253097</v>
      </c>
      <c r="AA427">
        <v>2</v>
      </c>
      <c r="AB427">
        <v>337</v>
      </c>
      <c r="AC427" t="s">
        <v>1856</v>
      </c>
      <c r="AE427">
        <f>Tabela2[[#This Row],[kan_params]]</f>
        <v>253078</v>
      </c>
      <c r="AF427">
        <f>Tabela2[[#This Row],[kan_steps]]</f>
        <v>20.8</v>
      </c>
      <c r="AG427">
        <f>Tabela2[[#This Row],[kan_train_acc]]</f>
        <v>9.0993499755859297E-2</v>
      </c>
      <c r="AH427">
        <f>Tabela2[[#This Row],[kan_val_acc]]</f>
        <v>0.15111111104488301</v>
      </c>
      <c r="AI427">
        <f>Tabela2[[#This Row],[kan_test_acc]]</f>
        <v>9.9555556476116094E-2</v>
      </c>
      <c r="AJ427">
        <f>Tabela2[[#This Row],[mlp_test_acc]]</f>
        <v>0.96</v>
      </c>
      <c r="AK427">
        <f>Tabela2[[#This Row],[mlp_val_acc]]</f>
        <v>0.97925925925925905</v>
      </c>
      <c r="AL427">
        <f>Tabela2[[#This Row],[mlp_train_acc]]</f>
        <v>0.99071494893221901</v>
      </c>
      <c r="AM427">
        <f>Tabela2[[#This Row],[mlp_steps]]</f>
        <v>40.799999999999997</v>
      </c>
    </row>
    <row r="428" spans="1:39" x14ac:dyDescent="0.25">
      <c r="A428" t="s">
        <v>1343</v>
      </c>
      <c r="B428">
        <v>14</v>
      </c>
      <c r="C428">
        <v>3</v>
      </c>
      <c r="D428">
        <v>5</v>
      </c>
      <c r="E428">
        <v>0</v>
      </c>
      <c r="F428" t="s">
        <v>1500</v>
      </c>
      <c r="G428">
        <v>262103</v>
      </c>
      <c r="H428">
        <v>80161619.200000003</v>
      </c>
      <c r="I428">
        <v>21.6</v>
      </c>
      <c r="J428">
        <v>9.8050139844417503E-2</v>
      </c>
      <c r="K428">
        <v>0.185925921797752</v>
      </c>
      <c r="L428">
        <v>8.8888888061046598E-2</v>
      </c>
      <c r="M428">
        <v>0.95955555555555505</v>
      </c>
      <c r="N428">
        <v>0.98296296296296304</v>
      </c>
      <c r="O428">
        <v>0.99424326833797505</v>
      </c>
      <c r="P428">
        <v>44</v>
      </c>
      <c r="Q428">
        <v>3180361.8</v>
      </c>
      <c r="R428">
        <v>261719</v>
      </c>
      <c r="S428">
        <v>2</v>
      </c>
      <c r="T428">
        <v>343</v>
      </c>
      <c r="U428">
        <v>0.96755555555555495</v>
      </c>
      <c r="V428">
        <v>0.98296296296296204</v>
      </c>
      <c r="W428">
        <v>0.99275766016713096</v>
      </c>
      <c r="X428">
        <v>44.8</v>
      </c>
      <c r="Y428">
        <v>2894915.4</v>
      </c>
      <c r="Z428">
        <v>263170</v>
      </c>
      <c r="AA428">
        <v>2</v>
      </c>
      <c r="AB428">
        <v>344</v>
      </c>
      <c r="AC428" t="s">
        <v>1857</v>
      </c>
      <c r="AE428">
        <f>Tabela2[[#This Row],[kan_params]]</f>
        <v>262103</v>
      </c>
      <c r="AF428">
        <f>Tabela2[[#This Row],[kan_steps]]</f>
        <v>21.6</v>
      </c>
      <c r="AG428">
        <f>Tabela2[[#This Row],[kan_train_acc]]</f>
        <v>9.8050139844417503E-2</v>
      </c>
      <c r="AH428">
        <f>Tabela2[[#This Row],[kan_val_acc]]</f>
        <v>0.185925921797752</v>
      </c>
      <c r="AI428">
        <f>Tabela2[[#This Row],[kan_test_acc]]</f>
        <v>8.8888888061046598E-2</v>
      </c>
      <c r="AJ428">
        <f>Tabela2[[#This Row],[mlp_test_acc]]</f>
        <v>0.95955555555555505</v>
      </c>
      <c r="AK428">
        <f>Tabela2[[#This Row],[mlp_val_acc]]</f>
        <v>0.98296296296296304</v>
      </c>
      <c r="AL428">
        <f>Tabela2[[#This Row],[mlp_train_acc]]</f>
        <v>0.99424326833797505</v>
      </c>
      <c r="AM428">
        <f>Tabela2[[#This Row],[mlp_steps]]</f>
        <v>44</v>
      </c>
    </row>
    <row r="429" spans="1:39" x14ac:dyDescent="0.25">
      <c r="A429" t="s">
        <v>1343</v>
      </c>
      <c r="B429">
        <v>14</v>
      </c>
      <c r="C429">
        <v>3</v>
      </c>
      <c r="D429">
        <v>5</v>
      </c>
      <c r="E429">
        <v>0</v>
      </c>
      <c r="F429" t="s">
        <v>1502</v>
      </c>
      <c r="G429">
        <v>271128</v>
      </c>
      <c r="H429">
        <v>74626279.599999994</v>
      </c>
      <c r="I429">
        <v>19.8</v>
      </c>
      <c r="J429">
        <v>0.111234912276268</v>
      </c>
      <c r="K429">
        <v>0.16444444656372001</v>
      </c>
      <c r="L429">
        <v>0.10977777838706899</v>
      </c>
      <c r="M429">
        <v>0.96488888888888802</v>
      </c>
      <c r="N429">
        <v>0.982222222222222</v>
      </c>
      <c r="O429">
        <v>0.996285979572887</v>
      </c>
      <c r="P429">
        <v>47.2</v>
      </c>
      <c r="Q429">
        <v>3612158.8</v>
      </c>
      <c r="R429">
        <v>270485</v>
      </c>
      <c r="S429">
        <v>2</v>
      </c>
      <c r="T429">
        <v>349</v>
      </c>
      <c r="U429">
        <v>0.96222222222222198</v>
      </c>
      <c r="V429">
        <v>0.98370370370370297</v>
      </c>
      <c r="W429">
        <v>0.99350046425255301</v>
      </c>
      <c r="X429">
        <v>45.4</v>
      </c>
      <c r="Y429">
        <v>3331243.2</v>
      </c>
      <c r="Z429">
        <v>271960</v>
      </c>
      <c r="AA429">
        <v>2</v>
      </c>
      <c r="AB429">
        <v>350</v>
      </c>
      <c r="AC429" t="s">
        <v>1858</v>
      </c>
      <c r="AE429">
        <f>Tabela2[[#This Row],[kan_params]]</f>
        <v>271128</v>
      </c>
      <c r="AF429">
        <f>Tabela2[[#This Row],[kan_steps]]</f>
        <v>19.8</v>
      </c>
      <c r="AG429">
        <f>Tabela2[[#This Row],[kan_train_acc]]</f>
        <v>0.111234912276268</v>
      </c>
      <c r="AH429">
        <f>Tabela2[[#This Row],[kan_val_acc]]</f>
        <v>0.16444444656372001</v>
      </c>
      <c r="AI429">
        <f>Tabela2[[#This Row],[kan_test_acc]]</f>
        <v>0.10977777838706899</v>
      </c>
      <c r="AJ429">
        <f>Tabela2[[#This Row],[mlp_test_acc]]</f>
        <v>0.96488888888888802</v>
      </c>
      <c r="AK429">
        <f>Tabela2[[#This Row],[mlp_val_acc]]</f>
        <v>0.982222222222222</v>
      </c>
      <c r="AL429">
        <f>Tabela2[[#This Row],[mlp_train_acc]]</f>
        <v>0.996285979572887</v>
      </c>
      <c r="AM429">
        <f>Tabela2[[#This Row],[mlp_steps]]</f>
        <v>47.2</v>
      </c>
    </row>
    <row r="430" spans="1:39" x14ac:dyDescent="0.25">
      <c r="A430" t="s">
        <v>1343</v>
      </c>
      <c r="B430">
        <v>14</v>
      </c>
      <c r="C430">
        <v>3</v>
      </c>
      <c r="D430">
        <v>5</v>
      </c>
      <c r="E430">
        <v>0</v>
      </c>
      <c r="F430" t="s">
        <v>1504</v>
      </c>
      <c r="G430">
        <v>280153</v>
      </c>
      <c r="H430">
        <v>92564473.599999994</v>
      </c>
      <c r="I430">
        <v>23.4</v>
      </c>
      <c r="J430">
        <v>0.104921080172061</v>
      </c>
      <c r="K430">
        <v>0.19481481313705401</v>
      </c>
      <c r="L430">
        <v>9.9999998509883795E-2</v>
      </c>
      <c r="M430">
        <v>0.96355555555555505</v>
      </c>
      <c r="N430">
        <v>0.98</v>
      </c>
      <c r="O430">
        <v>0.99572887650882003</v>
      </c>
      <c r="P430">
        <v>46.8</v>
      </c>
      <c r="Q430">
        <v>3733137</v>
      </c>
      <c r="R430">
        <v>279395</v>
      </c>
      <c r="S430">
        <v>2</v>
      </c>
      <c r="T430">
        <v>355</v>
      </c>
      <c r="U430">
        <v>0.96399999999999997</v>
      </c>
      <c r="V430">
        <v>0.98296296296296204</v>
      </c>
      <c r="W430">
        <v>0.99665738161559803</v>
      </c>
      <c r="X430">
        <v>49.4</v>
      </c>
      <c r="Y430">
        <v>3802242.6</v>
      </c>
      <c r="Z430">
        <v>280894</v>
      </c>
      <c r="AA430">
        <v>2</v>
      </c>
      <c r="AB430">
        <v>356</v>
      </c>
      <c r="AC430" t="s">
        <v>1859</v>
      </c>
      <c r="AE430">
        <f>Tabela2[[#This Row],[kan_params]]</f>
        <v>280153</v>
      </c>
      <c r="AF430">
        <f>Tabela2[[#This Row],[kan_steps]]</f>
        <v>23.4</v>
      </c>
      <c r="AG430">
        <f>Tabela2[[#This Row],[kan_train_acc]]</f>
        <v>0.104921080172061</v>
      </c>
      <c r="AH430">
        <f>Tabela2[[#This Row],[kan_val_acc]]</f>
        <v>0.19481481313705401</v>
      </c>
      <c r="AI430">
        <f>Tabela2[[#This Row],[kan_test_acc]]</f>
        <v>9.9999998509883795E-2</v>
      </c>
      <c r="AJ430">
        <f>Tabela2[[#This Row],[mlp_test_acc]]</f>
        <v>0.96355555555555505</v>
      </c>
      <c r="AK430">
        <f>Tabela2[[#This Row],[mlp_val_acc]]</f>
        <v>0.98</v>
      </c>
      <c r="AL430">
        <f>Tabela2[[#This Row],[mlp_train_acc]]</f>
        <v>0.99572887650882003</v>
      </c>
      <c r="AM430">
        <f>Tabela2[[#This Row],[mlp_steps]]</f>
        <v>46.8</v>
      </c>
    </row>
    <row r="431" spans="1:39" x14ac:dyDescent="0.25">
      <c r="A431" t="s">
        <v>1343</v>
      </c>
      <c r="B431">
        <v>14</v>
      </c>
      <c r="C431">
        <v>3</v>
      </c>
      <c r="D431">
        <v>5</v>
      </c>
      <c r="E431">
        <v>0</v>
      </c>
      <c r="F431" t="s">
        <v>1506</v>
      </c>
      <c r="G431">
        <v>118927</v>
      </c>
      <c r="H431">
        <v>41783880</v>
      </c>
      <c r="I431">
        <v>14</v>
      </c>
      <c r="J431">
        <v>0.101578457653522</v>
      </c>
      <c r="K431">
        <v>0.153333333134651</v>
      </c>
      <c r="L431">
        <v>0.118222221732139</v>
      </c>
      <c r="M431">
        <v>0.94399999999999995</v>
      </c>
      <c r="N431">
        <v>0.96370370370370295</v>
      </c>
      <c r="O431">
        <v>0.98922934076137403</v>
      </c>
      <c r="P431">
        <v>43.2</v>
      </c>
      <c r="Q431">
        <v>4486115.5999999996</v>
      </c>
      <c r="R431">
        <v>118585</v>
      </c>
      <c r="S431">
        <v>2</v>
      </c>
      <c r="T431">
        <v>225</v>
      </c>
      <c r="U431">
        <v>0.95733333333333304</v>
      </c>
      <c r="V431">
        <v>0.96222222222222198</v>
      </c>
      <c r="W431">
        <v>0.99015784586815203</v>
      </c>
      <c r="X431">
        <v>41.8</v>
      </c>
      <c r="Y431">
        <v>3466460.4</v>
      </c>
      <c r="Z431">
        <v>119564</v>
      </c>
      <c r="AA431">
        <v>2</v>
      </c>
      <c r="AB431">
        <v>226</v>
      </c>
      <c r="AC431" t="s">
        <v>1860</v>
      </c>
      <c r="AE431">
        <f>Tabela2[[#This Row],[kan_params]]</f>
        <v>118927</v>
      </c>
      <c r="AF431">
        <f>Tabela2[[#This Row],[kan_steps]]</f>
        <v>14</v>
      </c>
      <c r="AG431">
        <f>Tabela2[[#This Row],[kan_train_acc]]</f>
        <v>0.101578457653522</v>
      </c>
      <c r="AH431">
        <f>Tabela2[[#This Row],[kan_val_acc]]</f>
        <v>0.153333333134651</v>
      </c>
      <c r="AI431">
        <f>Tabela2[[#This Row],[kan_test_acc]]</f>
        <v>0.118222221732139</v>
      </c>
      <c r="AJ431">
        <f>Tabela2[[#This Row],[mlp_test_acc]]</f>
        <v>0.94399999999999995</v>
      </c>
      <c r="AK431">
        <f>Tabela2[[#This Row],[mlp_val_acc]]</f>
        <v>0.96370370370370295</v>
      </c>
      <c r="AL431">
        <f>Tabela2[[#This Row],[mlp_train_acc]]</f>
        <v>0.98922934076137403</v>
      </c>
      <c r="AM431">
        <f>Tabela2[[#This Row],[mlp_steps]]</f>
        <v>43.2</v>
      </c>
    </row>
    <row r="432" spans="1:39" x14ac:dyDescent="0.25">
      <c r="A432" t="s">
        <v>1343</v>
      </c>
      <c r="B432">
        <v>14</v>
      </c>
      <c r="C432">
        <v>3</v>
      </c>
      <c r="D432">
        <v>5</v>
      </c>
      <c r="E432">
        <v>0</v>
      </c>
      <c r="F432" t="s">
        <v>1508</v>
      </c>
      <c r="G432">
        <v>127072</v>
      </c>
      <c r="H432">
        <v>21219232.600000001</v>
      </c>
      <c r="I432">
        <v>12</v>
      </c>
      <c r="J432">
        <v>0.117548744380474</v>
      </c>
      <c r="K432">
        <v>0.262962967157363</v>
      </c>
      <c r="L432">
        <v>0.125333333015441</v>
      </c>
      <c r="M432">
        <v>0.948888888888888</v>
      </c>
      <c r="N432">
        <v>0.97407407407407398</v>
      </c>
      <c r="O432">
        <v>0.98235840297121602</v>
      </c>
      <c r="P432">
        <v>39</v>
      </c>
      <c r="Q432">
        <v>1299515.6000000001</v>
      </c>
      <c r="R432">
        <v>126529</v>
      </c>
      <c r="S432">
        <v>2</v>
      </c>
      <c r="T432">
        <v>233</v>
      </c>
      <c r="U432">
        <v>0.95333333333333303</v>
      </c>
      <c r="V432">
        <v>0.97037037037036999</v>
      </c>
      <c r="W432">
        <v>0.98328690807799402</v>
      </c>
      <c r="X432">
        <v>39</v>
      </c>
      <c r="Y432">
        <v>1282910.2</v>
      </c>
      <c r="Z432">
        <v>127540</v>
      </c>
      <c r="AA432">
        <v>2</v>
      </c>
      <c r="AB432">
        <v>234</v>
      </c>
      <c r="AC432" t="s">
        <v>1861</v>
      </c>
      <c r="AE432">
        <f>Tabela2[[#This Row],[kan_params]]</f>
        <v>127072</v>
      </c>
      <c r="AF432">
        <f>Tabela2[[#This Row],[kan_steps]]</f>
        <v>12</v>
      </c>
      <c r="AG432">
        <f>Tabela2[[#This Row],[kan_train_acc]]</f>
        <v>0.117548744380474</v>
      </c>
      <c r="AH432">
        <f>Tabela2[[#This Row],[kan_val_acc]]</f>
        <v>0.262962967157363</v>
      </c>
      <c r="AI432">
        <f>Tabela2[[#This Row],[kan_test_acc]]</f>
        <v>0.125333333015441</v>
      </c>
      <c r="AJ432">
        <f>Tabela2[[#This Row],[mlp_test_acc]]</f>
        <v>0.948888888888888</v>
      </c>
      <c r="AK432">
        <f>Tabela2[[#This Row],[mlp_val_acc]]</f>
        <v>0.97407407407407398</v>
      </c>
      <c r="AL432">
        <f>Tabela2[[#This Row],[mlp_train_acc]]</f>
        <v>0.98235840297121602</v>
      </c>
      <c r="AM432">
        <f>Tabela2[[#This Row],[mlp_steps]]</f>
        <v>39</v>
      </c>
    </row>
    <row r="433" spans="1:39" x14ac:dyDescent="0.25">
      <c r="A433" t="s">
        <v>1343</v>
      </c>
      <c r="B433">
        <v>14</v>
      </c>
      <c r="C433">
        <v>3</v>
      </c>
      <c r="D433">
        <v>5</v>
      </c>
      <c r="E433">
        <v>0</v>
      </c>
      <c r="F433" t="s">
        <v>1510</v>
      </c>
      <c r="G433">
        <v>135217</v>
      </c>
      <c r="H433">
        <v>25993911</v>
      </c>
      <c r="I433">
        <v>14</v>
      </c>
      <c r="J433">
        <v>0.114577531814575</v>
      </c>
      <c r="K433">
        <v>0.20888888537883701</v>
      </c>
      <c r="L433">
        <v>0.102666667103767</v>
      </c>
      <c r="M433">
        <v>0.96044444444444399</v>
      </c>
      <c r="N433">
        <v>0.97777777777777697</v>
      </c>
      <c r="O433">
        <v>0.99201485608170803</v>
      </c>
      <c r="P433">
        <v>49.6</v>
      </c>
      <c r="Q433">
        <v>1700116.6</v>
      </c>
      <c r="R433">
        <v>134729</v>
      </c>
      <c r="S433">
        <v>2</v>
      </c>
      <c r="T433">
        <v>241</v>
      </c>
      <c r="U433">
        <v>0.96</v>
      </c>
      <c r="V433">
        <v>0.98</v>
      </c>
      <c r="W433">
        <v>0.99127205199628599</v>
      </c>
      <c r="X433">
        <v>50.2</v>
      </c>
      <c r="Y433">
        <v>2041356.8</v>
      </c>
      <c r="Z433">
        <v>135772</v>
      </c>
      <c r="AA433">
        <v>2</v>
      </c>
      <c r="AB433">
        <v>242</v>
      </c>
      <c r="AC433" t="s">
        <v>1862</v>
      </c>
      <c r="AE433">
        <f>Tabela2[[#This Row],[kan_params]]</f>
        <v>135217</v>
      </c>
      <c r="AF433">
        <f>Tabela2[[#This Row],[kan_steps]]</f>
        <v>14</v>
      </c>
      <c r="AG433">
        <f>Tabela2[[#This Row],[kan_train_acc]]</f>
        <v>0.114577531814575</v>
      </c>
      <c r="AH433">
        <f>Tabela2[[#This Row],[kan_val_acc]]</f>
        <v>0.20888888537883701</v>
      </c>
      <c r="AI433">
        <f>Tabela2[[#This Row],[kan_test_acc]]</f>
        <v>0.102666667103767</v>
      </c>
      <c r="AJ433">
        <f>Tabela2[[#This Row],[mlp_test_acc]]</f>
        <v>0.96044444444444399</v>
      </c>
      <c r="AK433">
        <f>Tabela2[[#This Row],[mlp_val_acc]]</f>
        <v>0.97777777777777697</v>
      </c>
      <c r="AL433">
        <f>Tabela2[[#This Row],[mlp_train_acc]]</f>
        <v>0.99201485608170803</v>
      </c>
      <c r="AM433">
        <f>Tabela2[[#This Row],[mlp_steps]]</f>
        <v>49.6</v>
      </c>
    </row>
    <row r="434" spans="1:39" x14ac:dyDescent="0.25">
      <c r="A434" t="s">
        <v>1343</v>
      </c>
      <c r="B434">
        <v>14</v>
      </c>
      <c r="C434">
        <v>3</v>
      </c>
      <c r="D434">
        <v>5</v>
      </c>
      <c r="E434">
        <v>0</v>
      </c>
      <c r="F434" t="s">
        <v>1512</v>
      </c>
      <c r="G434">
        <v>143362</v>
      </c>
      <c r="H434">
        <v>35786807.799999997</v>
      </c>
      <c r="I434">
        <v>19</v>
      </c>
      <c r="J434">
        <v>4.1968430578708603E-2</v>
      </c>
      <c r="K434">
        <v>0.176296299695968</v>
      </c>
      <c r="L434">
        <v>4.3555555678903998E-2</v>
      </c>
      <c r="M434">
        <v>0.96088888888888802</v>
      </c>
      <c r="N434">
        <v>0.97851851851851801</v>
      </c>
      <c r="O434">
        <v>0.99350046425255301</v>
      </c>
      <c r="P434">
        <v>51.6</v>
      </c>
      <c r="Q434">
        <v>1871803</v>
      </c>
      <c r="R434">
        <v>143185</v>
      </c>
      <c r="S434">
        <v>2</v>
      </c>
      <c r="T434">
        <v>249</v>
      </c>
      <c r="U434">
        <v>0.95777777777777695</v>
      </c>
      <c r="V434">
        <v>0.97925925925925905</v>
      </c>
      <c r="W434">
        <v>0.99145775301764105</v>
      </c>
      <c r="X434">
        <v>50.8</v>
      </c>
      <c r="Y434">
        <v>2169878.7999999998</v>
      </c>
      <c r="Z434">
        <v>144260</v>
      </c>
      <c r="AA434">
        <v>2</v>
      </c>
      <c r="AB434">
        <v>250</v>
      </c>
      <c r="AC434" t="s">
        <v>1863</v>
      </c>
      <c r="AE434">
        <f>Tabela2[[#This Row],[kan_params]]</f>
        <v>143362</v>
      </c>
      <c r="AF434">
        <f>Tabela2[[#This Row],[kan_steps]]</f>
        <v>19</v>
      </c>
      <c r="AG434">
        <f>Tabela2[[#This Row],[kan_train_acc]]</f>
        <v>4.1968430578708603E-2</v>
      </c>
      <c r="AH434">
        <f>Tabela2[[#This Row],[kan_val_acc]]</f>
        <v>0.176296299695968</v>
      </c>
      <c r="AI434">
        <f>Tabela2[[#This Row],[kan_test_acc]]</f>
        <v>4.3555555678903998E-2</v>
      </c>
      <c r="AJ434">
        <f>Tabela2[[#This Row],[mlp_test_acc]]</f>
        <v>0.96088888888888802</v>
      </c>
      <c r="AK434">
        <f>Tabela2[[#This Row],[mlp_val_acc]]</f>
        <v>0.97851851851851801</v>
      </c>
      <c r="AL434">
        <f>Tabela2[[#This Row],[mlp_train_acc]]</f>
        <v>0.99350046425255301</v>
      </c>
      <c r="AM434">
        <f>Tabela2[[#This Row],[mlp_steps]]</f>
        <v>51.6</v>
      </c>
    </row>
    <row r="435" spans="1:39" x14ac:dyDescent="0.25">
      <c r="A435" t="s">
        <v>1343</v>
      </c>
      <c r="B435">
        <v>14</v>
      </c>
      <c r="C435">
        <v>3</v>
      </c>
      <c r="D435">
        <v>5</v>
      </c>
      <c r="E435">
        <v>0</v>
      </c>
      <c r="F435" t="s">
        <v>1514</v>
      </c>
      <c r="G435">
        <v>151507</v>
      </c>
      <c r="H435">
        <v>29995582.199999999</v>
      </c>
      <c r="I435">
        <v>13.8</v>
      </c>
      <c r="J435">
        <v>8.4308265149593303E-2</v>
      </c>
      <c r="K435">
        <v>0.182962960004806</v>
      </c>
      <c r="L435">
        <v>9.0666665881872097E-2</v>
      </c>
      <c r="M435">
        <v>0.96577777777777696</v>
      </c>
      <c r="N435">
        <v>0.98074074074074002</v>
      </c>
      <c r="O435">
        <v>0.99294336118848603</v>
      </c>
      <c r="P435">
        <v>52.6</v>
      </c>
      <c r="Q435">
        <v>2248757.6</v>
      </c>
      <c r="R435">
        <v>150794</v>
      </c>
      <c r="S435">
        <v>2</v>
      </c>
      <c r="T435">
        <v>256</v>
      </c>
      <c r="U435">
        <v>0.95555555555555505</v>
      </c>
      <c r="V435">
        <v>0.98296296296296204</v>
      </c>
      <c r="W435">
        <v>0.99312906220984198</v>
      </c>
      <c r="X435">
        <v>50</v>
      </c>
      <c r="Y435">
        <v>2194972.2000000002</v>
      </c>
      <c r="Z435">
        <v>151897</v>
      </c>
      <c r="AA435">
        <v>2</v>
      </c>
      <c r="AB435">
        <v>257</v>
      </c>
      <c r="AC435" t="s">
        <v>1864</v>
      </c>
      <c r="AE435">
        <f>Tabela2[[#This Row],[kan_params]]</f>
        <v>151507</v>
      </c>
      <c r="AF435">
        <f>Tabela2[[#This Row],[kan_steps]]</f>
        <v>13.8</v>
      </c>
      <c r="AG435">
        <f>Tabela2[[#This Row],[kan_train_acc]]</f>
        <v>8.4308265149593303E-2</v>
      </c>
      <c r="AH435">
        <f>Tabela2[[#This Row],[kan_val_acc]]</f>
        <v>0.182962960004806</v>
      </c>
      <c r="AI435">
        <f>Tabela2[[#This Row],[kan_test_acc]]</f>
        <v>9.0666665881872097E-2</v>
      </c>
      <c r="AJ435">
        <f>Tabela2[[#This Row],[mlp_test_acc]]</f>
        <v>0.96577777777777696</v>
      </c>
      <c r="AK435">
        <f>Tabela2[[#This Row],[mlp_val_acc]]</f>
        <v>0.98074074074074002</v>
      </c>
      <c r="AL435">
        <f>Tabela2[[#This Row],[mlp_train_acc]]</f>
        <v>0.99294336118848603</v>
      </c>
      <c r="AM435">
        <f>Tabela2[[#This Row],[mlp_steps]]</f>
        <v>52.6</v>
      </c>
    </row>
    <row r="436" spans="1:39" x14ac:dyDescent="0.25">
      <c r="A436" t="s">
        <v>1343</v>
      </c>
      <c r="B436">
        <v>14</v>
      </c>
      <c r="C436">
        <v>3</v>
      </c>
      <c r="D436">
        <v>5</v>
      </c>
      <c r="E436">
        <v>0</v>
      </c>
      <c r="F436" t="s">
        <v>1516</v>
      </c>
      <c r="G436">
        <v>159652</v>
      </c>
      <c r="H436">
        <v>45903899.200000003</v>
      </c>
      <c r="I436">
        <v>21.6</v>
      </c>
      <c r="J436">
        <v>9.5636026561260204E-2</v>
      </c>
      <c r="K436">
        <v>0.192592597007751</v>
      </c>
      <c r="L436">
        <v>8.2666667550802195E-2</v>
      </c>
      <c r="M436">
        <v>0.95777777777777695</v>
      </c>
      <c r="N436">
        <v>0.98074074074074002</v>
      </c>
      <c r="O436">
        <v>0.99220055710306398</v>
      </c>
      <c r="P436">
        <v>51</v>
      </c>
      <c r="Q436">
        <v>2361408.4</v>
      </c>
      <c r="R436">
        <v>158599</v>
      </c>
      <c r="S436">
        <v>2</v>
      </c>
      <c r="T436">
        <v>263</v>
      </c>
      <c r="U436">
        <v>0.96177777777777695</v>
      </c>
      <c r="V436">
        <v>0.98370370370370297</v>
      </c>
      <c r="W436">
        <v>0.99220055710306398</v>
      </c>
      <c r="X436">
        <v>54.2</v>
      </c>
      <c r="Y436">
        <v>2042129.4</v>
      </c>
      <c r="Z436">
        <v>159730</v>
      </c>
      <c r="AA436">
        <v>2</v>
      </c>
      <c r="AB436">
        <v>264</v>
      </c>
      <c r="AC436" t="s">
        <v>1865</v>
      </c>
      <c r="AE436">
        <f>Tabela2[[#This Row],[kan_params]]</f>
        <v>159652</v>
      </c>
      <c r="AF436">
        <f>Tabela2[[#This Row],[kan_steps]]</f>
        <v>21.6</v>
      </c>
      <c r="AG436">
        <f>Tabela2[[#This Row],[kan_train_acc]]</f>
        <v>9.5636026561260204E-2</v>
      </c>
      <c r="AH436">
        <f>Tabela2[[#This Row],[kan_val_acc]]</f>
        <v>0.192592597007751</v>
      </c>
      <c r="AI436">
        <f>Tabela2[[#This Row],[kan_test_acc]]</f>
        <v>8.2666667550802195E-2</v>
      </c>
      <c r="AJ436">
        <f>Tabela2[[#This Row],[mlp_test_acc]]</f>
        <v>0.95777777777777695</v>
      </c>
      <c r="AK436">
        <f>Tabela2[[#This Row],[mlp_val_acc]]</f>
        <v>0.98074074074074002</v>
      </c>
      <c r="AL436">
        <f>Tabela2[[#This Row],[mlp_train_acc]]</f>
        <v>0.99220055710306398</v>
      </c>
      <c r="AM436">
        <f>Tabela2[[#This Row],[mlp_steps]]</f>
        <v>51</v>
      </c>
    </row>
    <row r="437" spans="1:39" x14ac:dyDescent="0.25">
      <c r="A437" t="s">
        <v>1343</v>
      </c>
      <c r="B437">
        <v>14</v>
      </c>
      <c r="C437">
        <v>5</v>
      </c>
      <c r="D437">
        <v>4</v>
      </c>
      <c r="E437">
        <v>0</v>
      </c>
      <c r="F437" t="s">
        <v>1344</v>
      </c>
      <c r="G437">
        <v>160175</v>
      </c>
      <c r="H437">
        <v>60106211.600000001</v>
      </c>
      <c r="I437">
        <v>15</v>
      </c>
      <c r="J437">
        <v>0.103064067661762</v>
      </c>
      <c r="K437">
        <v>0.22444444298744201</v>
      </c>
      <c r="L437">
        <v>0.10177777782082501</v>
      </c>
      <c r="M437">
        <v>0.96666666666666601</v>
      </c>
      <c r="N437">
        <v>0.97777777777777697</v>
      </c>
      <c r="O437">
        <v>0.999071494893221</v>
      </c>
      <c r="P437">
        <v>70</v>
      </c>
      <c r="Q437">
        <v>7699163.2000000002</v>
      </c>
      <c r="R437">
        <v>159730</v>
      </c>
      <c r="S437">
        <v>2</v>
      </c>
      <c r="T437">
        <v>264</v>
      </c>
      <c r="U437">
        <v>0.96666666666666601</v>
      </c>
      <c r="V437">
        <v>0.97407407407407398</v>
      </c>
      <c r="W437">
        <v>0.996285979572887</v>
      </c>
      <c r="X437">
        <v>64</v>
      </c>
      <c r="Y437">
        <v>7723652.2000000002</v>
      </c>
      <c r="Z437">
        <v>160865</v>
      </c>
      <c r="AA437">
        <v>2</v>
      </c>
      <c r="AB437">
        <v>265</v>
      </c>
      <c r="AC437" t="s">
        <v>1866</v>
      </c>
      <c r="AE437">
        <f>Tabela2[[#This Row],[kan_params]]</f>
        <v>160175</v>
      </c>
      <c r="AF437">
        <f>Tabela2[[#This Row],[kan_steps]]</f>
        <v>15</v>
      </c>
      <c r="AG437">
        <f>Tabela2[[#This Row],[kan_train_acc]]</f>
        <v>0.103064067661762</v>
      </c>
      <c r="AH437">
        <f>Tabela2[[#This Row],[kan_val_acc]]</f>
        <v>0.22444444298744201</v>
      </c>
      <c r="AI437">
        <f>Tabela2[[#This Row],[kan_test_acc]]</f>
        <v>0.10177777782082501</v>
      </c>
      <c r="AJ437">
        <f>Tabela2[[#This Row],[mlp_test_acc]]</f>
        <v>0.96666666666666601</v>
      </c>
      <c r="AK437">
        <f>Tabela2[[#This Row],[mlp_val_acc]]</f>
        <v>0.97777777777777697</v>
      </c>
      <c r="AL437">
        <f>Tabela2[[#This Row],[mlp_train_acc]]</f>
        <v>0.999071494893221</v>
      </c>
      <c r="AM437">
        <f>Tabela2[[#This Row],[mlp_steps]]</f>
        <v>70</v>
      </c>
    </row>
    <row r="438" spans="1:39" x14ac:dyDescent="0.25">
      <c r="A438" t="s">
        <v>1343</v>
      </c>
      <c r="B438">
        <v>14</v>
      </c>
      <c r="C438">
        <v>5</v>
      </c>
      <c r="D438">
        <v>4</v>
      </c>
      <c r="E438">
        <v>0</v>
      </c>
      <c r="F438" t="s">
        <v>1346</v>
      </c>
      <c r="G438">
        <v>167950</v>
      </c>
      <c r="H438">
        <v>52481590</v>
      </c>
      <c r="I438">
        <v>12</v>
      </c>
      <c r="J438">
        <v>7.3909005522727902E-2</v>
      </c>
      <c r="K438">
        <v>0.30222222208976701</v>
      </c>
      <c r="L438">
        <v>6.5777777880430197E-2</v>
      </c>
      <c r="M438">
        <v>0.96444444444444399</v>
      </c>
      <c r="N438">
        <v>0.95555555555555505</v>
      </c>
      <c r="O438">
        <v>0.997214484679665</v>
      </c>
      <c r="P438">
        <v>50</v>
      </c>
      <c r="Q438">
        <v>5781879.5999999996</v>
      </c>
      <c r="R438">
        <v>167759</v>
      </c>
      <c r="S438">
        <v>2</v>
      </c>
      <c r="T438">
        <v>271</v>
      </c>
      <c r="U438">
        <v>0.96444444444444399</v>
      </c>
      <c r="V438">
        <v>0.98148148148148096</v>
      </c>
      <c r="W438">
        <v>0.999071494893221</v>
      </c>
      <c r="X438">
        <v>72</v>
      </c>
      <c r="Y438">
        <v>9152506.4000000004</v>
      </c>
      <c r="Z438">
        <v>168922</v>
      </c>
      <c r="AA438">
        <v>2</v>
      </c>
      <c r="AB438">
        <v>272</v>
      </c>
      <c r="AC438" t="s">
        <v>1867</v>
      </c>
      <c r="AE438">
        <f>Tabela2[[#This Row],[kan_params]]</f>
        <v>167950</v>
      </c>
      <c r="AF438">
        <f>Tabela2[[#This Row],[kan_steps]]</f>
        <v>12</v>
      </c>
      <c r="AG438">
        <f>Tabela2[[#This Row],[kan_train_acc]]</f>
        <v>7.3909005522727902E-2</v>
      </c>
      <c r="AH438">
        <f>Tabela2[[#This Row],[kan_val_acc]]</f>
        <v>0.30222222208976701</v>
      </c>
      <c r="AI438">
        <f>Tabela2[[#This Row],[kan_test_acc]]</f>
        <v>6.5777777880430197E-2</v>
      </c>
      <c r="AJ438">
        <f>Tabela2[[#This Row],[mlp_test_acc]]</f>
        <v>0.96444444444444399</v>
      </c>
      <c r="AK438">
        <f>Tabela2[[#This Row],[mlp_val_acc]]</f>
        <v>0.95555555555555505</v>
      </c>
      <c r="AL438">
        <f>Tabela2[[#This Row],[mlp_train_acc]]</f>
        <v>0.997214484679665</v>
      </c>
      <c r="AM438">
        <f>Tabela2[[#This Row],[mlp_steps]]</f>
        <v>50</v>
      </c>
    </row>
    <row r="439" spans="1:39" x14ac:dyDescent="0.25">
      <c r="A439" t="s">
        <v>1343</v>
      </c>
      <c r="B439">
        <v>14</v>
      </c>
      <c r="C439">
        <v>5</v>
      </c>
      <c r="D439">
        <v>4</v>
      </c>
      <c r="E439">
        <v>0</v>
      </c>
      <c r="F439" t="s">
        <v>1348</v>
      </c>
      <c r="G439">
        <v>175725</v>
      </c>
      <c r="H439">
        <v>61124050.200000003</v>
      </c>
      <c r="I439">
        <v>13.4</v>
      </c>
      <c r="J439">
        <v>0.114020426571369</v>
      </c>
      <c r="K439">
        <v>0.26740741133689799</v>
      </c>
      <c r="L439">
        <v>0.115555557608604</v>
      </c>
      <c r="M439">
        <v>0.96577777777777696</v>
      </c>
      <c r="N439">
        <v>0.97407407407407398</v>
      </c>
      <c r="O439">
        <v>0.99758588672237702</v>
      </c>
      <c r="P439">
        <v>60.6</v>
      </c>
      <c r="Q439">
        <v>8000978.7999999998</v>
      </c>
      <c r="R439">
        <v>174797</v>
      </c>
      <c r="S439">
        <v>2</v>
      </c>
      <c r="T439">
        <v>277</v>
      </c>
      <c r="U439">
        <v>0.96799999999999997</v>
      </c>
      <c r="V439">
        <v>0.96</v>
      </c>
      <c r="W439">
        <v>0.99312906220984198</v>
      </c>
      <c r="X439">
        <v>46.6</v>
      </c>
      <c r="Y439">
        <v>6073876.5999999996</v>
      </c>
      <c r="Z439">
        <v>175984</v>
      </c>
      <c r="AA439">
        <v>2</v>
      </c>
      <c r="AB439">
        <v>278</v>
      </c>
      <c r="AC439" t="s">
        <v>1868</v>
      </c>
      <c r="AE439">
        <f>Tabela2[[#This Row],[kan_params]]</f>
        <v>175725</v>
      </c>
      <c r="AF439">
        <f>Tabela2[[#This Row],[kan_steps]]</f>
        <v>13.4</v>
      </c>
      <c r="AG439">
        <f>Tabela2[[#This Row],[kan_train_acc]]</f>
        <v>0.114020426571369</v>
      </c>
      <c r="AH439">
        <f>Tabela2[[#This Row],[kan_val_acc]]</f>
        <v>0.26740741133689799</v>
      </c>
      <c r="AI439">
        <f>Tabela2[[#This Row],[kan_test_acc]]</f>
        <v>0.115555557608604</v>
      </c>
      <c r="AJ439">
        <f>Tabela2[[#This Row],[mlp_test_acc]]</f>
        <v>0.96577777777777696</v>
      </c>
      <c r="AK439">
        <f>Tabela2[[#This Row],[mlp_val_acc]]</f>
        <v>0.97407407407407398</v>
      </c>
      <c r="AL439">
        <f>Tabela2[[#This Row],[mlp_train_acc]]</f>
        <v>0.99758588672237702</v>
      </c>
      <c r="AM439">
        <f>Tabela2[[#This Row],[mlp_steps]]</f>
        <v>60.6</v>
      </c>
    </row>
    <row r="440" spans="1:39" x14ac:dyDescent="0.25">
      <c r="A440" t="s">
        <v>1343</v>
      </c>
      <c r="B440">
        <v>14</v>
      </c>
      <c r="C440">
        <v>5</v>
      </c>
      <c r="D440">
        <v>4</v>
      </c>
      <c r="E440">
        <v>0</v>
      </c>
      <c r="F440" t="s">
        <v>1350</v>
      </c>
      <c r="G440">
        <v>183500</v>
      </c>
      <c r="H440">
        <v>59603554.600000001</v>
      </c>
      <c r="I440">
        <v>13</v>
      </c>
      <c r="J440">
        <v>0.12683379873633299</v>
      </c>
      <c r="K440">
        <v>0.30370369553565901</v>
      </c>
      <c r="L440">
        <v>0.12133333235979001</v>
      </c>
      <c r="M440">
        <v>0.96222222222222198</v>
      </c>
      <c r="N440">
        <v>0.97407407407407398</v>
      </c>
      <c r="O440">
        <v>0.999071494893221</v>
      </c>
      <c r="P440">
        <v>59</v>
      </c>
      <c r="Q440">
        <v>8285761.4000000004</v>
      </c>
      <c r="R440">
        <v>183190</v>
      </c>
      <c r="S440">
        <v>2</v>
      </c>
      <c r="T440">
        <v>284</v>
      </c>
      <c r="U440">
        <v>0.96666666666666601</v>
      </c>
      <c r="V440">
        <v>0.97777777777777697</v>
      </c>
      <c r="W440">
        <v>0.999071494893221</v>
      </c>
      <c r="X440">
        <v>58</v>
      </c>
      <c r="Y440">
        <v>7232796.2000000002</v>
      </c>
      <c r="Z440">
        <v>184405</v>
      </c>
      <c r="AA440">
        <v>2</v>
      </c>
      <c r="AB440">
        <v>285</v>
      </c>
      <c r="AC440" t="s">
        <v>1869</v>
      </c>
      <c r="AE440">
        <f>Tabela2[[#This Row],[kan_params]]</f>
        <v>183500</v>
      </c>
      <c r="AF440">
        <f>Tabela2[[#This Row],[kan_steps]]</f>
        <v>13</v>
      </c>
      <c r="AG440">
        <f>Tabela2[[#This Row],[kan_train_acc]]</f>
        <v>0.12683379873633299</v>
      </c>
      <c r="AH440">
        <f>Tabela2[[#This Row],[kan_val_acc]]</f>
        <v>0.30370369553565901</v>
      </c>
      <c r="AI440">
        <f>Tabela2[[#This Row],[kan_test_acc]]</f>
        <v>0.12133333235979001</v>
      </c>
      <c r="AJ440">
        <f>Tabela2[[#This Row],[mlp_test_acc]]</f>
        <v>0.96222222222222198</v>
      </c>
      <c r="AK440">
        <f>Tabela2[[#This Row],[mlp_val_acc]]</f>
        <v>0.97407407407407398</v>
      </c>
      <c r="AL440">
        <f>Tabela2[[#This Row],[mlp_train_acc]]</f>
        <v>0.999071494893221</v>
      </c>
      <c r="AM440">
        <f>Tabela2[[#This Row],[mlp_steps]]</f>
        <v>59</v>
      </c>
    </row>
    <row r="441" spans="1:39" x14ac:dyDescent="0.25">
      <c r="A441" t="s">
        <v>1343</v>
      </c>
      <c r="B441">
        <v>14</v>
      </c>
      <c r="C441">
        <v>5</v>
      </c>
      <c r="D441">
        <v>4</v>
      </c>
      <c r="E441">
        <v>0</v>
      </c>
      <c r="F441" t="s">
        <v>1352</v>
      </c>
      <c r="G441">
        <v>191275</v>
      </c>
      <c r="H441">
        <v>64816151</v>
      </c>
      <c r="I441">
        <v>13</v>
      </c>
      <c r="J441">
        <v>7.6137419044971399E-2</v>
      </c>
      <c r="K441">
        <v>0.30000001192092801</v>
      </c>
      <c r="L441">
        <v>8.1333331763744299E-2</v>
      </c>
      <c r="M441">
        <v>0.96222222222222198</v>
      </c>
      <c r="N441">
        <v>0.97037037037036999</v>
      </c>
      <c r="O441">
        <v>0.995357474466109</v>
      </c>
      <c r="P441">
        <v>49</v>
      </c>
      <c r="Q441">
        <v>6846579.5999999996</v>
      </c>
      <c r="R441">
        <v>190540</v>
      </c>
      <c r="S441">
        <v>2</v>
      </c>
      <c r="T441">
        <v>290</v>
      </c>
      <c r="U441">
        <v>0.96444444444444399</v>
      </c>
      <c r="V441">
        <v>0.97407407407407398</v>
      </c>
      <c r="W441">
        <v>0.999071494893221</v>
      </c>
      <c r="X441">
        <v>67</v>
      </c>
      <c r="Y441">
        <v>8784351.4000000004</v>
      </c>
      <c r="Z441">
        <v>191779</v>
      </c>
      <c r="AA441">
        <v>2</v>
      </c>
      <c r="AB441">
        <v>291</v>
      </c>
      <c r="AC441" t="s">
        <v>1870</v>
      </c>
      <c r="AE441">
        <f>Tabela2[[#This Row],[kan_params]]</f>
        <v>191275</v>
      </c>
      <c r="AF441">
        <f>Tabela2[[#This Row],[kan_steps]]</f>
        <v>13</v>
      </c>
      <c r="AG441">
        <f>Tabela2[[#This Row],[kan_train_acc]]</f>
        <v>7.6137419044971399E-2</v>
      </c>
      <c r="AH441">
        <f>Tabela2[[#This Row],[kan_val_acc]]</f>
        <v>0.30000001192092801</v>
      </c>
      <c r="AI441">
        <f>Tabela2[[#This Row],[kan_test_acc]]</f>
        <v>8.1333331763744299E-2</v>
      </c>
      <c r="AJ441">
        <f>Tabela2[[#This Row],[mlp_test_acc]]</f>
        <v>0.96222222222222198</v>
      </c>
      <c r="AK441">
        <f>Tabela2[[#This Row],[mlp_val_acc]]</f>
        <v>0.97037037037036999</v>
      </c>
      <c r="AL441">
        <f>Tabela2[[#This Row],[mlp_train_acc]]</f>
        <v>0.995357474466109</v>
      </c>
      <c r="AM441">
        <f>Tabela2[[#This Row],[mlp_steps]]</f>
        <v>49</v>
      </c>
    </row>
    <row r="442" spans="1:39" x14ac:dyDescent="0.25">
      <c r="A442" t="s">
        <v>1343</v>
      </c>
      <c r="B442">
        <v>14</v>
      </c>
      <c r="C442">
        <v>5</v>
      </c>
      <c r="D442">
        <v>4</v>
      </c>
      <c r="E442">
        <v>0</v>
      </c>
      <c r="F442" t="s">
        <v>1354</v>
      </c>
      <c r="G442">
        <v>199050</v>
      </c>
      <c r="H442">
        <v>80149766.200000003</v>
      </c>
      <c r="I442">
        <v>15</v>
      </c>
      <c r="J442">
        <v>7.3909006267786001E-2</v>
      </c>
      <c r="K442">
        <v>0.20000000298023199</v>
      </c>
      <c r="L442">
        <v>6.8888891115784598E-2</v>
      </c>
      <c r="M442">
        <v>0.96666666666666601</v>
      </c>
      <c r="N442">
        <v>0.97037037037036999</v>
      </c>
      <c r="O442">
        <v>0.998142989786443</v>
      </c>
      <c r="P442">
        <v>58</v>
      </c>
      <c r="Q442">
        <v>8142157</v>
      </c>
      <c r="R442">
        <v>198034</v>
      </c>
      <c r="S442">
        <v>2</v>
      </c>
      <c r="T442">
        <v>296</v>
      </c>
      <c r="U442">
        <v>0.96666666666666601</v>
      </c>
      <c r="V442">
        <v>0.97407407407407398</v>
      </c>
      <c r="W442">
        <v>0.999071494893221</v>
      </c>
      <c r="X442">
        <v>61</v>
      </c>
      <c r="Y442">
        <v>8405190.5999999996</v>
      </c>
      <c r="Z442">
        <v>199297</v>
      </c>
      <c r="AA442">
        <v>2</v>
      </c>
      <c r="AB442">
        <v>297</v>
      </c>
      <c r="AC442" t="s">
        <v>1871</v>
      </c>
      <c r="AE442">
        <f>Tabela2[[#This Row],[kan_params]]</f>
        <v>199050</v>
      </c>
      <c r="AF442">
        <f>Tabela2[[#This Row],[kan_steps]]</f>
        <v>15</v>
      </c>
      <c r="AG442">
        <f>Tabela2[[#This Row],[kan_train_acc]]</f>
        <v>7.3909006267786001E-2</v>
      </c>
      <c r="AH442">
        <f>Tabela2[[#This Row],[kan_val_acc]]</f>
        <v>0.20000000298023199</v>
      </c>
      <c r="AI442">
        <f>Tabela2[[#This Row],[kan_test_acc]]</f>
        <v>6.8888891115784598E-2</v>
      </c>
      <c r="AJ442">
        <f>Tabela2[[#This Row],[mlp_test_acc]]</f>
        <v>0.96666666666666601</v>
      </c>
      <c r="AK442">
        <f>Tabela2[[#This Row],[mlp_val_acc]]</f>
        <v>0.97037037037036999</v>
      </c>
      <c r="AL442">
        <f>Tabela2[[#This Row],[mlp_train_acc]]</f>
        <v>0.998142989786443</v>
      </c>
      <c r="AM442">
        <f>Tabela2[[#This Row],[mlp_steps]]</f>
        <v>58</v>
      </c>
    </row>
    <row r="443" spans="1:39" x14ac:dyDescent="0.25">
      <c r="A443" t="s">
        <v>1343</v>
      </c>
      <c r="B443">
        <v>14</v>
      </c>
      <c r="C443">
        <v>5</v>
      </c>
      <c r="D443">
        <v>4</v>
      </c>
      <c r="E443">
        <v>0</v>
      </c>
      <c r="F443" t="s">
        <v>1356</v>
      </c>
      <c r="G443">
        <v>74650</v>
      </c>
      <c r="H443">
        <v>33955409.399999999</v>
      </c>
      <c r="I443">
        <v>17.8</v>
      </c>
      <c r="J443">
        <v>0.142618383839726</v>
      </c>
      <c r="K443">
        <v>0.27629629969596797</v>
      </c>
      <c r="L443">
        <v>0.139555557072162</v>
      </c>
      <c r="M443">
        <v>0.95599999999999996</v>
      </c>
      <c r="N443">
        <v>0.97037037037036999</v>
      </c>
      <c r="O443">
        <v>0.99331476323119705</v>
      </c>
      <c r="P443">
        <v>80</v>
      </c>
      <c r="Q443">
        <v>5751672.7999999998</v>
      </c>
      <c r="R443">
        <v>73960</v>
      </c>
      <c r="S443">
        <v>2</v>
      </c>
      <c r="T443">
        <v>174</v>
      </c>
      <c r="U443">
        <v>0.96577777777777696</v>
      </c>
      <c r="V443">
        <v>0.97481481481481402</v>
      </c>
      <c r="W443">
        <v>0.99684308263695398</v>
      </c>
      <c r="X443">
        <v>73.599999999999994</v>
      </c>
      <c r="Y443">
        <v>7133698.4000000004</v>
      </c>
      <c r="Z443">
        <v>74735</v>
      </c>
      <c r="AA443">
        <v>2</v>
      </c>
      <c r="AB443">
        <v>175</v>
      </c>
      <c r="AC443" t="s">
        <v>1872</v>
      </c>
      <c r="AE443">
        <f>Tabela2[[#This Row],[kan_params]]</f>
        <v>74650</v>
      </c>
      <c r="AF443">
        <f>Tabela2[[#This Row],[kan_steps]]</f>
        <v>17.8</v>
      </c>
      <c r="AG443">
        <f>Tabela2[[#This Row],[kan_train_acc]]</f>
        <v>0.142618383839726</v>
      </c>
      <c r="AH443">
        <f>Tabela2[[#This Row],[kan_val_acc]]</f>
        <v>0.27629629969596797</v>
      </c>
      <c r="AI443">
        <f>Tabela2[[#This Row],[kan_test_acc]]</f>
        <v>0.139555557072162</v>
      </c>
      <c r="AJ443">
        <f>Tabela2[[#This Row],[mlp_test_acc]]</f>
        <v>0.95599999999999996</v>
      </c>
      <c r="AK443">
        <f>Tabela2[[#This Row],[mlp_val_acc]]</f>
        <v>0.97037037037036999</v>
      </c>
      <c r="AL443">
        <f>Tabela2[[#This Row],[mlp_train_acc]]</f>
        <v>0.99331476323119705</v>
      </c>
      <c r="AM443">
        <f>Tabela2[[#This Row],[mlp_steps]]</f>
        <v>80</v>
      </c>
    </row>
    <row r="444" spans="1:39" x14ac:dyDescent="0.25">
      <c r="A444" t="s">
        <v>1343</v>
      </c>
      <c r="B444">
        <v>14</v>
      </c>
      <c r="C444">
        <v>5</v>
      </c>
      <c r="D444">
        <v>4</v>
      </c>
      <c r="E444">
        <v>0</v>
      </c>
      <c r="F444" t="s">
        <v>1358</v>
      </c>
      <c r="G444">
        <v>82425</v>
      </c>
      <c r="H444">
        <v>36989940.600000001</v>
      </c>
      <c r="I444">
        <v>17.8</v>
      </c>
      <c r="J444">
        <v>0.13240482807159401</v>
      </c>
      <c r="K444">
        <v>0.22740740776061999</v>
      </c>
      <c r="L444">
        <v>0.122666666656732</v>
      </c>
      <c r="M444">
        <v>0.96666666666666601</v>
      </c>
      <c r="N444">
        <v>0.96444444444444399</v>
      </c>
      <c r="O444">
        <v>0.98532961931290597</v>
      </c>
      <c r="P444">
        <v>52.6</v>
      </c>
      <c r="Q444">
        <v>4430148.8</v>
      </c>
      <c r="R444">
        <v>81890</v>
      </c>
      <c r="S444">
        <v>2</v>
      </c>
      <c r="T444">
        <v>184</v>
      </c>
      <c r="U444">
        <v>0.95422222222222197</v>
      </c>
      <c r="V444">
        <v>0.95111111111111102</v>
      </c>
      <c r="W444">
        <v>0.98124419684308195</v>
      </c>
      <c r="X444">
        <v>47.2</v>
      </c>
      <c r="Y444">
        <v>4042559.4</v>
      </c>
      <c r="Z444">
        <v>82705</v>
      </c>
      <c r="AA444">
        <v>2</v>
      </c>
      <c r="AB444">
        <v>185</v>
      </c>
      <c r="AC444" t="s">
        <v>1873</v>
      </c>
      <c r="AE444">
        <f>Tabela2[[#This Row],[kan_params]]</f>
        <v>82425</v>
      </c>
      <c r="AF444">
        <f>Tabela2[[#This Row],[kan_steps]]</f>
        <v>17.8</v>
      </c>
      <c r="AG444">
        <f>Tabela2[[#This Row],[kan_train_acc]]</f>
        <v>0.13240482807159401</v>
      </c>
      <c r="AH444">
        <f>Tabela2[[#This Row],[kan_val_acc]]</f>
        <v>0.22740740776061999</v>
      </c>
      <c r="AI444">
        <f>Tabela2[[#This Row],[kan_test_acc]]</f>
        <v>0.122666666656732</v>
      </c>
      <c r="AJ444">
        <f>Tabela2[[#This Row],[mlp_test_acc]]</f>
        <v>0.96666666666666601</v>
      </c>
      <c r="AK444">
        <f>Tabela2[[#This Row],[mlp_val_acc]]</f>
        <v>0.96444444444444399</v>
      </c>
      <c r="AL444">
        <f>Tabela2[[#This Row],[mlp_train_acc]]</f>
        <v>0.98532961931290597</v>
      </c>
      <c r="AM444">
        <f>Tabela2[[#This Row],[mlp_steps]]</f>
        <v>52.6</v>
      </c>
    </row>
    <row r="445" spans="1:39" x14ac:dyDescent="0.25">
      <c r="A445" t="s">
        <v>1343</v>
      </c>
      <c r="B445">
        <v>14</v>
      </c>
      <c r="C445">
        <v>5</v>
      </c>
      <c r="D445">
        <v>4</v>
      </c>
      <c r="E445">
        <v>0</v>
      </c>
      <c r="F445" t="s">
        <v>1360</v>
      </c>
      <c r="G445">
        <v>90200</v>
      </c>
      <c r="H445">
        <v>27826474.199999999</v>
      </c>
      <c r="I445">
        <v>12</v>
      </c>
      <c r="J445">
        <v>0.13110492229461601</v>
      </c>
      <c r="K445">
        <v>0.27111110687255802</v>
      </c>
      <c r="L445">
        <v>0.103555554151535</v>
      </c>
      <c r="M445">
        <v>0.93777777777777704</v>
      </c>
      <c r="N445">
        <v>0.94074074074073999</v>
      </c>
      <c r="O445">
        <v>0.96935933147632303</v>
      </c>
      <c r="P445">
        <v>32</v>
      </c>
      <c r="Q445">
        <v>2646047.7999999998</v>
      </c>
      <c r="R445">
        <v>89369</v>
      </c>
      <c r="S445">
        <v>2</v>
      </c>
      <c r="T445">
        <v>193</v>
      </c>
      <c r="U445">
        <v>0.96666666666666601</v>
      </c>
      <c r="V445">
        <v>0.96666666666666601</v>
      </c>
      <c r="W445">
        <v>0.996285979572887</v>
      </c>
      <c r="X445">
        <v>64</v>
      </c>
      <c r="Y445">
        <v>5270822.4000000004</v>
      </c>
      <c r="Z445">
        <v>90220</v>
      </c>
      <c r="AA445">
        <v>2</v>
      </c>
      <c r="AB445">
        <v>194</v>
      </c>
      <c r="AC445" t="s">
        <v>1874</v>
      </c>
      <c r="AE445">
        <f>Tabela2[[#This Row],[kan_params]]</f>
        <v>90200</v>
      </c>
      <c r="AF445">
        <f>Tabela2[[#This Row],[kan_steps]]</f>
        <v>12</v>
      </c>
      <c r="AG445">
        <f>Tabela2[[#This Row],[kan_train_acc]]</f>
        <v>0.13110492229461601</v>
      </c>
      <c r="AH445">
        <f>Tabela2[[#This Row],[kan_val_acc]]</f>
        <v>0.27111110687255802</v>
      </c>
      <c r="AI445">
        <f>Tabela2[[#This Row],[kan_test_acc]]</f>
        <v>0.103555554151535</v>
      </c>
      <c r="AJ445">
        <f>Tabela2[[#This Row],[mlp_test_acc]]</f>
        <v>0.93777777777777704</v>
      </c>
      <c r="AK445">
        <f>Tabela2[[#This Row],[mlp_val_acc]]</f>
        <v>0.94074074074073999</v>
      </c>
      <c r="AL445">
        <f>Tabela2[[#This Row],[mlp_train_acc]]</f>
        <v>0.96935933147632303</v>
      </c>
      <c r="AM445">
        <f>Tabela2[[#This Row],[mlp_steps]]</f>
        <v>32</v>
      </c>
    </row>
    <row r="446" spans="1:39" x14ac:dyDescent="0.25">
      <c r="A446" t="s">
        <v>1343</v>
      </c>
      <c r="B446">
        <v>14</v>
      </c>
      <c r="C446">
        <v>5</v>
      </c>
      <c r="D446">
        <v>4</v>
      </c>
      <c r="E446">
        <v>0</v>
      </c>
      <c r="F446" t="s">
        <v>1362</v>
      </c>
      <c r="G446">
        <v>97975</v>
      </c>
      <c r="H446">
        <v>31574406.399999999</v>
      </c>
      <c r="I446">
        <v>12</v>
      </c>
      <c r="J446">
        <v>0.10566388219594899</v>
      </c>
      <c r="K446">
        <v>0.266666680574417</v>
      </c>
      <c r="L446">
        <v>9.1111113131046195E-2</v>
      </c>
      <c r="M446">
        <v>0.96666666666666601</v>
      </c>
      <c r="N446">
        <v>0.97407407407407398</v>
      </c>
      <c r="O446">
        <v>0.999071494893221</v>
      </c>
      <c r="P446">
        <v>84</v>
      </c>
      <c r="Q446">
        <v>7958181.4000000004</v>
      </c>
      <c r="R446">
        <v>97172</v>
      </c>
      <c r="S446">
        <v>2</v>
      </c>
      <c r="T446">
        <v>202</v>
      </c>
      <c r="U446">
        <v>0.97111111111111104</v>
      </c>
      <c r="V446">
        <v>0.97037037037036999</v>
      </c>
      <c r="W446">
        <v>0.99350046425255301</v>
      </c>
      <c r="X446">
        <v>61</v>
      </c>
      <c r="Y446">
        <v>4578848</v>
      </c>
      <c r="Z446">
        <v>98059</v>
      </c>
      <c r="AA446">
        <v>2</v>
      </c>
      <c r="AB446">
        <v>203</v>
      </c>
      <c r="AC446" t="s">
        <v>1875</v>
      </c>
      <c r="AE446">
        <f>Tabela2[[#This Row],[kan_params]]</f>
        <v>97975</v>
      </c>
      <c r="AF446">
        <f>Tabela2[[#This Row],[kan_steps]]</f>
        <v>12</v>
      </c>
      <c r="AG446">
        <f>Tabela2[[#This Row],[kan_train_acc]]</f>
        <v>0.10566388219594899</v>
      </c>
      <c r="AH446">
        <f>Tabela2[[#This Row],[kan_val_acc]]</f>
        <v>0.266666680574417</v>
      </c>
      <c r="AI446">
        <f>Tabela2[[#This Row],[kan_test_acc]]</f>
        <v>9.1111113131046195E-2</v>
      </c>
      <c r="AJ446">
        <f>Tabela2[[#This Row],[mlp_test_acc]]</f>
        <v>0.96666666666666601</v>
      </c>
      <c r="AK446">
        <f>Tabela2[[#This Row],[mlp_val_acc]]</f>
        <v>0.97407407407407398</v>
      </c>
      <c r="AL446">
        <f>Tabela2[[#This Row],[mlp_train_acc]]</f>
        <v>0.999071494893221</v>
      </c>
      <c r="AM446">
        <f>Tabela2[[#This Row],[mlp_steps]]</f>
        <v>84</v>
      </c>
    </row>
    <row r="447" spans="1:39" x14ac:dyDescent="0.25">
      <c r="A447" t="s">
        <v>1343</v>
      </c>
      <c r="B447">
        <v>14</v>
      </c>
      <c r="C447">
        <v>5</v>
      </c>
      <c r="D447">
        <v>4</v>
      </c>
      <c r="E447">
        <v>0</v>
      </c>
      <c r="F447" t="s">
        <v>1364</v>
      </c>
      <c r="G447">
        <v>247810</v>
      </c>
      <c r="H447">
        <v>135010351.80000001</v>
      </c>
      <c r="I447">
        <v>20</v>
      </c>
      <c r="J447">
        <v>8.1894150376319794E-2</v>
      </c>
      <c r="K447">
        <v>0.17629629373550401</v>
      </c>
      <c r="L447">
        <v>9.1555555909871994E-2</v>
      </c>
      <c r="M447">
        <v>0.96977777777777696</v>
      </c>
      <c r="N447">
        <v>0.976296296296296</v>
      </c>
      <c r="O447">
        <v>0.99870009285050998</v>
      </c>
      <c r="P447">
        <v>60.2</v>
      </c>
      <c r="Q447">
        <v>9796640</v>
      </c>
      <c r="R447">
        <v>247429</v>
      </c>
      <c r="S447">
        <v>2</v>
      </c>
      <c r="T447">
        <v>333</v>
      </c>
      <c r="U447">
        <v>0.97288888888888803</v>
      </c>
      <c r="V447">
        <v>0.97185185185185097</v>
      </c>
      <c r="W447">
        <v>0.99832869080779896</v>
      </c>
      <c r="X447">
        <v>53.8</v>
      </c>
      <c r="Y447">
        <v>9288818.5999999996</v>
      </c>
      <c r="Z447">
        <v>248840</v>
      </c>
      <c r="AA447">
        <v>2</v>
      </c>
      <c r="AB447">
        <v>334</v>
      </c>
      <c r="AC447" t="s">
        <v>1876</v>
      </c>
      <c r="AE447">
        <f>Tabela2[[#This Row],[kan_params]]</f>
        <v>247810</v>
      </c>
      <c r="AF447">
        <f>Tabela2[[#This Row],[kan_steps]]</f>
        <v>20</v>
      </c>
      <c r="AG447">
        <f>Tabela2[[#This Row],[kan_train_acc]]</f>
        <v>8.1894150376319794E-2</v>
      </c>
      <c r="AH447">
        <f>Tabela2[[#This Row],[kan_val_acc]]</f>
        <v>0.17629629373550401</v>
      </c>
      <c r="AI447">
        <f>Tabela2[[#This Row],[kan_test_acc]]</f>
        <v>9.1555555909871994E-2</v>
      </c>
      <c r="AJ447">
        <f>Tabela2[[#This Row],[mlp_test_acc]]</f>
        <v>0.96977777777777696</v>
      </c>
      <c r="AK447">
        <f>Tabela2[[#This Row],[mlp_val_acc]]</f>
        <v>0.976296296296296</v>
      </c>
      <c r="AL447">
        <f>Tabela2[[#This Row],[mlp_train_acc]]</f>
        <v>0.99870009285050998</v>
      </c>
      <c r="AM447">
        <f>Tabela2[[#This Row],[mlp_steps]]</f>
        <v>60.2</v>
      </c>
    </row>
    <row r="448" spans="1:39" x14ac:dyDescent="0.25">
      <c r="A448" t="s">
        <v>1343</v>
      </c>
      <c r="B448">
        <v>14</v>
      </c>
      <c r="C448">
        <v>5</v>
      </c>
      <c r="D448">
        <v>4</v>
      </c>
      <c r="E448">
        <v>0</v>
      </c>
      <c r="F448" t="s">
        <v>1366</v>
      </c>
      <c r="G448">
        <v>255585</v>
      </c>
      <c r="H448">
        <v>105069668.8</v>
      </c>
      <c r="I448">
        <v>15.4</v>
      </c>
      <c r="J448">
        <v>7.8365832567214896E-2</v>
      </c>
      <c r="K448">
        <v>0.191851848363876</v>
      </c>
      <c r="L448">
        <v>8.7555555999279E-2</v>
      </c>
      <c r="M448">
        <v>0.95555555555555505</v>
      </c>
      <c r="N448">
        <v>0.97185185185185097</v>
      </c>
      <c r="O448">
        <v>0.99665738161559803</v>
      </c>
      <c r="P448">
        <v>51.4</v>
      </c>
      <c r="Q448">
        <v>7569118</v>
      </c>
      <c r="R448">
        <v>254524</v>
      </c>
      <c r="S448">
        <v>2</v>
      </c>
      <c r="T448">
        <v>338</v>
      </c>
      <c r="U448">
        <v>0.94977777777777705</v>
      </c>
      <c r="V448">
        <v>0.96592592592592497</v>
      </c>
      <c r="W448">
        <v>0.99220055710306398</v>
      </c>
      <c r="X448">
        <v>37.200000000000003</v>
      </c>
      <c r="Y448">
        <v>5067972.5999999996</v>
      </c>
      <c r="Z448">
        <v>255955</v>
      </c>
      <c r="AA448">
        <v>2</v>
      </c>
      <c r="AB448">
        <v>339</v>
      </c>
      <c r="AC448" t="s">
        <v>1877</v>
      </c>
      <c r="AE448">
        <f>Tabela2[[#This Row],[kan_params]]</f>
        <v>255585</v>
      </c>
      <c r="AF448">
        <f>Tabela2[[#This Row],[kan_steps]]</f>
        <v>15.4</v>
      </c>
      <c r="AG448">
        <f>Tabela2[[#This Row],[kan_train_acc]]</f>
        <v>7.8365832567214896E-2</v>
      </c>
      <c r="AH448">
        <f>Tabela2[[#This Row],[kan_val_acc]]</f>
        <v>0.191851848363876</v>
      </c>
      <c r="AI448">
        <f>Tabela2[[#This Row],[kan_test_acc]]</f>
        <v>8.7555555999279E-2</v>
      </c>
      <c r="AJ448">
        <f>Tabela2[[#This Row],[mlp_test_acc]]</f>
        <v>0.95555555555555505</v>
      </c>
      <c r="AK448">
        <f>Tabela2[[#This Row],[mlp_val_acc]]</f>
        <v>0.97185185185185097</v>
      </c>
      <c r="AL448">
        <f>Tabela2[[#This Row],[mlp_train_acc]]</f>
        <v>0.99665738161559803</v>
      </c>
      <c r="AM448">
        <f>Tabela2[[#This Row],[mlp_steps]]</f>
        <v>51.4</v>
      </c>
    </row>
    <row r="449" spans="1:39" x14ac:dyDescent="0.25">
      <c r="A449" t="s">
        <v>1343</v>
      </c>
      <c r="B449">
        <v>14</v>
      </c>
      <c r="C449">
        <v>5</v>
      </c>
      <c r="D449">
        <v>4</v>
      </c>
      <c r="E449">
        <v>0</v>
      </c>
      <c r="F449" t="s">
        <v>1368</v>
      </c>
      <c r="G449">
        <v>263360</v>
      </c>
      <c r="H449">
        <v>177094748.19999999</v>
      </c>
      <c r="I449">
        <v>26.4</v>
      </c>
      <c r="J449">
        <v>0.11903435736894601</v>
      </c>
      <c r="K449">
        <v>0.156296294927597</v>
      </c>
      <c r="L449">
        <v>0.109333333373069</v>
      </c>
      <c r="M449">
        <v>0.94355555555555504</v>
      </c>
      <c r="N449">
        <v>0.96888888888888802</v>
      </c>
      <c r="O449">
        <v>0.99127205199628599</v>
      </c>
      <c r="P449">
        <v>37.4</v>
      </c>
      <c r="Q449">
        <v>5402152.7999999998</v>
      </c>
      <c r="R449">
        <v>263170</v>
      </c>
      <c r="S449">
        <v>2</v>
      </c>
      <c r="T449">
        <v>344</v>
      </c>
      <c r="U449">
        <v>0.94266666666666599</v>
      </c>
      <c r="V449">
        <v>0.96962962962962895</v>
      </c>
      <c r="W449">
        <v>0.99387186629526403</v>
      </c>
      <c r="X449">
        <v>38.6</v>
      </c>
      <c r="Y449">
        <v>4194254.6</v>
      </c>
      <c r="Z449">
        <v>264625</v>
      </c>
      <c r="AA449">
        <v>2</v>
      </c>
      <c r="AB449">
        <v>345</v>
      </c>
      <c r="AC449" t="s">
        <v>1878</v>
      </c>
      <c r="AE449">
        <f>Tabela2[[#This Row],[kan_params]]</f>
        <v>263360</v>
      </c>
      <c r="AF449">
        <f>Tabela2[[#This Row],[kan_steps]]</f>
        <v>26.4</v>
      </c>
      <c r="AG449">
        <f>Tabela2[[#This Row],[kan_train_acc]]</f>
        <v>0.11903435736894601</v>
      </c>
      <c r="AH449">
        <f>Tabela2[[#This Row],[kan_val_acc]]</f>
        <v>0.156296294927597</v>
      </c>
      <c r="AI449">
        <f>Tabela2[[#This Row],[kan_test_acc]]</f>
        <v>0.109333333373069</v>
      </c>
      <c r="AJ449">
        <f>Tabela2[[#This Row],[mlp_test_acc]]</f>
        <v>0.94355555555555504</v>
      </c>
      <c r="AK449">
        <f>Tabela2[[#This Row],[mlp_val_acc]]</f>
        <v>0.96888888888888802</v>
      </c>
      <c r="AL449">
        <f>Tabela2[[#This Row],[mlp_train_acc]]</f>
        <v>0.99127205199628599</v>
      </c>
      <c r="AM449">
        <f>Tabela2[[#This Row],[mlp_steps]]</f>
        <v>37.4</v>
      </c>
    </row>
    <row r="450" spans="1:39" x14ac:dyDescent="0.25">
      <c r="A450" t="s">
        <v>1343</v>
      </c>
      <c r="B450">
        <v>14</v>
      </c>
      <c r="C450">
        <v>5</v>
      </c>
      <c r="D450">
        <v>4</v>
      </c>
      <c r="E450">
        <v>0</v>
      </c>
      <c r="F450" t="s">
        <v>1370</v>
      </c>
      <c r="G450">
        <v>271135</v>
      </c>
      <c r="H450">
        <v>138727112</v>
      </c>
      <c r="I450">
        <v>19.600000000000001</v>
      </c>
      <c r="J450">
        <v>8.8579389452934199E-2</v>
      </c>
      <c r="K450">
        <v>0.172592589259147</v>
      </c>
      <c r="L450">
        <v>9.3777777254581404E-2</v>
      </c>
      <c r="M450">
        <v>0.94</v>
      </c>
      <c r="N450">
        <v>0.97333333333333305</v>
      </c>
      <c r="O450">
        <v>0.99610027855153205</v>
      </c>
      <c r="P450">
        <v>43.8</v>
      </c>
      <c r="Q450">
        <v>5984497.2000000002</v>
      </c>
      <c r="R450">
        <v>270485</v>
      </c>
      <c r="S450">
        <v>2</v>
      </c>
      <c r="T450">
        <v>349</v>
      </c>
      <c r="U450">
        <v>0.94577777777777705</v>
      </c>
      <c r="V450">
        <v>0.96962962962962895</v>
      </c>
      <c r="W450">
        <v>0.99480037140204203</v>
      </c>
      <c r="X450">
        <v>40</v>
      </c>
      <c r="Y450">
        <v>3695280.2</v>
      </c>
      <c r="Z450">
        <v>271960</v>
      </c>
      <c r="AA450">
        <v>2</v>
      </c>
      <c r="AB450">
        <v>350</v>
      </c>
      <c r="AC450" t="s">
        <v>1879</v>
      </c>
      <c r="AE450">
        <f>Tabela2[[#This Row],[kan_params]]</f>
        <v>271135</v>
      </c>
      <c r="AF450">
        <f>Tabela2[[#This Row],[kan_steps]]</f>
        <v>19.600000000000001</v>
      </c>
      <c r="AG450">
        <f>Tabela2[[#This Row],[kan_train_acc]]</f>
        <v>8.8579389452934199E-2</v>
      </c>
      <c r="AH450">
        <f>Tabela2[[#This Row],[kan_val_acc]]</f>
        <v>0.172592589259147</v>
      </c>
      <c r="AI450">
        <f>Tabela2[[#This Row],[kan_test_acc]]</f>
        <v>9.3777777254581404E-2</v>
      </c>
      <c r="AJ450">
        <f>Tabela2[[#This Row],[mlp_test_acc]]</f>
        <v>0.94</v>
      </c>
      <c r="AK450">
        <f>Tabela2[[#This Row],[mlp_val_acc]]</f>
        <v>0.97333333333333305</v>
      </c>
      <c r="AL450">
        <f>Tabela2[[#This Row],[mlp_train_acc]]</f>
        <v>0.99610027855153205</v>
      </c>
      <c r="AM450">
        <f>Tabela2[[#This Row],[mlp_steps]]</f>
        <v>43.8</v>
      </c>
    </row>
    <row r="451" spans="1:39" x14ac:dyDescent="0.25">
      <c r="A451" t="s">
        <v>1343</v>
      </c>
      <c r="B451">
        <v>14</v>
      </c>
      <c r="C451">
        <v>5</v>
      </c>
      <c r="D451">
        <v>4</v>
      </c>
      <c r="E451">
        <v>0</v>
      </c>
      <c r="F451" t="s">
        <v>1372</v>
      </c>
      <c r="G451">
        <v>278910</v>
      </c>
      <c r="H451">
        <v>196669668.40000001</v>
      </c>
      <c r="I451">
        <v>27.6</v>
      </c>
      <c r="J451">
        <v>0.10083565562963399</v>
      </c>
      <c r="K451">
        <v>0.171851852536201</v>
      </c>
      <c r="L451">
        <v>0.104000002145767</v>
      </c>
      <c r="M451">
        <v>0.94311111111111101</v>
      </c>
      <c r="N451">
        <v>0.97111111111111104</v>
      </c>
      <c r="O451">
        <v>0.99461467038068696</v>
      </c>
      <c r="P451">
        <v>40.799999999999997</v>
      </c>
      <c r="Q451">
        <v>5007490.5999999996</v>
      </c>
      <c r="R451">
        <v>277900</v>
      </c>
      <c r="S451">
        <v>2</v>
      </c>
      <c r="T451">
        <v>354</v>
      </c>
      <c r="U451">
        <v>0.94533333333333303</v>
      </c>
      <c r="V451">
        <v>0.97333333333333305</v>
      </c>
      <c r="W451">
        <v>0.99740018570102096</v>
      </c>
      <c r="X451">
        <v>46.4</v>
      </c>
      <c r="Y451">
        <v>4049063.2</v>
      </c>
      <c r="Z451">
        <v>279395</v>
      </c>
      <c r="AA451">
        <v>2</v>
      </c>
      <c r="AB451">
        <v>355</v>
      </c>
      <c r="AC451" t="s">
        <v>1880</v>
      </c>
      <c r="AE451">
        <f>Tabela2[[#This Row],[kan_params]]</f>
        <v>278910</v>
      </c>
      <c r="AF451">
        <f>Tabela2[[#This Row],[kan_steps]]</f>
        <v>27.6</v>
      </c>
      <c r="AG451">
        <f>Tabela2[[#This Row],[kan_train_acc]]</f>
        <v>0.10083565562963399</v>
      </c>
      <c r="AH451">
        <f>Tabela2[[#This Row],[kan_val_acc]]</f>
        <v>0.171851852536201</v>
      </c>
      <c r="AI451">
        <f>Tabela2[[#This Row],[kan_test_acc]]</f>
        <v>0.104000002145767</v>
      </c>
      <c r="AJ451">
        <f>Tabela2[[#This Row],[mlp_test_acc]]</f>
        <v>0.94311111111111101</v>
      </c>
      <c r="AK451">
        <f>Tabela2[[#This Row],[mlp_val_acc]]</f>
        <v>0.97111111111111104</v>
      </c>
      <c r="AL451">
        <f>Tabela2[[#This Row],[mlp_train_acc]]</f>
        <v>0.99461467038068696</v>
      </c>
      <c r="AM451">
        <f>Tabela2[[#This Row],[mlp_steps]]</f>
        <v>40.799999999999997</v>
      </c>
    </row>
    <row r="452" spans="1:39" x14ac:dyDescent="0.25">
      <c r="A452" t="s">
        <v>1343</v>
      </c>
      <c r="B452">
        <v>14</v>
      </c>
      <c r="C452">
        <v>5</v>
      </c>
      <c r="D452">
        <v>4</v>
      </c>
      <c r="E452">
        <v>0</v>
      </c>
      <c r="F452" t="s">
        <v>1374</v>
      </c>
      <c r="G452">
        <v>286685</v>
      </c>
      <c r="H452">
        <v>171165192.40000001</v>
      </c>
      <c r="I452">
        <v>21.6</v>
      </c>
      <c r="J452">
        <v>9.9535748362541199E-2</v>
      </c>
      <c r="K452">
        <v>0.162962967157363</v>
      </c>
      <c r="L452">
        <v>9.5555555820465002E-2</v>
      </c>
      <c r="M452">
        <v>0.94044444444444397</v>
      </c>
      <c r="N452">
        <v>0.96962962962962895</v>
      </c>
      <c r="O452">
        <v>0.99350046425255301</v>
      </c>
      <c r="P452">
        <v>39.200000000000003</v>
      </c>
      <c r="Q452">
        <v>4931088.2</v>
      </c>
      <c r="R452">
        <v>285415</v>
      </c>
      <c r="S452">
        <v>2</v>
      </c>
      <c r="T452">
        <v>359</v>
      </c>
      <c r="U452">
        <v>0.93866666666666598</v>
      </c>
      <c r="V452">
        <v>0.96814814814814798</v>
      </c>
      <c r="W452">
        <v>0.99127205199628599</v>
      </c>
      <c r="X452">
        <v>35.799999999999997</v>
      </c>
      <c r="Y452">
        <v>4154029.4</v>
      </c>
      <c r="Z452">
        <v>286930</v>
      </c>
      <c r="AA452">
        <v>2</v>
      </c>
      <c r="AB452">
        <v>360</v>
      </c>
      <c r="AC452" t="s">
        <v>1881</v>
      </c>
      <c r="AE452">
        <f>Tabela2[[#This Row],[kan_params]]</f>
        <v>286685</v>
      </c>
      <c r="AF452">
        <f>Tabela2[[#This Row],[kan_steps]]</f>
        <v>21.6</v>
      </c>
      <c r="AG452">
        <f>Tabela2[[#This Row],[kan_train_acc]]</f>
        <v>9.9535748362541199E-2</v>
      </c>
      <c r="AH452">
        <f>Tabela2[[#This Row],[kan_val_acc]]</f>
        <v>0.162962967157363</v>
      </c>
      <c r="AI452">
        <f>Tabela2[[#This Row],[kan_test_acc]]</f>
        <v>9.5555555820465002E-2</v>
      </c>
      <c r="AJ452">
        <f>Tabela2[[#This Row],[mlp_test_acc]]</f>
        <v>0.94044444444444397</v>
      </c>
      <c r="AK452">
        <f>Tabela2[[#This Row],[mlp_val_acc]]</f>
        <v>0.96962962962962895</v>
      </c>
      <c r="AL452">
        <f>Tabela2[[#This Row],[mlp_train_acc]]</f>
        <v>0.99350046425255301</v>
      </c>
      <c r="AM452">
        <f>Tabela2[[#This Row],[mlp_steps]]</f>
        <v>39.200000000000003</v>
      </c>
    </row>
    <row r="453" spans="1:39" x14ac:dyDescent="0.25">
      <c r="A453" t="s">
        <v>1343</v>
      </c>
      <c r="B453">
        <v>14</v>
      </c>
      <c r="C453">
        <v>5</v>
      </c>
      <c r="D453">
        <v>4</v>
      </c>
      <c r="E453">
        <v>0</v>
      </c>
      <c r="F453" t="s">
        <v>1376</v>
      </c>
      <c r="G453">
        <v>185610</v>
      </c>
      <c r="H453">
        <v>95345320</v>
      </c>
      <c r="I453">
        <v>18.2</v>
      </c>
      <c r="J453">
        <v>7.53946147859096E-2</v>
      </c>
      <c r="K453">
        <v>0.18888888955116201</v>
      </c>
      <c r="L453">
        <v>7.8222222626209204E-2</v>
      </c>
      <c r="M453">
        <v>0.96488888888888802</v>
      </c>
      <c r="N453">
        <v>0.96370370370370295</v>
      </c>
      <c r="O453">
        <v>0.99424326833797505</v>
      </c>
      <c r="P453">
        <v>54.2</v>
      </c>
      <c r="Q453">
        <v>7519018.2000000002</v>
      </c>
      <c r="R453">
        <v>184405</v>
      </c>
      <c r="S453">
        <v>2</v>
      </c>
      <c r="T453">
        <v>285</v>
      </c>
      <c r="U453">
        <v>0.96755555555555495</v>
      </c>
      <c r="V453">
        <v>0.97407407407407398</v>
      </c>
      <c r="W453">
        <v>0.99888579387186605</v>
      </c>
      <c r="X453">
        <v>63</v>
      </c>
      <c r="Y453">
        <v>8694522.5999999996</v>
      </c>
      <c r="Z453">
        <v>185624</v>
      </c>
      <c r="AA453">
        <v>2</v>
      </c>
      <c r="AB453">
        <v>286</v>
      </c>
      <c r="AC453" t="s">
        <v>1882</v>
      </c>
      <c r="AE453">
        <f>Tabela2[[#This Row],[kan_params]]</f>
        <v>185610</v>
      </c>
      <c r="AF453">
        <f>Tabela2[[#This Row],[kan_steps]]</f>
        <v>18.2</v>
      </c>
      <c r="AG453">
        <f>Tabela2[[#This Row],[kan_train_acc]]</f>
        <v>7.53946147859096E-2</v>
      </c>
      <c r="AH453">
        <f>Tabela2[[#This Row],[kan_val_acc]]</f>
        <v>0.18888888955116201</v>
      </c>
      <c r="AI453">
        <f>Tabela2[[#This Row],[kan_test_acc]]</f>
        <v>7.8222222626209204E-2</v>
      </c>
      <c r="AJ453">
        <f>Tabela2[[#This Row],[mlp_test_acc]]</f>
        <v>0.96488888888888802</v>
      </c>
      <c r="AK453">
        <f>Tabela2[[#This Row],[mlp_val_acc]]</f>
        <v>0.96370370370370295</v>
      </c>
      <c r="AL453">
        <f>Tabela2[[#This Row],[mlp_train_acc]]</f>
        <v>0.99424326833797505</v>
      </c>
      <c r="AM453">
        <f>Tabela2[[#This Row],[mlp_steps]]</f>
        <v>54.2</v>
      </c>
    </row>
    <row r="454" spans="1:39" x14ac:dyDescent="0.25">
      <c r="A454" t="s">
        <v>1343</v>
      </c>
      <c r="B454">
        <v>14</v>
      </c>
      <c r="C454">
        <v>5</v>
      </c>
      <c r="D454">
        <v>4</v>
      </c>
      <c r="E454">
        <v>0</v>
      </c>
      <c r="F454" t="s">
        <v>1378</v>
      </c>
      <c r="G454">
        <v>193385</v>
      </c>
      <c r="H454">
        <v>109799061.2</v>
      </c>
      <c r="I454">
        <v>21.2</v>
      </c>
      <c r="J454">
        <v>0.10863509625196401</v>
      </c>
      <c r="K454">
        <v>0.174814812839031</v>
      </c>
      <c r="L454">
        <v>0.115111109614372</v>
      </c>
      <c r="M454">
        <v>0.96488888888888802</v>
      </c>
      <c r="N454">
        <v>0.97111111111111104</v>
      </c>
      <c r="O454">
        <v>0.99591457753017598</v>
      </c>
      <c r="P454">
        <v>54.6</v>
      </c>
      <c r="Q454">
        <v>8008632.4000000004</v>
      </c>
      <c r="R454">
        <v>193022</v>
      </c>
      <c r="S454">
        <v>2</v>
      </c>
      <c r="T454">
        <v>292</v>
      </c>
      <c r="U454">
        <v>0.96355555555555505</v>
      </c>
      <c r="V454">
        <v>0.96370370370370295</v>
      </c>
      <c r="W454">
        <v>0.99442896935933101</v>
      </c>
      <c r="X454">
        <v>50.6</v>
      </c>
      <c r="Y454">
        <v>6198337.7999999998</v>
      </c>
      <c r="Z454">
        <v>194269</v>
      </c>
      <c r="AA454">
        <v>2</v>
      </c>
      <c r="AB454">
        <v>293</v>
      </c>
      <c r="AC454" t="s">
        <v>1883</v>
      </c>
      <c r="AE454">
        <f>Tabela2[[#This Row],[kan_params]]</f>
        <v>193385</v>
      </c>
      <c r="AF454">
        <f>Tabela2[[#This Row],[kan_steps]]</f>
        <v>21.2</v>
      </c>
      <c r="AG454">
        <f>Tabela2[[#This Row],[kan_train_acc]]</f>
        <v>0.10863509625196401</v>
      </c>
      <c r="AH454">
        <f>Tabela2[[#This Row],[kan_val_acc]]</f>
        <v>0.174814812839031</v>
      </c>
      <c r="AI454">
        <f>Tabela2[[#This Row],[kan_test_acc]]</f>
        <v>0.115111109614372</v>
      </c>
      <c r="AJ454">
        <f>Tabela2[[#This Row],[mlp_test_acc]]</f>
        <v>0.96488888888888802</v>
      </c>
      <c r="AK454">
        <f>Tabela2[[#This Row],[mlp_val_acc]]</f>
        <v>0.97111111111111104</v>
      </c>
      <c r="AL454">
        <f>Tabela2[[#This Row],[mlp_train_acc]]</f>
        <v>0.99591457753017598</v>
      </c>
      <c r="AM454">
        <f>Tabela2[[#This Row],[mlp_steps]]</f>
        <v>54.6</v>
      </c>
    </row>
    <row r="455" spans="1:39" x14ac:dyDescent="0.25">
      <c r="A455" t="s">
        <v>1343</v>
      </c>
      <c r="B455">
        <v>14</v>
      </c>
      <c r="C455">
        <v>5</v>
      </c>
      <c r="D455">
        <v>4</v>
      </c>
      <c r="E455">
        <v>0</v>
      </c>
      <c r="F455" t="s">
        <v>1380</v>
      </c>
      <c r="G455">
        <v>201160</v>
      </c>
      <c r="H455">
        <v>97735162.200000003</v>
      </c>
      <c r="I455">
        <v>17.399999999999999</v>
      </c>
      <c r="J455">
        <v>8.7279480695724401E-2</v>
      </c>
      <c r="K455">
        <v>0.191851848363876</v>
      </c>
      <c r="L455">
        <v>8.0000002682208998E-2</v>
      </c>
      <c r="M455">
        <v>0.96888888888888802</v>
      </c>
      <c r="N455">
        <v>0.976296296296296</v>
      </c>
      <c r="O455">
        <v>0.99888579387186605</v>
      </c>
      <c r="P455">
        <v>62.6</v>
      </c>
      <c r="Q455">
        <v>9228230.8000000007</v>
      </c>
      <c r="R455">
        <v>200564</v>
      </c>
      <c r="S455">
        <v>2</v>
      </c>
      <c r="T455">
        <v>298</v>
      </c>
      <c r="U455">
        <v>0.96711111111111103</v>
      </c>
      <c r="V455">
        <v>0.97851851851851801</v>
      </c>
      <c r="W455">
        <v>0.99870009285050998</v>
      </c>
      <c r="X455">
        <v>64.2</v>
      </c>
      <c r="Y455">
        <v>9214224.4000000004</v>
      </c>
      <c r="Z455">
        <v>201835</v>
      </c>
      <c r="AA455">
        <v>2</v>
      </c>
      <c r="AB455">
        <v>299</v>
      </c>
      <c r="AC455" t="s">
        <v>1884</v>
      </c>
      <c r="AE455">
        <f>Tabela2[[#This Row],[kan_params]]</f>
        <v>201160</v>
      </c>
      <c r="AF455">
        <f>Tabela2[[#This Row],[kan_steps]]</f>
        <v>17.399999999999999</v>
      </c>
      <c r="AG455">
        <f>Tabela2[[#This Row],[kan_train_acc]]</f>
        <v>8.7279480695724401E-2</v>
      </c>
      <c r="AH455">
        <f>Tabela2[[#This Row],[kan_val_acc]]</f>
        <v>0.191851848363876</v>
      </c>
      <c r="AI455">
        <f>Tabela2[[#This Row],[kan_test_acc]]</f>
        <v>8.0000002682208998E-2</v>
      </c>
      <c r="AJ455">
        <f>Tabela2[[#This Row],[mlp_test_acc]]</f>
        <v>0.96888888888888802</v>
      </c>
      <c r="AK455">
        <f>Tabela2[[#This Row],[mlp_val_acc]]</f>
        <v>0.976296296296296</v>
      </c>
      <c r="AL455">
        <f>Tabela2[[#This Row],[mlp_train_acc]]</f>
        <v>0.99888579387186605</v>
      </c>
      <c r="AM455">
        <f>Tabela2[[#This Row],[mlp_steps]]</f>
        <v>62.6</v>
      </c>
    </row>
    <row r="456" spans="1:39" x14ac:dyDescent="0.25">
      <c r="A456" t="s">
        <v>1343</v>
      </c>
      <c r="B456">
        <v>14</v>
      </c>
      <c r="C456">
        <v>5</v>
      </c>
      <c r="D456">
        <v>4</v>
      </c>
      <c r="E456">
        <v>0</v>
      </c>
      <c r="F456" t="s">
        <v>1382</v>
      </c>
      <c r="G456">
        <v>208935</v>
      </c>
      <c r="H456">
        <v>114308969.2</v>
      </c>
      <c r="I456">
        <v>20.2</v>
      </c>
      <c r="J456">
        <v>0.11197771579027101</v>
      </c>
      <c r="K456">
        <v>0.19111111164093</v>
      </c>
      <c r="L456">
        <v>0.108888888359069</v>
      </c>
      <c r="M456">
        <v>0.95733333333333304</v>
      </c>
      <c r="N456">
        <v>0.96148148148148105</v>
      </c>
      <c r="O456">
        <v>0.98978644382544101</v>
      </c>
      <c r="P456">
        <v>48.6</v>
      </c>
      <c r="Q456">
        <v>6447766</v>
      </c>
      <c r="R456">
        <v>208250</v>
      </c>
      <c r="S456">
        <v>2</v>
      </c>
      <c r="T456">
        <v>304</v>
      </c>
      <c r="U456">
        <v>0.96933333333333305</v>
      </c>
      <c r="V456">
        <v>0.96814814814814798</v>
      </c>
      <c r="W456">
        <v>0.99610027855153205</v>
      </c>
      <c r="X456">
        <v>53.6</v>
      </c>
      <c r="Y456">
        <v>10728702</v>
      </c>
      <c r="Z456">
        <v>209545</v>
      </c>
      <c r="AA456">
        <v>2</v>
      </c>
      <c r="AB456">
        <v>305</v>
      </c>
      <c r="AC456" t="s">
        <v>1885</v>
      </c>
      <c r="AE456">
        <f>Tabela2[[#This Row],[kan_params]]</f>
        <v>208935</v>
      </c>
      <c r="AF456">
        <f>Tabela2[[#This Row],[kan_steps]]</f>
        <v>20.2</v>
      </c>
      <c r="AG456">
        <f>Tabela2[[#This Row],[kan_train_acc]]</f>
        <v>0.11197771579027101</v>
      </c>
      <c r="AH456">
        <f>Tabela2[[#This Row],[kan_val_acc]]</f>
        <v>0.19111111164093</v>
      </c>
      <c r="AI456">
        <f>Tabela2[[#This Row],[kan_test_acc]]</f>
        <v>0.108888888359069</v>
      </c>
      <c r="AJ456">
        <f>Tabela2[[#This Row],[mlp_test_acc]]</f>
        <v>0.95733333333333304</v>
      </c>
      <c r="AK456">
        <f>Tabela2[[#This Row],[mlp_val_acc]]</f>
        <v>0.96148148148148105</v>
      </c>
      <c r="AL456">
        <f>Tabela2[[#This Row],[mlp_train_acc]]</f>
        <v>0.98978644382544101</v>
      </c>
      <c r="AM456">
        <f>Tabela2[[#This Row],[mlp_steps]]</f>
        <v>48.6</v>
      </c>
    </row>
    <row r="457" spans="1:39" x14ac:dyDescent="0.25">
      <c r="A457" t="s">
        <v>1343</v>
      </c>
      <c r="B457">
        <v>14</v>
      </c>
      <c r="C457">
        <v>5</v>
      </c>
      <c r="D457">
        <v>4</v>
      </c>
      <c r="E457">
        <v>0</v>
      </c>
      <c r="F457" t="s">
        <v>1384</v>
      </c>
      <c r="G457">
        <v>216710</v>
      </c>
      <c r="H457">
        <v>87798333.799999997</v>
      </c>
      <c r="I457">
        <v>14.8</v>
      </c>
      <c r="J457">
        <v>9.4707521796226504E-2</v>
      </c>
      <c r="K457">
        <v>0.13851852118968899</v>
      </c>
      <c r="L457">
        <v>9.4222221523523303E-2</v>
      </c>
      <c r="M457">
        <v>0.96622222222222198</v>
      </c>
      <c r="N457">
        <v>0.96518518518518504</v>
      </c>
      <c r="O457">
        <v>0.99684308263695398</v>
      </c>
      <c r="P457">
        <v>52.4</v>
      </c>
      <c r="Q457">
        <v>7133640.5999999996</v>
      </c>
      <c r="R457">
        <v>216080</v>
      </c>
      <c r="S457">
        <v>2</v>
      </c>
      <c r="T457">
        <v>310</v>
      </c>
      <c r="U457">
        <v>0.96888888888888802</v>
      </c>
      <c r="V457">
        <v>0.97703703703703704</v>
      </c>
      <c r="W457">
        <v>0.99795728876508805</v>
      </c>
      <c r="X457">
        <v>58.6</v>
      </c>
      <c r="Y457">
        <v>11759715.800000001</v>
      </c>
      <c r="Z457">
        <v>217399</v>
      </c>
      <c r="AA457">
        <v>2</v>
      </c>
      <c r="AB457">
        <v>311</v>
      </c>
      <c r="AC457" t="s">
        <v>1886</v>
      </c>
      <c r="AE457">
        <f>Tabela2[[#This Row],[kan_params]]</f>
        <v>216710</v>
      </c>
      <c r="AF457">
        <f>Tabela2[[#This Row],[kan_steps]]</f>
        <v>14.8</v>
      </c>
      <c r="AG457">
        <f>Tabela2[[#This Row],[kan_train_acc]]</f>
        <v>9.4707521796226504E-2</v>
      </c>
      <c r="AH457">
        <f>Tabela2[[#This Row],[kan_val_acc]]</f>
        <v>0.13851852118968899</v>
      </c>
      <c r="AI457">
        <f>Tabela2[[#This Row],[kan_test_acc]]</f>
        <v>9.4222221523523303E-2</v>
      </c>
      <c r="AJ457">
        <f>Tabela2[[#This Row],[mlp_test_acc]]</f>
        <v>0.96622222222222198</v>
      </c>
      <c r="AK457">
        <f>Tabela2[[#This Row],[mlp_val_acc]]</f>
        <v>0.96518518518518504</v>
      </c>
      <c r="AL457">
        <f>Tabela2[[#This Row],[mlp_train_acc]]</f>
        <v>0.99684308263695398</v>
      </c>
      <c r="AM457">
        <f>Tabela2[[#This Row],[mlp_steps]]</f>
        <v>52.4</v>
      </c>
    </row>
    <row r="458" spans="1:39" x14ac:dyDescent="0.25">
      <c r="A458" t="s">
        <v>1343</v>
      </c>
      <c r="B458">
        <v>14</v>
      </c>
      <c r="C458">
        <v>5</v>
      </c>
      <c r="D458">
        <v>4</v>
      </c>
      <c r="E458">
        <v>0</v>
      </c>
      <c r="F458" t="s">
        <v>1386</v>
      </c>
      <c r="G458">
        <v>224485</v>
      </c>
      <c r="H458">
        <v>103485322</v>
      </c>
      <c r="I458">
        <v>16.600000000000001</v>
      </c>
      <c r="J458">
        <v>8.0594241619110094E-2</v>
      </c>
      <c r="K458">
        <v>0.17555555999278999</v>
      </c>
      <c r="L458">
        <v>7.5999999046325595E-2</v>
      </c>
      <c r="M458">
        <v>0.96755555555555495</v>
      </c>
      <c r="N458">
        <v>0.97111111111111104</v>
      </c>
      <c r="O458">
        <v>0.99647168059424296</v>
      </c>
      <c r="P458">
        <v>52.4</v>
      </c>
      <c r="Q458">
        <v>8576170.8000000007</v>
      </c>
      <c r="R458">
        <v>224054</v>
      </c>
      <c r="S458">
        <v>2</v>
      </c>
      <c r="T458">
        <v>316</v>
      </c>
      <c r="U458">
        <v>0.968444444444444</v>
      </c>
      <c r="V458">
        <v>0.97185185185185097</v>
      </c>
      <c r="W458">
        <v>0.99665738161559803</v>
      </c>
      <c r="X458">
        <v>58.4</v>
      </c>
      <c r="Y458">
        <v>8523666.5999999996</v>
      </c>
      <c r="Z458">
        <v>225397</v>
      </c>
      <c r="AA458">
        <v>2</v>
      </c>
      <c r="AB458">
        <v>317</v>
      </c>
      <c r="AC458" t="s">
        <v>1887</v>
      </c>
      <c r="AE458">
        <f>Tabela2[[#This Row],[kan_params]]</f>
        <v>224485</v>
      </c>
      <c r="AF458">
        <f>Tabela2[[#This Row],[kan_steps]]</f>
        <v>16.600000000000001</v>
      </c>
      <c r="AG458">
        <f>Tabela2[[#This Row],[kan_train_acc]]</f>
        <v>8.0594241619110094E-2</v>
      </c>
      <c r="AH458">
        <f>Tabela2[[#This Row],[kan_val_acc]]</f>
        <v>0.17555555999278999</v>
      </c>
      <c r="AI458">
        <f>Tabela2[[#This Row],[kan_test_acc]]</f>
        <v>7.5999999046325595E-2</v>
      </c>
      <c r="AJ458">
        <f>Tabela2[[#This Row],[mlp_test_acc]]</f>
        <v>0.96755555555555495</v>
      </c>
      <c r="AK458">
        <f>Tabela2[[#This Row],[mlp_val_acc]]</f>
        <v>0.97111111111111104</v>
      </c>
      <c r="AL458">
        <f>Tabela2[[#This Row],[mlp_train_acc]]</f>
        <v>0.99647168059424296</v>
      </c>
      <c r="AM458">
        <f>Tabela2[[#This Row],[mlp_steps]]</f>
        <v>52.4</v>
      </c>
    </row>
    <row r="459" spans="1:39" x14ac:dyDescent="0.25">
      <c r="A459" t="s">
        <v>1343</v>
      </c>
      <c r="B459">
        <v>14</v>
      </c>
      <c r="C459">
        <v>5</v>
      </c>
      <c r="D459">
        <v>4</v>
      </c>
      <c r="E459">
        <v>0</v>
      </c>
      <c r="F459" t="s">
        <v>1388</v>
      </c>
      <c r="G459">
        <v>232260</v>
      </c>
      <c r="H459">
        <v>109719417.8</v>
      </c>
      <c r="I459">
        <v>17</v>
      </c>
      <c r="J459">
        <v>9.3964716792106606E-2</v>
      </c>
      <c r="K459">
        <v>0.18444444537162699</v>
      </c>
      <c r="L459">
        <v>8.8888889551162698E-2</v>
      </c>
      <c r="M459">
        <v>0.96622222222222198</v>
      </c>
      <c r="N459">
        <v>0.97333333333333305</v>
      </c>
      <c r="O459">
        <v>0.99684308263695398</v>
      </c>
      <c r="P459">
        <v>60.6</v>
      </c>
      <c r="Q459">
        <v>10273015.6</v>
      </c>
      <c r="R459">
        <v>232172</v>
      </c>
      <c r="S459">
        <v>2</v>
      </c>
      <c r="T459">
        <v>322</v>
      </c>
      <c r="U459">
        <v>0.96888888888888802</v>
      </c>
      <c r="V459">
        <v>0.97481481481481402</v>
      </c>
      <c r="W459">
        <v>0.999071494893221</v>
      </c>
      <c r="X459">
        <v>59</v>
      </c>
      <c r="Y459">
        <v>8153949.2000000002</v>
      </c>
      <c r="Z459">
        <v>233539</v>
      </c>
      <c r="AA459">
        <v>2</v>
      </c>
      <c r="AB459">
        <v>323</v>
      </c>
      <c r="AC459" t="s">
        <v>1888</v>
      </c>
      <c r="AE459">
        <f>Tabela2[[#This Row],[kan_params]]</f>
        <v>232260</v>
      </c>
      <c r="AF459">
        <f>Tabela2[[#This Row],[kan_steps]]</f>
        <v>17</v>
      </c>
      <c r="AG459">
        <f>Tabela2[[#This Row],[kan_train_acc]]</f>
        <v>9.3964716792106606E-2</v>
      </c>
      <c r="AH459">
        <f>Tabela2[[#This Row],[kan_val_acc]]</f>
        <v>0.18444444537162699</v>
      </c>
      <c r="AI459">
        <f>Tabela2[[#This Row],[kan_test_acc]]</f>
        <v>8.8888889551162698E-2</v>
      </c>
      <c r="AJ459">
        <f>Tabela2[[#This Row],[mlp_test_acc]]</f>
        <v>0.96622222222222198</v>
      </c>
      <c r="AK459">
        <f>Tabela2[[#This Row],[mlp_val_acc]]</f>
        <v>0.97333333333333305</v>
      </c>
      <c r="AL459">
        <f>Tabela2[[#This Row],[mlp_train_acc]]</f>
        <v>0.99684308263695398</v>
      </c>
      <c r="AM459">
        <f>Tabela2[[#This Row],[mlp_steps]]</f>
        <v>60.6</v>
      </c>
    </row>
    <row r="460" spans="1:39" x14ac:dyDescent="0.25">
      <c r="A460" t="s">
        <v>1343</v>
      </c>
      <c r="B460">
        <v>14</v>
      </c>
      <c r="C460">
        <v>5</v>
      </c>
      <c r="D460">
        <v>4</v>
      </c>
      <c r="E460">
        <v>0</v>
      </c>
      <c r="F460" t="s">
        <v>1390</v>
      </c>
      <c r="G460">
        <v>240035</v>
      </c>
      <c r="H460">
        <v>118041477.2</v>
      </c>
      <c r="I460">
        <v>17.8</v>
      </c>
      <c r="J460">
        <v>0.116063140332698</v>
      </c>
      <c r="K460">
        <v>0.18222222030162799</v>
      </c>
      <c r="L460">
        <v>0.12488888949155801</v>
      </c>
      <c r="M460">
        <v>0.96799999999999997</v>
      </c>
      <c r="N460">
        <v>0.97481481481481402</v>
      </c>
      <c r="O460">
        <v>0.99795728876508805</v>
      </c>
      <c r="P460">
        <v>57.6</v>
      </c>
      <c r="Q460">
        <v>9280183.8000000007</v>
      </c>
      <c r="R460">
        <v>239047</v>
      </c>
      <c r="S460">
        <v>2</v>
      </c>
      <c r="T460">
        <v>327</v>
      </c>
      <c r="U460">
        <v>0.96533333333333304</v>
      </c>
      <c r="V460">
        <v>0.96518518518518504</v>
      </c>
      <c r="W460">
        <v>0.99424326833797505</v>
      </c>
      <c r="X460">
        <v>43</v>
      </c>
      <c r="Y460">
        <v>7289047.2000000002</v>
      </c>
      <c r="Z460">
        <v>240434</v>
      </c>
      <c r="AA460">
        <v>2</v>
      </c>
      <c r="AB460">
        <v>328</v>
      </c>
      <c r="AC460" t="s">
        <v>1889</v>
      </c>
      <c r="AE460">
        <f>Tabela2[[#This Row],[kan_params]]</f>
        <v>240035</v>
      </c>
      <c r="AF460">
        <f>Tabela2[[#This Row],[kan_steps]]</f>
        <v>17.8</v>
      </c>
      <c r="AG460">
        <f>Tabela2[[#This Row],[kan_train_acc]]</f>
        <v>0.116063140332698</v>
      </c>
      <c r="AH460">
        <f>Tabela2[[#This Row],[kan_val_acc]]</f>
        <v>0.18222222030162799</v>
      </c>
      <c r="AI460">
        <f>Tabela2[[#This Row],[kan_test_acc]]</f>
        <v>0.12488888949155801</v>
      </c>
      <c r="AJ460">
        <f>Tabela2[[#This Row],[mlp_test_acc]]</f>
        <v>0.96799999999999997</v>
      </c>
      <c r="AK460">
        <f>Tabela2[[#This Row],[mlp_val_acc]]</f>
        <v>0.97481481481481402</v>
      </c>
      <c r="AL460">
        <f>Tabela2[[#This Row],[mlp_train_acc]]</f>
        <v>0.99795728876508805</v>
      </c>
      <c r="AM460">
        <f>Tabela2[[#This Row],[mlp_steps]]</f>
        <v>57.6</v>
      </c>
    </row>
    <row r="461" spans="1:39" x14ac:dyDescent="0.25">
      <c r="A461" t="s">
        <v>1343</v>
      </c>
      <c r="B461">
        <v>14</v>
      </c>
      <c r="C461">
        <v>5</v>
      </c>
      <c r="D461">
        <v>4</v>
      </c>
      <c r="E461">
        <v>0</v>
      </c>
      <c r="F461" t="s">
        <v>1392</v>
      </c>
      <c r="G461">
        <v>254868</v>
      </c>
      <c r="H461">
        <v>155035943</v>
      </c>
      <c r="I461">
        <v>24.6</v>
      </c>
      <c r="J461">
        <v>9.6935935318470001E-2</v>
      </c>
      <c r="K461">
        <v>0.17037036716938</v>
      </c>
      <c r="L461">
        <v>8.0888889729976599E-2</v>
      </c>
      <c r="M461">
        <v>0.94177777777777705</v>
      </c>
      <c r="N461">
        <v>0.97185185185185097</v>
      </c>
      <c r="O461">
        <v>0.99461467038068696</v>
      </c>
      <c r="P461">
        <v>44.6</v>
      </c>
      <c r="Q461">
        <v>5700166.5999999996</v>
      </c>
      <c r="R461">
        <v>254524</v>
      </c>
      <c r="S461">
        <v>2</v>
      </c>
      <c r="T461">
        <v>338</v>
      </c>
      <c r="U461">
        <v>0.93911111111111101</v>
      </c>
      <c r="V461">
        <v>0.97111111111111104</v>
      </c>
      <c r="W461">
        <v>0.99480037140204203</v>
      </c>
      <c r="X461">
        <v>43</v>
      </c>
      <c r="Y461">
        <v>3784949</v>
      </c>
      <c r="Z461">
        <v>255955</v>
      </c>
      <c r="AA461">
        <v>2</v>
      </c>
      <c r="AB461">
        <v>339</v>
      </c>
      <c r="AC461" t="s">
        <v>1890</v>
      </c>
      <c r="AE461">
        <f>Tabela2[[#This Row],[kan_params]]</f>
        <v>254868</v>
      </c>
      <c r="AF461">
        <f>Tabela2[[#This Row],[kan_steps]]</f>
        <v>24.6</v>
      </c>
      <c r="AG461">
        <f>Tabela2[[#This Row],[kan_train_acc]]</f>
        <v>9.6935935318470001E-2</v>
      </c>
      <c r="AH461">
        <f>Tabela2[[#This Row],[kan_val_acc]]</f>
        <v>0.17037036716938</v>
      </c>
      <c r="AI461">
        <f>Tabela2[[#This Row],[kan_test_acc]]</f>
        <v>8.0888889729976599E-2</v>
      </c>
      <c r="AJ461">
        <f>Tabela2[[#This Row],[mlp_test_acc]]</f>
        <v>0.94177777777777705</v>
      </c>
      <c r="AK461">
        <f>Tabela2[[#This Row],[mlp_val_acc]]</f>
        <v>0.97185185185185097</v>
      </c>
      <c r="AL461">
        <f>Tabela2[[#This Row],[mlp_train_acc]]</f>
        <v>0.99461467038068696</v>
      </c>
      <c r="AM461">
        <f>Tabela2[[#This Row],[mlp_steps]]</f>
        <v>44.6</v>
      </c>
    </row>
    <row r="462" spans="1:39" x14ac:dyDescent="0.25">
      <c r="A462" t="s">
        <v>1343</v>
      </c>
      <c r="B462">
        <v>14</v>
      </c>
      <c r="C462">
        <v>5</v>
      </c>
      <c r="D462">
        <v>4</v>
      </c>
      <c r="E462">
        <v>0</v>
      </c>
      <c r="F462" t="s">
        <v>1394</v>
      </c>
      <c r="G462">
        <v>262853</v>
      </c>
      <c r="H462">
        <v>97698862.400000006</v>
      </c>
      <c r="I462">
        <v>14</v>
      </c>
      <c r="J462">
        <v>0.101392756402492</v>
      </c>
      <c r="K462">
        <v>0.21111111342906899</v>
      </c>
      <c r="L462">
        <v>0.113333335518836</v>
      </c>
      <c r="M462">
        <v>0.93777777777777704</v>
      </c>
      <c r="N462">
        <v>0.97037037037036999</v>
      </c>
      <c r="O462">
        <v>0.99350046425255301</v>
      </c>
      <c r="P462">
        <v>44</v>
      </c>
      <c r="Q462">
        <v>5908080.5999999996</v>
      </c>
      <c r="R462">
        <v>261719</v>
      </c>
      <c r="S462">
        <v>2</v>
      </c>
      <c r="T462">
        <v>343</v>
      </c>
      <c r="U462">
        <v>0.94</v>
      </c>
      <c r="V462">
        <v>0.97037037037036999</v>
      </c>
      <c r="W462">
        <v>0.99350046425255301</v>
      </c>
      <c r="X462">
        <v>44</v>
      </c>
      <c r="Y462">
        <v>4208787</v>
      </c>
      <c r="Z462">
        <v>263170</v>
      </c>
      <c r="AA462">
        <v>2</v>
      </c>
      <c r="AB462">
        <v>344</v>
      </c>
      <c r="AC462" t="s">
        <v>1891</v>
      </c>
      <c r="AE462">
        <f>Tabela2[[#This Row],[kan_params]]</f>
        <v>262853</v>
      </c>
      <c r="AF462">
        <f>Tabela2[[#This Row],[kan_steps]]</f>
        <v>14</v>
      </c>
      <c r="AG462">
        <f>Tabela2[[#This Row],[kan_train_acc]]</f>
        <v>0.101392756402492</v>
      </c>
      <c r="AH462">
        <f>Tabela2[[#This Row],[kan_val_acc]]</f>
        <v>0.21111111342906899</v>
      </c>
      <c r="AI462">
        <f>Tabela2[[#This Row],[kan_test_acc]]</f>
        <v>0.113333335518836</v>
      </c>
      <c r="AJ462">
        <f>Tabela2[[#This Row],[mlp_test_acc]]</f>
        <v>0.93777777777777704</v>
      </c>
      <c r="AK462">
        <f>Tabela2[[#This Row],[mlp_val_acc]]</f>
        <v>0.97037037037036999</v>
      </c>
      <c r="AL462">
        <f>Tabela2[[#This Row],[mlp_train_acc]]</f>
        <v>0.99350046425255301</v>
      </c>
      <c r="AM462">
        <f>Tabela2[[#This Row],[mlp_steps]]</f>
        <v>44</v>
      </c>
    </row>
    <row r="463" spans="1:39" x14ac:dyDescent="0.25">
      <c r="A463" t="s">
        <v>1343</v>
      </c>
      <c r="B463">
        <v>14</v>
      </c>
      <c r="C463">
        <v>5</v>
      </c>
      <c r="D463">
        <v>4</v>
      </c>
      <c r="E463">
        <v>0</v>
      </c>
      <c r="F463" t="s">
        <v>1396</v>
      </c>
      <c r="G463">
        <v>270838</v>
      </c>
      <c r="H463">
        <v>192304913</v>
      </c>
      <c r="I463">
        <v>28</v>
      </c>
      <c r="J463">
        <v>0.100278551876544</v>
      </c>
      <c r="K463">
        <v>0.16370370388031</v>
      </c>
      <c r="L463">
        <v>0.102222223579883</v>
      </c>
      <c r="M463">
        <v>0.94355555555555504</v>
      </c>
      <c r="N463">
        <v>0.97037037037036999</v>
      </c>
      <c r="O463">
        <v>0.99442896935933101</v>
      </c>
      <c r="P463">
        <v>39.4</v>
      </c>
      <c r="Q463">
        <v>6486051.4000000004</v>
      </c>
      <c r="R463">
        <v>270485</v>
      </c>
      <c r="S463">
        <v>2</v>
      </c>
      <c r="T463">
        <v>349</v>
      </c>
      <c r="U463">
        <v>0.94444444444444398</v>
      </c>
      <c r="V463">
        <v>0.97185185185185097</v>
      </c>
      <c r="W463">
        <v>0.99368616527390896</v>
      </c>
      <c r="X463">
        <v>40.799999999999997</v>
      </c>
      <c r="Y463">
        <v>4502611.5999999996</v>
      </c>
      <c r="Z463">
        <v>271960</v>
      </c>
      <c r="AA463">
        <v>2</v>
      </c>
      <c r="AB463">
        <v>350</v>
      </c>
      <c r="AC463" t="s">
        <v>1892</v>
      </c>
      <c r="AE463">
        <f>Tabela2[[#This Row],[kan_params]]</f>
        <v>270838</v>
      </c>
      <c r="AF463">
        <f>Tabela2[[#This Row],[kan_steps]]</f>
        <v>28</v>
      </c>
      <c r="AG463">
        <f>Tabela2[[#This Row],[kan_train_acc]]</f>
        <v>0.100278551876544</v>
      </c>
      <c r="AH463">
        <f>Tabela2[[#This Row],[kan_val_acc]]</f>
        <v>0.16370370388031</v>
      </c>
      <c r="AI463">
        <f>Tabela2[[#This Row],[kan_test_acc]]</f>
        <v>0.102222223579883</v>
      </c>
      <c r="AJ463">
        <f>Tabela2[[#This Row],[mlp_test_acc]]</f>
        <v>0.94355555555555504</v>
      </c>
      <c r="AK463">
        <f>Tabela2[[#This Row],[mlp_val_acc]]</f>
        <v>0.97037037037036999</v>
      </c>
      <c r="AL463">
        <f>Tabela2[[#This Row],[mlp_train_acc]]</f>
        <v>0.99442896935933101</v>
      </c>
      <c r="AM463">
        <f>Tabela2[[#This Row],[mlp_steps]]</f>
        <v>39.4</v>
      </c>
    </row>
    <row r="464" spans="1:39" x14ac:dyDescent="0.25">
      <c r="A464" t="s">
        <v>1343</v>
      </c>
      <c r="B464">
        <v>14</v>
      </c>
      <c r="C464">
        <v>5</v>
      </c>
      <c r="D464">
        <v>4</v>
      </c>
      <c r="E464">
        <v>0</v>
      </c>
      <c r="F464" t="s">
        <v>1398</v>
      </c>
      <c r="G464">
        <v>278823</v>
      </c>
      <c r="H464">
        <v>136793682.40000001</v>
      </c>
      <c r="I464">
        <v>18.8</v>
      </c>
      <c r="J464">
        <v>8.5793873667716902E-2</v>
      </c>
      <c r="K464">
        <v>0.16370370388031</v>
      </c>
      <c r="L464">
        <v>8.3555555343627894E-2</v>
      </c>
      <c r="M464">
        <v>0.94222222222222196</v>
      </c>
      <c r="N464">
        <v>0.96666666666666601</v>
      </c>
      <c r="O464">
        <v>0.99182915506035196</v>
      </c>
      <c r="P464">
        <v>36.799999999999997</v>
      </c>
      <c r="Q464">
        <v>3750941.8</v>
      </c>
      <c r="R464">
        <v>277900</v>
      </c>
      <c r="S464">
        <v>2</v>
      </c>
      <c r="T464">
        <v>354</v>
      </c>
      <c r="U464">
        <v>0.94133333333333302</v>
      </c>
      <c r="V464">
        <v>0.96814814814814798</v>
      </c>
      <c r="W464">
        <v>0.99052924791086305</v>
      </c>
      <c r="X464">
        <v>35.799999999999997</v>
      </c>
      <c r="Y464">
        <v>6497596.4000000004</v>
      </c>
      <c r="Z464">
        <v>279395</v>
      </c>
      <c r="AA464">
        <v>2</v>
      </c>
      <c r="AB464">
        <v>355</v>
      </c>
      <c r="AC464" t="s">
        <v>1893</v>
      </c>
      <c r="AE464">
        <f>Tabela2[[#This Row],[kan_params]]</f>
        <v>278823</v>
      </c>
      <c r="AF464">
        <f>Tabela2[[#This Row],[kan_steps]]</f>
        <v>18.8</v>
      </c>
      <c r="AG464">
        <f>Tabela2[[#This Row],[kan_train_acc]]</f>
        <v>8.5793873667716902E-2</v>
      </c>
      <c r="AH464">
        <f>Tabela2[[#This Row],[kan_val_acc]]</f>
        <v>0.16370370388031</v>
      </c>
      <c r="AI464">
        <f>Tabela2[[#This Row],[kan_test_acc]]</f>
        <v>8.3555555343627894E-2</v>
      </c>
      <c r="AJ464">
        <f>Tabela2[[#This Row],[mlp_test_acc]]</f>
        <v>0.94222222222222196</v>
      </c>
      <c r="AK464">
        <f>Tabela2[[#This Row],[mlp_val_acc]]</f>
        <v>0.96666666666666601</v>
      </c>
      <c r="AL464">
        <f>Tabela2[[#This Row],[mlp_train_acc]]</f>
        <v>0.99182915506035196</v>
      </c>
      <c r="AM464">
        <f>Tabela2[[#This Row],[mlp_steps]]</f>
        <v>36.799999999999997</v>
      </c>
    </row>
    <row r="465" spans="1:39" x14ac:dyDescent="0.25">
      <c r="A465" t="s">
        <v>1343</v>
      </c>
      <c r="B465">
        <v>14</v>
      </c>
      <c r="C465">
        <v>5</v>
      </c>
      <c r="D465">
        <v>4</v>
      </c>
      <c r="E465">
        <v>0</v>
      </c>
      <c r="F465" t="s">
        <v>1400</v>
      </c>
      <c r="G465">
        <v>286808</v>
      </c>
      <c r="H465">
        <v>157651744</v>
      </c>
      <c r="I465">
        <v>21</v>
      </c>
      <c r="J465">
        <v>0.10287836715579</v>
      </c>
      <c r="K465">
        <v>0.159259256720542</v>
      </c>
      <c r="L465">
        <v>9.1555555909871994E-2</v>
      </c>
      <c r="M465">
        <v>0.93911111111111101</v>
      </c>
      <c r="N465">
        <v>0.96814814814814798</v>
      </c>
      <c r="O465">
        <v>0.99220055710306398</v>
      </c>
      <c r="P465">
        <v>37</v>
      </c>
      <c r="Q465">
        <v>4776126.4000000004</v>
      </c>
      <c r="R465">
        <v>285415</v>
      </c>
      <c r="S465">
        <v>2</v>
      </c>
      <c r="T465">
        <v>359</v>
      </c>
      <c r="U465">
        <v>0.94355555555555504</v>
      </c>
      <c r="V465">
        <v>0.97037037037036999</v>
      </c>
      <c r="W465">
        <v>0.99201485608170803</v>
      </c>
      <c r="X465">
        <v>39.200000000000003</v>
      </c>
      <c r="Y465">
        <v>4459547</v>
      </c>
      <c r="Z465">
        <v>286930</v>
      </c>
      <c r="AA465">
        <v>2</v>
      </c>
      <c r="AB465">
        <v>360</v>
      </c>
      <c r="AC465" t="s">
        <v>1894</v>
      </c>
      <c r="AE465">
        <f>Tabela2[[#This Row],[kan_params]]</f>
        <v>286808</v>
      </c>
      <c r="AF465">
        <f>Tabela2[[#This Row],[kan_steps]]</f>
        <v>21</v>
      </c>
      <c r="AG465">
        <f>Tabela2[[#This Row],[kan_train_acc]]</f>
        <v>0.10287836715579</v>
      </c>
      <c r="AH465">
        <f>Tabela2[[#This Row],[kan_val_acc]]</f>
        <v>0.159259256720542</v>
      </c>
      <c r="AI465">
        <f>Tabela2[[#This Row],[kan_test_acc]]</f>
        <v>9.1555555909871994E-2</v>
      </c>
      <c r="AJ465">
        <f>Tabela2[[#This Row],[mlp_test_acc]]</f>
        <v>0.93911111111111101</v>
      </c>
      <c r="AK465">
        <f>Tabela2[[#This Row],[mlp_val_acc]]</f>
        <v>0.96814814814814798</v>
      </c>
      <c r="AL465">
        <f>Tabela2[[#This Row],[mlp_train_acc]]</f>
        <v>0.99220055710306398</v>
      </c>
      <c r="AM465">
        <f>Tabela2[[#This Row],[mlp_steps]]</f>
        <v>37</v>
      </c>
    </row>
    <row r="466" spans="1:39" x14ac:dyDescent="0.25">
      <c r="A466" t="s">
        <v>1343</v>
      </c>
      <c r="B466">
        <v>14</v>
      </c>
      <c r="C466">
        <v>5</v>
      </c>
      <c r="D466">
        <v>4</v>
      </c>
      <c r="E466">
        <v>0</v>
      </c>
      <c r="F466" t="s">
        <v>1402</v>
      </c>
      <c r="G466">
        <v>294793</v>
      </c>
      <c r="H466">
        <v>172227712.19999999</v>
      </c>
      <c r="I466">
        <v>21.8</v>
      </c>
      <c r="J466">
        <v>9.8607242107391302E-2</v>
      </c>
      <c r="K466">
        <v>0.145185185968875</v>
      </c>
      <c r="L466">
        <v>0.100888887047767</v>
      </c>
      <c r="M466">
        <v>0.94399999999999995</v>
      </c>
      <c r="N466">
        <v>0.97037037037036999</v>
      </c>
      <c r="O466">
        <v>0.99517177344475305</v>
      </c>
      <c r="P466">
        <v>39.799999999999997</v>
      </c>
      <c r="Q466">
        <v>4711815.8</v>
      </c>
      <c r="R466">
        <v>294565</v>
      </c>
      <c r="S466">
        <v>2</v>
      </c>
      <c r="T466">
        <v>365</v>
      </c>
      <c r="U466">
        <v>0.94</v>
      </c>
      <c r="V466">
        <v>0.97111111111111104</v>
      </c>
      <c r="W466">
        <v>0.99480037140204203</v>
      </c>
      <c r="X466">
        <v>42.8</v>
      </c>
      <c r="Y466">
        <v>6232718.5999999996</v>
      </c>
      <c r="Z466">
        <v>296104</v>
      </c>
      <c r="AA466">
        <v>2</v>
      </c>
      <c r="AB466">
        <v>366</v>
      </c>
      <c r="AC466" t="s">
        <v>1895</v>
      </c>
      <c r="AE466">
        <f>Tabela2[[#This Row],[kan_params]]</f>
        <v>294793</v>
      </c>
      <c r="AF466">
        <f>Tabela2[[#This Row],[kan_steps]]</f>
        <v>21.8</v>
      </c>
      <c r="AG466">
        <f>Tabela2[[#This Row],[kan_train_acc]]</f>
        <v>9.8607242107391302E-2</v>
      </c>
      <c r="AH466">
        <f>Tabela2[[#This Row],[kan_val_acc]]</f>
        <v>0.145185185968875</v>
      </c>
      <c r="AI466">
        <f>Tabela2[[#This Row],[kan_test_acc]]</f>
        <v>0.100888887047767</v>
      </c>
      <c r="AJ466">
        <f>Tabela2[[#This Row],[mlp_test_acc]]</f>
        <v>0.94399999999999995</v>
      </c>
      <c r="AK466">
        <f>Tabela2[[#This Row],[mlp_val_acc]]</f>
        <v>0.97037037037036999</v>
      </c>
      <c r="AL466">
        <f>Tabela2[[#This Row],[mlp_train_acc]]</f>
        <v>0.99517177344475305</v>
      </c>
      <c r="AM466">
        <f>Tabela2[[#This Row],[mlp_steps]]</f>
        <v>39.799999999999997</v>
      </c>
    </row>
    <row r="467" spans="1:39" x14ac:dyDescent="0.25">
      <c r="A467" t="s">
        <v>1343</v>
      </c>
      <c r="B467">
        <v>14</v>
      </c>
      <c r="C467">
        <v>5</v>
      </c>
      <c r="D467">
        <v>4</v>
      </c>
      <c r="E467">
        <v>0</v>
      </c>
      <c r="F467" t="s">
        <v>1404</v>
      </c>
      <c r="G467">
        <v>190988</v>
      </c>
      <c r="H467">
        <v>84583854</v>
      </c>
      <c r="I467">
        <v>17.2</v>
      </c>
      <c r="J467">
        <v>0.100092849880456</v>
      </c>
      <c r="K467">
        <v>0.17333333790302199</v>
      </c>
      <c r="L467">
        <v>9.9111110717058096E-2</v>
      </c>
      <c r="M467">
        <v>0.94533333333333303</v>
      </c>
      <c r="N467">
        <v>0.97407407407407398</v>
      </c>
      <c r="O467">
        <v>0.99442896935933101</v>
      </c>
      <c r="P467">
        <v>48</v>
      </c>
      <c r="Q467">
        <v>3834648.6</v>
      </c>
      <c r="R467">
        <v>190540</v>
      </c>
      <c r="S467">
        <v>2</v>
      </c>
      <c r="T467">
        <v>290</v>
      </c>
      <c r="U467">
        <v>0.94</v>
      </c>
      <c r="V467">
        <v>0.96888888888888802</v>
      </c>
      <c r="W467">
        <v>0.99275766016712996</v>
      </c>
      <c r="X467">
        <v>42.8</v>
      </c>
      <c r="Y467">
        <v>4099252.6</v>
      </c>
      <c r="Z467">
        <v>191779</v>
      </c>
      <c r="AA467">
        <v>2</v>
      </c>
      <c r="AB467">
        <v>291</v>
      </c>
      <c r="AC467" t="s">
        <v>1896</v>
      </c>
      <c r="AE467">
        <f>Tabela2[[#This Row],[kan_params]]</f>
        <v>190988</v>
      </c>
      <c r="AF467">
        <f>Tabela2[[#This Row],[kan_steps]]</f>
        <v>17.2</v>
      </c>
      <c r="AG467">
        <f>Tabela2[[#This Row],[kan_train_acc]]</f>
        <v>0.100092849880456</v>
      </c>
      <c r="AH467">
        <f>Tabela2[[#This Row],[kan_val_acc]]</f>
        <v>0.17333333790302199</v>
      </c>
      <c r="AI467">
        <f>Tabela2[[#This Row],[kan_test_acc]]</f>
        <v>9.9111110717058096E-2</v>
      </c>
      <c r="AJ467">
        <f>Tabela2[[#This Row],[mlp_test_acc]]</f>
        <v>0.94533333333333303</v>
      </c>
      <c r="AK467">
        <f>Tabela2[[#This Row],[mlp_val_acc]]</f>
        <v>0.97407407407407398</v>
      </c>
      <c r="AL467">
        <f>Tabela2[[#This Row],[mlp_train_acc]]</f>
        <v>0.99442896935933101</v>
      </c>
      <c r="AM467">
        <f>Tabela2[[#This Row],[mlp_steps]]</f>
        <v>48</v>
      </c>
    </row>
    <row r="468" spans="1:39" x14ac:dyDescent="0.25">
      <c r="A468" t="s">
        <v>1343</v>
      </c>
      <c r="B468">
        <v>14</v>
      </c>
      <c r="C468">
        <v>5</v>
      </c>
      <c r="D468">
        <v>4</v>
      </c>
      <c r="E468">
        <v>0</v>
      </c>
      <c r="F468" t="s">
        <v>1406</v>
      </c>
      <c r="G468">
        <v>198973</v>
      </c>
      <c r="H468">
        <v>114061835.2</v>
      </c>
      <c r="I468">
        <v>22.6</v>
      </c>
      <c r="J468">
        <v>9.4150418043136494E-2</v>
      </c>
      <c r="K468">
        <v>0.17037037163972801</v>
      </c>
      <c r="L468">
        <v>7.3333334177732398E-2</v>
      </c>
      <c r="M468">
        <v>0.94355555555555504</v>
      </c>
      <c r="N468">
        <v>0.97037037037036999</v>
      </c>
      <c r="O468">
        <v>0.99220055710306398</v>
      </c>
      <c r="P468">
        <v>43.6</v>
      </c>
      <c r="Q468">
        <v>4235603.2</v>
      </c>
      <c r="R468">
        <v>198034</v>
      </c>
      <c r="S468">
        <v>2</v>
      </c>
      <c r="T468">
        <v>296</v>
      </c>
      <c r="U468">
        <v>0.940888888888888</v>
      </c>
      <c r="V468">
        <v>0.97111111111111104</v>
      </c>
      <c r="W468">
        <v>0.99164345403899701</v>
      </c>
      <c r="X468">
        <v>43.2</v>
      </c>
      <c r="Y468">
        <v>3223197.2</v>
      </c>
      <c r="Z468">
        <v>199297</v>
      </c>
      <c r="AA468">
        <v>2</v>
      </c>
      <c r="AB468">
        <v>297</v>
      </c>
      <c r="AC468" t="s">
        <v>1897</v>
      </c>
      <c r="AE468">
        <f>Tabela2[[#This Row],[kan_params]]</f>
        <v>198973</v>
      </c>
      <c r="AF468">
        <f>Tabela2[[#This Row],[kan_steps]]</f>
        <v>22.6</v>
      </c>
      <c r="AG468">
        <f>Tabela2[[#This Row],[kan_train_acc]]</f>
        <v>9.4150418043136494E-2</v>
      </c>
      <c r="AH468">
        <f>Tabela2[[#This Row],[kan_val_acc]]</f>
        <v>0.17037037163972801</v>
      </c>
      <c r="AI468">
        <f>Tabela2[[#This Row],[kan_test_acc]]</f>
        <v>7.3333334177732398E-2</v>
      </c>
      <c r="AJ468">
        <f>Tabela2[[#This Row],[mlp_test_acc]]</f>
        <v>0.94355555555555504</v>
      </c>
      <c r="AK468">
        <f>Tabela2[[#This Row],[mlp_val_acc]]</f>
        <v>0.97037037037036999</v>
      </c>
      <c r="AL468">
        <f>Tabela2[[#This Row],[mlp_train_acc]]</f>
        <v>0.99220055710306398</v>
      </c>
      <c r="AM468">
        <f>Tabela2[[#This Row],[mlp_steps]]</f>
        <v>43.6</v>
      </c>
    </row>
    <row r="469" spans="1:39" x14ac:dyDescent="0.25">
      <c r="A469" t="s">
        <v>1343</v>
      </c>
      <c r="B469">
        <v>14</v>
      </c>
      <c r="C469">
        <v>5</v>
      </c>
      <c r="D469">
        <v>4</v>
      </c>
      <c r="E469">
        <v>0</v>
      </c>
      <c r="F469" t="s">
        <v>1408</v>
      </c>
      <c r="G469">
        <v>206958</v>
      </c>
      <c r="H469">
        <v>82932881.599999994</v>
      </c>
      <c r="I469">
        <v>15.4</v>
      </c>
      <c r="J469">
        <v>9.6007424592971805E-2</v>
      </c>
      <c r="K469">
        <v>0.185185185074806</v>
      </c>
      <c r="L469">
        <v>9.1111111640930095E-2</v>
      </c>
      <c r="M469">
        <v>0.940888888888888</v>
      </c>
      <c r="N469">
        <v>0.96888888888888802</v>
      </c>
      <c r="O469">
        <v>0.98978644382544101</v>
      </c>
      <c r="P469">
        <v>38.200000000000003</v>
      </c>
      <c r="Q469">
        <v>4330929</v>
      </c>
      <c r="R469">
        <v>205672</v>
      </c>
      <c r="S469">
        <v>2</v>
      </c>
      <c r="T469">
        <v>302</v>
      </c>
      <c r="U469">
        <v>0.94355555555555504</v>
      </c>
      <c r="V469">
        <v>0.96962962962962895</v>
      </c>
      <c r="W469">
        <v>0.99127205199628599</v>
      </c>
      <c r="X469">
        <v>40.6</v>
      </c>
      <c r="Y469">
        <v>2946380.6</v>
      </c>
      <c r="Z469">
        <v>206959</v>
      </c>
      <c r="AA469">
        <v>2</v>
      </c>
      <c r="AB469">
        <v>303</v>
      </c>
      <c r="AC469" t="s">
        <v>1898</v>
      </c>
      <c r="AE469">
        <f>Tabela2[[#This Row],[kan_params]]</f>
        <v>206958</v>
      </c>
      <c r="AF469">
        <f>Tabela2[[#This Row],[kan_steps]]</f>
        <v>15.4</v>
      </c>
      <c r="AG469">
        <f>Tabela2[[#This Row],[kan_train_acc]]</f>
        <v>9.6007424592971805E-2</v>
      </c>
      <c r="AH469">
        <f>Tabela2[[#This Row],[kan_val_acc]]</f>
        <v>0.185185185074806</v>
      </c>
      <c r="AI469">
        <f>Tabela2[[#This Row],[kan_test_acc]]</f>
        <v>9.1111111640930095E-2</v>
      </c>
      <c r="AJ469">
        <f>Tabela2[[#This Row],[mlp_test_acc]]</f>
        <v>0.940888888888888</v>
      </c>
      <c r="AK469">
        <f>Tabela2[[#This Row],[mlp_val_acc]]</f>
        <v>0.96888888888888802</v>
      </c>
      <c r="AL469">
        <f>Tabela2[[#This Row],[mlp_train_acc]]</f>
        <v>0.98978644382544101</v>
      </c>
      <c r="AM469">
        <f>Tabela2[[#This Row],[mlp_steps]]</f>
        <v>38.200000000000003</v>
      </c>
    </row>
    <row r="470" spans="1:39" x14ac:dyDescent="0.25">
      <c r="A470" t="s">
        <v>1343</v>
      </c>
      <c r="B470">
        <v>14</v>
      </c>
      <c r="C470">
        <v>5</v>
      </c>
      <c r="D470">
        <v>4</v>
      </c>
      <c r="E470">
        <v>0</v>
      </c>
      <c r="F470" t="s">
        <v>1410</v>
      </c>
      <c r="G470">
        <v>214943</v>
      </c>
      <c r="H470">
        <v>105420969.8</v>
      </c>
      <c r="I470">
        <v>19.399999999999999</v>
      </c>
      <c r="J470">
        <v>9.2664811015128995E-2</v>
      </c>
      <c r="K470">
        <v>0.14296296536922401</v>
      </c>
      <c r="L470">
        <v>9.1111111640930095E-2</v>
      </c>
      <c r="M470">
        <v>0.94444444444444398</v>
      </c>
      <c r="N470">
        <v>0.97333333333333305</v>
      </c>
      <c r="O470">
        <v>0.996285979572887</v>
      </c>
      <c r="P470">
        <v>49.2</v>
      </c>
      <c r="Q470">
        <v>4767673.4000000004</v>
      </c>
      <c r="R470">
        <v>214765</v>
      </c>
      <c r="S470">
        <v>2</v>
      </c>
      <c r="T470">
        <v>309</v>
      </c>
      <c r="U470">
        <v>0.944888888888888</v>
      </c>
      <c r="V470">
        <v>0.97185185185185097</v>
      </c>
      <c r="W470">
        <v>0.99480037140204203</v>
      </c>
      <c r="X470">
        <v>46.8</v>
      </c>
      <c r="Y470">
        <v>6395913.4000000004</v>
      </c>
      <c r="Z470">
        <v>216080</v>
      </c>
      <c r="AA470">
        <v>2</v>
      </c>
      <c r="AB470">
        <v>310</v>
      </c>
      <c r="AC470" t="s">
        <v>1899</v>
      </c>
      <c r="AE470">
        <f>Tabela2[[#This Row],[kan_params]]</f>
        <v>214943</v>
      </c>
      <c r="AF470">
        <f>Tabela2[[#This Row],[kan_steps]]</f>
        <v>19.399999999999999</v>
      </c>
      <c r="AG470">
        <f>Tabela2[[#This Row],[kan_train_acc]]</f>
        <v>9.2664811015128995E-2</v>
      </c>
      <c r="AH470">
        <f>Tabela2[[#This Row],[kan_val_acc]]</f>
        <v>0.14296296536922401</v>
      </c>
      <c r="AI470">
        <f>Tabela2[[#This Row],[kan_test_acc]]</f>
        <v>9.1111111640930095E-2</v>
      </c>
      <c r="AJ470">
        <f>Tabela2[[#This Row],[mlp_test_acc]]</f>
        <v>0.94444444444444398</v>
      </c>
      <c r="AK470">
        <f>Tabela2[[#This Row],[mlp_val_acc]]</f>
        <v>0.97333333333333305</v>
      </c>
      <c r="AL470">
        <f>Tabela2[[#This Row],[mlp_train_acc]]</f>
        <v>0.996285979572887</v>
      </c>
      <c r="AM470">
        <f>Tabela2[[#This Row],[mlp_steps]]</f>
        <v>49.2</v>
      </c>
    </row>
    <row r="471" spans="1:39" x14ac:dyDescent="0.25">
      <c r="A471" t="s">
        <v>1343</v>
      </c>
      <c r="B471">
        <v>14</v>
      </c>
      <c r="C471">
        <v>5</v>
      </c>
      <c r="D471">
        <v>4</v>
      </c>
      <c r="E471">
        <v>0</v>
      </c>
      <c r="F471" t="s">
        <v>1412</v>
      </c>
      <c r="G471">
        <v>222928</v>
      </c>
      <c r="H471">
        <v>69899847.599999994</v>
      </c>
      <c r="I471">
        <v>12</v>
      </c>
      <c r="J471">
        <v>9.4336120784282607E-2</v>
      </c>
      <c r="K471">
        <v>0.16740741133689799</v>
      </c>
      <c r="L471">
        <v>9.9999998509883795E-2</v>
      </c>
      <c r="M471">
        <v>0.94</v>
      </c>
      <c r="N471">
        <v>0.97407407407407398</v>
      </c>
      <c r="O471">
        <v>0.997214484679665</v>
      </c>
      <c r="P471">
        <v>48</v>
      </c>
      <c r="Q471">
        <v>5223730.4000000004</v>
      </c>
      <c r="R471">
        <v>222715</v>
      </c>
      <c r="S471">
        <v>2</v>
      </c>
      <c r="T471">
        <v>315</v>
      </c>
      <c r="U471">
        <v>0.94666666666666599</v>
      </c>
      <c r="V471">
        <v>0.97407407407407398</v>
      </c>
      <c r="W471">
        <v>0.997214484679665</v>
      </c>
      <c r="X471">
        <v>45</v>
      </c>
      <c r="Y471">
        <v>3908936.2</v>
      </c>
      <c r="Z471">
        <v>224054</v>
      </c>
      <c r="AA471">
        <v>2</v>
      </c>
      <c r="AB471">
        <v>316</v>
      </c>
      <c r="AC471" t="s">
        <v>1900</v>
      </c>
      <c r="AE471">
        <f>Tabela2[[#This Row],[kan_params]]</f>
        <v>222928</v>
      </c>
      <c r="AF471">
        <f>Tabela2[[#This Row],[kan_steps]]</f>
        <v>12</v>
      </c>
      <c r="AG471">
        <f>Tabela2[[#This Row],[kan_train_acc]]</f>
        <v>9.4336120784282607E-2</v>
      </c>
      <c r="AH471">
        <f>Tabela2[[#This Row],[kan_val_acc]]</f>
        <v>0.16740741133689799</v>
      </c>
      <c r="AI471">
        <f>Tabela2[[#This Row],[kan_test_acc]]</f>
        <v>9.9999998509883795E-2</v>
      </c>
      <c r="AJ471">
        <f>Tabela2[[#This Row],[mlp_test_acc]]</f>
        <v>0.94</v>
      </c>
      <c r="AK471">
        <f>Tabela2[[#This Row],[mlp_val_acc]]</f>
        <v>0.97407407407407398</v>
      </c>
      <c r="AL471">
        <f>Tabela2[[#This Row],[mlp_train_acc]]</f>
        <v>0.997214484679665</v>
      </c>
      <c r="AM471">
        <f>Tabela2[[#This Row],[mlp_steps]]</f>
        <v>48</v>
      </c>
    </row>
    <row r="472" spans="1:39" x14ac:dyDescent="0.25">
      <c r="A472" t="s">
        <v>1343</v>
      </c>
      <c r="B472">
        <v>14</v>
      </c>
      <c r="C472">
        <v>5</v>
      </c>
      <c r="D472">
        <v>4</v>
      </c>
      <c r="E472">
        <v>0</v>
      </c>
      <c r="F472" t="s">
        <v>1414</v>
      </c>
      <c r="G472">
        <v>230913</v>
      </c>
      <c r="H472">
        <v>111219647.8</v>
      </c>
      <c r="I472">
        <v>18.8</v>
      </c>
      <c r="J472">
        <v>0.104549674689769</v>
      </c>
      <c r="K472">
        <v>0.185925924777984</v>
      </c>
      <c r="L472">
        <v>0.11200000196695301</v>
      </c>
      <c r="M472">
        <v>0.94666666666666599</v>
      </c>
      <c r="N472">
        <v>0.96740740740740705</v>
      </c>
      <c r="O472">
        <v>0.99015784586815203</v>
      </c>
      <c r="P472">
        <v>36.200000000000003</v>
      </c>
      <c r="Q472">
        <v>3443444.8</v>
      </c>
      <c r="R472">
        <v>230809</v>
      </c>
      <c r="S472">
        <v>2</v>
      </c>
      <c r="T472">
        <v>321</v>
      </c>
      <c r="U472">
        <v>0.94266666666666599</v>
      </c>
      <c r="V472">
        <v>0.97037037037036999</v>
      </c>
      <c r="W472">
        <v>0.996285979572887</v>
      </c>
      <c r="X472">
        <v>44.8</v>
      </c>
      <c r="Y472">
        <v>3640125</v>
      </c>
      <c r="Z472">
        <v>232172</v>
      </c>
      <c r="AA472">
        <v>2</v>
      </c>
      <c r="AB472">
        <v>322</v>
      </c>
      <c r="AC472" t="s">
        <v>1901</v>
      </c>
      <c r="AE472">
        <f>Tabela2[[#This Row],[kan_params]]</f>
        <v>230913</v>
      </c>
      <c r="AF472">
        <f>Tabela2[[#This Row],[kan_steps]]</f>
        <v>18.8</v>
      </c>
      <c r="AG472">
        <f>Tabela2[[#This Row],[kan_train_acc]]</f>
        <v>0.104549674689769</v>
      </c>
      <c r="AH472">
        <f>Tabela2[[#This Row],[kan_val_acc]]</f>
        <v>0.185925924777984</v>
      </c>
      <c r="AI472">
        <f>Tabela2[[#This Row],[kan_test_acc]]</f>
        <v>0.11200000196695301</v>
      </c>
      <c r="AJ472">
        <f>Tabela2[[#This Row],[mlp_test_acc]]</f>
        <v>0.94666666666666599</v>
      </c>
      <c r="AK472">
        <f>Tabela2[[#This Row],[mlp_val_acc]]</f>
        <v>0.96740740740740705</v>
      </c>
      <c r="AL472">
        <f>Tabela2[[#This Row],[mlp_train_acc]]</f>
        <v>0.99015784586815203</v>
      </c>
      <c r="AM472">
        <f>Tabela2[[#This Row],[mlp_steps]]</f>
        <v>36.200000000000003</v>
      </c>
    </row>
    <row r="473" spans="1:39" x14ac:dyDescent="0.25">
      <c r="A473" t="s">
        <v>1343</v>
      </c>
      <c r="B473">
        <v>14</v>
      </c>
      <c r="C473">
        <v>5</v>
      </c>
      <c r="D473">
        <v>4</v>
      </c>
      <c r="E473">
        <v>0</v>
      </c>
      <c r="F473" t="s">
        <v>1416</v>
      </c>
      <c r="G473">
        <v>238898</v>
      </c>
      <c r="H473">
        <v>103022151.2</v>
      </c>
      <c r="I473">
        <v>16.600000000000001</v>
      </c>
      <c r="J473">
        <v>0.103064066171646</v>
      </c>
      <c r="K473">
        <v>0.15999999940395301</v>
      </c>
      <c r="L473">
        <v>0.103111109137535</v>
      </c>
      <c r="M473">
        <v>0.93955555555555503</v>
      </c>
      <c r="N473">
        <v>0.97185185185185097</v>
      </c>
      <c r="O473">
        <v>0.99424326833797505</v>
      </c>
      <c r="P473">
        <v>43.6</v>
      </c>
      <c r="Q473">
        <v>4690184.4000000004</v>
      </c>
      <c r="R473">
        <v>237664</v>
      </c>
      <c r="S473">
        <v>2</v>
      </c>
      <c r="T473">
        <v>326</v>
      </c>
      <c r="U473">
        <v>0.94177777777777705</v>
      </c>
      <c r="V473">
        <v>0.97185185185185097</v>
      </c>
      <c r="W473">
        <v>0.995357474466109</v>
      </c>
      <c r="X473">
        <v>45.2</v>
      </c>
      <c r="Y473">
        <v>3760087.6</v>
      </c>
      <c r="Z473">
        <v>239047</v>
      </c>
      <c r="AA473">
        <v>2</v>
      </c>
      <c r="AB473">
        <v>327</v>
      </c>
      <c r="AC473" t="s">
        <v>1902</v>
      </c>
      <c r="AE473">
        <f>Tabela2[[#This Row],[kan_params]]</f>
        <v>238898</v>
      </c>
      <c r="AF473">
        <f>Tabela2[[#This Row],[kan_steps]]</f>
        <v>16.600000000000001</v>
      </c>
      <c r="AG473">
        <f>Tabela2[[#This Row],[kan_train_acc]]</f>
        <v>0.103064066171646</v>
      </c>
      <c r="AH473">
        <f>Tabela2[[#This Row],[kan_val_acc]]</f>
        <v>0.15999999940395301</v>
      </c>
      <c r="AI473">
        <f>Tabela2[[#This Row],[kan_test_acc]]</f>
        <v>0.103111109137535</v>
      </c>
      <c r="AJ473">
        <f>Tabela2[[#This Row],[mlp_test_acc]]</f>
        <v>0.93955555555555503</v>
      </c>
      <c r="AK473">
        <f>Tabela2[[#This Row],[mlp_val_acc]]</f>
        <v>0.97185185185185097</v>
      </c>
      <c r="AL473">
        <f>Tabela2[[#This Row],[mlp_train_acc]]</f>
        <v>0.99424326833797505</v>
      </c>
      <c r="AM473">
        <f>Tabela2[[#This Row],[mlp_steps]]</f>
        <v>43.6</v>
      </c>
    </row>
    <row r="474" spans="1:39" x14ac:dyDescent="0.25">
      <c r="A474" t="s">
        <v>1343</v>
      </c>
      <c r="B474">
        <v>14</v>
      </c>
      <c r="C474">
        <v>5</v>
      </c>
      <c r="D474">
        <v>4</v>
      </c>
      <c r="E474">
        <v>0</v>
      </c>
      <c r="F474" t="s">
        <v>1418</v>
      </c>
      <c r="G474">
        <v>246883</v>
      </c>
      <c r="H474">
        <v>91814930</v>
      </c>
      <c r="I474">
        <v>14.2</v>
      </c>
      <c r="J474">
        <v>9.3593315780162806E-2</v>
      </c>
      <c r="K474">
        <v>0.17407407462596799</v>
      </c>
      <c r="L474">
        <v>8.80000010132789E-2</v>
      </c>
      <c r="M474">
        <v>0.935111111111111</v>
      </c>
      <c r="N474">
        <v>0.96814814814814798</v>
      </c>
      <c r="O474">
        <v>0.98830083565459603</v>
      </c>
      <c r="P474">
        <v>35.4</v>
      </c>
      <c r="Q474">
        <v>4858381</v>
      </c>
      <c r="R474">
        <v>246022</v>
      </c>
      <c r="S474">
        <v>2</v>
      </c>
      <c r="T474">
        <v>332</v>
      </c>
      <c r="U474">
        <v>0.94799999999999995</v>
      </c>
      <c r="V474">
        <v>0.97111111111111104</v>
      </c>
      <c r="W474">
        <v>0.99610027855153205</v>
      </c>
      <c r="X474">
        <v>47</v>
      </c>
      <c r="Y474">
        <v>5003523.4000000004</v>
      </c>
      <c r="Z474">
        <v>247429</v>
      </c>
      <c r="AA474">
        <v>2</v>
      </c>
      <c r="AB474">
        <v>333</v>
      </c>
      <c r="AC474" t="s">
        <v>1903</v>
      </c>
      <c r="AE474">
        <f>Tabela2[[#This Row],[kan_params]]</f>
        <v>246883</v>
      </c>
      <c r="AF474">
        <f>Tabela2[[#This Row],[kan_steps]]</f>
        <v>14.2</v>
      </c>
      <c r="AG474">
        <f>Tabela2[[#This Row],[kan_train_acc]]</f>
        <v>9.3593315780162806E-2</v>
      </c>
      <c r="AH474">
        <f>Tabela2[[#This Row],[kan_val_acc]]</f>
        <v>0.17407407462596799</v>
      </c>
      <c r="AI474">
        <f>Tabela2[[#This Row],[kan_test_acc]]</f>
        <v>8.80000010132789E-2</v>
      </c>
      <c r="AJ474">
        <f>Tabela2[[#This Row],[mlp_test_acc]]</f>
        <v>0.935111111111111</v>
      </c>
      <c r="AK474">
        <f>Tabela2[[#This Row],[mlp_val_acc]]</f>
        <v>0.96814814814814798</v>
      </c>
      <c r="AL474">
        <f>Tabela2[[#This Row],[mlp_train_acc]]</f>
        <v>0.98830083565459603</v>
      </c>
      <c r="AM474">
        <f>Tabela2[[#This Row],[mlp_steps]]</f>
        <v>35.4</v>
      </c>
    </row>
    <row r="475" spans="1:39" x14ac:dyDescent="0.25">
      <c r="A475" t="s">
        <v>1343</v>
      </c>
      <c r="B475">
        <v>14</v>
      </c>
      <c r="C475">
        <v>5</v>
      </c>
      <c r="D475">
        <v>4</v>
      </c>
      <c r="E475">
        <v>0</v>
      </c>
      <c r="F475" t="s">
        <v>1420</v>
      </c>
      <c r="G475">
        <v>105750</v>
      </c>
      <c r="H475">
        <v>40192378.799999997</v>
      </c>
      <c r="I475">
        <v>15.4</v>
      </c>
      <c r="J475">
        <v>0.10250696390867201</v>
      </c>
      <c r="K475">
        <v>0.25777779221534702</v>
      </c>
      <c r="L475">
        <v>0.11022222489118499</v>
      </c>
      <c r="M475">
        <v>0.968444444444444</v>
      </c>
      <c r="N475">
        <v>0.96962962962962895</v>
      </c>
      <c r="O475">
        <v>0.99480037140204203</v>
      </c>
      <c r="P475">
        <v>60.6</v>
      </c>
      <c r="Q475">
        <v>4078465</v>
      </c>
      <c r="R475">
        <v>105299</v>
      </c>
      <c r="S475">
        <v>2</v>
      </c>
      <c r="T475">
        <v>211</v>
      </c>
      <c r="U475">
        <v>0.96399999999999997</v>
      </c>
      <c r="V475">
        <v>0.96518518518518504</v>
      </c>
      <c r="W475">
        <v>0.99350046425255301</v>
      </c>
      <c r="X475">
        <v>53.4</v>
      </c>
      <c r="Y475">
        <v>3653516.8</v>
      </c>
      <c r="Z475">
        <v>106222</v>
      </c>
      <c r="AA475">
        <v>2</v>
      </c>
      <c r="AB475">
        <v>212</v>
      </c>
      <c r="AC475" t="s">
        <v>1904</v>
      </c>
      <c r="AE475">
        <f>Tabela2[[#This Row],[kan_params]]</f>
        <v>105750</v>
      </c>
      <c r="AF475">
        <f>Tabela2[[#This Row],[kan_steps]]</f>
        <v>15.4</v>
      </c>
      <c r="AG475">
        <f>Tabela2[[#This Row],[kan_train_acc]]</f>
        <v>0.10250696390867201</v>
      </c>
      <c r="AH475">
        <f>Tabela2[[#This Row],[kan_val_acc]]</f>
        <v>0.25777779221534702</v>
      </c>
      <c r="AI475">
        <f>Tabela2[[#This Row],[kan_test_acc]]</f>
        <v>0.11022222489118499</v>
      </c>
      <c r="AJ475">
        <f>Tabela2[[#This Row],[mlp_test_acc]]</f>
        <v>0.968444444444444</v>
      </c>
      <c r="AK475">
        <f>Tabela2[[#This Row],[mlp_val_acc]]</f>
        <v>0.96962962962962895</v>
      </c>
      <c r="AL475">
        <f>Tabela2[[#This Row],[mlp_train_acc]]</f>
        <v>0.99480037140204203</v>
      </c>
      <c r="AM475">
        <f>Tabela2[[#This Row],[mlp_steps]]</f>
        <v>60.6</v>
      </c>
    </row>
    <row r="476" spans="1:39" x14ac:dyDescent="0.25">
      <c r="A476" t="s">
        <v>1343</v>
      </c>
      <c r="B476">
        <v>14</v>
      </c>
      <c r="C476">
        <v>5</v>
      </c>
      <c r="D476">
        <v>4</v>
      </c>
      <c r="E476">
        <v>0</v>
      </c>
      <c r="F476" t="s">
        <v>1422</v>
      </c>
      <c r="G476">
        <v>261926</v>
      </c>
      <c r="H476">
        <v>158606902.19999999</v>
      </c>
      <c r="I476">
        <v>25.4</v>
      </c>
      <c r="J476">
        <v>0.10584958344697901</v>
      </c>
      <c r="K476">
        <v>0.15555556118488301</v>
      </c>
      <c r="L476">
        <v>0.114666667580604</v>
      </c>
      <c r="M476">
        <v>0.94266666666666599</v>
      </c>
      <c r="N476">
        <v>0.97407407407407398</v>
      </c>
      <c r="O476">
        <v>0.99647168059424296</v>
      </c>
      <c r="P476">
        <v>49.2</v>
      </c>
      <c r="Q476">
        <v>4756462.8</v>
      </c>
      <c r="R476">
        <v>261719</v>
      </c>
      <c r="S476">
        <v>2</v>
      </c>
      <c r="T476">
        <v>343</v>
      </c>
      <c r="U476">
        <v>0.94355555555555504</v>
      </c>
      <c r="V476">
        <v>0.97111111111111104</v>
      </c>
      <c r="W476">
        <v>0.99461467038068696</v>
      </c>
      <c r="X476">
        <v>41.6</v>
      </c>
      <c r="Y476">
        <v>4969343.8</v>
      </c>
      <c r="Z476">
        <v>263170</v>
      </c>
      <c r="AA476">
        <v>2</v>
      </c>
      <c r="AB476">
        <v>344</v>
      </c>
      <c r="AC476" t="s">
        <v>1905</v>
      </c>
      <c r="AE476">
        <f>Tabela2[[#This Row],[kan_params]]</f>
        <v>261926</v>
      </c>
      <c r="AF476">
        <f>Tabela2[[#This Row],[kan_steps]]</f>
        <v>25.4</v>
      </c>
      <c r="AG476">
        <f>Tabela2[[#This Row],[kan_train_acc]]</f>
        <v>0.10584958344697901</v>
      </c>
      <c r="AH476">
        <f>Tabela2[[#This Row],[kan_val_acc]]</f>
        <v>0.15555556118488301</v>
      </c>
      <c r="AI476">
        <f>Tabela2[[#This Row],[kan_test_acc]]</f>
        <v>0.114666667580604</v>
      </c>
      <c r="AJ476">
        <f>Tabela2[[#This Row],[mlp_test_acc]]</f>
        <v>0.94266666666666599</v>
      </c>
      <c r="AK476">
        <f>Tabela2[[#This Row],[mlp_val_acc]]</f>
        <v>0.97407407407407398</v>
      </c>
      <c r="AL476">
        <f>Tabela2[[#This Row],[mlp_train_acc]]</f>
        <v>0.99647168059424296</v>
      </c>
      <c r="AM476">
        <f>Tabela2[[#This Row],[mlp_steps]]</f>
        <v>49.2</v>
      </c>
    </row>
    <row r="477" spans="1:39" x14ac:dyDescent="0.25">
      <c r="A477" t="s">
        <v>1343</v>
      </c>
      <c r="B477">
        <v>14</v>
      </c>
      <c r="C477">
        <v>5</v>
      </c>
      <c r="D477">
        <v>4</v>
      </c>
      <c r="E477">
        <v>0</v>
      </c>
      <c r="F477" t="s">
        <v>1424</v>
      </c>
      <c r="G477">
        <v>270121</v>
      </c>
      <c r="H477">
        <v>161480639.59999999</v>
      </c>
      <c r="I477">
        <v>24.8</v>
      </c>
      <c r="J477">
        <v>0.105292481184005</v>
      </c>
      <c r="K477">
        <v>0.17037036716938</v>
      </c>
      <c r="L477">
        <v>0.100000002980232</v>
      </c>
      <c r="M477">
        <v>0.94044444444444397</v>
      </c>
      <c r="N477">
        <v>0.96814814814814798</v>
      </c>
      <c r="O477">
        <v>0.99424326833797505</v>
      </c>
      <c r="P477">
        <v>39.4</v>
      </c>
      <c r="Q477">
        <v>4802348.5999999996</v>
      </c>
      <c r="R477">
        <v>269014</v>
      </c>
      <c r="S477">
        <v>2</v>
      </c>
      <c r="T477">
        <v>348</v>
      </c>
      <c r="U477">
        <v>0.944888888888888</v>
      </c>
      <c r="V477">
        <v>0.96888888888888802</v>
      </c>
      <c r="W477">
        <v>0.99257195914577501</v>
      </c>
      <c r="X477">
        <v>41.8</v>
      </c>
      <c r="Y477">
        <v>4920078.4000000004</v>
      </c>
      <c r="Z477">
        <v>270485</v>
      </c>
      <c r="AA477">
        <v>2</v>
      </c>
      <c r="AB477">
        <v>349</v>
      </c>
      <c r="AC477" t="s">
        <v>1906</v>
      </c>
      <c r="AE477">
        <f>Tabela2[[#This Row],[kan_params]]</f>
        <v>270121</v>
      </c>
      <c r="AF477">
        <f>Tabela2[[#This Row],[kan_steps]]</f>
        <v>24.8</v>
      </c>
      <c r="AG477">
        <f>Tabela2[[#This Row],[kan_train_acc]]</f>
        <v>0.105292481184005</v>
      </c>
      <c r="AH477">
        <f>Tabela2[[#This Row],[kan_val_acc]]</f>
        <v>0.17037036716938</v>
      </c>
      <c r="AI477">
        <f>Tabela2[[#This Row],[kan_test_acc]]</f>
        <v>0.100000002980232</v>
      </c>
      <c r="AJ477">
        <f>Tabela2[[#This Row],[mlp_test_acc]]</f>
        <v>0.94044444444444397</v>
      </c>
      <c r="AK477">
        <f>Tabela2[[#This Row],[mlp_val_acc]]</f>
        <v>0.96814814814814798</v>
      </c>
      <c r="AL477">
        <f>Tabela2[[#This Row],[mlp_train_acc]]</f>
        <v>0.99424326833797505</v>
      </c>
      <c r="AM477">
        <f>Tabela2[[#This Row],[mlp_steps]]</f>
        <v>39.4</v>
      </c>
    </row>
    <row r="478" spans="1:39" x14ac:dyDescent="0.25">
      <c r="A478" t="s">
        <v>1343</v>
      </c>
      <c r="B478">
        <v>14</v>
      </c>
      <c r="C478">
        <v>5</v>
      </c>
      <c r="D478">
        <v>4</v>
      </c>
      <c r="E478">
        <v>0</v>
      </c>
      <c r="F478" t="s">
        <v>1426</v>
      </c>
      <c r="G478">
        <v>278316</v>
      </c>
      <c r="H478">
        <v>136544486.40000001</v>
      </c>
      <c r="I478">
        <v>20.399999999999999</v>
      </c>
      <c r="J478">
        <v>0.103621169924736</v>
      </c>
      <c r="K478">
        <v>0.14888888895511601</v>
      </c>
      <c r="L478">
        <v>9.9555554985999994E-2</v>
      </c>
      <c r="M478">
        <v>0.944888888888888</v>
      </c>
      <c r="N478">
        <v>0.97185185185185097</v>
      </c>
      <c r="O478">
        <v>0.996285979572887</v>
      </c>
      <c r="P478">
        <v>43</v>
      </c>
      <c r="Q478">
        <v>4686299.4000000004</v>
      </c>
      <c r="R478">
        <v>277900</v>
      </c>
      <c r="S478">
        <v>2</v>
      </c>
      <c r="T478">
        <v>354</v>
      </c>
      <c r="U478">
        <v>0.93822222222222196</v>
      </c>
      <c r="V478">
        <v>0.96740740740740705</v>
      </c>
      <c r="W478">
        <v>0.98885793871866201</v>
      </c>
      <c r="X478">
        <v>34.4</v>
      </c>
      <c r="Y478">
        <v>5849593.2000000002</v>
      </c>
      <c r="Z478">
        <v>279395</v>
      </c>
      <c r="AA478">
        <v>2</v>
      </c>
      <c r="AB478">
        <v>355</v>
      </c>
      <c r="AC478" t="s">
        <v>1907</v>
      </c>
      <c r="AE478">
        <f>Tabela2[[#This Row],[kan_params]]</f>
        <v>278316</v>
      </c>
      <c r="AF478">
        <f>Tabela2[[#This Row],[kan_steps]]</f>
        <v>20.399999999999999</v>
      </c>
      <c r="AG478">
        <f>Tabela2[[#This Row],[kan_train_acc]]</f>
        <v>0.103621169924736</v>
      </c>
      <c r="AH478">
        <f>Tabela2[[#This Row],[kan_val_acc]]</f>
        <v>0.14888888895511601</v>
      </c>
      <c r="AI478">
        <f>Tabela2[[#This Row],[kan_test_acc]]</f>
        <v>9.9555554985999994E-2</v>
      </c>
      <c r="AJ478">
        <f>Tabela2[[#This Row],[mlp_test_acc]]</f>
        <v>0.944888888888888</v>
      </c>
      <c r="AK478">
        <f>Tabela2[[#This Row],[mlp_val_acc]]</f>
        <v>0.97185185185185097</v>
      </c>
      <c r="AL478">
        <f>Tabela2[[#This Row],[mlp_train_acc]]</f>
        <v>0.996285979572887</v>
      </c>
      <c r="AM478">
        <f>Tabela2[[#This Row],[mlp_steps]]</f>
        <v>43</v>
      </c>
    </row>
    <row r="479" spans="1:39" x14ac:dyDescent="0.25">
      <c r="A479" t="s">
        <v>1343</v>
      </c>
      <c r="B479">
        <v>14</v>
      </c>
      <c r="C479">
        <v>5</v>
      </c>
      <c r="D479">
        <v>4</v>
      </c>
      <c r="E479">
        <v>0</v>
      </c>
      <c r="F479" t="s">
        <v>1428</v>
      </c>
      <c r="G479">
        <v>286511</v>
      </c>
      <c r="H479">
        <v>169879819.40000001</v>
      </c>
      <c r="I479">
        <v>23.8</v>
      </c>
      <c r="J479">
        <v>0.104178272187709</v>
      </c>
      <c r="K479">
        <v>0.17925925850868199</v>
      </c>
      <c r="L479">
        <v>0.104444444924592</v>
      </c>
      <c r="M479">
        <v>0.94222222222222196</v>
      </c>
      <c r="N479">
        <v>0.97111111111111104</v>
      </c>
      <c r="O479">
        <v>0.99480037140204203</v>
      </c>
      <c r="P479">
        <v>43.6</v>
      </c>
      <c r="Q479">
        <v>5562230.4000000004</v>
      </c>
      <c r="R479">
        <v>285415</v>
      </c>
      <c r="S479">
        <v>2</v>
      </c>
      <c r="T479">
        <v>359</v>
      </c>
      <c r="U479">
        <v>0.94399999999999995</v>
      </c>
      <c r="V479">
        <v>0.96962962962962895</v>
      </c>
      <c r="W479">
        <v>0.99405756731661998</v>
      </c>
      <c r="X479">
        <v>40.4</v>
      </c>
      <c r="Y479">
        <v>4553968.5999999996</v>
      </c>
      <c r="Z479">
        <v>286930</v>
      </c>
      <c r="AA479">
        <v>2</v>
      </c>
      <c r="AB479">
        <v>360</v>
      </c>
      <c r="AC479" t="s">
        <v>1908</v>
      </c>
      <c r="AE479">
        <f>Tabela2[[#This Row],[kan_params]]</f>
        <v>286511</v>
      </c>
      <c r="AF479">
        <f>Tabela2[[#This Row],[kan_steps]]</f>
        <v>23.8</v>
      </c>
      <c r="AG479">
        <f>Tabela2[[#This Row],[kan_train_acc]]</f>
        <v>0.104178272187709</v>
      </c>
      <c r="AH479">
        <f>Tabela2[[#This Row],[kan_val_acc]]</f>
        <v>0.17925925850868199</v>
      </c>
      <c r="AI479">
        <f>Tabela2[[#This Row],[kan_test_acc]]</f>
        <v>0.104444444924592</v>
      </c>
      <c r="AJ479">
        <f>Tabela2[[#This Row],[mlp_test_acc]]</f>
        <v>0.94222222222222196</v>
      </c>
      <c r="AK479">
        <f>Tabela2[[#This Row],[mlp_val_acc]]</f>
        <v>0.97111111111111104</v>
      </c>
      <c r="AL479">
        <f>Tabela2[[#This Row],[mlp_train_acc]]</f>
        <v>0.99480037140204203</v>
      </c>
      <c r="AM479">
        <f>Tabela2[[#This Row],[mlp_steps]]</f>
        <v>43.6</v>
      </c>
    </row>
    <row r="480" spans="1:39" x14ac:dyDescent="0.25">
      <c r="A480" t="s">
        <v>1343</v>
      </c>
      <c r="B480">
        <v>14</v>
      </c>
      <c r="C480">
        <v>5</v>
      </c>
      <c r="D480">
        <v>4</v>
      </c>
      <c r="E480">
        <v>0</v>
      </c>
      <c r="F480" t="s">
        <v>1430</v>
      </c>
      <c r="G480">
        <v>294706</v>
      </c>
      <c r="H480">
        <v>146501695.19999999</v>
      </c>
      <c r="I480">
        <v>19.2</v>
      </c>
      <c r="J480">
        <v>0.110863508284091</v>
      </c>
      <c r="K480">
        <v>0.17851851582527101</v>
      </c>
      <c r="L480">
        <v>0.103555555641651</v>
      </c>
      <c r="M480">
        <v>0.94799999999999995</v>
      </c>
      <c r="N480">
        <v>0.97037037037036999</v>
      </c>
      <c r="O480">
        <v>0.99461467038068696</v>
      </c>
      <c r="P480">
        <v>39.4</v>
      </c>
      <c r="Q480">
        <v>4121598</v>
      </c>
      <c r="R480">
        <v>294565</v>
      </c>
      <c r="S480">
        <v>2</v>
      </c>
      <c r="T480">
        <v>365</v>
      </c>
      <c r="U480">
        <v>0.94355555555555504</v>
      </c>
      <c r="V480">
        <v>0.97555555555555495</v>
      </c>
      <c r="W480">
        <v>0.99870009285050998</v>
      </c>
      <c r="X480">
        <v>49.8</v>
      </c>
      <c r="Y480">
        <v>7106868.4000000004</v>
      </c>
      <c r="Z480">
        <v>296104</v>
      </c>
      <c r="AA480">
        <v>2</v>
      </c>
      <c r="AB480">
        <v>366</v>
      </c>
      <c r="AC480" t="s">
        <v>1909</v>
      </c>
      <c r="AE480">
        <f>Tabela2[[#This Row],[kan_params]]</f>
        <v>294706</v>
      </c>
      <c r="AF480">
        <f>Tabela2[[#This Row],[kan_steps]]</f>
        <v>19.2</v>
      </c>
      <c r="AG480">
        <f>Tabela2[[#This Row],[kan_train_acc]]</f>
        <v>0.110863508284091</v>
      </c>
      <c r="AH480">
        <f>Tabela2[[#This Row],[kan_val_acc]]</f>
        <v>0.17851851582527101</v>
      </c>
      <c r="AI480">
        <f>Tabela2[[#This Row],[kan_test_acc]]</f>
        <v>0.103555555641651</v>
      </c>
      <c r="AJ480">
        <f>Tabela2[[#This Row],[mlp_test_acc]]</f>
        <v>0.94799999999999995</v>
      </c>
      <c r="AK480">
        <f>Tabela2[[#This Row],[mlp_val_acc]]</f>
        <v>0.97037037037036999</v>
      </c>
      <c r="AL480">
        <f>Tabela2[[#This Row],[mlp_train_acc]]</f>
        <v>0.99461467038068696</v>
      </c>
      <c r="AM480">
        <f>Tabela2[[#This Row],[mlp_steps]]</f>
        <v>39.4</v>
      </c>
    </row>
    <row r="481" spans="1:39" x14ac:dyDescent="0.25">
      <c r="A481" t="s">
        <v>1343</v>
      </c>
      <c r="B481">
        <v>14</v>
      </c>
      <c r="C481">
        <v>5</v>
      </c>
      <c r="D481">
        <v>4</v>
      </c>
      <c r="E481">
        <v>0</v>
      </c>
      <c r="F481" t="s">
        <v>1432</v>
      </c>
      <c r="G481">
        <v>302901</v>
      </c>
      <c r="H481">
        <v>183306741.59999999</v>
      </c>
      <c r="I481">
        <v>22.4</v>
      </c>
      <c r="J481">
        <v>0.101949861645698</v>
      </c>
      <c r="K481">
        <v>0.16666666269302299</v>
      </c>
      <c r="L481">
        <v>0.105777777731418</v>
      </c>
      <c r="M481">
        <v>0.94355555555555504</v>
      </c>
      <c r="N481">
        <v>0.97111111111111104</v>
      </c>
      <c r="O481">
        <v>0.99647168059424296</v>
      </c>
      <c r="P481">
        <v>42.2</v>
      </c>
      <c r="Q481">
        <v>5606631.5999999996</v>
      </c>
      <c r="R481">
        <v>302300</v>
      </c>
      <c r="S481">
        <v>2</v>
      </c>
      <c r="T481">
        <v>370</v>
      </c>
      <c r="U481">
        <v>0.95111111111111102</v>
      </c>
      <c r="V481">
        <v>0.97037037037036999</v>
      </c>
      <c r="W481">
        <v>0.99405756731661998</v>
      </c>
      <c r="X481">
        <v>37.799999999999997</v>
      </c>
      <c r="Y481">
        <v>5002286.2</v>
      </c>
      <c r="Z481">
        <v>303859</v>
      </c>
      <c r="AA481">
        <v>2</v>
      </c>
      <c r="AB481">
        <v>371</v>
      </c>
      <c r="AC481" t="s">
        <v>1910</v>
      </c>
      <c r="AE481">
        <f>Tabela2[[#This Row],[kan_params]]</f>
        <v>302901</v>
      </c>
      <c r="AF481">
        <f>Tabela2[[#This Row],[kan_steps]]</f>
        <v>22.4</v>
      </c>
      <c r="AG481">
        <f>Tabela2[[#This Row],[kan_train_acc]]</f>
        <v>0.101949861645698</v>
      </c>
      <c r="AH481">
        <f>Tabela2[[#This Row],[kan_val_acc]]</f>
        <v>0.16666666269302299</v>
      </c>
      <c r="AI481">
        <f>Tabela2[[#This Row],[kan_test_acc]]</f>
        <v>0.105777777731418</v>
      </c>
      <c r="AJ481">
        <f>Tabela2[[#This Row],[mlp_test_acc]]</f>
        <v>0.94355555555555504</v>
      </c>
      <c r="AK481">
        <f>Tabela2[[#This Row],[mlp_val_acc]]</f>
        <v>0.97111111111111104</v>
      </c>
      <c r="AL481">
        <f>Tabela2[[#This Row],[mlp_train_acc]]</f>
        <v>0.99647168059424296</v>
      </c>
      <c r="AM481">
        <f>Tabela2[[#This Row],[mlp_steps]]</f>
        <v>42.2</v>
      </c>
    </row>
    <row r="482" spans="1:39" x14ac:dyDescent="0.25">
      <c r="A482" t="s">
        <v>1343</v>
      </c>
      <c r="B482">
        <v>14</v>
      </c>
      <c r="C482">
        <v>5</v>
      </c>
      <c r="D482">
        <v>4</v>
      </c>
      <c r="E482">
        <v>0</v>
      </c>
      <c r="F482" t="s">
        <v>1434</v>
      </c>
      <c r="G482">
        <v>196366</v>
      </c>
      <c r="H482">
        <v>100567975.59999999</v>
      </c>
      <c r="I482">
        <v>21</v>
      </c>
      <c r="J482">
        <v>7.6508821547031397E-2</v>
      </c>
      <c r="K482">
        <v>0.17037036716938</v>
      </c>
      <c r="L482">
        <v>8.3111113309860193E-2</v>
      </c>
      <c r="M482">
        <v>0.940888888888888</v>
      </c>
      <c r="N482">
        <v>0.97185185185185097</v>
      </c>
      <c r="O482">
        <v>0.99275766016713096</v>
      </c>
      <c r="P482">
        <v>43.8</v>
      </c>
      <c r="Q482">
        <v>4669741.8</v>
      </c>
      <c r="R482">
        <v>195520</v>
      </c>
      <c r="S482">
        <v>2</v>
      </c>
      <c r="T482">
        <v>294</v>
      </c>
      <c r="U482">
        <v>0.940888888888888</v>
      </c>
      <c r="V482">
        <v>0.97037037037036999</v>
      </c>
      <c r="W482">
        <v>0.99387186629526403</v>
      </c>
      <c r="X482">
        <v>44.4</v>
      </c>
      <c r="Y482">
        <v>3756555.2</v>
      </c>
      <c r="Z482">
        <v>196775</v>
      </c>
      <c r="AA482">
        <v>2</v>
      </c>
      <c r="AB482">
        <v>295</v>
      </c>
      <c r="AC482" t="s">
        <v>1911</v>
      </c>
      <c r="AE482">
        <f>Tabela2[[#This Row],[kan_params]]</f>
        <v>196366</v>
      </c>
      <c r="AF482">
        <f>Tabela2[[#This Row],[kan_steps]]</f>
        <v>21</v>
      </c>
      <c r="AG482">
        <f>Tabela2[[#This Row],[kan_train_acc]]</f>
        <v>7.6508821547031397E-2</v>
      </c>
      <c r="AH482">
        <f>Tabela2[[#This Row],[kan_val_acc]]</f>
        <v>0.17037036716938</v>
      </c>
      <c r="AI482">
        <f>Tabela2[[#This Row],[kan_test_acc]]</f>
        <v>8.3111113309860193E-2</v>
      </c>
      <c r="AJ482">
        <f>Tabela2[[#This Row],[mlp_test_acc]]</f>
        <v>0.940888888888888</v>
      </c>
      <c r="AK482">
        <f>Tabela2[[#This Row],[mlp_val_acc]]</f>
        <v>0.97185185185185097</v>
      </c>
      <c r="AL482">
        <f>Tabela2[[#This Row],[mlp_train_acc]]</f>
        <v>0.99275766016713096</v>
      </c>
      <c r="AM482">
        <f>Tabela2[[#This Row],[mlp_steps]]</f>
        <v>43.8</v>
      </c>
    </row>
    <row r="483" spans="1:39" x14ac:dyDescent="0.25">
      <c r="A483" t="s">
        <v>1343</v>
      </c>
      <c r="B483">
        <v>14</v>
      </c>
      <c r="C483">
        <v>5</v>
      </c>
      <c r="D483">
        <v>4</v>
      </c>
      <c r="E483">
        <v>0</v>
      </c>
      <c r="F483" t="s">
        <v>1436</v>
      </c>
      <c r="G483">
        <v>204561</v>
      </c>
      <c r="H483">
        <v>94644799</v>
      </c>
      <c r="I483">
        <v>18.8</v>
      </c>
      <c r="J483">
        <v>0.10733519196510299</v>
      </c>
      <c r="K483">
        <v>0.169629630446434</v>
      </c>
      <c r="L483">
        <v>9.4666667282581302E-2</v>
      </c>
      <c r="M483">
        <v>0.94844444444444398</v>
      </c>
      <c r="N483">
        <v>0.97037037037036999</v>
      </c>
      <c r="O483">
        <v>0.99405756731661998</v>
      </c>
      <c r="P483">
        <v>42.6</v>
      </c>
      <c r="Q483">
        <v>4249708.2</v>
      </c>
      <c r="R483">
        <v>204389</v>
      </c>
      <c r="S483">
        <v>2</v>
      </c>
      <c r="T483">
        <v>301</v>
      </c>
      <c r="U483">
        <v>0.94355555555555504</v>
      </c>
      <c r="V483">
        <v>0.96666666666666601</v>
      </c>
      <c r="W483">
        <v>0.98997214484679597</v>
      </c>
      <c r="X483">
        <v>38.4</v>
      </c>
      <c r="Y483">
        <v>2755094.4</v>
      </c>
      <c r="Z483">
        <v>205672</v>
      </c>
      <c r="AA483">
        <v>2</v>
      </c>
      <c r="AB483">
        <v>302</v>
      </c>
      <c r="AC483" t="s">
        <v>1912</v>
      </c>
      <c r="AE483">
        <f>Tabela2[[#This Row],[kan_params]]</f>
        <v>204561</v>
      </c>
      <c r="AF483">
        <f>Tabela2[[#This Row],[kan_steps]]</f>
        <v>18.8</v>
      </c>
      <c r="AG483">
        <f>Tabela2[[#This Row],[kan_train_acc]]</f>
        <v>0.10733519196510299</v>
      </c>
      <c r="AH483">
        <f>Tabela2[[#This Row],[kan_val_acc]]</f>
        <v>0.169629630446434</v>
      </c>
      <c r="AI483">
        <f>Tabela2[[#This Row],[kan_test_acc]]</f>
        <v>9.4666667282581302E-2</v>
      </c>
      <c r="AJ483">
        <f>Tabela2[[#This Row],[mlp_test_acc]]</f>
        <v>0.94844444444444398</v>
      </c>
      <c r="AK483">
        <f>Tabela2[[#This Row],[mlp_val_acc]]</f>
        <v>0.97037037037036999</v>
      </c>
      <c r="AL483">
        <f>Tabela2[[#This Row],[mlp_train_acc]]</f>
        <v>0.99405756731661998</v>
      </c>
      <c r="AM483">
        <f>Tabela2[[#This Row],[mlp_steps]]</f>
        <v>42.6</v>
      </c>
    </row>
    <row r="484" spans="1:39" x14ac:dyDescent="0.25">
      <c r="A484" t="s">
        <v>1343</v>
      </c>
      <c r="B484">
        <v>14</v>
      </c>
      <c r="C484">
        <v>5</v>
      </c>
      <c r="D484">
        <v>4</v>
      </c>
      <c r="E484">
        <v>0</v>
      </c>
      <c r="F484" t="s">
        <v>1438</v>
      </c>
      <c r="G484">
        <v>212756</v>
      </c>
      <c r="H484">
        <v>94106645.400000006</v>
      </c>
      <c r="I484">
        <v>18</v>
      </c>
      <c r="J484">
        <v>8.1522747874259893E-2</v>
      </c>
      <c r="K484">
        <v>0.16592592597007699</v>
      </c>
      <c r="L484">
        <v>8.00000004470348E-2</v>
      </c>
      <c r="M484">
        <v>0.94533333333333303</v>
      </c>
      <c r="N484">
        <v>0.97037037037036999</v>
      </c>
      <c r="O484">
        <v>0.99201485608170803</v>
      </c>
      <c r="P484">
        <v>40</v>
      </c>
      <c r="Q484">
        <v>4396363.4000000004</v>
      </c>
      <c r="R484">
        <v>212147</v>
      </c>
      <c r="S484">
        <v>2</v>
      </c>
      <c r="T484">
        <v>307</v>
      </c>
      <c r="U484">
        <v>0.944888888888888</v>
      </c>
      <c r="V484">
        <v>0.97185185185185097</v>
      </c>
      <c r="W484">
        <v>0.99387186629526403</v>
      </c>
      <c r="X484">
        <v>43.8</v>
      </c>
      <c r="Y484">
        <v>4027942</v>
      </c>
      <c r="Z484">
        <v>213454</v>
      </c>
      <c r="AA484">
        <v>2</v>
      </c>
      <c r="AB484">
        <v>308</v>
      </c>
      <c r="AC484" t="s">
        <v>1913</v>
      </c>
      <c r="AE484">
        <f>Tabela2[[#This Row],[kan_params]]</f>
        <v>212756</v>
      </c>
      <c r="AF484">
        <f>Tabela2[[#This Row],[kan_steps]]</f>
        <v>18</v>
      </c>
      <c r="AG484">
        <f>Tabela2[[#This Row],[kan_train_acc]]</f>
        <v>8.1522747874259893E-2</v>
      </c>
      <c r="AH484">
        <f>Tabela2[[#This Row],[kan_val_acc]]</f>
        <v>0.16592592597007699</v>
      </c>
      <c r="AI484">
        <f>Tabela2[[#This Row],[kan_test_acc]]</f>
        <v>8.00000004470348E-2</v>
      </c>
      <c r="AJ484">
        <f>Tabela2[[#This Row],[mlp_test_acc]]</f>
        <v>0.94533333333333303</v>
      </c>
      <c r="AK484">
        <f>Tabela2[[#This Row],[mlp_val_acc]]</f>
        <v>0.97037037037036999</v>
      </c>
      <c r="AL484">
        <f>Tabela2[[#This Row],[mlp_train_acc]]</f>
        <v>0.99201485608170803</v>
      </c>
      <c r="AM484">
        <f>Tabela2[[#This Row],[mlp_steps]]</f>
        <v>40</v>
      </c>
    </row>
    <row r="485" spans="1:39" x14ac:dyDescent="0.25">
      <c r="A485" t="s">
        <v>1343</v>
      </c>
      <c r="B485">
        <v>14</v>
      </c>
      <c r="C485">
        <v>5</v>
      </c>
      <c r="D485">
        <v>4</v>
      </c>
      <c r="E485">
        <v>0</v>
      </c>
      <c r="F485" t="s">
        <v>1440</v>
      </c>
      <c r="G485">
        <v>220951</v>
      </c>
      <c r="H485">
        <v>84025634.400000006</v>
      </c>
      <c r="I485">
        <v>15.6</v>
      </c>
      <c r="J485">
        <v>0.102135562896728</v>
      </c>
      <c r="K485">
        <v>0.163703706860542</v>
      </c>
      <c r="L485">
        <v>9.8222222924232397E-2</v>
      </c>
      <c r="M485">
        <v>0.94</v>
      </c>
      <c r="N485">
        <v>0.97111111111111104</v>
      </c>
      <c r="O485">
        <v>0.99312906220984198</v>
      </c>
      <c r="P485">
        <v>40.799999999999997</v>
      </c>
      <c r="Q485">
        <v>3648891.8</v>
      </c>
      <c r="R485">
        <v>220049</v>
      </c>
      <c r="S485">
        <v>2</v>
      </c>
      <c r="T485">
        <v>313</v>
      </c>
      <c r="U485">
        <v>0.94577777777777705</v>
      </c>
      <c r="V485">
        <v>0.97111111111111104</v>
      </c>
      <c r="W485">
        <v>0.99424326833797505</v>
      </c>
      <c r="X485">
        <v>45.8</v>
      </c>
      <c r="Y485">
        <v>3736885.2</v>
      </c>
      <c r="Z485">
        <v>221380</v>
      </c>
      <c r="AA485">
        <v>2</v>
      </c>
      <c r="AB485">
        <v>314</v>
      </c>
      <c r="AC485" t="s">
        <v>1914</v>
      </c>
      <c r="AE485">
        <f>Tabela2[[#This Row],[kan_params]]</f>
        <v>220951</v>
      </c>
      <c r="AF485">
        <f>Tabela2[[#This Row],[kan_steps]]</f>
        <v>15.6</v>
      </c>
      <c r="AG485">
        <f>Tabela2[[#This Row],[kan_train_acc]]</f>
        <v>0.102135562896728</v>
      </c>
      <c r="AH485">
        <f>Tabela2[[#This Row],[kan_val_acc]]</f>
        <v>0.163703706860542</v>
      </c>
      <c r="AI485">
        <f>Tabela2[[#This Row],[kan_test_acc]]</f>
        <v>9.8222222924232397E-2</v>
      </c>
      <c r="AJ485">
        <f>Tabela2[[#This Row],[mlp_test_acc]]</f>
        <v>0.94</v>
      </c>
      <c r="AK485">
        <f>Tabela2[[#This Row],[mlp_val_acc]]</f>
        <v>0.97111111111111104</v>
      </c>
      <c r="AL485">
        <f>Tabela2[[#This Row],[mlp_train_acc]]</f>
        <v>0.99312906220984198</v>
      </c>
      <c r="AM485">
        <f>Tabela2[[#This Row],[mlp_steps]]</f>
        <v>40.799999999999997</v>
      </c>
    </row>
    <row r="486" spans="1:39" x14ac:dyDescent="0.25">
      <c r="A486" t="s">
        <v>1343</v>
      </c>
      <c r="B486">
        <v>14</v>
      </c>
      <c r="C486">
        <v>5</v>
      </c>
      <c r="D486">
        <v>4</v>
      </c>
      <c r="E486">
        <v>0</v>
      </c>
      <c r="F486" t="s">
        <v>1442</v>
      </c>
      <c r="G486">
        <v>229146</v>
      </c>
      <c r="H486">
        <v>121355807</v>
      </c>
      <c r="I486">
        <v>22</v>
      </c>
      <c r="J486">
        <v>0.106963784992694</v>
      </c>
      <c r="K486">
        <v>0.16518518328666601</v>
      </c>
      <c r="L486">
        <v>0.11688889116048801</v>
      </c>
      <c r="M486">
        <v>0.94</v>
      </c>
      <c r="N486">
        <v>0.97333333333333305</v>
      </c>
      <c r="O486">
        <v>0.99517177344475305</v>
      </c>
      <c r="P486">
        <v>43.8</v>
      </c>
      <c r="Q486">
        <v>4137768.6</v>
      </c>
      <c r="R486">
        <v>228095</v>
      </c>
      <c r="S486">
        <v>2</v>
      </c>
      <c r="T486">
        <v>319</v>
      </c>
      <c r="U486">
        <v>0.94399999999999995</v>
      </c>
      <c r="V486">
        <v>0.97259259259259201</v>
      </c>
      <c r="W486">
        <v>0.99684308263695398</v>
      </c>
      <c r="X486">
        <v>47.8</v>
      </c>
      <c r="Y486">
        <v>4375804.2</v>
      </c>
      <c r="Z486">
        <v>229450</v>
      </c>
      <c r="AA486">
        <v>2</v>
      </c>
      <c r="AB486">
        <v>320</v>
      </c>
      <c r="AC486" t="s">
        <v>1915</v>
      </c>
      <c r="AE486">
        <f>Tabela2[[#This Row],[kan_params]]</f>
        <v>229146</v>
      </c>
      <c r="AF486">
        <f>Tabela2[[#This Row],[kan_steps]]</f>
        <v>22</v>
      </c>
      <c r="AG486">
        <f>Tabela2[[#This Row],[kan_train_acc]]</f>
        <v>0.106963784992694</v>
      </c>
      <c r="AH486">
        <f>Tabela2[[#This Row],[kan_val_acc]]</f>
        <v>0.16518518328666601</v>
      </c>
      <c r="AI486">
        <f>Tabela2[[#This Row],[kan_test_acc]]</f>
        <v>0.11688889116048801</v>
      </c>
      <c r="AJ486">
        <f>Tabela2[[#This Row],[mlp_test_acc]]</f>
        <v>0.94</v>
      </c>
      <c r="AK486">
        <f>Tabela2[[#This Row],[mlp_val_acc]]</f>
        <v>0.97333333333333305</v>
      </c>
      <c r="AL486">
        <f>Tabela2[[#This Row],[mlp_train_acc]]</f>
        <v>0.99517177344475305</v>
      </c>
      <c r="AM486">
        <f>Tabela2[[#This Row],[mlp_steps]]</f>
        <v>43.8</v>
      </c>
    </row>
    <row r="487" spans="1:39" x14ac:dyDescent="0.25">
      <c r="A487" t="s">
        <v>1343</v>
      </c>
      <c r="B487">
        <v>14</v>
      </c>
      <c r="C487">
        <v>5</v>
      </c>
      <c r="D487">
        <v>4</v>
      </c>
      <c r="E487">
        <v>0</v>
      </c>
      <c r="F487" t="s">
        <v>1444</v>
      </c>
      <c r="G487">
        <v>237341</v>
      </c>
      <c r="H487">
        <v>87293715.599999994</v>
      </c>
      <c r="I487">
        <v>15</v>
      </c>
      <c r="J487">
        <v>0.101392759382724</v>
      </c>
      <c r="K487">
        <v>0.18888888955116201</v>
      </c>
      <c r="L487">
        <v>0.12000000178813899</v>
      </c>
      <c r="M487">
        <v>0.94622222222222196</v>
      </c>
      <c r="N487">
        <v>0.97037037037036999</v>
      </c>
      <c r="O487">
        <v>0.99572887650882003</v>
      </c>
      <c r="P487">
        <v>46.4</v>
      </c>
      <c r="Q487">
        <v>7216507.7999999998</v>
      </c>
      <c r="R487">
        <v>236285</v>
      </c>
      <c r="S487">
        <v>2</v>
      </c>
      <c r="T487">
        <v>325</v>
      </c>
      <c r="U487">
        <v>0.94044444444444397</v>
      </c>
      <c r="V487">
        <v>0.96888888888888802</v>
      </c>
      <c r="W487">
        <v>0.99257195914577501</v>
      </c>
      <c r="X487">
        <v>40.799999999999997</v>
      </c>
      <c r="Y487">
        <v>3645936.2</v>
      </c>
      <c r="Z487">
        <v>237664</v>
      </c>
      <c r="AA487">
        <v>2</v>
      </c>
      <c r="AB487">
        <v>326</v>
      </c>
      <c r="AC487" t="s">
        <v>1916</v>
      </c>
      <c r="AE487">
        <f>Tabela2[[#This Row],[kan_params]]</f>
        <v>237341</v>
      </c>
      <c r="AF487">
        <f>Tabela2[[#This Row],[kan_steps]]</f>
        <v>15</v>
      </c>
      <c r="AG487">
        <f>Tabela2[[#This Row],[kan_train_acc]]</f>
        <v>0.101392759382724</v>
      </c>
      <c r="AH487">
        <f>Tabela2[[#This Row],[kan_val_acc]]</f>
        <v>0.18888888955116201</v>
      </c>
      <c r="AI487">
        <f>Tabela2[[#This Row],[kan_test_acc]]</f>
        <v>0.12000000178813899</v>
      </c>
      <c r="AJ487">
        <f>Tabela2[[#This Row],[mlp_test_acc]]</f>
        <v>0.94622222222222196</v>
      </c>
      <c r="AK487">
        <f>Tabela2[[#This Row],[mlp_val_acc]]</f>
        <v>0.97037037037036999</v>
      </c>
      <c r="AL487">
        <f>Tabela2[[#This Row],[mlp_train_acc]]</f>
        <v>0.99572887650882003</v>
      </c>
      <c r="AM487">
        <f>Tabela2[[#This Row],[mlp_steps]]</f>
        <v>46.4</v>
      </c>
    </row>
    <row r="488" spans="1:39" x14ac:dyDescent="0.25">
      <c r="A488" t="s">
        <v>1343</v>
      </c>
      <c r="B488">
        <v>14</v>
      </c>
      <c r="C488">
        <v>5</v>
      </c>
      <c r="D488">
        <v>4</v>
      </c>
      <c r="E488">
        <v>0</v>
      </c>
      <c r="F488" t="s">
        <v>1446</v>
      </c>
      <c r="G488">
        <v>245536</v>
      </c>
      <c r="H488">
        <v>157697386.59999999</v>
      </c>
      <c r="I488">
        <v>27</v>
      </c>
      <c r="J488">
        <v>9.7678738832473702E-2</v>
      </c>
      <c r="K488">
        <v>0.17555555403232501</v>
      </c>
      <c r="L488">
        <v>0.10133333206176701</v>
      </c>
      <c r="M488">
        <v>0.94355555555555504</v>
      </c>
      <c r="N488">
        <v>0.97037037037036999</v>
      </c>
      <c r="O488">
        <v>0.99350046425255301</v>
      </c>
      <c r="P488">
        <v>44</v>
      </c>
      <c r="Q488">
        <v>6289599.4000000004</v>
      </c>
      <c r="R488">
        <v>244619</v>
      </c>
      <c r="S488">
        <v>2</v>
      </c>
      <c r="T488">
        <v>331</v>
      </c>
      <c r="U488">
        <v>0.94177777777777705</v>
      </c>
      <c r="V488">
        <v>0.96962962962962895</v>
      </c>
      <c r="W488">
        <v>0.99610027855153205</v>
      </c>
      <c r="X488">
        <v>43.2</v>
      </c>
      <c r="Y488">
        <v>5734606.7999999998</v>
      </c>
      <c r="Z488">
        <v>246022</v>
      </c>
      <c r="AA488">
        <v>2</v>
      </c>
      <c r="AB488">
        <v>332</v>
      </c>
      <c r="AC488" t="s">
        <v>1917</v>
      </c>
      <c r="AE488">
        <f>Tabela2[[#This Row],[kan_params]]</f>
        <v>245536</v>
      </c>
      <c r="AF488">
        <f>Tabela2[[#This Row],[kan_steps]]</f>
        <v>27</v>
      </c>
      <c r="AG488">
        <f>Tabela2[[#This Row],[kan_train_acc]]</f>
        <v>9.7678738832473702E-2</v>
      </c>
      <c r="AH488">
        <f>Tabela2[[#This Row],[kan_val_acc]]</f>
        <v>0.17555555403232501</v>
      </c>
      <c r="AI488">
        <f>Tabela2[[#This Row],[kan_test_acc]]</f>
        <v>0.10133333206176701</v>
      </c>
      <c r="AJ488">
        <f>Tabela2[[#This Row],[mlp_test_acc]]</f>
        <v>0.94355555555555504</v>
      </c>
      <c r="AK488">
        <f>Tabela2[[#This Row],[mlp_val_acc]]</f>
        <v>0.97037037037036999</v>
      </c>
      <c r="AL488">
        <f>Tabela2[[#This Row],[mlp_train_acc]]</f>
        <v>0.99350046425255301</v>
      </c>
      <c r="AM488">
        <f>Tabela2[[#This Row],[mlp_steps]]</f>
        <v>44</v>
      </c>
    </row>
    <row r="489" spans="1:39" x14ac:dyDescent="0.25">
      <c r="A489" t="s">
        <v>1343</v>
      </c>
      <c r="B489">
        <v>14</v>
      </c>
      <c r="C489">
        <v>5</v>
      </c>
      <c r="D489">
        <v>4</v>
      </c>
      <c r="E489">
        <v>0</v>
      </c>
      <c r="F489" t="s">
        <v>1448</v>
      </c>
      <c r="G489">
        <v>253731</v>
      </c>
      <c r="H489">
        <v>104628323.40000001</v>
      </c>
      <c r="I489">
        <v>17</v>
      </c>
      <c r="J489">
        <v>0.107520891726017</v>
      </c>
      <c r="K489">
        <v>0.17925925850868199</v>
      </c>
      <c r="L489">
        <v>0.104444445669651</v>
      </c>
      <c r="M489">
        <v>0.93688888888888799</v>
      </c>
      <c r="N489">
        <v>0.96814814814814798</v>
      </c>
      <c r="O489">
        <v>0.98774373259052894</v>
      </c>
      <c r="P489">
        <v>33.200000000000003</v>
      </c>
      <c r="Q489">
        <v>4253208.5999999996</v>
      </c>
      <c r="R489">
        <v>253097</v>
      </c>
      <c r="S489">
        <v>2</v>
      </c>
      <c r="T489">
        <v>337</v>
      </c>
      <c r="U489">
        <v>0.94133333333333302</v>
      </c>
      <c r="V489">
        <v>0.97037037037036999</v>
      </c>
      <c r="W489">
        <v>0.99461467038068696</v>
      </c>
      <c r="X489">
        <v>40.6</v>
      </c>
      <c r="Y489">
        <v>6300634</v>
      </c>
      <c r="Z489">
        <v>254524</v>
      </c>
      <c r="AA489">
        <v>2</v>
      </c>
      <c r="AB489">
        <v>338</v>
      </c>
      <c r="AC489" t="s">
        <v>1918</v>
      </c>
      <c r="AE489">
        <f>Tabela2[[#This Row],[kan_params]]</f>
        <v>253731</v>
      </c>
      <c r="AF489">
        <f>Tabela2[[#This Row],[kan_steps]]</f>
        <v>17</v>
      </c>
      <c r="AG489">
        <f>Tabela2[[#This Row],[kan_train_acc]]</f>
        <v>0.107520891726017</v>
      </c>
      <c r="AH489">
        <f>Tabela2[[#This Row],[kan_val_acc]]</f>
        <v>0.17925925850868199</v>
      </c>
      <c r="AI489">
        <f>Tabela2[[#This Row],[kan_test_acc]]</f>
        <v>0.104444445669651</v>
      </c>
      <c r="AJ489">
        <f>Tabela2[[#This Row],[mlp_test_acc]]</f>
        <v>0.93688888888888799</v>
      </c>
      <c r="AK489">
        <f>Tabela2[[#This Row],[mlp_val_acc]]</f>
        <v>0.96814814814814798</v>
      </c>
      <c r="AL489">
        <f>Tabela2[[#This Row],[mlp_train_acc]]</f>
        <v>0.98774373259052894</v>
      </c>
      <c r="AM489">
        <f>Tabela2[[#This Row],[mlp_steps]]</f>
        <v>33.200000000000003</v>
      </c>
    </row>
    <row r="490" spans="1:39" x14ac:dyDescent="0.25">
      <c r="A490" t="s">
        <v>1343</v>
      </c>
      <c r="B490">
        <v>14</v>
      </c>
      <c r="C490">
        <v>5</v>
      </c>
      <c r="D490">
        <v>4</v>
      </c>
      <c r="E490">
        <v>0</v>
      </c>
      <c r="F490" t="s">
        <v>1450</v>
      </c>
      <c r="G490">
        <v>268984</v>
      </c>
      <c r="H490">
        <v>110031976.59999999</v>
      </c>
      <c r="I490">
        <v>16.8</v>
      </c>
      <c r="J490">
        <v>7.1680594980716703E-2</v>
      </c>
      <c r="K490">
        <v>0.164444443583488</v>
      </c>
      <c r="L490">
        <v>7.1999999880790699E-2</v>
      </c>
      <c r="M490">
        <v>0.94266666666666599</v>
      </c>
      <c r="N490">
        <v>0.96814814814814798</v>
      </c>
      <c r="O490">
        <v>0.99294336118848603</v>
      </c>
      <c r="P490">
        <v>40.4</v>
      </c>
      <c r="Q490">
        <v>5307673.4000000004</v>
      </c>
      <c r="R490">
        <v>267547</v>
      </c>
      <c r="S490">
        <v>2</v>
      </c>
      <c r="T490">
        <v>347</v>
      </c>
      <c r="U490">
        <v>0.94711111111111101</v>
      </c>
      <c r="V490">
        <v>0.97333333333333305</v>
      </c>
      <c r="W490">
        <v>0.99591457753017598</v>
      </c>
      <c r="X490">
        <v>48.2</v>
      </c>
      <c r="Y490">
        <v>5699109.2000000002</v>
      </c>
      <c r="Z490">
        <v>269014</v>
      </c>
      <c r="AA490">
        <v>2</v>
      </c>
      <c r="AB490">
        <v>348</v>
      </c>
      <c r="AC490" t="s">
        <v>1919</v>
      </c>
      <c r="AE490">
        <f>Tabela2[[#This Row],[kan_params]]</f>
        <v>268984</v>
      </c>
      <c r="AF490">
        <f>Tabela2[[#This Row],[kan_steps]]</f>
        <v>16.8</v>
      </c>
      <c r="AG490">
        <f>Tabela2[[#This Row],[kan_train_acc]]</f>
        <v>7.1680594980716703E-2</v>
      </c>
      <c r="AH490">
        <f>Tabela2[[#This Row],[kan_val_acc]]</f>
        <v>0.164444443583488</v>
      </c>
      <c r="AI490">
        <f>Tabela2[[#This Row],[kan_test_acc]]</f>
        <v>7.1999999880790699E-2</v>
      </c>
      <c r="AJ490">
        <f>Tabela2[[#This Row],[mlp_test_acc]]</f>
        <v>0.94266666666666599</v>
      </c>
      <c r="AK490">
        <f>Tabela2[[#This Row],[mlp_val_acc]]</f>
        <v>0.96814814814814798</v>
      </c>
      <c r="AL490">
        <f>Tabela2[[#This Row],[mlp_train_acc]]</f>
        <v>0.99294336118848603</v>
      </c>
      <c r="AM490">
        <f>Tabela2[[#This Row],[mlp_steps]]</f>
        <v>40.4</v>
      </c>
    </row>
    <row r="491" spans="1:39" x14ac:dyDescent="0.25">
      <c r="A491" t="s">
        <v>1343</v>
      </c>
      <c r="B491">
        <v>14</v>
      </c>
      <c r="C491">
        <v>5</v>
      </c>
      <c r="D491">
        <v>4</v>
      </c>
      <c r="E491">
        <v>0</v>
      </c>
      <c r="F491" t="s">
        <v>1452</v>
      </c>
      <c r="G491">
        <v>277389</v>
      </c>
      <c r="H491">
        <v>157331775.80000001</v>
      </c>
      <c r="I491">
        <v>23.2</v>
      </c>
      <c r="J491">
        <v>0.12051996439695301</v>
      </c>
      <c r="K491">
        <v>0.147407409548759</v>
      </c>
      <c r="L491">
        <v>0.11511111259460401</v>
      </c>
      <c r="M491">
        <v>0.94</v>
      </c>
      <c r="N491">
        <v>0.96962962962962895</v>
      </c>
      <c r="O491">
        <v>0.99405756731661998</v>
      </c>
      <c r="P491">
        <v>40</v>
      </c>
      <c r="Q491">
        <v>5307477</v>
      </c>
      <c r="R491">
        <v>276409</v>
      </c>
      <c r="S491">
        <v>2</v>
      </c>
      <c r="T491">
        <v>353</v>
      </c>
      <c r="U491">
        <v>0.94444444444444398</v>
      </c>
      <c r="V491">
        <v>0.97111111111111104</v>
      </c>
      <c r="W491">
        <v>0.99591457753017598</v>
      </c>
      <c r="X491">
        <v>42.6</v>
      </c>
      <c r="Y491">
        <v>4768390</v>
      </c>
      <c r="Z491">
        <v>277900</v>
      </c>
      <c r="AA491">
        <v>2</v>
      </c>
      <c r="AB491">
        <v>354</v>
      </c>
      <c r="AC491" t="s">
        <v>1920</v>
      </c>
      <c r="AE491">
        <f>Tabela2[[#This Row],[kan_params]]</f>
        <v>277389</v>
      </c>
      <c r="AF491">
        <f>Tabela2[[#This Row],[kan_steps]]</f>
        <v>23.2</v>
      </c>
      <c r="AG491">
        <f>Tabela2[[#This Row],[kan_train_acc]]</f>
        <v>0.12051996439695301</v>
      </c>
      <c r="AH491">
        <f>Tabela2[[#This Row],[kan_val_acc]]</f>
        <v>0.147407409548759</v>
      </c>
      <c r="AI491">
        <f>Tabela2[[#This Row],[kan_test_acc]]</f>
        <v>0.11511111259460401</v>
      </c>
      <c r="AJ491">
        <f>Tabela2[[#This Row],[mlp_test_acc]]</f>
        <v>0.94</v>
      </c>
      <c r="AK491">
        <f>Tabela2[[#This Row],[mlp_val_acc]]</f>
        <v>0.96962962962962895</v>
      </c>
      <c r="AL491">
        <f>Tabela2[[#This Row],[mlp_train_acc]]</f>
        <v>0.99405756731661998</v>
      </c>
      <c r="AM491">
        <f>Tabela2[[#This Row],[mlp_steps]]</f>
        <v>40</v>
      </c>
    </row>
    <row r="492" spans="1:39" x14ac:dyDescent="0.25">
      <c r="A492" t="s">
        <v>1343</v>
      </c>
      <c r="B492">
        <v>14</v>
      </c>
      <c r="C492">
        <v>5</v>
      </c>
      <c r="D492">
        <v>4</v>
      </c>
      <c r="E492">
        <v>0</v>
      </c>
      <c r="F492" t="s">
        <v>1454</v>
      </c>
      <c r="G492">
        <v>285794</v>
      </c>
      <c r="H492">
        <v>108832182.2</v>
      </c>
      <c r="I492">
        <v>15</v>
      </c>
      <c r="J492">
        <v>0.113649024069309</v>
      </c>
      <c r="K492">
        <v>0.229629635810852</v>
      </c>
      <c r="L492">
        <v>0.107555556297302</v>
      </c>
      <c r="M492">
        <v>0.94222222222222196</v>
      </c>
      <c r="N492">
        <v>0.96666666666666601</v>
      </c>
      <c r="O492">
        <v>0.98978644382544101</v>
      </c>
      <c r="P492">
        <v>32</v>
      </c>
      <c r="Q492">
        <v>4387789.4000000004</v>
      </c>
      <c r="R492">
        <v>285415</v>
      </c>
      <c r="S492">
        <v>2</v>
      </c>
      <c r="T492">
        <v>359</v>
      </c>
      <c r="U492">
        <v>0.94666666666666599</v>
      </c>
      <c r="V492">
        <v>0.97037037037036999</v>
      </c>
      <c r="W492">
        <v>0.996285979572887</v>
      </c>
      <c r="X492">
        <v>40</v>
      </c>
      <c r="Y492">
        <v>4792681.2</v>
      </c>
      <c r="Z492">
        <v>286930</v>
      </c>
      <c r="AA492">
        <v>2</v>
      </c>
      <c r="AB492">
        <v>360</v>
      </c>
      <c r="AC492" t="s">
        <v>1921</v>
      </c>
      <c r="AE492">
        <f>Tabela2[[#This Row],[kan_params]]</f>
        <v>285794</v>
      </c>
      <c r="AF492">
        <f>Tabela2[[#This Row],[kan_steps]]</f>
        <v>15</v>
      </c>
      <c r="AG492">
        <f>Tabela2[[#This Row],[kan_train_acc]]</f>
        <v>0.113649024069309</v>
      </c>
      <c r="AH492">
        <f>Tabela2[[#This Row],[kan_val_acc]]</f>
        <v>0.229629635810852</v>
      </c>
      <c r="AI492">
        <f>Tabela2[[#This Row],[kan_test_acc]]</f>
        <v>0.107555556297302</v>
      </c>
      <c r="AJ492">
        <f>Tabela2[[#This Row],[mlp_test_acc]]</f>
        <v>0.94222222222222196</v>
      </c>
      <c r="AK492">
        <f>Tabela2[[#This Row],[mlp_val_acc]]</f>
        <v>0.96666666666666601</v>
      </c>
      <c r="AL492">
        <f>Tabela2[[#This Row],[mlp_train_acc]]</f>
        <v>0.98978644382544101</v>
      </c>
      <c r="AM492">
        <f>Tabela2[[#This Row],[mlp_steps]]</f>
        <v>32</v>
      </c>
    </row>
    <row r="493" spans="1:39" x14ac:dyDescent="0.25">
      <c r="A493" t="s">
        <v>1343</v>
      </c>
      <c r="B493">
        <v>14</v>
      </c>
      <c r="C493">
        <v>5</v>
      </c>
      <c r="D493">
        <v>4</v>
      </c>
      <c r="E493">
        <v>0</v>
      </c>
      <c r="F493" t="s">
        <v>1456</v>
      </c>
      <c r="G493">
        <v>294199</v>
      </c>
      <c r="H493">
        <v>132166627.857142</v>
      </c>
      <c r="I493">
        <v>16.428571428571399</v>
      </c>
      <c r="J493">
        <v>8.5157181535448295E-2</v>
      </c>
      <c r="K493">
        <v>0.166137563330786</v>
      </c>
      <c r="L493">
        <v>8.7619048144136097E-2</v>
      </c>
      <c r="M493">
        <v>0.95111111111111102</v>
      </c>
      <c r="N493">
        <v>0.96613756613756596</v>
      </c>
      <c r="O493">
        <v>0.99283724631914005</v>
      </c>
      <c r="P493">
        <v>36.714285714285701</v>
      </c>
      <c r="Q493">
        <v>4315367.1428571399</v>
      </c>
      <c r="R493">
        <v>293030</v>
      </c>
      <c r="S493">
        <v>2</v>
      </c>
      <c r="T493">
        <v>364</v>
      </c>
      <c r="U493">
        <v>0.95587301587301499</v>
      </c>
      <c r="V493">
        <v>0.97195767195767202</v>
      </c>
      <c r="W493">
        <v>0.99495954370606099</v>
      </c>
      <c r="X493">
        <v>47.285714285714199</v>
      </c>
      <c r="Y493">
        <v>7127227.8571428498</v>
      </c>
      <c r="Z493">
        <v>294565</v>
      </c>
      <c r="AA493">
        <v>2</v>
      </c>
      <c r="AB493">
        <v>365</v>
      </c>
      <c r="AC493" t="s">
        <v>1922</v>
      </c>
      <c r="AE493">
        <f>Tabela2[[#This Row],[kan_params]]</f>
        <v>294199</v>
      </c>
      <c r="AF493">
        <f>Tabela2[[#This Row],[kan_steps]]</f>
        <v>16.428571428571399</v>
      </c>
      <c r="AG493">
        <f>Tabela2[[#This Row],[kan_train_acc]]</f>
        <v>8.5157181535448295E-2</v>
      </c>
      <c r="AH493">
        <f>Tabela2[[#This Row],[kan_val_acc]]</f>
        <v>0.166137563330786</v>
      </c>
      <c r="AI493">
        <f>Tabela2[[#This Row],[kan_test_acc]]</f>
        <v>8.7619048144136097E-2</v>
      </c>
      <c r="AJ493">
        <f>Tabela2[[#This Row],[mlp_test_acc]]</f>
        <v>0.95111111111111102</v>
      </c>
      <c r="AK493">
        <f>Tabela2[[#This Row],[mlp_val_acc]]</f>
        <v>0.96613756613756596</v>
      </c>
      <c r="AL493">
        <f>Tabela2[[#This Row],[mlp_train_acc]]</f>
        <v>0.99283724631914005</v>
      </c>
      <c r="AM493">
        <f>Tabela2[[#This Row],[mlp_steps]]</f>
        <v>36.714285714285701</v>
      </c>
    </row>
    <row r="494" spans="1:39" x14ac:dyDescent="0.25">
      <c r="A494" t="s">
        <v>1343</v>
      </c>
      <c r="B494">
        <v>14</v>
      </c>
      <c r="C494">
        <v>5</v>
      </c>
      <c r="D494">
        <v>4</v>
      </c>
      <c r="E494">
        <v>0</v>
      </c>
      <c r="F494" t="s">
        <v>1458</v>
      </c>
      <c r="G494">
        <v>302604</v>
      </c>
      <c r="H494">
        <v>145221826.59999999</v>
      </c>
      <c r="I494">
        <v>16.399999999999999</v>
      </c>
      <c r="J494">
        <v>0.100278551131486</v>
      </c>
      <c r="K494">
        <v>0.19074074402451499</v>
      </c>
      <c r="L494">
        <v>0.105777776613831</v>
      </c>
      <c r="M494">
        <v>0.96088888888888802</v>
      </c>
      <c r="N494">
        <v>0.96481481481481401</v>
      </c>
      <c r="O494">
        <v>0.99442896935933101</v>
      </c>
      <c r="P494">
        <v>39.5</v>
      </c>
      <c r="Q494">
        <v>5643194.4000000004</v>
      </c>
      <c r="R494">
        <v>302300</v>
      </c>
      <c r="S494">
        <v>2</v>
      </c>
      <c r="T494">
        <v>370</v>
      </c>
      <c r="U494">
        <v>0.96</v>
      </c>
      <c r="V494">
        <v>0.96518518518518504</v>
      </c>
      <c r="W494">
        <v>0.99331476323119705</v>
      </c>
      <c r="X494">
        <v>38.6</v>
      </c>
      <c r="Y494">
        <v>5980602.4000000004</v>
      </c>
      <c r="Z494">
        <v>303859</v>
      </c>
      <c r="AA494">
        <v>2</v>
      </c>
      <c r="AB494">
        <v>371</v>
      </c>
      <c r="AC494" t="s">
        <v>1923</v>
      </c>
      <c r="AE494">
        <f>Tabela2[[#This Row],[kan_params]]</f>
        <v>302604</v>
      </c>
      <c r="AF494">
        <f>Tabela2[[#This Row],[kan_steps]]</f>
        <v>16.399999999999999</v>
      </c>
      <c r="AG494">
        <f>Tabela2[[#This Row],[kan_train_acc]]</f>
        <v>0.100278551131486</v>
      </c>
      <c r="AH494">
        <f>Tabela2[[#This Row],[kan_val_acc]]</f>
        <v>0.19074074402451499</v>
      </c>
      <c r="AI494">
        <f>Tabela2[[#This Row],[kan_test_acc]]</f>
        <v>0.105777776613831</v>
      </c>
      <c r="AJ494">
        <f>Tabela2[[#This Row],[mlp_test_acc]]</f>
        <v>0.96088888888888802</v>
      </c>
      <c r="AK494">
        <f>Tabela2[[#This Row],[mlp_val_acc]]</f>
        <v>0.96481481481481401</v>
      </c>
      <c r="AL494">
        <f>Tabela2[[#This Row],[mlp_train_acc]]</f>
        <v>0.99442896935933101</v>
      </c>
      <c r="AM494">
        <f>Tabela2[[#This Row],[mlp_steps]]</f>
        <v>39.5</v>
      </c>
    </row>
    <row r="495" spans="1:39" x14ac:dyDescent="0.25">
      <c r="A495" t="s">
        <v>1343</v>
      </c>
      <c r="B495">
        <v>14</v>
      </c>
      <c r="C495">
        <v>5</v>
      </c>
      <c r="D495">
        <v>4</v>
      </c>
      <c r="E495">
        <v>0</v>
      </c>
      <c r="F495" t="s">
        <v>1460</v>
      </c>
      <c r="G495">
        <v>311009</v>
      </c>
      <c r="H495">
        <v>177258441.59999999</v>
      </c>
      <c r="I495">
        <v>19.5</v>
      </c>
      <c r="J495">
        <v>8.6629527062177594E-2</v>
      </c>
      <c r="K495">
        <v>0.166296297311782</v>
      </c>
      <c r="L495">
        <v>8.1777777150273304E-2</v>
      </c>
      <c r="M495">
        <v>0.96</v>
      </c>
      <c r="N495">
        <v>0.96444444444444399</v>
      </c>
      <c r="O495">
        <v>0.99201485608170803</v>
      </c>
      <c r="P495">
        <v>38.1</v>
      </c>
      <c r="Q495">
        <v>5819024.2000000002</v>
      </c>
      <c r="R495">
        <v>310135</v>
      </c>
      <c r="S495">
        <v>2</v>
      </c>
      <c r="T495">
        <v>375</v>
      </c>
      <c r="U495">
        <v>0.95955555555555505</v>
      </c>
      <c r="V495">
        <v>0.96148148148148105</v>
      </c>
      <c r="W495">
        <v>0.99006499535747405</v>
      </c>
      <c r="X495">
        <v>33</v>
      </c>
      <c r="Y495">
        <v>4781307.2</v>
      </c>
      <c r="Z495">
        <v>311714</v>
      </c>
      <c r="AA495">
        <v>2</v>
      </c>
      <c r="AB495">
        <v>376</v>
      </c>
      <c r="AC495" t="s">
        <v>1924</v>
      </c>
      <c r="AE495">
        <f>Tabela2[[#This Row],[kan_params]]</f>
        <v>311009</v>
      </c>
      <c r="AF495">
        <f>Tabela2[[#This Row],[kan_steps]]</f>
        <v>19.5</v>
      </c>
      <c r="AG495">
        <f>Tabela2[[#This Row],[kan_train_acc]]</f>
        <v>8.6629527062177594E-2</v>
      </c>
      <c r="AH495">
        <f>Tabela2[[#This Row],[kan_val_acc]]</f>
        <v>0.166296297311782</v>
      </c>
      <c r="AI495">
        <f>Tabela2[[#This Row],[kan_test_acc]]</f>
        <v>8.1777777150273304E-2</v>
      </c>
      <c r="AJ495">
        <f>Tabela2[[#This Row],[mlp_test_acc]]</f>
        <v>0.96</v>
      </c>
      <c r="AK495">
        <f>Tabela2[[#This Row],[mlp_val_acc]]</f>
        <v>0.96444444444444399</v>
      </c>
      <c r="AL495">
        <f>Tabela2[[#This Row],[mlp_train_acc]]</f>
        <v>0.99201485608170803</v>
      </c>
      <c r="AM495">
        <f>Tabela2[[#This Row],[mlp_steps]]</f>
        <v>38.1</v>
      </c>
    </row>
    <row r="496" spans="1:39" x14ac:dyDescent="0.25">
      <c r="A496" t="s">
        <v>1343</v>
      </c>
      <c r="B496">
        <v>14</v>
      </c>
      <c r="C496">
        <v>5</v>
      </c>
      <c r="D496">
        <v>4</v>
      </c>
      <c r="E496">
        <v>0</v>
      </c>
      <c r="F496" t="s">
        <v>1462</v>
      </c>
      <c r="G496">
        <v>201744</v>
      </c>
      <c r="H496">
        <v>90901308.200000003</v>
      </c>
      <c r="I496">
        <v>18.399999999999999</v>
      </c>
      <c r="J496">
        <v>0.10250696390867201</v>
      </c>
      <c r="K496">
        <v>0.17333333492278999</v>
      </c>
      <c r="L496">
        <v>0.104444444179534</v>
      </c>
      <c r="M496">
        <v>0.94133333333333302</v>
      </c>
      <c r="N496">
        <v>0.96888888888888802</v>
      </c>
      <c r="O496">
        <v>0.99145775301764105</v>
      </c>
      <c r="P496">
        <v>42</v>
      </c>
      <c r="Q496">
        <v>5552864</v>
      </c>
      <c r="R496">
        <v>200564</v>
      </c>
      <c r="S496">
        <v>2</v>
      </c>
      <c r="T496">
        <v>298</v>
      </c>
      <c r="U496">
        <v>0.93822222222222196</v>
      </c>
      <c r="V496">
        <v>0.96888888888888802</v>
      </c>
      <c r="W496">
        <v>0.99331476323119705</v>
      </c>
      <c r="X496">
        <v>42.6</v>
      </c>
      <c r="Y496">
        <v>4850157.2</v>
      </c>
      <c r="Z496">
        <v>201835</v>
      </c>
      <c r="AA496">
        <v>2</v>
      </c>
      <c r="AB496">
        <v>299</v>
      </c>
      <c r="AC496" t="s">
        <v>1925</v>
      </c>
      <c r="AE496">
        <f>Tabela2[[#This Row],[kan_params]]</f>
        <v>201744</v>
      </c>
      <c r="AF496">
        <f>Tabela2[[#This Row],[kan_steps]]</f>
        <v>18.399999999999999</v>
      </c>
      <c r="AG496">
        <f>Tabela2[[#This Row],[kan_train_acc]]</f>
        <v>0.10250696390867201</v>
      </c>
      <c r="AH496">
        <f>Tabela2[[#This Row],[kan_val_acc]]</f>
        <v>0.17333333492278999</v>
      </c>
      <c r="AI496">
        <f>Tabela2[[#This Row],[kan_test_acc]]</f>
        <v>0.104444444179534</v>
      </c>
      <c r="AJ496">
        <f>Tabela2[[#This Row],[mlp_test_acc]]</f>
        <v>0.94133333333333302</v>
      </c>
      <c r="AK496">
        <f>Tabela2[[#This Row],[mlp_val_acc]]</f>
        <v>0.96888888888888802</v>
      </c>
      <c r="AL496">
        <f>Tabela2[[#This Row],[mlp_train_acc]]</f>
        <v>0.99145775301764105</v>
      </c>
      <c r="AM496">
        <f>Tabela2[[#This Row],[mlp_steps]]</f>
        <v>42</v>
      </c>
    </row>
    <row r="497" spans="1:39" x14ac:dyDescent="0.25">
      <c r="A497" t="s">
        <v>1343</v>
      </c>
      <c r="B497">
        <v>14</v>
      </c>
      <c r="C497">
        <v>5</v>
      </c>
      <c r="D497">
        <v>4</v>
      </c>
      <c r="E497">
        <v>0</v>
      </c>
      <c r="F497" t="s">
        <v>1464</v>
      </c>
      <c r="G497">
        <v>210149</v>
      </c>
      <c r="H497">
        <v>109749372.40000001</v>
      </c>
      <c r="I497">
        <v>21.2</v>
      </c>
      <c r="J497">
        <v>9.0064994990825598E-2</v>
      </c>
      <c r="K497">
        <v>0.153333333134651</v>
      </c>
      <c r="L497">
        <v>8.8888889551162698E-2</v>
      </c>
      <c r="M497">
        <v>0.94044444444444397</v>
      </c>
      <c r="N497">
        <v>0.96962962962962895</v>
      </c>
      <c r="O497">
        <v>0.99238625812441905</v>
      </c>
      <c r="P497">
        <v>41.6</v>
      </c>
      <c r="Q497">
        <v>3796609.2</v>
      </c>
      <c r="R497">
        <v>209545</v>
      </c>
      <c r="S497">
        <v>2</v>
      </c>
      <c r="T497">
        <v>305</v>
      </c>
      <c r="U497">
        <v>0.94</v>
      </c>
      <c r="V497">
        <v>0.96888888888888802</v>
      </c>
      <c r="W497">
        <v>0.99387186629526403</v>
      </c>
      <c r="X497">
        <v>42.6</v>
      </c>
      <c r="Y497">
        <v>4383728.2</v>
      </c>
      <c r="Z497">
        <v>210844</v>
      </c>
      <c r="AA497">
        <v>2</v>
      </c>
      <c r="AB497">
        <v>306</v>
      </c>
      <c r="AC497" t="s">
        <v>1926</v>
      </c>
      <c r="AE497">
        <f>Tabela2[[#This Row],[kan_params]]</f>
        <v>210149</v>
      </c>
      <c r="AF497">
        <f>Tabela2[[#This Row],[kan_steps]]</f>
        <v>21.2</v>
      </c>
      <c r="AG497">
        <f>Tabela2[[#This Row],[kan_train_acc]]</f>
        <v>9.0064994990825598E-2</v>
      </c>
      <c r="AH497">
        <f>Tabela2[[#This Row],[kan_val_acc]]</f>
        <v>0.153333333134651</v>
      </c>
      <c r="AI497">
        <f>Tabela2[[#This Row],[kan_test_acc]]</f>
        <v>8.8888889551162698E-2</v>
      </c>
      <c r="AJ497">
        <f>Tabela2[[#This Row],[mlp_test_acc]]</f>
        <v>0.94044444444444397</v>
      </c>
      <c r="AK497">
        <f>Tabela2[[#This Row],[mlp_val_acc]]</f>
        <v>0.96962962962962895</v>
      </c>
      <c r="AL497">
        <f>Tabela2[[#This Row],[mlp_train_acc]]</f>
        <v>0.99238625812441905</v>
      </c>
      <c r="AM497">
        <f>Tabela2[[#This Row],[mlp_steps]]</f>
        <v>41.6</v>
      </c>
    </row>
    <row r="498" spans="1:39" x14ac:dyDescent="0.25">
      <c r="A498" t="s">
        <v>1343</v>
      </c>
      <c r="B498">
        <v>14</v>
      </c>
      <c r="C498">
        <v>5</v>
      </c>
      <c r="D498">
        <v>4</v>
      </c>
      <c r="E498">
        <v>0</v>
      </c>
      <c r="F498" t="s">
        <v>1466</v>
      </c>
      <c r="G498">
        <v>218554</v>
      </c>
      <c r="H498">
        <v>71604872</v>
      </c>
      <c r="I498">
        <v>13</v>
      </c>
      <c r="J498">
        <v>0.102135559916496</v>
      </c>
      <c r="K498">
        <v>0.20740740001201599</v>
      </c>
      <c r="L498">
        <v>9.2888887971639605E-2</v>
      </c>
      <c r="M498">
        <v>0.94</v>
      </c>
      <c r="N498">
        <v>0.96666666666666601</v>
      </c>
      <c r="O498">
        <v>0.99442896935933101</v>
      </c>
      <c r="P498">
        <v>42</v>
      </c>
      <c r="Q498">
        <v>4806659.4000000004</v>
      </c>
      <c r="R498">
        <v>217399</v>
      </c>
      <c r="S498">
        <v>2</v>
      </c>
      <c r="T498">
        <v>311</v>
      </c>
      <c r="U498">
        <v>0.94444444444444398</v>
      </c>
      <c r="V498">
        <v>0.97777777777777697</v>
      </c>
      <c r="W498">
        <v>0.998142989786443</v>
      </c>
      <c r="X498">
        <v>48</v>
      </c>
      <c r="Y498">
        <v>5205251.5999999996</v>
      </c>
      <c r="Z498">
        <v>218722</v>
      </c>
      <c r="AA498">
        <v>2</v>
      </c>
      <c r="AB498">
        <v>312</v>
      </c>
      <c r="AC498" t="s">
        <v>1927</v>
      </c>
      <c r="AE498">
        <f>Tabela2[[#This Row],[kan_params]]</f>
        <v>218554</v>
      </c>
      <c r="AF498">
        <f>Tabela2[[#This Row],[kan_steps]]</f>
        <v>13</v>
      </c>
      <c r="AG498">
        <f>Tabela2[[#This Row],[kan_train_acc]]</f>
        <v>0.102135559916496</v>
      </c>
      <c r="AH498">
        <f>Tabela2[[#This Row],[kan_val_acc]]</f>
        <v>0.20740740001201599</v>
      </c>
      <c r="AI498">
        <f>Tabela2[[#This Row],[kan_test_acc]]</f>
        <v>9.2888887971639605E-2</v>
      </c>
      <c r="AJ498">
        <f>Tabela2[[#This Row],[mlp_test_acc]]</f>
        <v>0.94</v>
      </c>
      <c r="AK498">
        <f>Tabela2[[#This Row],[mlp_val_acc]]</f>
        <v>0.96666666666666601</v>
      </c>
      <c r="AL498">
        <f>Tabela2[[#This Row],[mlp_train_acc]]</f>
        <v>0.99442896935933101</v>
      </c>
      <c r="AM498">
        <f>Tabela2[[#This Row],[mlp_steps]]</f>
        <v>42</v>
      </c>
    </row>
    <row r="499" spans="1:39" x14ac:dyDescent="0.25">
      <c r="A499" t="s">
        <v>1343</v>
      </c>
      <c r="B499">
        <v>14</v>
      </c>
      <c r="C499">
        <v>5</v>
      </c>
      <c r="D499">
        <v>4</v>
      </c>
      <c r="E499">
        <v>0</v>
      </c>
      <c r="F499" t="s">
        <v>1468</v>
      </c>
      <c r="G499">
        <v>226959</v>
      </c>
      <c r="H499">
        <v>86270122.200000003</v>
      </c>
      <c r="I499">
        <v>15</v>
      </c>
      <c r="J499">
        <v>9.4893224537372506E-2</v>
      </c>
      <c r="K499">
        <v>0.18888889253139399</v>
      </c>
      <c r="L499">
        <v>0.10311111137270899</v>
      </c>
      <c r="M499">
        <v>0.95111111111111102</v>
      </c>
      <c r="N499">
        <v>0.97407407407407398</v>
      </c>
      <c r="O499">
        <v>0.997214484679665</v>
      </c>
      <c r="P499">
        <v>53</v>
      </c>
      <c r="Q499">
        <v>5055659.4000000004</v>
      </c>
      <c r="R499">
        <v>226744</v>
      </c>
      <c r="S499">
        <v>2</v>
      </c>
      <c r="T499">
        <v>318</v>
      </c>
      <c r="U499">
        <v>0.94222222222222196</v>
      </c>
      <c r="V499">
        <v>0.97037037037036999</v>
      </c>
      <c r="W499">
        <v>0.995357474466109</v>
      </c>
      <c r="X499">
        <v>45</v>
      </c>
      <c r="Y499">
        <v>5890570.2000000002</v>
      </c>
      <c r="Z499">
        <v>228095</v>
      </c>
      <c r="AA499">
        <v>2</v>
      </c>
      <c r="AB499">
        <v>319</v>
      </c>
      <c r="AC499" t="s">
        <v>1928</v>
      </c>
      <c r="AE499">
        <f>Tabela2[[#This Row],[kan_params]]</f>
        <v>226959</v>
      </c>
      <c r="AF499">
        <f>Tabela2[[#This Row],[kan_steps]]</f>
        <v>15</v>
      </c>
      <c r="AG499">
        <f>Tabela2[[#This Row],[kan_train_acc]]</f>
        <v>9.4893224537372506E-2</v>
      </c>
      <c r="AH499">
        <f>Tabela2[[#This Row],[kan_val_acc]]</f>
        <v>0.18888889253139399</v>
      </c>
      <c r="AI499">
        <f>Tabela2[[#This Row],[kan_test_acc]]</f>
        <v>0.10311111137270899</v>
      </c>
      <c r="AJ499">
        <f>Tabela2[[#This Row],[mlp_test_acc]]</f>
        <v>0.95111111111111102</v>
      </c>
      <c r="AK499">
        <f>Tabela2[[#This Row],[mlp_val_acc]]</f>
        <v>0.97407407407407398</v>
      </c>
      <c r="AL499">
        <f>Tabela2[[#This Row],[mlp_train_acc]]</f>
        <v>0.997214484679665</v>
      </c>
      <c r="AM499">
        <f>Tabela2[[#This Row],[mlp_steps]]</f>
        <v>53</v>
      </c>
    </row>
    <row r="500" spans="1:39" x14ac:dyDescent="0.25">
      <c r="A500" t="s">
        <v>1343</v>
      </c>
      <c r="B500">
        <v>14</v>
      </c>
      <c r="C500">
        <v>5</v>
      </c>
      <c r="D500">
        <v>4</v>
      </c>
      <c r="E500">
        <v>0</v>
      </c>
      <c r="F500" t="s">
        <v>1470</v>
      </c>
      <c r="G500">
        <v>235364</v>
      </c>
      <c r="H500">
        <v>95206913.200000003</v>
      </c>
      <c r="I500">
        <v>16.2</v>
      </c>
      <c r="J500">
        <v>9.4893221557140306E-2</v>
      </c>
      <c r="K500">
        <v>0.17037037014961201</v>
      </c>
      <c r="L500">
        <v>9.9111111462116194E-2</v>
      </c>
      <c r="M500">
        <v>0.94444444444444398</v>
      </c>
      <c r="N500">
        <v>0.97111111111111104</v>
      </c>
      <c r="O500">
        <v>0.99442896935933101</v>
      </c>
      <c r="P500">
        <v>41</v>
      </c>
      <c r="Q500">
        <v>3682072.6</v>
      </c>
      <c r="R500">
        <v>234910</v>
      </c>
      <c r="S500">
        <v>2</v>
      </c>
      <c r="T500">
        <v>324</v>
      </c>
      <c r="U500">
        <v>0.94711111111111101</v>
      </c>
      <c r="V500">
        <v>0.97037037037036999</v>
      </c>
      <c r="W500">
        <v>0.99554317548746496</v>
      </c>
      <c r="X500">
        <v>44.4</v>
      </c>
      <c r="Y500">
        <v>5324939</v>
      </c>
      <c r="Z500">
        <v>236285</v>
      </c>
      <c r="AA500">
        <v>2</v>
      </c>
      <c r="AB500">
        <v>325</v>
      </c>
      <c r="AC500" t="s">
        <v>1929</v>
      </c>
      <c r="AE500">
        <f>Tabela2[[#This Row],[kan_params]]</f>
        <v>235364</v>
      </c>
      <c r="AF500">
        <f>Tabela2[[#This Row],[kan_steps]]</f>
        <v>16.2</v>
      </c>
      <c r="AG500">
        <f>Tabela2[[#This Row],[kan_train_acc]]</f>
        <v>9.4893221557140306E-2</v>
      </c>
      <c r="AH500">
        <f>Tabela2[[#This Row],[kan_val_acc]]</f>
        <v>0.17037037014961201</v>
      </c>
      <c r="AI500">
        <f>Tabela2[[#This Row],[kan_test_acc]]</f>
        <v>9.9111111462116194E-2</v>
      </c>
      <c r="AJ500">
        <f>Tabela2[[#This Row],[mlp_test_acc]]</f>
        <v>0.94444444444444398</v>
      </c>
      <c r="AK500">
        <f>Tabela2[[#This Row],[mlp_val_acc]]</f>
        <v>0.97111111111111104</v>
      </c>
      <c r="AL500">
        <f>Tabela2[[#This Row],[mlp_train_acc]]</f>
        <v>0.99442896935933101</v>
      </c>
      <c r="AM500">
        <f>Tabela2[[#This Row],[mlp_steps]]</f>
        <v>41</v>
      </c>
    </row>
    <row r="501" spans="1:39" x14ac:dyDescent="0.25">
      <c r="A501" t="s">
        <v>1343</v>
      </c>
      <c r="B501">
        <v>14</v>
      </c>
      <c r="C501">
        <v>5</v>
      </c>
      <c r="D501">
        <v>4</v>
      </c>
      <c r="E501">
        <v>0</v>
      </c>
      <c r="F501" t="s">
        <v>1472</v>
      </c>
      <c r="G501">
        <v>243769</v>
      </c>
      <c r="H501">
        <v>111091444.2</v>
      </c>
      <c r="I501">
        <v>18.399999999999999</v>
      </c>
      <c r="J501">
        <v>8.3008357882499606E-2</v>
      </c>
      <c r="K501">
        <v>0.17407407164573599</v>
      </c>
      <c r="L501">
        <v>8.6666666716337201E-2</v>
      </c>
      <c r="M501">
        <v>0.94577777777777705</v>
      </c>
      <c r="N501">
        <v>0.97185185185185097</v>
      </c>
      <c r="O501">
        <v>0.99275766016712996</v>
      </c>
      <c r="P501">
        <v>42</v>
      </c>
      <c r="Q501">
        <v>4994698.5999999996</v>
      </c>
      <c r="R501">
        <v>243220</v>
      </c>
      <c r="S501">
        <v>2</v>
      </c>
      <c r="T501">
        <v>330</v>
      </c>
      <c r="U501">
        <v>0.93955555555555503</v>
      </c>
      <c r="V501">
        <v>0.97037037037036999</v>
      </c>
      <c r="W501">
        <v>0.99461467038068696</v>
      </c>
      <c r="X501">
        <v>41.2</v>
      </c>
      <c r="Y501">
        <v>5344304.5999999996</v>
      </c>
      <c r="Z501">
        <v>244619</v>
      </c>
      <c r="AA501">
        <v>2</v>
      </c>
      <c r="AB501">
        <v>331</v>
      </c>
      <c r="AC501" t="s">
        <v>1930</v>
      </c>
      <c r="AE501">
        <f>Tabela2[[#This Row],[kan_params]]</f>
        <v>243769</v>
      </c>
      <c r="AF501">
        <f>Tabela2[[#This Row],[kan_steps]]</f>
        <v>18.399999999999999</v>
      </c>
      <c r="AG501">
        <f>Tabela2[[#This Row],[kan_train_acc]]</f>
        <v>8.3008357882499606E-2</v>
      </c>
      <c r="AH501">
        <f>Tabela2[[#This Row],[kan_val_acc]]</f>
        <v>0.17407407164573599</v>
      </c>
      <c r="AI501">
        <f>Tabela2[[#This Row],[kan_test_acc]]</f>
        <v>8.6666666716337201E-2</v>
      </c>
      <c r="AJ501">
        <f>Tabela2[[#This Row],[mlp_test_acc]]</f>
        <v>0.94577777777777705</v>
      </c>
      <c r="AK501">
        <f>Tabela2[[#This Row],[mlp_val_acc]]</f>
        <v>0.97185185185185097</v>
      </c>
      <c r="AL501">
        <f>Tabela2[[#This Row],[mlp_train_acc]]</f>
        <v>0.99275766016712996</v>
      </c>
      <c r="AM501">
        <f>Tabela2[[#This Row],[mlp_steps]]</f>
        <v>42</v>
      </c>
    </row>
    <row r="502" spans="1:39" x14ac:dyDescent="0.25">
      <c r="A502" t="s">
        <v>1343</v>
      </c>
      <c r="B502">
        <v>14</v>
      </c>
      <c r="C502">
        <v>5</v>
      </c>
      <c r="D502">
        <v>4</v>
      </c>
      <c r="E502">
        <v>0</v>
      </c>
      <c r="F502" t="s">
        <v>1474</v>
      </c>
      <c r="G502">
        <v>252174</v>
      </c>
      <c r="H502">
        <v>94314340.599999994</v>
      </c>
      <c r="I502">
        <v>14.8</v>
      </c>
      <c r="J502">
        <v>8.9879292249679499E-2</v>
      </c>
      <c r="K502">
        <v>0.208148154616355</v>
      </c>
      <c r="L502">
        <v>8.0444443225860598E-2</v>
      </c>
      <c r="M502">
        <v>0.94622222222222196</v>
      </c>
      <c r="N502">
        <v>0.97037037037036999</v>
      </c>
      <c r="O502">
        <v>0.99275766016712996</v>
      </c>
      <c r="P502">
        <v>40.4</v>
      </c>
      <c r="Q502">
        <v>4637587.5999999996</v>
      </c>
      <c r="R502">
        <v>251674</v>
      </c>
      <c r="S502">
        <v>2</v>
      </c>
      <c r="T502">
        <v>336</v>
      </c>
      <c r="U502">
        <v>0.940888888888888</v>
      </c>
      <c r="V502">
        <v>0.96740740740740705</v>
      </c>
      <c r="W502">
        <v>0.99424326833797505</v>
      </c>
      <c r="X502">
        <v>42.8</v>
      </c>
      <c r="Y502">
        <v>3931677</v>
      </c>
      <c r="Z502">
        <v>253097</v>
      </c>
      <c r="AA502">
        <v>2</v>
      </c>
      <c r="AB502">
        <v>337</v>
      </c>
      <c r="AC502" t="s">
        <v>1931</v>
      </c>
      <c r="AE502">
        <f>Tabela2[[#This Row],[kan_params]]</f>
        <v>252174</v>
      </c>
      <c r="AF502">
        <f>Tabela2[[#This Row],[kan_steps]]</f>
        <v>14.8</v>
      </c>
      <c r="AG502">
        <f>Tabela2[[#This Row],[kan_train_acc]]</f>
        <v>8.9879292249679499E-2</v>
      </c>
      <c r="AH502">
        <f>Tabela2[[#This Row],[kan_val_acc]]</f>
        <v>0.208148154616355</v>
      </c>
      <c r="AI502">
        <f>Tabela2[[#This Row],[kan_test_acc]]</f>
        <v>8.0444443225860598E-2</v>
      </c>
      <c r="AJ502">
        <f>Tabela2[[#This Row],[mlp_test_acc]]</f>
        <v>0.94622222222222196</v>
      </c>
      <c r="AK502">
        <f>Tabela2[[#This Row],[mlp_val_acc]]</f>
        <v>0.97037037037036999</v>
      </c>
      <c r="AL502">
        <f>Tabela2[[#This Row],[mlp_train_acc]]</f>
        <v>0.99275766016712996</v>
      </c>
      <c r="AM502">
        <f>Tabela2[[#This Row],[mlp_steps]]</f>
        <v>40.4</v>
      </c>
    </row>
    <row r="503" spans="1:39" x14ac:dyDescent="0.25">
      <c r="A503" t="s">
        <v>1343</v>
      </c>
      <c r="B503">
        <v>14</v>
      </c>
      <c r="C503">
        <v>5</v>
      </c>
      <c r="D503">
        <v>4</v>
      </c>
      <c r="E503">
        <v>0</v>
      </c>
      <c r="F503" t="s">
        <v>1476</v>
      </c>
      <c r="G503">
        <v>260579</v>
      </c>
      <c r="H503">
        <v>109736712.8</v>
      </c>
      <c r="I503">
        <v>16.8</v>
      </c>
      <c r="J503">
        <v>9.4893221557140306E-2</v>
      </c>
      <c r="K503">
        <v>0.16592592597007699</v>
      </c>
      <c r="L503">
        <v>9.5555555075407E-2</v>
      </c>
      <c r="M503">
        <v>0.93911111111111101</v>
      </c>
      <c r="N503">
        <v>0.96740740740740705</v>
      </c>
      <c r="O503">
        <v>0.98737233054781803</v>
      </c>
      <c r="P503">
        <v>32.799999999999997</v>
      </c>
      <c r="Q503">
        <v>4508717</v>
      </c>
      <c r="R503">
        <v>260272</v>
      </c>
      <c r="S503">
        <v>2</v>
      </c>
      <c r="T503">
        <v>342</v>
      </c>
      <c r="U503">
        <v>0.94177777777777705</v>
      </c>
      <c r="V503">
        <v>0.97333333333333305</v>
      </c>
      <c r="W503">
        <v>0.99740018570102096</v>
      </c>
      <c r="X503">
        <v>42.8</v>
      </c>
      <c r="Y503">
        <v>4778447.2</v>
      </c>
      <c r="Z503">
        <v>261719</v>
      </c>
      <c r="AA503">
        <v>2</v>
      </c>
      <c r="AB503">
        <v>343</v>
      </c>
      <c r="AC503" t="s">
        <v>1932</v>
      </c>
      <c r="AE503">
        <f>Tabela2[[#This Row],[kan_params]]</f>
        <v>260579</v>
      </c>
      <c r="AF503">
        <f>Tabela2[[#This Row],[kan_steps]]</f>
        <v>16.8</v>
      </c>
      <c r="AG503">
        <f>Tabela2[[#This Row],[kan_train_acc]]</f>
        <v>9.4893221557140306E-2</v>
      </c>
      <c r="AH503">
        <f>Tabela2[[#This Row],[kan_val_acc]]</f>
        <v>0.16592592597007699</v>
      </c>
      <c r="AI503">
        <f>Tabela2[[#This Row],[kan_test_acc]]</f>
        <v>9.5555555075407E-2</v>
      </c>
      <c r="AJ503">
        <f>Tabela2[[#This Row],[mlp_test_acc]]</f>
        <v>0.93911111111111101</v>
      </c>
      <c r="AK503">
        <f>Tabela2[[#This Row],[mlp_val_acc]]</f>
        <v>0.96740740740740705</v>
      </c>
      <c r="AL503">
        <f>Tabela2[[#This Row],[mlp_train_acc]]</f>
        <v>0.98737233054781803</v>
      </c>
      <c r="AM503">
        <f>Tabela2[[#This Row],[mlp_steps]]</f>
        <v>32.799999999999997</v>
      </c>
    </row>
    <row r="504" spans="1:39" x14ac:dyDescent="0.25">
      <c r="A504" t="s">
        <v>1343</v>
      </c>
      <c r="B504">
        <v>14</v>
      </c>
      <c r="C504">
        <v>5</v>
      </c>
      <c r="D504">
        <v>4</v>
      </c>
      <c r="E504">
        <v>0</v>
      </c>
      <c r="F504" t="s">
        <v>1478</v>
      </c>
      <c r="G504">
        <v>276042</v>
      </c>
      <c r="H504">
        <v>132250723.2</v>
      </c>
      <c r="I504">
        <v>18.933333333333302</v>
      </c>
      <c r="J504">
        <v>9.6255029986302004E-2</v>
      </c>
      <c r="K504">
        <v>0.16123456756273899</v>
      </c>
      <c r="L504">
        <v>9.0222223103046395E-2</v>
      </c>
      <c r="M504">
        <v>0.95792592592592596</v>
      </c>
      <c r="N504">
        <v>0.95629629629629598</v>
      </c>
      <c r="O504">
        <v>0.99145775301764105</v>
      </c>
      <c r="P504">
        <v>36.799999999999997</v>
      </c>
      <c r="Q504">
        <v>4741710.4000000004</v>
      </c>
      <c r="R504">
        <v>274922</v>
      </c>
      <c r="S504">
        <v>2</v>
      </c>
      <c r="T504">
        <v>352</v>
      </c>
      <c r="U504">
        <v>0.95881481481481401</v>
      </c>
      <c r="V504">
        <v>0.95654320987654295</v>
      </c>
      <c r="W504">
        <v>0.99015784586815203</v>
      </c>
      <c r="X504">
        <v>34</v>
      </c>
      <c r="Y504">
        <v>4776932.13333333</v>
      </c>
      <c r="Z504">
        <v>276409</v>
      </c>
      <c r="AA504">
        <v>2</v>
      </c>
      <c r="AB504">
        <v>353</v>
      </c>
      <c r="AC504" t="s">
        <v>1933</v>
      </c>
      <c r="AE504">
        <f>Tabela2[[#This Row],[kan_params]]</f>
        <v>276042</v>
      </c>
      <c r="AF504">
        <f>Tabela2[[#This Row],[kan_steps]]</f>
        <v>18.933333333333302</v>
      </c>
      <c r="AG504">
        <f>Tabela2[[#This Row],[kan_train_acc]]</f>
        <v>9.6255029986302004E-2</v>
      </c>
      <c r="AH504">
        <f>Tabela2[[#This Row],[kan_val_acc]]</f>
        <v>0.16123456756273899</v>
      </c>
      <c r="AI504">
        <f>Tabela2[[#This Row],[kan_test_acc]]</f>
        <v>9.0222223103046395E-2</v>
      </c>
      <c r="AJ504">
        <f>Tabela2[[#This Row],[mlp_test_acc]]</f>
        <v>0.95792592592592596</v>
      </c>
      <c r="AK504">
        <f>Tabela2[[#This Row],[mlp_val_acc]]</f>
        <v>0.95629629629629598</v>
      </c>
      <c r="AL504">
        <f>Tabela2[[#This Row],[mlp_train_acc]]</f>
        <v>0.99145775301764105</v>
      </c>
      <c r="AM504">
        <f>Tabela2[[#This Row],[mlp_steps]]</f>
        <v>36.799999999999997</v>
      </c>
    </row>
    <row r="505" spans="1:39" x14ac:dyDescent="0.25">
      <c r="A505" t="s">
        <v>1343</v>
      </c>
      <c r="B505">
        <v>14</v>
      </c>
      <c r="C505">
        <v>5</v>
      </c>
      <c r="D505">
        <v>4</v>
      </c>
      <c r="E505">
        <v>0</v>
      </c>
      <c r="F505" t="s">
        <v>1480</v>
      </c>
      <c r="G505">
        <v>284657</v>
      </c>
      <c r="H505">
        <v>159289992.93333301</v>
      </c>
      <c r="I505">
        <v>21.266666666666602</v>
      </c>
      <c r="J505">
        <v>9.7926338016986803E-2</v>
      </c>
      <c r="K505">
        <v>0.16098765283822999</v>
      </c>
      <c r="L505">
        <v>8.9777778585751797E-2</v>
      </c>
      <c r="M505">
        <v>0.96</v>
      </c>
      <c r="N505">
        <v>0.957283950617284</v>
      </c>
      <c r="O505">
        <v>0.99399566697616804</v>
      </c>
      <c r="P505">
        <v>37.6</v>
      </c>
      <c r="Q505">
        <v>5951551.8666666597</v>
      </c>
      <c r="R505">
        <v>283904</v>
      </c>
      <c r="S505">
        <v>2</v>
      </c>
      <c r="T505">
        <v>358</v>
      </c>
      <c r="U505">
        <v>0.95822222222222198</v>
      </c>
      <c r="V505">
        <v>0.95703703703703702</v>
      </c>
      <c r="W505">
        <v>0.99158155369854495</v>
      </c>
      <c r="X505">
        <v>37.3333333333333</v>
      </c>
      <c r="Y505">
        <v>4699391.4666666603</v>
      </c>
      <c r="Z505">
        <v>285415</v>
      </c>
      <c r="AA505">
        <v>2</v>
      </c>
      <c r="AB505">
        <v>359</v>
      </c>
      <c r="AC505" t="s">
        <v>1934</v>
      </c>
      <c r="AE505">
        <f>Tabela2[[#This Row],[kan_params]]</f>
        <v>284657</v>
      </c>
      <c r="AF505">
        <f>Tabela2[[#This Row],[kan_steps]]</f>
        <v>21.266666666666602</v>
      </c>
      <c r="AG505">
        <f>Tabela2[[#This Row],[kan_train_acc]]</f>
        <v>9.7926338016986803E-2</v>
      </c>
      <c r="AH505">
        <f>Tabela2[[#This Row],[kan_val_acc]]</f>
        <v>0.16098765283822999</v>
      </c>
      <c r="AI505">
        <f>Tabela2[[#This Row],[kan_test_acc]]</f>
        <v>8.9777778585751797E-2</v>
      </c>
      <c r="AJ505">
        <f>Tabela2[[#This Row],[mlp_test_acc]]</f>
        <v>0.96</v>
      </c>
      <c r="AK505">
        <f>Tabela2[[#This Row],[mlp_val_acc]]</f>
        <v>0.957283950617284</v>
      </c>
      <c r="AL505">
        <f>Tabela2[[#This Row],[mlp_train_acc]]</f>
        <v>0.99399566697616804</v>
      </c>
      <c r="AM505">
        <f>Tabela2[[#This Row],[mlp_steps]]</f>
        <v>37.6</v>
      </c>
    </row>
    <row r="506" spans="1:39" x14ac:dyDescent="0.25">
      <c r="A506" t="s">
        <v>1343</v>
      </c>
      <c r="B506">
        <v>14</v>
      </c>
      <c r="C506">
        <v>5</v>
      </c>
      <c r="D506">
        <v>4</v>
      </c>
      <c r="E506">
        <v>0</v>
      </c>
      <c r="F506" t="s">
        <v>1482</v>
      </c>
      <c r="G506">
        <v>293272</v>
      </c>
      <c r="H506">
        <v>105666912.40000001</v>
      </c>
      <c r="I506">
        <v>13</v>
      </c>
      <c r="J506">
        <v>8.70937779545784E-2</v>
      </c>
      <c r="K506">
        <v>0.21086419920126501</v>
      </c>
      <c r="L506">
        <v>8.9185185233751907E-2</v>
      </c>
      <c r="M506">
        <v>0.95777777777777695</v>
      </c>
      <c r="N506">
        <v>0.96296296296296302</v>
      </c>
      <c r="O506">
        <v>0.99473847106158997</v>
      </c>
      <c r="P506">
        <v>41.6666666666666</v>
      </c>
      <c r="Q506">
        <v>5065620.8666666597</v>
      </c>
      <c r="R506">
        <v>293030</v>
      </c>
      <c r="S506">
        <v>2</v>
      </c>
      <c r="T506">
        <v>364</v>
      </c>
      <c r="U506">
        <v>0.95851851851851799</v>
      </c>
      <c r="V506">
        <v>0.95308641975308594</v>
      </c>
      <c r="W506">
        <v>0.98947694212318105</v>
      </c>
      <c r="X506">
        <v>31.6666666666666</v>
      </c>
      <c r="Y506">
        <v>4908298.6666666605</v>
      </c>
      <c r="Z506">
        <v>294565</v>
      </c>
      <c r="AA506">
        <v>2</v>
      </c>
      <c r="AB506">
        <v>365</v>
      </c>
      <c r="AC506" t="s">
        <v>1935</v>
      </c>
      <c r="AE506">
        <f>Tabela2[[#This Row],[kan_params]]</f>
        <v>293272</v>
      </c>
      <c r="AF506">
        <f>Tabela2[[#This Row],[kan_steps]]</f>
        <v>13</v>
      </c>
      <c r="AG506">
        <f>Tabela2[[#This Row],[kan_train_acc]]</f>
        <v>8.70937779545784E-2</v>
      </c>
      <c r="AH506">
        <f>Tabela2[[#This Row],[kan_val_acc]]</f>
        <v>0.21086419920126501</v>
      </c>
      <c r="AI506">
        <f>Tabela2[[#This Row],[kan_test_acc]]</f>
        <v>8.9185185233751907E-2</v>
      </c>
      <c r="AJ506">
        <f>Tabela2[[#This Row],[mlp_test_acc]]</f>
        <v>0.95777777777777695</v>
      </c>
      <c r="AK506">
        <f>Tabela2[[#This Row],[mlp_val_acc]]</f>
        <v>0.96296296296296302</v>
      </c>
      <c r="AL506">
        <f>Tabela2[[#This Row],[mlp_train_acc]]</f>
        <v>0.99473847106158997</v>
      </c>
      <c r="AM506">
        <f>Tabela2[[#This Row],[mlp_steps]]</f>
        <v>41.6666666666666</v>
      </c>
    </row>
    <row r="507" spans="1:39" x14ac:dyDescent="0.25">
      <c r="A507" t="s">
        <v>1343</v>
      </c>
      <c r="B507">
        <v>14</v>
      </c>
      <c r="C507">
        <v>5</v>
      </c>
      <c r="D507">
        <v>4</v>
      </c>
      <c r="E507">
        <v>0</v>
      </c>
      <c r="F507" t="s">
        <v>1484</v>
      </c>
      <c r="G507">
        <v>301887</v>
      </c>
      <c r="H507">
        <v>172068939.73333299</v>
      </c>
      <c r="I507">
        <v>21</v>
      </c>
      <c r="J507">
        <v>9.3964716792106606E-2</v>
      </c>
      <c r="K507">
        <v>0.169876543680826</v>
      </c>
      <c r="L507">
        <v>8.8888888557751899E-2</v>
      </c>
      <c r="M507">
        <v>0.96148148148148105</v>
      </c>
      <c r="N507">
        <v>0.95950617283950601</v>
      </c>
      <c r="O507">
        <v>0.995357474466109</v>
      </c>
      <c r="P507">
        <v>43.8</v>
      </c>
      <c r="Q507">
        <v>6543665.5999999996</v>
      </c>
      <c r="R507">
        <v>300745</v>
      </c>
      <c r="S507">
        <v>2</v>
      </c>
      <c r="T507">
        <v>369</v>
      </c>
      <c r="U507">
        <v>0.95955555555555505</v>
      </c>
      <c r="V507">
        <v>0.95703703703703702</v>
      </c>
      <c r="W507">
        <v>0.99257195914577501</v>
      </c>
      <c r="X507">
        <v>35.866666666666603</v>
      </c>
      <c r="Y507">
        <v>5166457.2</v>
      </c>
      <c r="Z507">
        <v>302300</v>
      </c>
      <c r="AA507">
        <v>2</v>
      </c>
      <c r="AB507">
        <v>370</v>
      </c>
      <c r="AC507" t="s">
        <v>1936</v>
      </c>
      <c r="AE507">
        <f>Tabela2[[#This Row],[kan_params]]</f>
        <v>301887</v>
      </c>
      <c r="AF507">
        <f>Tabela2[[#This Row],[kan_steps]]</f>
        <v>21</v>
      </c>
      <c r="AG507">
        <f>Tabela2[[#This Row],[kan_train_acc]]</f>
        <v>9.3964716792106606E-2</v>
      </c>
      <c r="AH507">
        <f>Tabela2[[#This Row],[kan_val_acc]]</f>
        <v>0.169876543680826</v>
      </c>
      <c r="AI507">
        <f>Tabela2[[#This Row],[kan_test_acc]]</f>
        <v>8.8888888557751899E-2</v>
      </c>
      <c r="AJ507">
        <f>Tabela2[[#This Row],[mlp_test_acc]]</f>
        <v>0.96148148148148105</v>
      </c>
      <c r="AK507">
        <f>Tabela2[[#This Row],[mlp_val_acc]]</f>
        <v>0.95950617283950601</v>
      </c>
      <c r="AL507">
        <f>Tabela2[[#This Row],[mlp_train_acc]]</f>
        <v>0.995357474466109</v>
      </c>
      <c r="AM507">
        <f>Tabela2[[#This Row],[mlp_steps]]</f>
        <v>43.8</v>
      </c>
    </row>
    <row r="508" spans="1:39" x14ac:dyDescent="0.25">
      <c r="A508" t="s">
        <v>1343</v>
      </c>
      <c r="B508">
        <v>14</v>
      </c>
      <c r="C508">
        <v>5</v>
      </c>
      <c r="D508">
        <v>4</v>
      </c>
      <c r="E508">
        <v>0</v>
      </c>
      <c r="F508" t="s">
        <v>1486</v>
      </c>
      <c r="G508">
        <v>310502</v>
      </c>
      <c r="H508">
        <v>151545453.80000001</v>
      </c>
      <c r="I508">
        <v>17.533333333333299</v>
      </c>
      <c r="J508">
        <v>9.4831322630246406E-2</v>
      </c>
      <c r="K508">
        <v>0.177283948659896</v>
      </c>
      <c r="L508">
        <v>9.3333334475755605E-2</v>
      </c>
      <c r="M508">
        <v>0.95762962962962905</v>
      </c>
      <c r="N508">
        <v>0.95703703703703702</v>
      </c>
      <c r="O508">
        <v>0.99207675642215998</v>
      </c>
      <c r="P508">
        <v>35.4</v>
      </c>
      <c r="Q508">
        <v>4872773.7333333297</v>
      </c>
      <c r="R508">
        <v>310135</v>
      </c>
      <c r="S508">
        <v>2</v>
      </c>
      <c r="T508">
        <v>375</v>
      </c>
      <c r="U508">
        <v>0.95955555555555505</v>
      </c>
      <c r="V508">
        <v>0.95925925925925903</v>
      </c>
      <c r="W508">
        <v>0.99343856391210095</v>
      </c>
      <c r="X508">
        <v>41.6</v>
      </c>
      <c r="Y508">
        <v>5838000.0666666599</v>
      </c>
      <c r="Z508">
        <v>311714</v>
      </c>
      <c r="AA508">
        <v>2</v>
      </c>
      <c r="AB508">
        <v>376</v>
      </c>
      <c r="AC508" t="s">
        <v>1937</v>
      </c>
      <c r="AE508">
        <f>Tabela2[[#This Row],[kan_params]]</f>
        <v>310502</v>
      </c>
      <c r="AF508">
        <f>Tabela2[[#This Row],[kan_steps]]</f>
        <v>17.533333333333299</v>
      </c>
      <c r="AG508">
        <f>Tabela2[[#This Row],[kan_train_acc]]</f>
        <v>9.4831322630246406E-2</v>
      </c>
      <c r="AH508">
        <f>Tabela2[[#This Row],[kan_val_acc]]</f>
        <v>0.177283948659896</v>
      </c>
      <c r="AI508">
        <f>Tabela2[[#This Row],[kan_test_acc]]</f>
        <v>9.3333334475755605E-2</v>
      </c>
      <c r="AJ508">
        <f>Tabela2[[#This Row],[mlp_test_acc]]</f>
        <v>0.95762962962962905</v>
      </c>
      <c r="AK508">
        <f>Tabela2[[#This Row],[mlp_val_acc]]</f>
        <v>0.95703703703703702</v>
      </c>
      <c r="AL508">
        <f>Tabela2[[#This Row],[mlp_train_acc]]</f>
        <v>0.99207675642215998</v>
      </c>
      <c r="AM508">
        <f>Tabela2[[#This Row],[mlp_steps]]</f>
        <v>35.4</v>
      </c>
    </row>
    <row r="509" spans="1:39" x14ac:dyDescent="0.25">
      <c r="A509" t="s">
        <v>1343</v>
      </c>
      <c r="B509">
        <v>14</v>
      </c>
      <c r="C509">
        <v>5</v>
      </c>
      <c r="D509">
        <v>4</v>
      </c>
      <c r="E509">
        <v>0</v>
      </c>
      <c r="F509" t="s">
        <v>1488</v>
      </c>
      <c r="G509">
        <v>319117</v>
      </c>
      <c r="H509">
        <v>198115295.80000001</v>
      </c>
      <c r="I509">
        <v>22.4</v>
      </c>
      <c r="J509">
        <v>9.7369236250718402E-2</v>
      </c>
      <c r="K509">
        <v>0.16938271721204101</v>
      </c>
      <c r="L509">
        <v>9.2148147771755798E-2</v>
      </c>
      <c r="M509">
        <v>0.96088888888888802</v>
      </c>
      <c r="N509">
        <v>0.95827160493827102</v>
      </c>
      <c r="O509">
        <v>0.99281956050758202</v>
      </c>
      <c r="P509">
        <v>37.200000000000003</v>
      </c>
      <c r="Q509">
        <v>6673276.5999999996</v>
      </c>
      <c r="R509">
        <v>318070</v>
      </c>
      <c r="S509">
        <v>2</v>
      </c>
      <c r="T509">
        <v>380</v>
      </c>
      <c r="U509">
        <v>0.95748148148148104</v>
      </c>
      <c r="V509">
        <v>0.95851851851851799</v>
      </c>
      <c r="W509">
        <v>0.99356236459300495</v>
      </c>
      <c r="X509">
        <v>36</v>
      </c>
      <c r="Y509">
        <v>5439307.3333333302</v>
      </c>
      <c r="Z509">
        <v>319669</v>
      </c>
      <c r="AA509">
        <v>2</v>
      </c>
      <c r="AB509">
        <v>381</v>
      </c>
      <c r="AC509" t="s">
        <v>1938</v>
      </c>
      <c r="AE509">
        <f>Tabela2[[#This Row],[kan_params]]</f>
        <v>319117</v>
      </c>
      <c r="AF509">
        <f>Tabela2[[#This Row],[kan_steps]]</f>
        <v>22.4</v>
      </c>
      <c r="AG509">
        <f>Tabela2[[#This Row],[kan_train_acc]]</f>
        <v>9.7369236250718402E-2</v>
      </c>
      <c r="AH509">
        <f>Tabela2[[#This Row],[kan_val_acc]]</f>
        <v>0.16938271721204101</v>
      </c>
      <c r="AI509">
        <f>Tabela2[[#This Row],[kan_test_acc]]</f>
        <v>9.2148147771755798E-2</v>
      </c>
      <c r="AJ509">
        <f>Tabela2[[#This Row],[mlp_test_acc]]</f>
        <v>0.96088888888888802</v>
      </c>
      <c r="AK509">
        <f>Tabela2[[#This Row],[mlp_val_acc]]</f>
        <v>0.95827160493827102</v>
      </c>
      <c r="AL509">
        <f>Tabela2[[#This Row],[mlp_train_acc]]</f>
        <v>0.99281956050758202</v>
      </c>
      <c r="AM509">
        <f>Tabela2[[#This Row],[mlp_steps]]</f>
        <v>37.200000000000003</v>
      </c>
    </row>
    <row r="510" spans="1:39" x14ac:dyDescent="0.25">
      <c r="A510" t="s">
        <v>1343</v>
      </c>
      <c r="B510">
        <v>14</v>
      </c>
      <c r="C510">
        <v>5</v>
      </c>
      <c r="D510">
        <v>4</v>
      </c>
      <c r="E510">
        <v>0</v>
      </c>
      <c r="F510" t="s">
        <v>1490</v>
      </c>
      <c r="G510">
        <v>207122</v>
      </c>
      <c r="H510">
        <v>82110654.200000003</v>
      </c>
      <c r="I510">
        <v>14.7</v>
      </c>
      <c r="J510">
        <v>0.10083565488457601</v>
      </c>
      <c r="K510">
        <v>0.164074073731899</v>
      </c>
      <c r="L510">
        <v>9.6888887882232599E-2</v>
      </c>
      <c r="M510">
        <v>0.95933333333333304</v>
      </c>
      <c r="N510">
        <v>0.96333333333333304</v>
      </c>
      <c r="O510">
        <v>0.99220055710306398</v>
      </c>
      <c r="P510">
        <v>40.200000000000003</v>
      </c>
      <c r="Q510">
        <v>5572935.5999999996</v>
      </c>
      <c r="R510">
        <v>206959</v>
      </c>
      <c r="S510">
        <v>2</v>
      </c>
      <c r="T510">
        <v>303</v>
      </c>
      <c r="U510">
        <v>0.95933333333333304</v>
      </c>
      <c r="V510">
        <v>0.96296296296296302</v>
      </c>
      <c r="W510">
        <v>0.99080779944289699</v>
      </c>
      <c r="X510">
        <v>38.200000000000003</v>
      </c>
      <c r="Y510">
        <v>4487102.9000000004</v>
      </c>
      <c r="Z510">
        <v>208250</v>
      </c>
      <c r="AA510">
        <v>2</v>
      </c>
      <c r="AB510">
        <v>304</v>
      </c>
      <c r="AC510" t="s">
        <v>1939</v>
      </c>
      <c r="AE510">
        <f>Tabela2[[#This Row],[kan_params]]</f>
        <v>207122</v>
      </c>
      <c r="AF510">
        <f>Tabela2[[#This Row],[kan_steps]]</f>
        <v>14.7</v>
      </c>
      <c r="AG510">
        <f>Tabela2[[#This Row],[kan_train_acc]]</f>
        <v>0.10083565488457601</v>
      </c>
      <c r="AH510">
        <f>Tabela2[[#This Row],[kan_val_acc]]</f>
        <v>0.164074073731899</v>
      </c>
      <c r="AI510">
        <f>Tabela2[[#This Row],[kan_test_acc]]</f>
        <v>9.6888887882232599E-2</v>
      </c>
      <c r="AJ510">
        <f>Tabela2[[#This Row],[mlp_test_acc]]</f>
        <v>0.95933333333333304</v>
      </c>
      <c r="AK510">
        <f>Tabela2[[#This Row],[mlp_val_acc]]</f>
        <v>0.96333333333333304</v>
      </c>
      <c r="AL510">
        <f>Tabela2[[#This Row],[mlp_train_acc]]</f>
        <v>0.99220055710306398</v>
      </c>
      <c r="AM510">
        <f>Tabela2[[#This Row],[mlp_steps]]</f>
        <v>40.200000000000003</v>
      </c>
    </row>
    <row r="511" spans="1:39" x14ac:dyDescent="0.25">
      <c r="A511" t="s">
        <v>1343</v>
      </c>
      <c r="B511">
        <v>14</v>
      </c>
      <c r="C511">
        <v>5</v>
      </c>
      <c r="D511">
        <v>4</v>
      </c>
      <c r="E511">
        <v>0</v>
      </c>
      <c r="F511" t="s">
        <v>1492</v>
      </c>
      <c r="G511">
        <v>215737</v>
      </c>
      <c r="H511">
        <v>128415648.2</v>
      </c>
      <c r="I511">
        <v>22.2</v>
      </c>
      <c r="J511">
        <v>9.1457754001021296E-2</v>
      </c>
      <c r="K511">
        <v>0.17148148119449599</v>
      </c>
      <c r="L511">
        <v>8.9333333820104596E-2</v>
      </c>
      <c r="M511">
        <v>0.96288888888888802</v>
      </c>
      <c r="N511">
        <v>0.96333333333333304</v>
      </c>
      <c r="O511">
        <v>0.99145775301764105</v>
      </c>
      <c r="P511">
        <v>38</v>
      </c>
      <c r="Q511">
        <v>4405342.3</v>
      </c>
      <c r="R511">
        <v>214765</v>
      </c>
      <c r="S511">
        <v>2</v>
      </c>
      <c r="T511">
        <v>309</v>
      </c>
      <c r="U511">
        <v>0.96044444444444399</v>
      </c>
      <c r="V511">
        <v>0.96740740740740705</v>
      </c>
      <c r="W511">
        <v>0.99285051067780805</v>
      </c>
      <c r="X511">
        <v>42.7</v>
      </c>
      <c r="Y511">
        <v>5364707.2</v>
      </c>
      <c r="Z511">
        <v>216080</v>
      </c>
      <c r="AA511">
        <v>2</v>
      </c>
      <c r="AB511">
        <v>310</v>
      </c>
      <c r="AC511" t="s">
        <v>1940</v>
      </c>
      <c r="AE511">
        <f>Tabela2[[#This Row],[kan_params]]</f>
        <v>215737</v>
      </c>
      <c r="AF511">
        <f>Tabela2[[#This Row],[kan_steps]]</f>
        <v>22.2</v>
      </c>
      <c r="AG511">
        <f>Tabela2[[#This Row],[kan_train_acc]]</f>
        <v>9.1457754001021296E-2</v>
      </c>
      <c r="AH511">
        <f>Tabela2[[#This Row],[kan_val_acc]]</f>
        <v>0.17148148119449599</v>
      </c>
      <c r="AI511">
        <f>Tabela2[[#This Row],[kan_test_acc]]</f>
        <v>8.9333333820104596E-2</v>
      </c>
      <c r="AJ511">
        <f>Tabela2[[#This Row],[mlp_test_acc]]</f>
        <v>0.96288888888888802</v>
      </c>
      <c r="AK511">
        <f>Tabela2[[#This Row],[mlp_val_acc]]</f>
        <v>0.96333333333333304</v>
      </c>
      <c r="AL511">
        <f>Tabela2[[#This Row],[mlp_train_acc]]</f>
        <v>0.99145775301764105</v>
      </c>
      <c r="AM511">
        <f>Tabela2[[#This Row],[mlp_steps]]</f>
        <v>38</v>
      </c>
    </row>
    <row r="512" spans="1:39" x14ac:dyDescent="0.25">
      <c r="A512" t="s">
        <v>1343</v>
      </c>
      <c r="B512">
        <v>14</v>
      </c>
      <c r="C512">
        <v>5</v>
      </c>
      <c r="D512">
        <v>4</v>
      </c>
      <c r="E512">
        <v>0</v>
      </c>
      <c r="F512" t="s">
        <v>1494</v>
      </c>
      <c r="G512">
        <v>224352</v>
      </c>
      <c r="H512">
        <v>155338583.09999999</v>
      </c>
      <c r="I512">
        <v>25.6</v>
      </c>
      <c r="J512">
        <v>0.13574744649231399</v>
      </c>
      <c r="K512">
        <v>0.211851853132247</v>
      </c>
      <c r="L512">
        <v>0.140222221985459</v>
      </c>
      <c r="M512">
        <v>0.95955555555555505</v>
      </c>
      <c r="N512">
        <v>0.96481481481481401</v>
      </c>
      <c r="O512">
        <v>0.98987929433611799</v>
      </c>
      <c r="P512">
        <v>34.6</v>
      </c>
      <c r="Q512">
        <v>5097291.9000000004</v>
      </c>
      <c r="R512">
        <v>224054</v>
      </c>
      <c r="S512">
        <v>2</v>
      </c>
      <c r="T512">
        <v>316</v>
      </c>
      <c r="U512">
        <v>0.958666666666666</v>
      </c>
      <c r="V512">
        <v>0.96074074074074001</v>
      </c>
      <c r="W512">
        <v>0.98802228412256199</v>
      </c>
      <c r="X512">
        <v>34.4</v>
      </c>
      <c r="Y512">
        <v>4185479.8</v>
      </c>
      <c r="Z512">
        <v>225397</v>
      </c>
      <c r="AA512">
        <v>2</v>
      </c>
      <c r="AB512">
        <v>317</v>
      </c>
      <c r="AC512" t="s">
        <v>1941</v>
      </c>
      <c r="AE512">
        <f>Tabela2[[#This Row],[kan_params]]</f>
        <v>224352</v>
      </c>
      <c r="AF512">
        <f>Tabela2[[#This Row],[kan_steps]]</f>
        <v>25.6</v>
      </c>
      <c r="AG512">
        <f>Tabela2[[#This Row],[kan_train_acc]]</f>
        <v>0.13574744649231399</v>
      </c>
      <c r="AH512">
        <f>Tabela2[[#This Row],[kan_val_acc]]</f>
        <v>0.211851853132247</v>
      </c>
      <c r="AI512">
        <f>Tabela2[[#This Row],[kan_test_acc]]</f>
        <v>0.140222221985459</v>
      </c>
      <c r="AJ512">
        <f>Tabela2[[#This Row],[mlp_test_acc]]</f>
        <v>0.95955555555555505</v>
      </c>
      <c r="AK512">
        <f>Tabela2[[#This Row],[mlp_val_acc]]</f>
        <v>0.96481481481481401</v>
      </c>
      <c r="AL512">
        <f>Tabela2[[#This Row],[mlp_train_acc]]</f>
        <v>0.98987929433611799</v>
      </c>
      <c r="AM512">
        <f>Tabela2[[#This Row],[mlp_steps]]</f>
        <v>34.6</v>
      </c>
    </row>
    <row r="513" spans="1:39" x14ac:dyDescent="0.25">
      <c r="A513" t="s">
        <v>1343</v>
      </c>
      <c r="B513">
        <v>14</v>
      </c>
      <c r="C513">
        <v>5</v>
      </c>
      <c r="D513">
        <v>4</v>
      </c>
      <c r="E513">
        <v>0</v>
      </c>
      <c r="F513" t="s">
        <v>1496</v>
      </c>
      <c r="G513">
        <v>232967</v>
      </c>
      <c r="H513">
        <v>120534667.09999999</v>
      </c>
      <c r="I513">
        <v>19.3</v>
      </c>
      <c r="J513">
        <v>9.9350046366453101E-2</v>
      </c>
      <c r="K513">
        <v>0.177407406270504</v>
      </c>
      <c r="L513">
        <v>0.109555556625127</v>
      </c>
      <c r="M513">
        <v>0.95933333333333304</v>
      </c>
      <c r="N513">
        <v>0.96333333333333304</v>
      </c>
      <c r="O513">
        <v>0.99062209842154103</v>
      </c>
      <c r="P513">
        <v>35.5</v>
      </c>
      <c r="Q513">
        <v>4222046.7</v>
      </c>
      <c r="R513">
        <v>232172</v>
      </c>
      <c r="S513">
        <v>2</v>
      </c>
      <c r="T513">
        <v>322</v>
      </c>
      <c r="U513">
        <v>0.95777777777777695</v>
      </c>
      <c r="V513">
        <v>0.96555555555555495</v>
      </c>
      <c r="W513">
        <v>0.99155060352831903</v>
      </c>
      <c r="X513">
        <v>35.5</v>
      </c>
      <c r="Y513">
        <v>4239066.5</v>
      </c>
      <c r="Z513">
        <v>233539</v>
      </c>
      <c r="AA513">
        <v>2</v>
      </c>
      <c r="AB513">
        <v>323</v>
      </c>
      <c r="AC513" t="s">
        <v>1942</v>
      </c>
      <c r="AE513">
        <f>Tabela2[[#This Row],[kan_params]]</f>
        <v>232967</v>
      </c>
      <c r="AF513">
        <f>Tabela2[[#This Row],[kan_steps]]</f>
        <v>19.3</v>
      </c>
      <c r="AG513">
        <f>Tabela2[[#This Row],[kan_train_acc]]</f>
        <v>9.9350046366453101E-2</v>
      </c>
      <c r="AH513">
        <f>Tabela2[[#This Row],[kan_val_acc]]</f>
        <v>0.177407406270504</v>
      </c>
      <c r="AI513">
        <f>Tabela2[[#This Row],[kan_test_acc]]</f>
        <v>0.109555556625127</v>
      </c>
      <c r="AJ513">
        <f>Tabela2[[#This Row],[mlp_test_acc]]</f>
        <v>0.95933333333333304</v>
      </c>
      <c r="AK513">
        <f>Tabela2[[#This Row],[mlp_val_acc]]</f>
        <v>0.96333333333333304</v>
      </c>
      <c r="AL513">
        <f>Tabela2[[#This Row],[mlp_train_acc]]</f>
        <v>0.99062209842154103</v>
      </c>
      <c r="AM513">
        <f>Tabela2[[#This Row],[mlp_steps]]</f>
        <v>35.5</v>
      </c>
    </row>
    <row r="514" spans="1:39" x14ac:dyDescent="0.25">
      <c r="A514" t="s">
        <v>1343</v>
      </c>
      <c r="B514">
        <v>14</v>
      </c>
      <c r="C514">
        <v>5</v>
      </c>
      <c r="D514">
        <v>4</v>
      </c>
      <c r="E514">
        <v>0</v>
      </c>
      <c r="F514" t="s">
        <v>1498</v>
      </c>
      <c r="G514">
        <v>241582</v>
      </c>
      <c r="H514">
        <v>123547530.5</v>
      </c>
      <c r="I514">
        <v>19.7</v>
      </c>
      <c r="J514">
        <v>0.105756732821464</v>
      </c>
      <c r="K514">
        <v>0.166666667163372</v>
      </c>
      <c r="L514">
        <v>9.8222222924232397E-2</v>
      </c>
      <c r="M514">
        <v>0.95933333333333304</v>
      </c>
      <c r="N514">
        <v>0.96222222222222198</v>
      </c>
      <c r="O514">
        <v>0.99285051067780805</v>
      </c>
      <c r="P514">
        <v>39.299999999999997</v>
      </c>
      <c r="Q514">
        <v>4600533.0999999996</v>
      </c>
      <c r="R514">
        <v>240434</v>
      </c>
      <c r="S514">
        <v>2</v>
      </c>
      <c r="T514">
        <v>328</v>
      </c>
      <c r="U514">
        <v>0.95777777777777695</v>
      </c>
      <c r="V514">
        <v>0.96333333333333304</v>
      </c>
      <c r="W514">
        <v>0.98997214484679597</v>
      </c>
      <c r="X514">
        <v>36.5</v>
      </c>
      <c r="Y514">
        <v>6232543.9000000004</v>
      </c>
      <c r="Z514">
        <v>241825</v>
      </c>
      <c r="AA514">
        <v>2</v>
      </c>
      <c r="AB514">
        <v>329</v>
      </c>
      <c r="AC514" t="s">
        <v>1943</v>
      </c>
      <c r="AE514">
        <f>Tabela2[[#This Row],[kan_params]]</f>
        <v>241582</v>
      </c>
      <c r="AF514">
        <f>Tabela2[[#This Row],[kan_steps]]</f>
        <v>19.7</v>
      </c>
      <c r="AG514">
        <f>Tabela2[[#This Row],[kan_train_acc]]</f>
        <v>0.105756732821464</v>
      </c>
      <c r="AH514">
        <f>Tabela2[[#This Row],[kan_val_acc]]</f>
        <v>0.166666667163372</v>
      </c>
      <c r="AI514">
        <f>Tabela2[[#This Row],[kan_test_acc]]</f>
        <v>9.8222222924232397E-2</v>
      </c>
      <c r="AJ514">
        <f>Tabela2[[#This Row],[mlp_test_acc]]</f>
        <v>0.95933333333333304</v>
      </c>
      <c r="AK514">
        <f>Tabela2[[#This Row],[mlp_val_acc]]</f>
        <v>0.96222222222222198</v>
      </c>
      <c r="AL514">
        <f>Tabela2[[#This Row],[mlp_train_acc]]</f>
        <v>0.99285051067780805</v>
      </c>
      <c r="AM514">
        <f>Tabela2[[#This Row],[mlp_steps]]</f>
        <v>39.299999999999997</v>
      </c>
    </row>
    <row r="515" spans="1:39" x14ac:dyDescent="0.25">
      <c r="A515" t="s">
        <v>1343</v>
      </c>
      <c r="B515">
        <v>14</v>
      </c>
      <c r="C515">
        <v>5</v>
      </c>
      <c r="D515">
        <v>4</v>
      </c>
      <c r="E515">
        <v>0</v>
      </c>
      <c r="F515" t="s">
        <v>1500</v>
      </c>
      <c r="G515">
        <v>250197</v>
      </c>
      <c r="H515">
        <v>147546682.19999999</v>
      </c>
      <c r="I515">
        <v>22.8</v>
      </c>
      <c r="J515">
        <v>9.2479110136628101E-2</v>
      </c>
      <c r="K515">
        <v>0.16049382686614899</v>
      </c>
      <c r="L515">
        <v>9.0666667371988294E-2</v>
      </c>
      <c r="M515">
        <v>0.95955555555555505</v>
      </c>
      <c r="N515">
        <v>0.95703703703703702</v>
      </c>
      <c r="O515">
        <v>0.99343856391210095</v>
      </c>
      <c r="P515">
        <v>41.266666666666602</v>
      </c>
      <c r="Q515">
        <v>4579437.0666666599</v>
      </c>
      <c r="R515">
        <v>248840</v>
      </c>
      <c r="S515">
        <v>2</v>
      </c>
      <c r="T515">
        <v>334</v>
      </c>
      <c r="U515">
        <v>0.95837037037036998</v>
      </c>
      <c r="V515">
        <v>0.95703703703703702</v>
      </c>
      <c r="W515">
        <v>0.99393376663571598</v>
      </c>
      <c r="X515">
        <v>40.6</v>
      </c>
      <c r="Y515">
        <v>5223775.8666666597</v>
      </c>
      <c r="Z515">
        <v>250255</v>
      </c>
      <c r="AA515">
        <v>2</v>
      </c>
      <c r="AB515">
        <v>335</v>
      </c>
      <c r="AC515" t="s">
        <v>1944</v>
      </c>
      <c r="AE515">
        <f>Tabela2[[#This Row],[kan_params]]</f>
        <v>250197</v>
      </c>
      <c r="AF515">
        <f>Tabela2[[#This Row],[kan_steps]]</f>
        <v>22.8</v>
      </c>
      <c r="AG515">
        <f>Tabela2[[#This Row],[kan_train_acc]]</f>
        <v>9.2479110136628101E-2</v>
      </c>
      <c r="AH515">
        <f>Tabela2[[#This Row],[kan_val_acc]]</f>
        <v>0.16049382686614899</v>
      </c>
      <c r="AI515">
        <f>Tabela2[[#This Row],[kan_test_acc]]</f>
        <v>9.0666667371988294E-2</v>
      </c>
      <c r="AJ515">
        <f>Tabela2[[#This Row],[mlp_test_acc]]</f>
        <v>0.95955555555555505</v>
      </c>
      <c r="AK515">
        <f>Tabela2[[#This Row],[mlp_val_acc]]</f>
        <v>0.95703703703703702</v>
      </c>
      <c r="AL515">
        <f>Tabela2[[#This Row],[mlp_train_acc]]</f>
        <v>0.99343856391210095</v>
      </c>
      <c r="AM515">
        <f>Tabela2[[#This Row],[mlp_steps]]</f>
        <v>41.266666666666602</v>
      </c>
    </row>
    <row r="516" spans="1:39" x14ac:dyDescent="0.25">
      <c r="A516" t="s">
        <v>1343</v>
      </c>
      <c r="B516">
        <v>14</v>
      </c>
      <c r="C516">
        <v>5</v>
      </c>
      <c r="D516">
        <v>4</v>
      </c>
      <c r="E516">
        <v>0</v>
      </c>
      <c r="F516" t="s">
        <v>1502</v>
      </c>
      <c r="G516">
        <v>258812</v>
      </c>
      <c r="H516">
        <v>130475155.133333</v>
      </c>
      <c r="I516">
        <v>19.533333333333299</v>
      </c>
      <c r="J516">
        <v>9.5017021894454906E-2</v>
      </c>
      <c r="K516">
        <v>0.16592592597007699</v>
      </c>
      <c r="L516">
        <v>9.1111110895872094E-2</v>
      </c>
      <c r="M516">
        <v>0.95881481481481401</v>
      </c>
      <c r="N516">
        <v>0.95851851851851799</v>
      </c>
      <c r="O516">
        <v>0.99232435778396699</v>
      </c>
      <c r="P516">
        <v>39.133333333333297</v>
      </c>
      <c r="Q516">
        <v>5165378.8</v>
      </c>
      <c r="R516">
        <v>257390</v>
      </c>
      <c r="S516">
        <v>2</v>
      </c>
      <c r="T516">
        <v>340</v>
      </c>
      <c r="U516">
        <v>0.96</v>
      </c>
      <c r="V516">
        <v>0.95506172839506098</v>
      </c>
      <c r="W516">
        <v>0.99201485608170803</v>
      </c>
      <c r="X516">
        <v>36.133333333333297</v>
      </c>
      <c r="Y516">
        <v>4326692</v>
      </c>
      <c r="Z516">
        <v>258829</v>
      </c>
      <c r="AA516">
        <v>2</v>
      </c>
      <c r="AB516">
        <v>341</v>
      </c>
      <c r="AC516" t="s">
        <v>1945</v>
      </c>
      <c r="AE516">
        <f>Tabela2[[#This Row],[kan_params]]</f>
        <v>258812</v>
      </c>
      <c r="AF516">
        <f>Tabela2[[#This Row],[kan_steps]]</f>
        <v>19.533333333333299</v>
      </c>
      <c r="AG516">
        <f>Tabela2[[#This Row],[kan_train_acc]]</f>
        <v>9.5017021894454906E-2</v>
      </c>
      <c r="AH516">
        <f>Tabela2[[#This Row],[kan_val_acc]]</f>
        <v>0.16592592597007699</v>
      </c>
      <c r="AI516">
        <f>Tabela2[[#This Row],[kan_test_acc]]</f>
        <v>9.1111110895872094E-2</v>
      </c>
      <c r="AJ516">
        <f>Tabela2[[#This Row],[mlp_test_acc]]</f>
        <v>0.95881481481481401</v>
      </c>
      <c r="AK516">
        <f>Tabela2[[#This Row],[mlp_val_acc]]</f>
        <v>0.95851851851851799</v>
      </c>
      <c r="AL516">
        <f>Tabela2[[#This Row],[mlp_train_acc]]</f>
        <v>0.99232435778396699</v>
      </c>
      <c r="AM516">
        <f>Tabela2[[#This Row],[mlp_steps]]</f>
        <v>39.133333333333297</v>
      </c>
    </row>
    <row r="517" spans="1:39" x14ac:dyDescent="0.25">
      <c r="A517" t="s">
        <v>1343</v>
      </c>
      <c r="B517">
        <v>14</v>
      </c>
      <c r="C517">
        <v>5</v>
      </c>
      <c r="D517">
        <v>4</v>
      </c>
      <c r="E517">
        <v>0</v>
      </c>
      <c r="F517" t="s">
        <v>1504</v>
      </c>
      <c r="G517">
        <v>267427</v>
      </c>
      <c r="H517">
        <v>136704876.666666</v>
      </c>
      <c r="I517">
        <v>19.6666666666666</v>
      </c>
      <c r="J517">
        <v>0.101578459143638</v>
      </c>
      <c r="K517">
        <v>0.16345678965250601</v>
      </c>
      <c r="L517">
        <v>0.107111111034949</v>
      </c>
      <c r="M517">
        <v>0.95881481481481401</v>
      </c>
      <c r="N517">
        <v>0.95703703703703702</v>
      </c>
      <c r="O517">
        <v>0.99343856391210095</v>
      </c>
      <c r="P517">
        <v>38.6</v>
      </c>
      <c r="Q517">
        <v>4926817.8</v>
      </c>
      <c r="R517">
        <v>266084</v>
      </c>
      <c r="S517">
        <v>2</v>
      </c>
      <c r="T517">
        <v>346</v>
      </c>
      <c r="U517">
        <v>0.96014814814814797</v>
      </c>
      <c r="V517">
        <v>0.95876543209876497</v>
      </c>
      <c r="W517">
        <v>0.99380996595481197</v>
      </c>
      <c r="X517">
        <v>40.6</v>
      </c>
      <c r="Y517">
        <v>5414221</v>
      </c>
      <c r="Z517">
        <v>267547</v>
      </c>
      <c r="AA517">
        <v>2</v>
      </c>
      <c r="AB517">
        <v>347</v>
      </c>
      <c r="AC517" t="s">
        <v>1946</v>
      </c>
      <c r="AE517">
        <f>Tabela2[[#This Row],[kan_params]]</f>
        <v>267427</v>
      </c>
      <c r="AF517">
        <f>Tabela2[[#This Row],[kan_steps]]</f>
        <v>19.6666666666666</v>
      </c>
      <c r="AG517">
        <f>Tabela2[[#This Row],[kan_train_acc]]</f>
        <v>0.101578459143638</v>
      </c>
      <c r="AH517">
        <f>Tabela2[[#This Row],[kan_val_acc]]</f>
        <v>0.16345678965250601</v>
      </c>
      <c r="AI517">
        <f>Tabela2[[#This Row],[kan_test_acc]]</f>
        <v>0.107111111034949</v>
      </c>
      <c r="AJ517">
        <f>Tabela2[[#This Row],[mlp_test_acc]]</f>
        <v>0.95881481481481401</v>
      </c>
      <c r="AK517">
        <f>Tabela2[[#This Row],[mlp_val_acc]]</f>
        <v>0.95703703703703702</v>
      </c>
      <c r="AL517">
        <f>Tabela2[[#This Row],[mlp_train_acc]]</f>
        <v>0.99343856391210095</v>
      </c>
      <c r="AM517">
        <f>Tabela2[[#This Row],[mlp_steps]]</f>
        <v>38.6</v>
      </c>
    </row>
    <row r="518" spans="1:39" x14ac:dyDescent="0.25">
      <c r="A518" t="s">
        <v>1343</v>
      </c>
      <c r="B518">
        <v>14</v>
      </c>
      <c r="C518">
        <v>5</v>
      </c>
      <c r="D518">
        <v>4</v>
      </c>
      <c r="E518">
        <v>0</v>
      </c>
      <c r="F518" t="s">
        <v>1506</v>
      </c>
      <c r="G518">
        <v>113525</v>
      </c>
      <c r="H518">
        <v>36454520.200000003</v>
      </c>
      <c r="I518">
        <v>13</v>
      </c>
      <c r="J518">
        <v>0.103621171414852</v>
      </c>
      <c r="K518">
        <v>0.23037037551403</v>
      </c>
      <c r="L518">
        <v>9.9555555731058107E-2</v>
      </c>
      <c r="M518">
        <v>0.95244444444444398</v>
      </c>
      <c r="N518">
        <v>0.94740740740740703</v>
      </c>
      <c r="O518">
        <v>0.98347260909934997</v>
      </c>
      <c r="P518">
        <v>39.200000000000003</v>
      </c>
      <c r="Q518">
        <v>4234124.2</v>
      </c>
      <c r="R518">
        <v>112795</v>
      </c>
      <c r="S518">
        <v>2</v>
      </c>
      <c r="T518">
        <v>219</v>
      </c>
      <c r="U518">
        <v>0.96711111111111103</v>
      </c>
      <c r="V518">
        <v>0.97333333333333305</v>
      </c>
      <c r="W518">
        <v>0.99647168059424296</v>
      </c>
      <c r="X518">
        <v>59</v>
      </c>
      <c r="Y518">
        <v>5894095.7999999998</v>
      </c>
      <c r="Z518">
        <v>113750</v>
      </c>
      <c r="AA518">
        <v>2</v>
      </c>
      <c r="AB518">
        <v>220</v>
      </c>
      <c r="AC518" t="s">
        <v>1947</v>
      </c>
      <c r="AE518">
        <f>Tabela2[[#This Row],[kan_params]]</f>
        <v>113525</v>
      </c>
      <c r="AF518">
        <f>Tabela2[[#This Row],[kan_steps]]</f>
        <v>13</v>
      </c>
      <c r="AG518">
        <f>Tabela2[[#This Row],[kan_train_acc]]</f>
        <v>0.103621171414852</v>
      </c>
      <c r="AH518">
        <f>Tabela2[[#This Row],[kan_val_acc]]</f>
        <v>0.23037037551403</v>
      </c>
      <c r="AI518">
        <f>Tabela2[[#This Row],[kan_test_acc]]</f>
        <v>9.9555555731058107E-2</v>
      </c>
      <c r="AJ518">
        <f>Tabela2[[#This Row],[mlp_test_acc]]</f>
        <v>0.95244444444444398</v>
      </c>
      <c r="AK518">
        <f>Tabela2[[#This Row],[mlp_val_acc]]</f>
        <v>0.94740740740740703</v>
      </c>
      <c r="AL518">
        <f>Tabela2[[#This Row],[mlp_train_acc]]</f>
        <v>0.98347260909934997</v>
      </c>
      <c r="AM518">
        <f>Tabela2[[#This Row],[mlp_steps]]</f>
        <v>39.200000000000003</v>
      </c>
    </row>
    <row r="519" spans="1:39" x14ac:dyDescent="0.25">
      <c r="A519" t="s">
        <v>1343</v>
      </c>
      <c r="B519">
        <v>14</v>
      </c>
      <c r="C519">
        <v>5</v>
      </c>
      <c r="D519">
        <v>4</v>
      </c>
      <c r="E519">
        <v>0</v>
      </c>
      <c r="F519" t="s">
        <v>1508</v>
      </c>
      <c r="G519">
        <v>121300</v>
      </c>
      <c r="H519">
        <v>39743182.600000001</v>
      </c>
      <c r="I519">
        <v>13</v>
      </c>
      <c r="J519">
        <v>0.11829155087470999</v>
      </c>
      <c r="K519">
        <v>0.23851851820945699</v>
      </c>
      <c r="L519">
        <v>0.10800000205636</v>
      </c>
      <c r="M519">
        <v>0.97111111111111104</v>
      </c>
      <c r="N519">
        <v>0.96666666666666601</v>
      </c>
      <c r="O519">
        <v>0.998142989786443</v>
      </c>
      <c r="P519">
        <v>61</v>
      </c>
      <c r="Q519">
        <v>6494938.2000000002</v>
      </c>
      <c r="R519">
        <v>120547</v>
      </c>
      <c r="S519">
        <v>2</v>
      </c>
      <c r="T519">
        <v>227</v>
      </c>
      <c r="U519">
        <v>0.96444444444444399</v>
      </c>
      <c r="V519">
        <v>0.97407407407407398</v>
      </c>
      <c r="W519">
        <v>0.999071494893221</v>
      </c>
      <c r="X519">
        <v>76</v>
      </c>
      <c r="Y519">
        <v>7881961.4000000004</v>
      </c>
      <c r="Z519">
        <v>121534</v>
      </c>
      <c r="AA519">
        <v>2</v>
      </c>
      <c r="AB519">
        <v>228</v>
      </c>
      <c r="AC519" t="s">
        <v>1948</v>
      </c>
      <c r="AE519">
        <f>Tabela2[[#This Row],[kan_params]]</f>
        <v>121300</v>
      </c>
      <c r="AF519">
        <f>Tabela2[[#This Row],[kan_steps]]</f>
        <v>13</v>
      </c>
      <c r="AG519">
        <f>Tabela2[[#This Row],[kan_train_acc]]</f>
        <v>0.11829155087470999</v>
      </c>
      <c r="AH519">
        <f>Tabela2[[#This Row],[kan_val_acc]]</f>
        <v>0.23851851820945699</v>
      </c>
      <c r="AI519">
        <f>Tabela2[[#This Row],[kan_test_acc]]</f>
        <v>0.10800000205636</v>
      </c>
      <c r="AJ519">
        <f>Tabela2[[#This Row],[mlp_test_acc]]</f>
        <v>0.97111111111111104</v>
      </c>
      <c r="AK519">
        <f>Tabela2[[#This Row],[mlp_val_acc]]</f>
        <v>0.96666666666666601</v>
      </c>
      <c r="AL519">
        <f>Tabela2[[#This Row],[mlp_train_acc]]</f>
        <v>0.998142989786443</v>
      </c>
      <c r="AM519">
        <f>Tabela2[[#This Row],[mlp_steps]]</f>
        <v>61</v>
      </c>
    </row>
    <row r="520" spans="1:39" x14ac:dyDescent="0.25">
      <c r="A520" t="s">
        <v>1343</v>
      </c>
      <c r="B520">
        <v>14</v>
      </c>
      <c r="C520">
        <v>5</v>
      </c>
      <c r="D520">
        <v>4</v>
      </c>
      <c r="E520">
        <v>0</v>
      </c>
      <c r="F520" t="s">
        <v>1510</v>
      </c>
      <c r="G520">
        <v>129075</v>
      </c>
      <c r="H520">
        <v>38335602</v>
      </c>
      <c r="I520">
        <v>12</v>
      </c>
      <c r="J520">
        <v>0.107892294228076</v>
      </c>
      <c r="K520">
        <v>0.237037032842636</v>
      </c>
      <c r="L520">
        <v>9.9111111462116194E-2</v>
      </c>
      <c r="M520">
        <v>0.94444444444444398</v>
      </c>
      <c r="N520">
        <v>0.94074074074073999</v>
      </c>
      <c r="O520">
        <v>0.97864438254410402</v>
      </c>
      <c r="P520">
        <v>29</v>
      </c>
      <c r="Q520">
        <v>2917571.8</v>
      </c>
      <c r="R520">
        <v>128555</v>
      </c>
      <c r="S520">
        <v>2</v>
      </c>
      <c r="T520">
        <v>235</v>
      </c>
      <c r="U520">
        <v>0.96888888888888802</v>
      </c>
      <c r="V520">
        <v>0.97777777777777697</v>
      </c>
      <c r="W520">
        <v>0.999071494893221</v>
      </c>
      <c r="X520">
        <v>65</v>
      </c>
      <c r="Y520">
        <v>6197693.2000000002</v>
      </c>
      <c r="Z520">
        <v>129574</v>
      </c>
      <c r="AA520">
        <v>2</v>
      </c>
      <c r="AB520">
        <v>236</v>
      </c>
      <c r="AC520" t="s">
        <v>1949</v>
      </c>
      <c r="AE520">
        <f>Tabela2[[#This Row],[kan_params]]</f>
        <v>129075</v>
      </c>
      <c r="AF520">
        <f>Tabela2[[#This Row],[kan_steps]]</f>
        <v>12</v>
      </c>
      <c r="AG520">
        <f>Tabela2[[#This Row],[kan_train_acc]]</f>
        <v>0.107892294228076</v>
      </c>
      <c r="AH520">
        <f>Tabela2[[#This Row],[kan_val_acc]]</f>
        <v>0.237037032842636</v>
      </c>
      <c r="AI520">
        <f>Tabela2[[#This Row],[kan_test_acc]]</f>
        <v>9.9111111462116194E-2</v>
      </c>
      <c r="AJ520">
        <f>Tabela2[[#This Row],[mlp_test_acc]]</f>
        <v>0.94444444444444398</v>
      </c>
      <c r="AK520">
        <f>Tabela2[[#This Row],[mlp_val_acc]]</f>
        <v>0.94074074074073999</v>
      </c>
      <c r="AL520">
        <f>Tabela2[[#This Row],[mlp_train_acc]]</f>
        <v>0.97864438254410402</v>
      </c>
      <c r="AM520">
        <f>Tabela2[[#This Row],[mlp_steps]]</f>
        <v>29</v>
      </c>
    </row>
    <row r="521" spans="1:39" x14ac:dyDescent="0.25">
      <c r="A521" t="s">
        <v>1343</v>
      </c>
      <c r="B521">
        <v>14</v>
      </c>
      <c r="C521">
        <v>5</v>
      </c>
      <c r="D521">
        <v>4</v>
      </c>
      <c r="E521">
        <v>0</v>
      </c>
      <c r="F521" t="s">
        <v>1512</v>
      </c>
      <c r="G521">
        <v>136850</v>
      </c>
      <c r="H521">
        <v>55792534.399999999</v>
      </c>
      <c r="I521">
        <v>16.8</v>
      </c>
      <c r="J521">
        <v>0.113649027049541</v>
      </c>
      <c r="K521">
        <v>0.25333333909511502</v>
      </c>
      <c r="L521">
        <v>0.106666664779186</v>
      </c>
      <c r="M521">
        <v>0.96622222222222198</v>
      </c>
      <c r="N521">
        <v>0.97037037037036999</v>
      </c>
      <c r="O521">
        <v>0.99368616527390896</v>
      </c>
      <c r="P521">
        <v>49.4</v>
      </c>
      <c r="Q521">
        <v>5710375.4000000004</v>
      </c>
      <c r="R521">
        <v>136819</v>
      </c>
      <c r="S521">
        <v>2</v>
      </c>
      <c r="T521">
        <v>243</v>
      </c>
      <c r="U521">
        <v>0.96666666666666601</v>
      </c>
      <c r="V521">
        <v>0.976296296296296</v>
      </c>
      <c r="W521">
        <v>0.99647168059424296</v>
      </c>
      <c r="X521">
        <v>67.400000000000006</v>
      </c>
      <c r="Y521">
        <v>6542423.4000000004</v>
      </c>
      <c r="Z521">
        <v>137870</v>
      </c>
      <c r="AA521">
        <v>2</v>
      </c>
      <c r="AB521">
        <v>244</v>
      </c>
      <c r="AC521" t="s">
        <v>1950</v>
      </c>
      <c r="AE521">
        <f>Tabela2[[#This Row],[kan_params]]</f>
        <v>136850</v>
      </c>
      <c r="AF521">
        <f>Tabela2[[#This Row],[kan_steps]]</f>
        <v>16.8</v>
      </c>
      <c r="AG521">
        <f>Tabela2[[#This Row],[kan_train_acc]]</f>
        <v>0.113649027049541</v>
      </c>
      <c r="AH521">
        <f>Tabela2[[#This Row],[kan_val_acc]]</f>
        <v>0.25333333909511502</v>
      </c>
      <c r="AI521">
        <f>Tabela2[[#This Row],[kan_test_acc]]</f>
        <v>0.106666664779186</v>
      </c>
      <c r="AJ521">
        <f>Tabela2[[#This Row],[mlp_test_acc]]</f>
        <v>0.96622222222222198</v>
      </c>
      <c r="AK521">
        <f>Tabela2[[#This Row],[mlp_val_acc]]</f>
        <v>0.97037037037036999</v>
      </c>
      <c r="AL521">
        <f>Tabela2[[#This Row],[mlp_train_acc]]</f>
        <v>0.99368616527390896</v>
      </c>
      <c r="AM521">
        <f>Tabela2[[#This Row],[mlp_steps]]</f>
        <v>49.4</v>
      </c>
    </row>
    <row r="522" spans="1:39" x14ac:dyDescent="0.25">
      <c r="A522" t="s">
        <v>1343</v>
      </c>
      <c r="B522">
        <v>14</v>
      </c>
      <c r="C522">
        <v>5</v>
      </c>
      <c r="D522">
        <v>4</v>
      </c>
      <c r="E522">
        <v>0</v>
      </c>
      <c r="F522" t="s">
        <v>1514</v>
      </c>
      <c r="G522">
        <v>144625</v>
      </c>
      <c r="H522">
        <v>56845328.200000003</v>
      </c>
      <c r="I522">
        <v>16</v>
      </c>
      <c r="J522">
        <v>7.5580316036939599E-2</v>
      </c>
      <c r="K522">
        <v>0.26000000238418502</v>
      </c>
      <c r="L522">
        <v>8.1333333998918497E-2</v>
      </c>
      <c r="M522">
        <v>0.96799999999999997</v>
      </c>
      <c r="N522">
        <v>0.96888888888888802</v>
      </c>
      <c r="O522">
        <v>0.99350046425255301</v>
      </c>
      <c r="P522">
        <v>52.8</v>
      </c>
      <c r="Q522">
        <v>6095873.7999999998</v>
      </c>
      <c r="R522">
        <v>144260</v>
      </c>
      <c r="S522">
        <v>2</v>
      </c>
      <c r="T522">
        <v>250</v>
      </c>
      <c r="U522">
        <v>0.96311111111111103</v>
      </c>
      <c r="V522">
        <v>0.96740740740740705</v>
      </c>
      <c r="W522">
        <v>0.998142989786443</v>
      </c>
      <c r="X522">
        <v>63.2</v>
      </c>
      <c r="Y522">
        <v>6192243.4000000004</v>
      </c>
      <c r="Z522">
        <v>145339</v>
      </c>
      <c r="AA522">
        <v>2</v>
      </c>
      <c r="AB522">
        <v>251</v>
      </c>
      <c r="AC522" t="s">
        <v>1951</v>
      </c>
      <c r="AE522">
        <f>Tabela2[[#This Row],[kan_params]]</f>
        <v>144625</v>
      </c>
      <c r="AF522">
        <f>Tabela2[[#This Row],[kan_steps]]</f>
        <v>16</v>
      </c>
      <c r="AG522">
        <f>Tabela2[[#This Row],[kan_train_acc]]</f>
        <v>7.5580316036939599E-2</v>
      </c>
      <c r="AH522">
        <f>Tabela2[[#This Row],[kan_val_acc]]</f>
        <v>0.26000000238418502</v>
      </c>
      <c r="AI522">
        <f>Tabela2[[#This Row],[kan_test_acc]]</f>
        <v>8.1333333998918497E-2</v>
      </c>
      <c r="AJ522">
        <f>Tabela2[[#This Row],[mlp_test_acc]]</f>
        <v>0.96799999999999997</v>
      </c>
      <c r="AK522">
        <f>Tabela2[[#This Row],[mlp_val_acc]]</f>
        <v>0.96888888888888802</v>
      </c>
      <c r="AL522">
        <f>Tabela2[[#This Row],[mlp_train_acc]]</f>
        <v>0.99350046425255301</v>
      </c>
      <c r="AM522">
        <f>Tabela2[[#This Row],[mlp_steps]]</f>
        <v>52.8</v>
      </c>
    </row>
    <row r="523" spans="1:39" x14ac:dyDescent="0.25">
      <c r="A523" t="s">
        <v>1343</v>
      </c>
      <c r="B523">
        <v>14</v>
      </c>
      <c r="C523">
        <v>5</v>
      </c>
      <c r="D523">
        <v>4</v>
      </c>
      <c r="E523">
        <v>0</v>
      </c>
      <c r="F523" t="s">
        <v>1516</v>
      </c>
      <c r="G523">
        <v>152400</v>
      </c>
      <c r="H523">
        <v>48111871.600000001</v>
      </c>
      <c r="I523">
        <v>12</v>
      </c>
      <c r="J523">
        <v>0.10380686968564901</v>
      </c>
      <c r="K523">
        <v>0.24518518447875901</v>
      </c>
      <c r="L523">
        <v>0.116444443166255</v>
      </c>
      <c r="M523">
        <v>0.97111111111111104</v>
      </c>
      <c r="N523">
        <v>0.97037037037036999</v>
      </c>
      <c r="O523">
        <v>0.999071494893221</v>
      </c>
      <c r="P523">
        <v>61</v>
      </c>
      <c r="Q523">
        <v>7262920.2000000002</v>
      </c>
      <c r="R523">
        <v>151897</v>
      </c>
      <c r="S523">
        <v>2</v>
      </c>
      <c r="T523">
        <v>257</v>
      </c>
      <c r="U523">
        <v>0.96888888888888802</v>
      </c>
      <c r="V523">
        <v>0.97407407407407398</v>
      </c>
      <c r="W523">
        <v>0.999071494893221</v>
      </c>
      <c r="X523">
        <v>67</v>
      </c>
      <c r="Y523">
        <v>7775748.5999999996</v>
      </c>
      <c r="Z523">
        <v>153004</v>
      </c>
      <c r="AA523">
        <v>2</v>
      </c>
      <c r="AB523">
        <v>258</v>
      </c>
      <c r="AC523" t="s">
        <v>1952</v>
      </c>
      <c r="AE523">
        <f>Tabela2[[#This Row],[kan_params]]</f>
        <v>152400</v>
      </c>
      <c r="AF523">
        <f>Tabela2[[#This Row],[kan_steps]]</f>
        <v>12</v>
      </c>
      <c r="AG523">
        <f>Tabela2[[#This Row],[kan_train_acc]]</f>
        <v>0.10380686968564901</v>
      </c>
      <c r="AH523">
        <f>Tabela2[[#This Row],[kan_val_acc]]</f>
        <v>0.24518518447875901</v>
      </c>
      <c r="AI523">
        <f>Tabela2[[#This Row],[kan_test_acc]]</f>
        <v>0.116444443166255</v>
      </c>
      <c r="AJ523">
        <f>Tabela2[[#This Row],[mlp_test_acc]]</f>
        <v>0.97111111111111104</v>
      </c>
      <c r="AK523">
        <f>Tabela2[[#This Row],[mlp_val_acc]]</f>
        <v>0.97037037037036999</v>
      </c>
      <c r="AL523">
        <f>Tabela2[[#This Row],[mlp_train_acc]]</f>
        <v>0.999071494893221</v>
      </c>
      <c r="AM523">
        <f>Tabela2[[#This Row],[mlp_steps]]</f>
        <v>61</v>
      </c>
    </row>
    <row r="524" spans="1:39" x14ac:dyDescent="0.25">
      <c r="A524" t="s">
        <v>1343</v>
      </c>
      <c r="B524">
        <v>14</v>
      </c>
      <c r="C524">
        <v>9</v>
      </c>
      <c r="D524">
        <v>2</v>
      </c>
      <c r="E524">
        <v>0</v>
      </c>
      <c r="F524" t="s">
        <v>1344</v>
      </c>
      <c r="G524">
        <v>144931</v>
      </c>
      <c r="H524">
        <v>163526894</v>
      </c>
      <c r="I524">
        <v>44.8</v>
      </c>
      <c r="J524">
        <v>0.61021355688571899</v>
      </c>
      <c r="K524">
        <v>0.68407407999038605</v>
      </c>
      <c r="L524">
        <v>0.56866666376590702</v>
      </c>
      <c r="M524">
        <v>0.95911111111111103</v>
      </c>
      <c r="N524">
        <v>0.97481481481481402</v>
      </c>
      <c r="O524">
        <v>0.99377901578458605</v>
      </c>
      <c r="P524">
        <v>54.1</v>
      </c>
      <c r="Q524">
        <v>6071059.2999999998</v>
      </c>
      <c r="R524">
        <v>144260</v>
      </c>
      <c r="S524">
        <v>2</v>
      </c>
      <c r="T524">
        <v>250</v>
      </c>
      <c r="U524">
        <v>0.95599999999999996</v>
      </c>
      <c r="V524">
        <v>0.96814814814814798</v>
      </c>
      <c r="W524">
        <v>0.99080779944289699</v>
      </c>
      <c r="X524">
        <v>44</v>
      </c>
      <c r="Y524">
        <v>3707381.5</v>
      </c>
      <c r="Z524">
        <v>145339</v>
      </c>
      <c r="AA524">
        <v>2</v>
      </c>
      <c r="AB524">
        <v>251</v>
      </c>
      <c r="AC524" t="s">
        <v>1953</v>
      </c>
      <c r="AE524">
        <f>Tabela2[[#This Row],[kan_params]]</f>
        <v>144931</v>
      </c>
      <c r="AF524">
        <f>Tabela2[[#This Row],[kan_steps]]</f>
        <v>44.8</v>
      </c>
      <c r="AG524">
        <f>Tabela2[[#This Row],[kan_train_acc]]</f>
        <v>0.61021355688571899</v>
      </c>
      <c r="AH524">
        <f>Tabela2[[#This Row],[kan_val_acc]]</f>
        <v>0.68407407999038605</v>
      </c>
      <c r="AI524">
        <f>Tabela2[[#This Row],[kan_test_acc]]</f>
        <v>0.56866666376590702</v>
      </c>
      <c r="AJ524">
        <f>Tabela2[[#This Row],[mlp_test_acc]]</f>
        <v>0.95911111111111103</v>
      </c>
      <c r="AK524">
        <f>Tabela2[[#This Row],[mlp_val_acc]]</f>
        <v>0.97481481481481402</v>
      </c>
      <c r="AL524">
        <f>Tabela2[[#This Row],[mlp_train_acc]]</f>
        <v>0.99377901578458605</v>
      </c>
      <c r="AM524">
        <f>Tabela2[[#This Row],[mlp_steps]]</f>
        <v>54.1</v>
      </c>
    </row>
    <row r="525" spans="1:39" x14ac:dyDescent="0.25">
      <c r="A525" t="s">
        <v>1343</v>
      </c>
      <c r="B525">
        <v>14</v>
      </c>
      <c r="C525">
        <v>9</v>
      </c>
      <c r="D525">
        <v>2</v>
      </c>
      <c r="E525">
        <v>0</v>
      </c>
      <c r="F525" t="s">
        <v>1346</v>
      </c>
      <c r="G525">
        <v>151966</v>
      </c>
      <c r="H525">
        <v>156566420.69999999</v>
      </c>
      <c r="I525">
        <v>42</v>
      </c>
      <c r="J525">
        <v>0.59080779552459695</v>
      </c>
      <c r="K525">
        <v>0.61666666269302295</v>
      </c>
      <c r="L525">
        <v>0.55244444012641902</v>
      </c>
      <c r="M525">
        <v>0.956666666666666</v>
      </c>
      <c r="N525">
        <v>0.96666666666666601</v>
      </c>
      <c r="O525">
        <v>0.98830083565459603</v>
      </c>
      <c r="P525">
        <v>41.7</v>
      </c>
      <c r="Q525">
        <v>3143562.6</v>
      </c>
      <c r="R525">
        <v>151897</v>
      </c>
      <c r="S525">
        <v>2</v>
      </c>
      <c r="T525">
        <v>257</v>
      </c>
      <c r="U525">
        <v>0.95555555555555505</v>
      </c>
      <c r="V525">
        <v>0.96925925925925904</v>
      </c>
      <c r="W525">
        <v>0.99052924791086305</v>
      </c>
      <c r="X525">
        <v>46.7</v>
      </c>
      <c r="Y525">
        <v>5457095.5</v>
      </c>
      <c r="Z525">
        <v>153004</v>
      </c>
      <c r="AA525">
        <v>2</v>
      </c>
      <c r="AB525">
        <v>258</v>
      </c>
      <c r="AC525" t="s">
        <v>1954</v>
      </c>
      <c r="AE525">
        <f>Tabela2[[#This Row],[kan_params]]</f>
        <v>151966</v>
      </c>
      <c r="AF525">
        <f>Tabela2[[#This Row],[kan_steps]]</f>
        <v>42</v>
      </c>
      <c r="AG525">
        <f>Tabela2[[#This Row],[kan_train_acc]]</f>
        <v>0.59080779552459695</v>
      </c>
      <c r="AH525">
        <f>Tabela2[[#This Row],[kan_val_acc]]</f>
        <v>0.61666666269302295</v>
      </c>
      <c r="AI525">
        <f>Tabela2[[#This Row],[kan_test_acc]]</f>
        <v>0.55244444012641902</v>
      </c>
      <c r="AJ525">
        <f>Tabela2[[#This Row],[mlp_test_acc]]</f>
        <v>0.956666666666666</v>
      </c>
      <c r="AK525">
        <f>Tabela2[[#This Row],[mlp_val_acc]]</f>
        <v>0.96666666666666601</v>
      </c>
      <c r="AL525">
        <f>Tabela2[[#This Row],[mlp_train_acc]]</f>
        <v>0.98830083565459603</v>
      </c>
      <c r="AM525">
        <f>Tabela2[[#This Row],[mlp_steps]]</f>
        <v>41.7</v>
      </c>
    </row>
    <row r="526" spans="1:39" x14ac:dyDescent="0.25">
      <c r="A526" t="s">
        <v>1343</v>
      </c>
      <c r="B526">
        <v>14</v>
      </c>
      <c r="C526">
        <v>9</v>
      </c>
      <c r="D526">
        <v>2</v>
      </c>
      <c r="E526">
        <v>0</v>
      </c>
      <c r="F526" t="s">
        <v>1348</v>
      </c>
      <c r="G526">
        <v>159001</v>
      </c>
      <c r="H526">
        <v>136357055.09999999</v>
      </c>
      <c r="I526">
        <v>33.6</v>
      </c>
      <c r="J526">
        <v>0.53574744760990101</v>
      </c>
      <c r="K526">
        <v>0.596296298503875</v>
      </c>
      <c r="L526">
        <v>0.50088888555765099</v>
      </c>
      <c r="M526">
        <v>0.95822222222222198</v>
      </c>
      <c r="N526">
        <v>0.97333333333333305</v>
      </c>
      <c r="O526">
        <v>0.99396471680594201</v>
      </c>
      <c r="P526">
        <v>49.9</v>
      </c>
      <c r="Q526">
        <v>4608420.5</v>
      </c>
      <c r="R526">
        <v>158599</v>
      </c>
      <c r="S526">
        <v>2</v>
      </c>
      <c r="T526">
        <v>263</v>
      </c>
      <c r="U526">
        <v>0.95777777777777695</v>
      </c>
      <c r="V526">
        <v>0.97518518518518504</v>
      </c>
      <c r="W526">
        <v>0.99359331476323098</v>
      </c>
      <c r="X526">
        <v>51.7</v>
      </c>
      <c r="Y526">
        <v>6317950.0999999996</v>
      </c>
      <c r="Z526">
        <v>159730</v>
      </c>
      <c r="AA526">
        <v>2</v>
      </c>
      <c r="AB526">
        <v>264</v>
      </c>
      <c r="AC526" t="s">
        <v>1955</v>
      </c>
      <c r="AE526">
        <f>Tabela2[[#This Row],[kan_params]]</f>
        <v>159001</v>
      </c>
      <c r="AF526">
        <f>Tabela2[[#This Row],[kan_steps]]</f>
        <v>33.6</v>
      </c>
      <c r="AG526">
        <f>Tabela2[[#This Row],[kan_train_acc]]</f>
        <v>0.53574744760990101</v>
      </c>
      <c r="AH526">
        <f>Tabela2[[#This Row],[kan_val_acc]]</f>
        <v>0.596296298503875</v>
      </c>
      <c r="AI526">
        <f>Tabela2[[#This Row],[kan_test_acc]]</f>
        <v>0.50088888555765099</v>
      </c>
      <c r="AJ526">
        <f>Tabela2[[#This Row],[mlp_test_acc]]</f>
        <v>0.95822222222222198</v>
      </c>
      <c r="AK526">
        <f>Tabela2[[#This Row],[mlp_val_acc]]</f>
        <v>0.97333333333333305</v>
      </c>
      <c r="AL526">
        <f>Tabela2[[#This Row],[mlp_train_acc]]</f>
        <v>0.99396471680594201</v>
      </c>
      <c r="AM526">
        <f>Tabela2[[#This Row],[mlp_steps]]</f>
        <v>49.9</v>
      </c>
    </row>
    <row r="527" spans="1:39" x14ac:dyDescent="0.25">
      <c r="A527" t="s">
        <v>1343</v>
      </c>
      <c r="B527">
        <v>14</v>
      </c>
      <c r="C527">
        <v>9</v>
      </c>
      <c r="D527">
        <v>2</v>
      </c>
      <c r="E527">
        <v>0</v>
      </c>
      <c r="F527" t="s">
        <v>1350</v>
      </c>
      <c r="G527">
        <v>166036</v>
      </c>
      <c r="H527">
        <v>210078210.69999999</v>
      </c>
      <c r="I527">
        <v>50.3</v>
      </c>
      <c r="J527">
        <v>0.63704736232757497</v>
      </c>
      <c r="K527">
        <v>0.71037037372589096</v>
      </c>
      <c r="L527">
        <v>0.59044444561004605</v>
      </c>
      <c r="M527">
        <v>0.96</v>
      </c>
      <c r="N527">
        <v>0.97222222222222199</v>
      </c>
      <c r="O527">
        <v>0.99303621169916401</v>
      </c>
      <c r="P527">
        <v>48.1</v>
      </c>
      <c r="Q527">
        <v>4932879.5</v>
      </c>
      <c r="R527">
        <v>165445</v>
      </c>
      <c r="S527">
        <v>2</v>
      </c>
      <c r="T527">
        <v>269</v>
      </c>
      <c r="U527">
        <v>0.95888888888888801</v>
      </c>
      <c r="V527">
        <v>0.97407407407407398</v>
      </c>
      <c r="W527">
        <v>0.99433611884865303</v>
      </c>
      <c r="X527">
        <v>48</v>
      </c>
      <c r="Y527">
        <v>5600699.2000000002</v>
      </c>
      <c r="Z527">
        <v>166600</v>
      </c>
      <c r="AA527">
        <v>2</v>
      </c>
      <c r="AB527">
        <v>270</v>
      </c>
      <c r="AC527" t="s">
        <v>1956</v>
      </c>
      <c r="AE527">
        <f>Tabela2[[#This Row],[kan_params]]</f>
        <v>166036</v>
      </c>
      <c r="AF527">
        <f>Tabela2[[#This Row],[kan_steps]]</f>
        <v>50.3</v>
      </c>
      <c r="AG527">
        <f>Tabela2[[#This Row],[kan_train_acc]]</f>
        <v>0.63704736232757497</v>
      </c>
      <c r="AH527">
        <f>Tabela2[[#This Row],[kan_val_acc]]</f>
        <v>0.71037037372589096</v>
      </c>
      <c r="AI527">
        <f>Tabela2[[#This Row],[kan_test_acc]]</f>
        <v>0.59044444561004605</v>
      </c>
      <c r="AJ527">
        <f>Tabela2[[#This Row],[mlp_test_acc]]</f>
        <v>0.96</v>
      </c>
      <c r="AK527">
        <f>Tabela2[[#This Row],[mlp_val_acc]]</f>
        <v>0.97222222222222199</v>
      </c>
      <c r="AL527">
        <f>Tabela2[[#This Row],[mlp_train_acc]]</f>
        <v>0.99303621169916401</v>
      </c>
      <c r="AM527">
        <f>Tabela2[[#This Row],[mlp_steps]]</f>
        <v>48.1</v>
      </c>
    </row>
    <row r="528" spans="1:39" x14ac:dyDescent="0.25">
      <c r="A528" t="s">
        <v>1343</v>
      </c>
      <c r="B528">
        <v>14</v>
      </c>
      <c r="C528">
        <v>9</v>
      </c>
      <c r="D528">
        <v>2</v>
      </c>
      <c r="E528">
        <v>0</v>
      </c>
      <c r="F528" t="s">
        <v>1352</v>
      </c>
      <c r="G528">
        <v>173071</v>
      </c>
      <c r="H528">
        <v>215524102.19999999</v>
      </c>
      <c r="I528">
        <v>46.6</v>
      </c>
      <c r="J528">
        <v>0.62051996290683697</v>
      </c>
      <c r="K528">
        <v>0.690000003576278</v>
      </c>
      <c r="L528">
        <v>0.60955554246902399</v>
      </c>
      <c r="M528">
        <v>0.95733333333333304</v>
      </c>
      <c r="N528">
        <v>0.97037037037036999</v>
      </c>
      <c r="O528">
        <v>0.99229340761374096</v>
      </c>
      <c r="P528">
        <v>45.4</v>
      </c>
      <c r="Q528">
        <v>5806237.2999999998</v>
      </c>
      <c r="R528">
        <v>172435</v>
      </c>
      <c r="S528">
        <v>2</v>
      </c>
      <c r="T528">
        <v>275</v>
      </c>
      <c r="U528">
        <v>0.95822222222222198</v>
      </c>
      <c r="V528">
        <v>0.97148148148148095</v>
      </c>
      <c r="W528">
        <v>0.99127205199628599</v>
      </c>
      <c r="X528">
        <v>48.6</v>
      </c>
      <c r="Y528">
        <v>4832439</v>
      </c>
      <c r="Z528">
        <v>173614</v>
      </c>
      <c r="AA528">
        <v>2</v>
      </c>
      <c r="AB528">
        <v>276</v>
      </c>
      <c r="AC528" t="s">
        <v>1957</v>
      </c>
      <c r="AE528">
        <f>Tabela2[[#This Row],[kan_params]]</f>
        <v>173071</v>
      </c>
      <c r="AF528">
        <f>Tabela2[[#This Row],[kan_steps]]</f>
        <v>46.6</v>
      </c>
      <c r="AG528">
        <f>Tabela2[[#This Row],[kan_train_acc]]</f>
        <v>0.62051996290683697</v>
      </c>
      <c r="AH528">
        <f>Tabela2[[#This Row],[kan_val_acc]]</f>
        <v>0.690000003576278</v>
      </c>
      <c r="AI528">
        <f>Tabela2[[#This Row],[kan_test_acc]]</f>
        <v>0.60955554246902399</v>
      </c>
      <c r="AJ528">
        <f>Tabela2[[#This Row],[mlp_test_acc]]</f>
        <v>0.95733333333333304</v>
      </c>
      <c r="AK528">
        <f>Tabela2[[#This Row],[mlp_val_acc]]</f>
        <v>0.97037037037036999</v>
      </c>
      <c r="AL528">
        <f>Tabela2[[#This Row],[mlp_train_acc]]</f>
        <v>0.99229340761374096</v>
      </c>
      <c r="AM528">
        <f>Tabela2[[#This Row],[mlp_steps]]</f>
        <v>45.4</v>
      </c>
    </row>
    <row r="529" spans="1:39" x14ac:dyDescent="0.25">
      <c r="A529" t="s">
        <v>1343</v>
      </c>
      <c r="B529">
        <v>14</v>
      </c>
      <c r="C529">
        <v>9</v>
      </c>
      <c r="D529">
        <v>2</v>
      </c>
      <c r="E529">
        <v>0</v>
      </c>
      <c r="F529" t="s">
        <v>1354</v>
      </c>
      <c r="G529">
        <v>180106</v>
      </c>
      <c r="H529">
        <v>199344392.09999999</v>
      </c>
      <c r="I529">
        <v>39.299999999999997</v>
      </c>
      <c r="J529">
        <v>0.56870937943458499</v>
      </c>
      <c r="K529">
        <v>0.704444444179534</v>
      </c>
      <c r="L529">
        <v>0.54199999570846502</v>
      </c>
      <c r="M529">
        <v>0.95733333333333304</v>
      </c>
      <c r="N529">
        <v>0.97</v>
      </c>
      <c r="O529">
        <v>0.99043639740018496</v>
      </c>
      <c r="P529">
        <v>41.1</v>
      </c>
      <c r="Q529">
        <v>4875564.3</v>
      </c>
      <c r="R529">
        <v>179569</v>
      </c>
      <c r="S529">
        <v>2</v>
      </c>
      <c r="T529">
        <v>281</v>
      </c>
      <c r="U529">
        <v>0.96022222222222198</v>
      </c>
      <c r="V529">
        <v>0.97555555555555495</v>
      </c>
      <c r="W529">
        <v>0.99368616527390896</v>
      </c>
      <c r="X529">
        <v>51.2</v>
      </c>
      <c r="Y529">
        <v>5889171.0999999996</v>
      </c>
      <c r="Z529">
        <v>180772</v>
      </c>
      <c r="AA529">
        <v>2</v>
      </c>
      <c r="AB529">
        <v>282</v>
      </c>
      <c r="AC529" t="s">
        <v>1958</v>
      </c>
      <c r="AE529">
        <f>Tabela2[[#This Row],[kan_params]]</f>
        <v>180106</v>
      </c>
      <c r="AF529">
        <f>Tabela2[[#This Row],[kan_steps]]</f>
        <v>39.299999999999997</v>
      </c>
      <c r="AG529">
        <f>Tabela2[[#This Row],[kan_train_acc]]</f>
        <v>0.56870937943458499</v>
      </c>
      <c r="AH529">
        <f>Tabela2[[#This Row],[kan_val_acc]]</f>
        <v>0.704444444179534</v>
      </c>
      <c r="AI529">
        <f>Tabela2[[#This Row],[kan_test_acc]]</f>
        <v>0.54199999570846502</v>
      </c>
      <c r="AJ529">
        <f>Tabela2[[#This Row],[mlp_test_acc]]</f>
        <v>0.95733333333333304</v>
      </c>
      <c r="AK529">
        <f>Tabela2[[#This Row],[mlp_val_acc]]</f>
        <v>0.97</v>
      </c>
      <c r="AL529">
        <f>Tabela2[[#This Row],[mlp_train_acc]]</f>
        <v>0.99043639740018496</v>
      </c>
      <c r="AM529">
        <f>Tabela2[[#This Row],[mlp_steps]]</f>
        <v>41.1</v>
      </c>
    </row>
    <row r="530" spans="1:39" x14ac:dyDescent="0.25">
      <c r="A530" t="s">
        <v>1343</v>
      </c>
      <c r="B530">
        <v>14</v>
      </c>
      <c r="C530">
        <v>9</v>
      </c>
      <c r="D530">
        <v>2</v>
      </c>
      <c r="E530">
        <v>0</v>
      </c>
      <c r="F530" t="s">
        <v>1356</v>
      </c>
      <c r="G530">
        <v>67546</v>
      </c>
      <c r="H530">
        <v>87158356.799999997</v>
      </c>
      <c r="I530">
        <v>49.6</v>
      </c>
      <c r="J530">
        <v>0.58774372935295105</v>
      </c>
      <c r="K530">
        <v>0.65185185670852597</v>
      </c>
      <c r="L530">
        <v>0.53333334326743997</v>
      </c>
      <c r="M530">
        <v>0.94355555555555504</v>
      </c>
      <c r="N530">
        <v>0.95407407407407396</v>
      </c>
      <c r="O530">
        <v>0.98050139275766002</v>
      </c>
      <c r="P530">
        <v>40.4</v>
      </c>
      <c r="Q530">
        <v>2135153.7999999998</v>
      </c>
      <c r="R530">
        <v>67165</v>
      </c>
      <c r="S530">
        <v>2</v>
      </c>
      <c r="T530">
        <v>165</v>
      </c>
      <c r="U530">
        <v>0.94844444444444398</v>
      </c>
      <c r="V530">
        <v>0.96444444444444399</v>
      </c>
      <c r="W530">
        <v>0.99368616527390896</v>
      </c>
      <c r="X530">
        <v>61.6</v>
      </c>
      <c r="Y530">
        <v>4978767.5999999996</v>
      </c>
      <c r="Z530">
        <v>67904</v>
      </c>
      <c r="AA530">
        <v>2</v>
      </c>
      <c r="AB530">
        <v>166</v>
      </c>
      <c r="AC530" t="s">
        <v>1959</v>
      </c>
      <c r="AE530">
        <f>Tabela2[[#This Row],[kan_params]]</f>
        <v>67546</v>
      </c>
      <c r="AF530">
        <f>Tabela2[[#This Row],[kan_steps]]</f>
        <v>49.6</v>
      </c>
      <c r="AG530">
        <f>Tabela2[[#This Row],[kan_train_acc]]</f>
        <v>0.58774372935295105</v>
      </c>
      <c r="AH530">
        <f>Tabela2[[#This Row],[kan_val_acc]]</f>
        <v>0.65185185670852597</v>
      </c>
      <c r="AI530">
        <f>Tabela2[[#This Row],[kan_test_acc]]</f>
        <v>0.53333334326743997</v>
      </c>
      <c r="AJ530">
        <f>Tabela2[[#This Row],[mlp_test_acc]]</f>
        <v>0.94355555555555504</v>
      </c>
      <c r="AK530">
        <f>Tabela2[[#This Row],[mlp_val_acc]]</f>
        <v>0.95407407407407396</v>
      </c>
      <c r="AL530">
        <f>Tabela2[[#This Row],[mlp_train_acc]]</f>
        <v>0.98050139275766002</v>
      </c>
      <c r="AM530">
        <f>Tabela2[[#This Row],[mlp_steps]]</f>
        <v>40.4</v>
      </c>
    </row>
    <row r="531" spans="1:39" x14ac:dyDescent="0.25">
      <c r="A531" t="s">
        <v>1343</v>
      </c>
      <c r="B531">
        <v>14</v>
      </c>
      <c r="C531">
        <v>9</v>
      </c>
      <c r="D531">
        <v>2</v>
      </c>
      <c r="E531">
        <v>0</v>
      </c>
      <c r="F531" t="s">
        <v>1358</v>
      </c>
      <c r="G531">
        <v>74581</v>
      </c>
      <c r="H531">
        <v>89279971.599999994</v>
      </c>
      <c r="I531">
        <v>44</v>
      </c>
      <c r="J531">
        <v>0.61467039585113503</v>
      </c>
      <c r="K531">
        <v>0.67037037611007599</v>
      </c>
      <c r="L531">
        <v>0.58222222328186002</v>
      </c>
      <c r="M531">
        <v>0.95155555555555504</v>
      </c>
      <c r="N531">
        <v>0.96074074074074001</v>
      </c>
      <c r="O531">
        <v>0.98718662952646197</v>
      </c>
      <c r="P531">
        <v>46.8</v>
      </c>
      <c r="Q531">
        <v>4872589.8</v>
      </c>
      <c r="R531">
        <v>73960</v>
      </c>
      <c r="S531">
        <v>2</v>
      </c>
      <c r="T531">
        <v>174</v>
      </c>
      <c r="U531">
        <v>0.95777777777777695</v>
      </c>
      <c r="V531">
        <v>0.97259259259259201</v>
      </c>
      <c r="W531">
        <v>0.99461467038068696</v>
      </c>
      <c r="X531">
        <v>64.8</v>
      </c>
      <c r="Y531">
        <v>4190807.4</v>
      </c>
      <c r="Z531">
        <v>74735</v>
      </c>
      <c r="AA531">
        <v>2</v>
      </c>
      <c r="AB531">
        <v>175</v>
      </c>
      <c r="AC531" t="s">
        <v>1960</v>
      </c>
      <c r="AE531">
        <f>Tabela2[[#This Row],[kan_params]]</f>
        <v>74581</v>
      </c>
      <c r="AF531">
        <f>Tabela2[[#This Row],[kan_steps]]</f>
        <v>44</v>
      </c>
      <c r="AG531">
        <f>Tabela2[[#This Row],[kan_train_acc]]</f>
        <v>0.61467039585113503</v>
      </c>
      <c r="AH531">
        <f>Tabela2[[#This Row],[kan_val_acc]]</f>
        <v>0.67037037611007599</v>
      </c>
      <c r="AI531">
        <f>Tabela2[[#This Row],[kan_test_acc]]</f>
        <v>0.58222222328186002</v>
      </c>
      <c r="AJ531">
        <f>Tabela2[[#This Row],[mlp_test_acc]]</f>
        <v>0.95155555555555504</v>
      </c>
      <c r="AK531">
        <f>Tabela2[[#This Row],[mlp_val_acc]]</f>
        <v>0.96074074074074001</v>
      </c>
      <c r="AL531">
        <f>Tabela2[[#This Row],[mlp_train_acc]]</f>
        <v>0.98718662952646197</v>
      </c>
      <c r="AM531">
        <f>Tabela2[[#This Row],[mlp_steps]]</f>
        <v>46.8</v>
      </c>
    </row>
    <row r="532" spans="1:39" x14ac:dyDescent="0.25">
      <c r="A532" t="s">
        <v>1343</v>
      </c>
      <c r="B532">
        <v>14</v>
      </c>
      <c r="C532">
        <v>9</v>
      </c>
      <c r="D532">
        <v>2</v>
      </c>
      <c r="E532">
        <v>0</v>
      </c>
      <c r="F532" t="s">
        <v>1360</v>
      </c>
      <c r="G532">
        <v>81616</v>
      </c>
      <c r="H532">
        <v>94677965.400000006</v>
      </c>
      <c r="I532">
        <v>45.4</v>
      </c>
      <c r="J532">
        <v>0.61652739048004102</v>
      </c>
      <c r="K532">
        <v>0.70518519878387398</v>
      </c>
      <c r="L532">
        <v>0.58577776551246596</v>
      </c>
      <c r="M532">
        <v>0.95377777777777695</v>
      </c>
      <c r="N532">
        <v>0.97185185185185097</v>
      </c>
      <c r="O532">
        <v>0.99702878365831005</v>
      </c>
      <c r="P532">
        <v>67.8</v>
      </c>
      <c r="Q532">
        <v>5007370.5999999996</v>
      </c>
      <c r="R532">
        <v>81079</v>
      </c>
      <c r="S532">
        <v>2</v>
      </c>
      <c r="T532">
        <v>183</v>
      </c>
      <c r="U532">
        <v>0.95288888888888801</v>
      </c>
      <c r="V532">
        <v>0.96148148148148105</v>
      </c>
      <c r="W532">
        <v>0.99331476323119705</v>
      </c>
      <c r="X532">
        <v>51</v>
      </c>
      <c r="Y532">
        <v>3573997.2</v>
      </c>
      <c r="Z532">
        <v>81890</v>
      </c>
      <c r="AA532">
        <v>2</v>
      </c>
      <c r="AB532">
        <v>184</v>
      </c>
      <c r="AC532" t="s">
        <v>1961</v>
      </c>
      <c r="AE532">
        <f>Tabela2[[#This Row],[kan_params]]</f>
        <v>81616</v>
      </c>
      <c r="AF532">
        <f>Tabela2[[#This Row],[kan_steps]]</f>
        <v>45.4</v>
      </c>
      <c r="AG532">
        <f>Tabela2[[#This Row],[kan_train_acc]]</f>
        <v>0.61652739048004102</v>
      </c>
      <c r="AH532">
        <f>Tabela2[[#This Row],[kan_val_acc]]</f>
        <v>0.70518519878387398</v>
      </c>
      <c r="AI532">
        <f>Tabela2[[#This Row],[kan_test_acc]]</f>
        <v>0.58577776551246596</v>
      </c>
      <c r="AJ532">
        <f>Tabela2[[#This Row],[mlp_test_acc]]</f>
        <v>0.95377777777777695</v>
      </c>
      <c r="AK532">
        <f>Tabela2[[#This Row],[mlp_val_acc]]</f>
        <v>0.97185185185185097</v>
      </c>
      <c r="AL532">
        <f>Tabela2[[#This Row],[mlp_train_acc]]</f>
        <v>0.99702878365831005</v>
      </c>
      <c r="AM532">
        <f>Tabela2[[#This Row],[mlp_steps]]</f>
        <v>67.8</v>
      </c>
    </row>
    <row r="533" spans="1:39" x14ac:dyDescent="0.25">
      <c r="A533" t="s">
        <v>1343</v>
      </c>
      <c r="B533">
        <v>14</v>
      </c>
      <c r="C533">
        <v>9</v>
      </c>
      <c r="D533">
        <v>2</v>
      </c>
      <c r="E533">
        <v>0</v>
      </c>
      <c r="F533" t="s">
        <v>1362</v>
      </c>
      <c r="G533">
        <v>88651</v>
      </c>
      <c r="H533">
        <v>159347463.40000001</v>
      </c>
      <c r="I533">
        <v>71.599999999999994</v>
      </c>
      <c r="J533">
        <v>0.68040852546691899</v>
      </c>
      <c r="K533">
        <v>0.77259259223937904</v>
      </c>
      <c r="L533">
        <v>0.62400000095367403</v>
      </c>
      <c r="M533">
        <v>0.95066666666666599</v>
      </c>
      <c r="N533">
        <v>0.96666666666666601</v>
      </c>
      <c r="O533">
        <v>0.98922934076137403</v>
      </c>
      <c r="P533">
        <v>54.4</v>
      </c>
      <c r="Q533">
        <v>5839835</v>
      </c>
      <c r="R533">
        <v>88522</v>
      </c>
      <c r="S533">
        <v>2</v>
      </c>
      <c r="T533">
        <v>192</v>
      </c>
      <c r="U533">
        <v>0.95377777777777695</v>
      </c>
      <c r="V533">
        <v>0.96444444444444399</v>
      </c>
      <c r="W533">
        <v>0.99480037140204203</v>
      </c>
      <c r="X533">
        <v>59.2</v>
      </c>
      <c r="Y533">
        <v>3389837.6</v>
      </c>
      <c r="Z533">
        <v>89369</v>
      </c>
      <c r="AA533">
        <v>2</v>
      </c>
      <c r="AB533">
        <v>193</v>
      </c>
      <c r="AC533" t="s">
        <v>1962</v>
      </c>
      <c r="AE533">
        <f>Tabela2[[#This Row],[kan_params]]</f>
        <v>88651</v>
      </c>
      <c r="AF533">
        <f>Tabela2[[#This Row],[kan_steps]]</f>
        <v>71.599999999999994</v>
      </c>
      <c r="AG533">
        <f>Tabela2[[#This Row],[kan_train_acc]]</f>
        <v>0.68040852546691899</v>
      </c>
      <c r="AH533">
        <f>Tabela2[[#This Row],[kan_val_acc]]</f>
        <v>0.77259259223937904</v>
      </c>
      <c r="AI533">
        <f>Tabela2[[#This Row],[kan_test_acc]]</f>
        <v>0.62400000095367403</v>
      </c>
      <c r="AJ533">
        <f>Tabela2[[#This Row],[mlp_test_acc]]</f>
        <v>0.95066666666666599</v>
      </c>
      <c r="AK533">
        <f>Tabela2[[#This Row],[mlp_val_acc]]</f>
        <v>0.96666666666666601</v>
      </c>
      <c r="AL533">
        <f>Tabela2[[#This Row],[mlp_train_acc]]</f>
        <v>0.98922934076137403</v>
      </c>
      <c r="AM533">
        <f>Tabela2[[#This Row],[mlp_steps]]</f>
        <v>54.4</v>
      </c>
    </row>
    <row r="534" spans="1:39" x14ac:dyDescent="0.25">
      <c r="A534" t="s">
        <v>1343</v>
      </c>
      <c r="B534">
        <v>14</v>
      </c>
      <c r="C534">
        <v>9</v>
      </c>
      <c r="D534">
        <v>2</v>
      </c>
      <c r="E534">
        <v>0</v>
      </c>
      <c r="F534" t="s">
        <v>1364</v>
      </c>
      <c r="G534">
        <v>224226</v>
      </c>
      <c r="H534">
        <v>132139667.2</v>
      </c>
      <c r="I534">
        <v>22</v>
      </c>
      <c r="J534">
        <v>0.207799445092678</v>
      </c>
      <c r="K534">
        <v>0.27037037312984402</v>
      </c>
      <c r="L534">
        <v>0.183999997377395</v>
      </c>
      <c r="M534">
        <v>0.96799999999999997</v>
      </c>
      <c r="N534">
        <v>0.97111111111111104</v>
      </c>
      <c r="O534">
        <v>0.98960074280408505</v>
      </c>
      <c r="P534">
        <v>39</v>
      </c>
      <c r="Q534">
        <v>3611878.2</v>
      </c>
      <c r="R534">
        <v>224054</v>
      </c>
      <c r="S534">
        <v>2</v>
      </c>
      <c r="T534">
        <v>316</v>
      </c>
      <c r="U534">
        <v>0.96399999999999997</v>
      </c>
      <c r="V534">
        <v>0.97777777777777697</v>
      </c>
      <c r="W534">
        <v>0.99517177344475305</v>
      </c>
      <c r="X534">
        <v>48.8</v>
      </c>
      <c r="Y534">
        <v>5334753.4000000004</v>
      </c>
      <c r="Z534">
        <v>225397</v>
      </c>
      <c r="AA534">
        <v>2</v>
      </c>
      <c r="AB534">
        <v>317</v>
      </c>
      <c r="AC534" t="s">
        <v>1963</v>
      </c>
      <c r="AE534">
        <f>Tabela2[[#This Row],[kan_params]]</f>
        <v>224226</v>
      </c>
      <c r="AF534">
        <f>Tabela2[[#This Row],[kan_steps]]</f>
        <v>22</v>
      </c>
      <c r="AG534">
        <f>Tabela2[[#This Row],[kan_train_acc]]</f>
        <v>0.207799445092678</v>
      </c>
      <c r="AH534">
        <f>Tabela2[[#This Row],[kan_val_acc]]</f>
        <v>0.27037037312984402</v>
      </c>
      <c r="AI534">
        <f>Tabela2[[#This Row],[kan_test_acc]]</f>
        <v>0.183999997377395</v>
      </c>
      <c r="AJ534">
        <f>Tabela2[[#This Row],[mlp_test_acc]]</f>
        <v>0.96799999999999997</v>
      </c>
      <c r="AK534">
        <f>Tabela2[[#This Row],[mlp_val_acc]]</f>
        <v>0.97111111111111104</v>
      </c>
      <c r="AL534">
        <f>Tabela2[[#This Row],[mlp_train_acc]]</f>
        <v>0.98960074280408505</v>
      </c>
      <c r="AM534">
        <f>Tabela2[[#This Row],[mlp_steps]]</f>
        <v>39</v>
      </c>
    </row>
    <row r="535" spans="1:39" x14ac:dyDescent="0.25">
      <c r="A535" t="s">
        <v>1343</v>
      </c>
      <c r="B535">
        <v>14</v>
      </c>
      <c r="C535">
        <v>9</v>
      </c>
      <c r="D535">
        <v>2</v>
      </c>
      <c r="E535">
        <v>0</v>
      </c>
      <c r="F535" t="s">
        <v>1366</v>
      </c>
      <c r="G535">
        <v>231261</v>
      </c>
      <c r="H535">
        <v>136624079.59999999</v>
      </c>
      <c r="I535">
        <v>21.8</v>
      </c>
      <c r="J535">
        <v>0.15580315887928001</v>
      </c>
      <c r="K535">
        <v>0.237037035822868</v>
      </c>
      <c r="L535">
        <v>0.169333331286907</v>
      </c>
      <c r="M535">
        <v>0.96444444444444399</v>
      </c>
      <c r="N535">
        <v>0.97407407407407398</v>
      </c>
      <c r="O535">
        <v>0.99368616527390896</v>
      </c>
      <c r="P535">
        <v>48.4</v>
      </c>
      <c r="Q535">
        <v>5583882.2000000002</v>
      </c>
      <c r="R535">
        <v>230809</v>
      </c>
      <c r="S535">
        <v>2</v>
      </c>
      <c r="T535">
        <v>321</v>
      </c>
      <c r="U535">
        <v>0.95955555555555505</v>
      </c>
      <c r="V535">
        <v>0.97703703703703704</v>
      </c>
      <c r="W535">
        <v>0.99387186629526403</v>
      </c>
      <c r="X535">
        <v>50.4</v>
      </c>
      <c r="Y535">
        <v>5948756.7999999998</v>
      </c>
      <c r="Z535">
        <v>232172</v>
      </c>
      <c r="AA535">
        <v>2</v>
      </c>
      <c r="AB535">
        <v>322</v>
      </c>
      <c r="AC535" t="s">
        <v>1964</v>
      </c>
      <c r="AE535">
        <f>Tabela2[[#This Row],[kan_params]]</f>
        <v>231261</v>
      </c>
      <c r="AF535">
        <f>Tabela2[[#This Row],[kan_steps]]</f>
        <v>21.8</v>
      </c>
      <c r="AG535">
        <f>Tabela2[[#This Row],[kan_train_acc]]</f>
        <v>0.15580315887928001</v>
      </c>
      <c r="AH535">
        <f>Tabela2[[#This Row],[kan_val_acc]]</f>
        <v>0.237037035822868</v>
      </c>
      <c r="AI535">
        <f>Tabela2[[#This Row],[kan_test_acc]]</f>
        <v>0.169333331286907</v>
      </c>
      <c r="AJ535">
        <f>Tabela2[[#This Row],[mlp_test_acc]]</f>
        <v>0.96444444444444399</v>
      </c>
      <c r="AK535">
        <f>Tabela2[[#This Row],[mlp_val_acc]]</f>
        <v>0.97407407407407398</v>
      </c>
      <c r="AL535">
        <f>Tabela2[[#This Row],[mlp_train_acc]]</f>
        <v>0.99368616527390896</v>
      </c>
      <c r="AM535">
        <f>Tabela2[[#This Row],[mlp_steps]]</f>
        <v>48.4</v>
      </c>
    </row>
    <row r="536" spans="1:39" x14ac:dyDescent="0.25">
      <c r="A536" t="s">
        <v>1343</v>
      </c>
      <c r="B536">
        <v>14</v>
      </c>
      <c r="C536">
        <v>9</v>
      </c>
      <c r="D536">
        <v>2</v>
      </c>
      <c r="E536">
        <v>0</v>
      </c>
      <c r="F536" t="s">
        <v>1368</v>
      </c>
      <c r="G536">
        <v>238296</v>
      </c>
      <c r="H536">
        <v>253078388.40000001</v>
      </c>
      <c r="I536">
        <v>40.6</v>
      </c>
      <c r="J536">
        <v>0.283194063603878</v>
      </c>
      <c r="K536">
        <v>0.413333338499069</v>
      </c>
      <c r="L536">
        <v>0.28800000250339503</v>
      </c>
      <c r="M536">
        <v>0.96177777777777695</v>
      </c>
      <c r="N536">
        <v>0.97185185185185097</v>
      </c>
      <c r="O536">
        <v>0.99052924791086305</v>
      </c>
      <c r="P536">
        <v>39</v>
      </c>
      <c r="Q536">
        <v>3787638.8</v>
      </c>
      <c r="R536">
        <v>237664</v>
      </c>
      <c r="S536">
        <v>2</v>
      </c>
      <c r="T536">
        <v>326</v>
      </c>
      <c r="U536">
        <v>0.962666666666666</v>
      </c>
      <c r="V536">
        <v>0.97555555555555495</v>
      </c>
      <c r="W536">
        <v>0.99368616527390896</v>
      </c>
      <c r="X536">
        <v>46.6</v>
      </c>
      <c r="Y536">
        <v>6138909.5999999996</v>
      </c>
      <c r="Z536">
        <v>239047</v>
      </c>
      <c r="AA536">
        <v>2</v>
      </c>
      <c r="AB536">
        <v>327</v>
      </c>
      <c r="AC536" t="s">
        <v>1965</v>
      </c>
      <c r="AE536">
        <f>Tabela2[[#This Row],[kan_params]]</f>
        <v>238296</v>
      </c>
      <c r="AF536">
        <f>Tabela2[[#This Row],[kan_steps]]</f>
        <v>40.6</v>
      </c>
      <c r="AG536">
        <f>Tabela2[[#This Row],[kan_train_acc]]</f>
        <v>0.283194063603878</v>
      </c>
      <c r="AH536">
        <f>Tabela2[[#This Row],[kan_val_acc]]</f>
        <v>0.413333338499069</v>
      </c>
      <c r="AI536">
        <f>Tabela2[[#This Row],[kan_test_acc]]</f>
        <v>0.28800000250339503</v>
      </c>
      <c r="AJ536">
        <f>Tabela2[[#This Row],[mlp_test_acc]]</f>
        <v>0.96177777777777695</v>
      </c>
      <c r="AK536">
        <f>Tabela2[[#This Row],[mlp_val_acc]]</f>
        <v>0.97185185185185097</v>
      </c>
      <c r="AL536">
        <f>Tabela2[[#This Row],[mlp_train_acc]]</f>
        <v>0.99052924791086305</v>
      </c>
      <c r="AM536">
        <f>Tabela2[[#This Row],[mlp_steps]]</f>
        <v>39</v>
      </c>
    </row>
    <row r="537" spans="1:39" x14ac:dyDescent="0.25">
      <c r="A537" t="s">
        <v>1343</v>
      </c>
      <c r="B537">
        <v>14</v>
      </c>
      <c r="C537">
        <v>9</v>
      </c>
      <c r="D537">
        <v>2</v>
      </c>
      <c r="E537">
        <v>0</v>
      </c>
      <c r="F537" t="s">
        <v>1370</v>
      </c>
      <c r="G537">
        <v>245331</v>
      </c>
      <c r="H537">
        <v>209408481.59999999</v>
      </c>
      <c r="I537">
        <v>32</v>
      </c>
      <c r="J537">
        <v>0.27260909825563401</v>
      </c>
      <c r="K537">
        <v>0.35777778029441798</v>
      </c>
      <c r="L537">
        <v>0.26488888561725599</v>
      </c>
      <c r="M537">
        <v>0.96088888888888802</v>
      </c>
      <c r="N537">
        <v>0.97481481481481402</v>
      </c>
      <c r="O537">
        <v>0.99127205199628599</v>
      </c>
      <c r="P537">
        <v>45.2</v>
      </c>
      <c r="Q537">
        <v>5739926.4000000004</v>
      </c>
      <c r="R537">
        <v>244619</v>
      </c>
      <c r="S537">
        <v>2</v>
      </c>
      <c r="T537">
        <v>331</v>
      </c>
      <c r="U537">
        <v>0.96488888888888802</v>
      </c>
      <c r="V537">
        <v>0.97333333333333305</v>
      </c>
      <c r="W537">
        <v>0.99257195914577501</v>
      </c>
      <c r="X537">
        <v>42.2</v>
      </c>
      <c r="Y537">
        <v>4792087.8</v>
      </c>
      <c r="Z537">
        <v>246022</v>
      </c>
      <c r="AA537">
        <v>2</v>
      </c>
      <c r="AB537">
        <v>332</v>
      </c>
      <c r="AC537" t="s">
        <v>1966</v>
      </c>
      <c r="AE537">
        <f>Tabela2[[#This Row],[kan_params]]</f>
        <v>245331</v>
      </c>
      <c r="AF537">
        <f>Tabela2[[#This Row],[kan_steps]]</f>
        <v>32</v>
      </c>
      <c r="AG537">
        <f>Tabela2[[#This Row],[kan_train_acc]]</f>
        <v>0.27260909825563401</v>
      </c>
      <c r="AH537">
        <f>Tabela2[[#This Row],[kan_val_acc]]</f>
        <v>0.35777778029441798</v>
      </c>
      <c r="AI537">
        <f>Tabela2[[#This Row],[kan_test_acc]]</f>
        <v>0.26488888561725599</v>
      </c>
      <c r="AJ537">
        <f>Tabela2[[#This Row],[mlp_test_acc]]</f>
        <v>0.96088888888888802</v>
      </c>
      <c r="AK537">
        <f>Tabela2[[#This Row],[mlp_val_acc]]</f>
        <v>0.97481481481481402</v>
      </c>
      <c r="AL537">
        <f>Tabela2[[#This Row],[mlp_train_acc]]</f>
        <v>0.99127205199628599</v>
      </c>
      <c r="AM537">
        <f>Tabela2[[#This Row],[mlp_steps]]</f>
        <v>45.2</v>
      </c>
    </row>
    <row r="538" spans="1:39" x14ac:dyDescent="0.25">
      <c r="A538" t="s">
        <v>1343</v>
      </c>
      <c r="B538">
        <v>14</v>
      </c>
      <c r="C538">
        <v>9</v>
      </c>
      <c r="D538">
        <v>2</v>
      </c>
      <c r="E538">
        <v>0</v>
      </c>
      <c r="F538" t="s">
        <v>1372</v>
      </c>
      <c r="G538">
        <v>252366</v>
      </c>
      <c r="H538">
        <v>246607667.59999999</v>
      </c>
      <c r="I538">
        <v>36.6</v>
      </c>
      <c r="J538">
        <v>0.231754875183105</v>
      </c>
      <c r="K538">
        <v>0.37185185551643302</v>
      </c>
      <c r="L538">
        <v>0.24622222334146401</v>
      </c>
      <c r="M538">
        <v>0.96</v>
      </c>
      <c r="N538">
        <v>0.97185185185185097</v>
      </c>
      <c r="O538">
        <v>0.99127205199628599</v>
      </c>
      <c r="P538">
        <v>41.2</v>
      </c>
      <c r="Q538">
        <v>5341230.8</v>
      </c>
      <c r="R538">
        <v>251674</v>
      </c>
      <c r="S538">
        <v>2</v>
      </c>
      <c r="T538">
        <v>336</v>
      </c>
      <c r="U538">
        <v>0.96088888888888802</v>
      </c>
      <c r="V538">
        <v>0.97111111111111104</v>
      </c>
      <c r="W538">
        <v>0.98830083565459603</v>
      </c>
      <c r="X538">
        <v>34.799999999999997</v>
      </c>
      <c r="Y538">
        <v>4087500.6</v>
      </c>
      <c r="Z538">
        <v>253097</v>
      </c>
      <c r="AA538">
        <v>2</v>
      </c>
      <c r="AB538">
        <v>337</v>
      </c>
      <c r="AC538" t="s">
        <v>1967</v>
      </c>
      <c r="AE538">
        <f>Tabela2[[#This Row],[kan_params]]</f>
        <v>252366</v>
      </c>
      <c r="AF538">
        <f>Tabela2[[#This Row],[kan_steps]]</f>
        <v>36.6</v>
      </c>
      <c r="AG538">
        <f>Tabela2[[#This Row],[kan_train_acc]]</f>
        <v>0.231754875183105</v>
      </c>
      <c r="AH538">
        <f>Tabela2[[#This Row],[kan_val_acc]]</f>
        <v>0.37185185551643302</v>
      </c>
      <c r="AI538">
        <f>Tabela2[[#This Row],[kan_test_acc]]</f>
        <v>0.24622222334146401</v>
      </c>
      <c r="AJ538">
        <f>Tabela2[[#This Row],[mlp_test_acc]]</f>
        <v>0.96</v>
      </c>
      <c r="AK538">
        <f>Tabela2[[#This Row],[mlp_val_acc]]</f>
        <v>0.97185185185185097</v>
      </c>
      <c r="AL538">
        <f>Tabela2[[#This Row],[mlp_train_acc]]</f>
        <v>0.99127205199628599</v>
      </c>
      <c r="AM538">
        <f>Tabela2[[#This Row],[mlp_steps]]</f>
        <v>41.2</v>
      </c>
    </row>
    <row r="539" spans="1:39" x14ac:dyDescent="0.25">
      <c r="A539" t="s">
        <v>1343</v>
      </c>
      <c r="B539">
        <v>14</v>
      </c>
      <c r="C539">
        <v>9</v>
      </c>
      <c r="D539">
        <v>2</v>
      </c>
      <c r="E539">
        <v>0</v>
      </c>
      <c r="F539" t="s">
        <v>1374</v>
      </c>
      <c r="G539">
        <v>259401</v>
      </c>
      <c r="H539">
        <v>273307308.39999998</v>
      </c>
      <c r="I539">
        <v>37.4</v>
      </c>
      <c r="J539">
        <v>0.26518106162548</v>
      </c>
      <c r="K539">
        <v>0.40518518686294502</v>
      </c>
      <c r="L539">
        <v>0.28222222030162802</v>
      </c>
      <c r="M539">
        <v>0.96533333333333304</v>
      </c>
      <c r="N539">
        <v>0.97259259259259201</v>
      </c>
      <c r="O539">
        <v>0.98941504178272899</v>
      </c>
      <c r="P539">
        <v>33.799999999999997</v>
      </c>
      <c r="Q539">
        <v>3897991.4</v>
      </c>
      <c r="R539">
        <v>258829</v>
      </c>
      <c r="S539">
        <v>2</v>
      </c>
      <c r="T539">
        <v>341</v>
      </c>
      <c r="U539">
        <v>0.96622222222222198</v>
      </c>
      <c r="V539">
        <v>0.98</v>
      </c>
      <c r="W539">
        <v>0.99572887650882003</v>
      </c>
      <c r="X539">
        <v>47.8</v>
      </c>
      <c r="Y539">
        <v>6594970.7999999998</v>
      </c>
      <c r="Z539">
        <v>260272</v>
      </c>
      <c r="AA539">
        <v>2</v>
      </c>
      <c r="AB539">
        <v>342</v>
      </c>
      <c r="AC539" t="s">
        <v>1968</v>
      </c>
      <c r="AE539">
        <f>Tabela2[[#This Row],[kan_params]]</f>
        <v>259401</v>
      </c>
      <c r="AF539">
        <f>Tabela2[[#This Row],[kan_steps]]</f>
        <v>37.4</v>
      </c>
      <c r="AG539">
        <f>Tabela2[[#This Row],[kan_train_acc]]</f>
        <v>0.26518106162548</v>
      </c>
      <c r="AH539">
        <f>Tabela2[[#This Row],[kan_val_acc]]</f>
        <v>0.40518518686294502</v>
      </c>
      <c r="AI539">
        <f>Tabela2[[#This Row],[kan_test_acc]]</f>
        <v>0.28222222030162802</v>
      </c>
      <c r="AJ539">
        <f>Tabela2[[#This Row],[mlp_test_acc]]</f>
        <v>0.96533333333333304</v>
      </c>
      <c r="AK539">
        <f>Tabela2[[#This Row],[mlp_val_acc]]</f>
        <v>0.97259259259259201</v>
      </c>
      <c r="AL539">
        <f>Tabela2[[#This Row],[mlp_train_acc]]</f>
        <v>0.98941504178272899</v>
      </c>
      <c r="AM539">
        <f>Tabela2[[#This Row],[mlp_steps]]</f>
        <v>33.799999999999997</v>
      </c>
    </row>
    <row r="540" spans="1:39" x14ac:dyDescent="0.25">
      <c r="A540" t="s">
        <v>1343</v>
      </c>
      <c r="B540">
        <v>14</v>
      </c>
      <c r="C540">
        <v>9</v>
      </c>
      <c r="D540">
        <v>2</v>
      </c>
      <c r="E540">
        <v>0</v>
      </c>
      <c r="F540" t="s">
        <v>1376</v>
      </c>
      <c r="G540">
        <v>167946</v>
      </c>
      <c r="H540">
        <v>207172466.09999999</v>
      </c>
      <c r="I540">
        <v>42.8</v>
      </c>
      <c r="J540">
        <v>0.25366759374737702</v>
      </c>
      <c r="K540">
        <v>0.36407408118247903</v>
      </c>
      <c r="L540">
        <v>0.25444444343447598</v>
      </c>
      <c r="M540">
        <v>0.95822222222222198</v>
      </c>
      <c r="N540">
        <v>0.97296296296296203</v>
      </c>
      <c r="O540">
        <v>0.99480037140204203</v>
      </c>
      <c r="P540">
        <v>50.1</v>
      </c>
      <c r="Q540">
        <v>5566225.0999999996</v>
      </c>
      <c r="R540">
        <v>167759</v>
      </c>
      <c r="S540">
        <v>2</v>
      </c>
      <c r="T540">
        <v>271</v>
      </c>
      <c r="U540">
        <v>0.95955555555555505</v>
      </c>
      <c r="V540">
        <v>0.97481481481481402</v>
      </c>
      <c r="W540">
        <v>0.99452181987000898</v>
      </c>
      <c r="X540">
        <v>51.7</v>
      </c>
      <c r="Y540">
        <v>5638028.7000000002</v>
      </c>
      <c r="Z540">
        <v>168922</v>
      </c>
      <c r="AA540">
        <v>2</v>
      </c>
      <c r="AB540">
        <v>272</v>
      </c>
      <c r="AC540" t="s">
        <v>1969</v>
      </c>
      <c r="AE540">
        <f>Tabela2[[#This Row],[kan_params]]</f>
        <v>167946</v>
      </c>
      <c r="AF540">
        <f>Tabela2[[#This Row],[kan_steps]]</f>
        <v>42.8</v>
      </c>
      <c r="AG540">
        <f>Tabela2[[#This Row],[kan_train_acc]]</f>
        <v>0.25366759374737702</v>
      </c>
      <c r="AH540">
        <f>Tabela2[[#This Row],[kan_val_acc]]</f>
        <v>0.36407408118247903</v>
      </c>
      <c r="AI540">
        <f>Tabela2[[#This Row],[kan_test_acc]]</f>
        <v>0.25444444343447598</v>
      </c>
      <c r="AJ540">
        <f>Tabela2[[#This Row],[mlp_test_acc]]</f>
        <v>0.95822222222222198</v>
      </c>
      <c r="AK540">
        <f>Tabela2[[#This Row],[mlp_val_acc]]</f>
        <v>0.97296296296296203</v>
      </c>
      <c r="AL540">
        <f>Tabela2[[#This Row],[mlp_train_acc]]</f>
        <v>0.99480037140204203</v>
      </c>
      <c r="AM540">
        <f>Tabela2[[#This Row],[mlp_steps]]</f>
        <v>50.1</v>
      </c>
    </row>
    <row r="541" spans="1:39" x14ac:dyDescent="0.25">
      <c r="A541" t="s">
        <v>1343</v>
      </c>
      <c r="B541">
        <v>14</v>
      </c>
      <c r="C541">
        <v>9</v>
      </c>
      <c r="D541">
        <v>2</v>
      </c>
      <c r="E541">
        <v>0</v>
      </c>
      <c r="F541" t="s">
        <v>1378</v>
      </c>
      <c r="G541">
        <v>174981</v>
      </c>
      <c r="H541">
        <v>147779038.19999999</v>
      </c>
      <c r="I541">
        <v>28.6</v>
      </c>
      <c r="J541">
        <v>0.14948932267725401</v>
      </c>
      <c r="K541">
        <v>0.28666666895151099</v>
      </c>
      <c r="L541">
        <v>0.14400000162422599</v>
      </c>
      <c r="M541">
        <v>0.95688888888888801</v>
      </c>
      <c r="N541">
        <v>0.97333333333333305</v>
      </c>
      <c r="O541">
        <v>0.99415041782729796</v>
      </c>
      <c r="P541">
        <v>48.2</v>
      </c>
      <c r="Q541">
        <v>5616909.5</v>
      </c>
      <c r="R541">
        <v>174797</v>
      </c>
      <c r="S541">
        <v>2</v>
      </c>
      <c r="T541">
        <v>277</v>
      </c>
      <c r="U541">
        <v>0.95688888888888801</v>
      </c>
      <c r="V541">
        <v>0.97777777777777697</v>
      </c>
      <c r="W541">
        <v>0.99656453110492105</v>
      </c>
      <c r="X541">
        <v>58.9</v>
      </c>
      <c r="Y541">
        <v>6942561.5999999996</v>
      </c>
      <c r="Z541">
        <v>175984</v>
      </c>
      <c r="AA541">
        <v>2</v>
      </c>
      <c r="AB541">
        <v>278</v>
      </c>
      <c r="AC541" t="s">
        <v>1970</v>
      </c>
      <c r="AE541">
        <f>Tabela2[[#This Row],[kan_params]]</f>
        <v>174981</v>
      </c>
      <c r="AF541">
        <f>Tabela2[[#This Row],[kan_steps]]</f>
        <v>28.6</v>
      </c>
      <c r="AG541">
        <f>Tabela2[[#This Row],[kan_train_acc]]</f>
        <v>0.14948932267725401</v>
      </c>
      <c r="AH541">
        <f>Tabela2[[#This Row],[kan_val_acc]]</f>
        <v>0.28666666895151099</v>
      </c>
      <c r="AI541">
        <f>Tabela2[[#This Row],[kan_test_acc]]</f>
        <v>0.14400000162422599</v>
      </c>
      <c r="AJ541">
        <f>Tabela2[[#This Row],[mlp_test_acc]]</f>
        <v>0.95688888888888801</v>
      </c>
      <c r="AK541">
        <f>Tabela2[[#This Row],[mlp_val_acc]]</f>
        <v>0.97333333333333305</v>
      </c>
      <c r="AL541">
        <f>Tabela2[[#This Row],[mlp_train_acc]]</f>
        <v>0.99415041782729796</v>
      </c>
      <c r="AM541">
        <f>Tabela2[[#This Row],[mlp_steps]]</f>
        <v>48.2</v>
      </c>
    </row>
    <row r="542" spans="1:39" x14ac:dyDescent="0.25">
      <c r="A542" t="s">
        <v>1343</v>
      </c>
      <c r="B542">
        <v>14</v>
      </c>
      <c r="C542">
        <v>9</v>
      </c>
      <c r="D542">
        <v>2</v>
      </c>
      <c r="E542">
        <v>0</v>
      </c>
      <c r="F542" t="s">
        <v>1380</v>
      </c>
      <c r="G542">
        <v>182016</v>
      </c>
      <c r="H542">
        <v>204931285.90000001</v>
      </c>
      <c r="I542">
        <v>38.5</v>
      </c>
      <c r="J542">
        <v>0.21104921326041201</v>
      </c>
      <c r="K542">
        <v>0.35703703463077502</v>
      </c>
      <c r="L542">
        <v>0.207111112400889</v>
      </c>
      <c r="M542">
        <v>0.96</v>
      </c>
      <c r="N542">
        <v>0.97407407407407398</v>
      </c>
      <c r="O542">
        <v>0.99322191272051996</v>
      </c>
      <c r="P542">
        <v>52</v>
      </c>
      <c r="Q542">
        <v>5730652.5</v>
      </c>
      <c r="R542">
        <v>181979</v>
      </c>
      <c r="S542">
        <v>2</v>
      </c>
      <c r="T542">
        <v>283</v>
      </c>
      <c r="U542">
        <v>0.96022222222222198</v>
      </c>
      <c r="V542">
        <v>0.97222222222222199</v>
      </c>
      <c r="W542">
        <v>0.99424326833797505</v>
      </c>
      <c r="X542">
        <v>48.6</v>
      </c>
      <c r="Y542">
        <v>6296294.5999999996</v>
      </c>
      <c r="Z542">
        <v>183190</v>
      </c>
      <c r="AA542">
        <v>2</v>
      </c>
      <c r="AB542">
        <v>284</v>
      </c>
      <c r="AC542" t="s">
        <v>1971</v>
      </c>
      <c r="AE542">
        <f>Tabela2[[#This Row],[kan_params]]</f>
        <v>182016</v>
      </c>
      <c r="AF542">
        <f>Tabela2[[#This Row],[kan_steps]]</f>
        <v>38.5</v>
      </c>
      <c r="AG542">
        <f>Tabela2[[#This Row],[kan_train_acc]]</f>
        <v>0.21104921326041201</v>
      </c>
      <c r="AH542">
        <f>Tabela2[[#This Row],[kan_val_acc]]</f>
        <v>0.35703703463077502</v>
      </c>
      <c r="AI542">
        <f>Tabela2[[#This Row],[kan_test_acc]]</f>
        <v>0.207111112400889</v>
      </c>
      <c r="AJ542">
        <f>Tabela2[[#This Row],[mlp_test_acc]]</f>
        <v>0.96</v>
      </c>
      <c r="AK542">
        <f>Tabela2[[#This Row],[mlp_val_acc]]</f>
        <v>0.97407407407407398</v>
      </c>
      <c r="AL542">
        <f>Tabela2[[#This Row],[mlp_train_acc]]</f>
        <v>0.99322191272051996</v>
      </c>
      <c r="AM542">
        <f>Tabela2[[#This Row],[mlp_steps]]</f>
        <v>52</v>
      </c>
    </row>
    <row r="543" spans="1:39" x14ac:dyDescent="0.25">
      <c r="A543" t="s">
        <v>1343</v>
      </c>
      <c r="B543">
        <v>14</v>
      </c>
      <c r="C543">
        <v>9</v>
      </c>
      <c r="D543">
        <v>2</v>
      </c>
      <c r="E543">
        <v>0</v>
      </c>
      <c r="F543" t="s">
        <v>1382</v>
      </c>
      <c r="G543">
        <v>189051</v>
      </c>
      <c r="H543">
        <v>227711170</v>
      </c>
      <c r="I543">
        <v>41.8</v>
      </c>
      <c r="J543">
        <v>0.28115134462714197</v>
      </c>
      <c r="K543">
        <v>0.39962963014841002</v>
      </c>
      <c r="L543">
        <v>0.27288889065384803</v>
      </c>
      <c r="M543">
        <v>0.95911111111111103</v>
      </c>
      <c r="N543">
        <v>0.97740740740740695</v>
      </c>
      <c r="O543">
        <v>0.996750232126276</v>
      </c>
      <c r="P543">
        <v>55.4</v>
      </c>
      <c r="Q543">
        <v>6804948.2999999998</v>
      </c>
      <c r="R543">
        <v>188074</v>
      </c>
      <c r="S543">
        <v>2</v>
      </c>
      <c r="T543">
        <v>288</v>
      </c>
      <c r="U543">
        <v>0.95688888888888801</v>
      </c>
      <c r="V543">
        <v>0.97740740740740695</v>
      </c>
      <c r="W543">
        <v>0.99498607242339798</v>
      </c>
      <c r="X543">
        <v>52.3</v>
      </c>
      <c r="Y543">
        <v>6442487.2000000002</v>
      </c>
      <c r="Z543">
        <v>189305</v>
      </c>
      <c r="AA543">
        <v>2</v>
      </c>
      <c r="AB543">
        <v>289</v>
      </c>
      <c r="AC543" t="s">
        <v>1972</v>
      </c>
      <c r="AE543">
        <f>Tabela2[[#This Row],[kan_params]]</f>
        <v>189051</v>
      </c>
      <c r="AF543">
        <f>Tabela2[[#This Row],[kan_steps]]</f>
        <v>41.8</v>
      </c>
      <c r="AG543">
        <f>Tabela2[[#This Row],[kan_train_acc]]</f>
        <v>0.28115134462714197</v>
      </c>
      <c r="AH543">
        <f>Tabela2[[#This Row],[kan_val_acc]]</f>
        <v>0.39962963014841002</v>
      </c>
      <c r="AI543">
        <f>Tabela2[[#This Row],[kan_test_acc]]</f>
        <v>0.27288889065384803</v>
      </c>
      <c r="AJ543">
        <f>Tabela2[[#This Row],[mlp_test_acc]]</f>
        <v>0.95911111111111103</v>
      </c>
      <c r="AK543">
        <f>Tabela2[[#This Row],[mlp_val_acc]]</f>
        <v>0.97740740740740695</v>
      </c>
      <c r="AL543">
        <f>Tabela2[[#This Row],[mlp_train_acc]]</f>
        <v>0.996750232126276</v>
      </c>
      <c r="AM543">
        <f>Tabela2[[#This Row],[mlp_steps]]</f>
        <v>55.4</v>
      </c>
    </row>
    <row r="544" spans="1:39" x14ac:dyDescent="0.25">
      <c r="A544" t="s">
        <v>1343</v>
      </c>
      <c r="B544">
        <v>14</v>
      </c>
      <c r="C544">
        <v>9</v>
      </c>
      <c r="D544">
        <v>2</v>
      </c>
      <c r="E544">
        <v>0</v>
      </c>
      <c r="F544" t="s">
        <v>1384</v>
      </c>
      <c r="G544">
        <v>196086</v>
      </c>
      <c r="H544">
        <v>120356782.5</v>
      </c>
      <c r="I544">
        <v>21</v>
      </c>
      <c r="J544">
        <v>0.14809656441211699</v>
      </c>
      <c r="K544">
        <v>0.255185183882713</v>
      </c>
      <c r="L544">
        <v>0.146222221478819</v>
      </c>
      <c r="M544">
        <v>0.95844444444444399</v>
      </c>
      <c r="N544">
        <v>0.974444444444444</v>
      </c>
      <c r="O544">
        <v>0.99387186629526403</v>
      </c>
      <c r="P544">
        <v>50.5</v>
      </c>
      <c r="Q544">
        <v>6692157.4000000004</v>
      </c>
      <c r="R544">
        <v>195520</v>
      </c>
      <c r="S544">
        <v>2</v>
      </c>
      <c r="T544">
        <v>294</v>
      </c>
      <c r="U544">
        <v>0.95933333333333304</v>
      </c>
      <c r="V544">
        <v>0.97333333333333305</v>
      </c>
      <c r="W544">
        <v>0.99331476323119705</v>
      </c>
      <c r="X544">
        <v>45.9</v>
      </c>
      <c r="Y544">
        <v>7204791.7000000002</v>
      </c>
      <c r="Z544">
        <v>196775</v>
      </c>
      <c r="AA544">
        <v>2</v>
      </c>
      <c r="AB544">
        <v>295</v>
      </c>
      <c r="AC544" t="s">
        <v>1973</v>
      </c>
      <c r="AE544">
        <f>Tabela2[[#This Row],[kan_params]]</f>
        <v>196086</v>
      </c>
      <c r="AF544">
        <f>Tabela2[[#This Row],[kan_steps]]</f>
        <v>21</v>
      </c>
      <c r="AG544">
        <f>Tabela2[[#This Row],[kan_train_acc]]</f>
        <v>0.14809656441211699</v>
      </c>
      <c r="AH544">
        <f>Tabela2[[#This Row],[kan_val_acc]]</f>
        <v>0.255185183882713</v>
      </c>
      <c r="AI544">
        <f>Tabela2[[#This Row],[kan_test_acc]]</f>
        <v>0.146222221478819</v>
      </c>
      <c r="AJ544">
        <f>Tabela2[[#This Row],[mlp_test_acc]]</f>
        <v>0.95844444444444399</v>
      </c>
      <c r="AK544">
        <f>Tabela2[[#This Row],[mlp_val_acc]]</f>
        <v>0.974444444444444</v>
      </c>
      <c r="AL544">
        <f>Tabela2[[#This Row],[mlp_train_acc]]</f>
        <v>0.99387186629526403</v>
      </c>
      <c r="AM544">
        <f>Tabela2[[#This Row],[mlp_steps]]</f>
        <v>50.5</v>
      </c>
    </row>
    <row r="545" spans="1:39" x14ac:dyDescent="0.25">
      <c r="A545" t="s">
        <v>1343</v>
      </c>
      <c r="B545">
        <v>14</v>
      </c>
      <c r="C545">
        <v>9</v>
      </c>
      <c r="D545">
        <v>2</v>
      </c>
      <c r="E545">
        <v>0</v>
      </c>
      <c r="F545" t="s">
        <v>1386</v>
      </c>
      <c r="G545">
        <v>203121</v>
      </c>
      <c r="H545">
        <v>217956088.19999999</v>
      </c>
      <c r="I545">
        <v>37.6</v>
      </c>
      <c r="J545">
        <v>0.19832869172096201</v>
      </c>
      <c r="K545">
        <v>0.34814814478158901</v>
      </c>
      <c r="L545">
        <v>0.19600000008940599</v>
      </c>
      <c r="M545">
        <v>0.95822222222222198</v>
      </c>
      <c r="N545">
        <v>0.97074074074074002</v>
      </c>
      <c r="O545">
        <v>0.99210770659238601</v>
      </c>
      <c r="P545">
        <v>41.6</v>
      </c>
      <c r="Q545">
        <v>5113072</v>
      </c>
      <c r="R545">
        <v>203110</v>
      </c>
      <c r="S545">
        <v>2</v>
      </c>
      <c r="T545">
        <v>300</v>
      </c>
      <c r="U545">
        <v>0.95644444444444399</v>
      </c>
      <c r="V545">
        <v>0.97222222222222199</v>
      </c>
      <c r="W545">
        <v>0.99229340761374096</v>
      </c>
      <c r="X545">
        <v>43.9</v>
      </c>
      <c r="Y545">
        <v>6992292</v>
      </c>
      <c r="Z545">
        <v>204389</v>
      </c>
      <c r="AA545">
        <v>2</v>
      </c>
      <c r="AB545">
        <v>301</v>
      </c>
      <c r="AC545" t="s">
        <v>1974</v>
      </c>
      <c r="AE545">
        <f>Tabela2[[#This Row],[kan_params]]</f>
        <v>203121</v>
      </c>
      <c r="AF545">
        <f>Tabela2[[#This Row],[kan_steps]]</f>
        <v>37.6</v>
      </c>
      <c r="AG545">
        <f>Tabela2[[#This Row],[kan_train_acc]]</f>
        <v>0.19832869172096201</v>
      </c>
      <c r="AH545">
        <f>Tabela2[[#This Row],[kan_val_acc]]</f>
        <v>0.34814814478158901</v>
      </c>
      <c r="AI545">
        <f>Tabela2[[#This Row],[kan_test_acc]]</f>
        <v>0.19600000008940599</v>
      </c>
      <c r="AJ545">
        <f>Tabela2[[#This Row],[mlp_test_acc]]</f>
        <v>0.95822222222222198</v>
      </c>
      <c r="AK545">
        <f>Tabela2[[#This Row],[mlp_val_acc]]</f>
        <v>0.97074074074074002</v>
      </c>
      <c r="AL545">
        <f>Tabela2[[#This Row],[mlp_train_acc]]</f>
        <v>0.99210770659238601</v>
      </c>
      <c r="AM545">
        <f>Tabela2[[#This Row],[mlp_steps]]</f>
        <v>41.6</v>
      </c>
    </row>
    <row r="546" spans="1:39" x14ac:dyDescent="0.25">
      <c r="A546" t="s">
        <v>1343</v>
      </c>
      <c r="B546">
        <v>14</v>
      </c>
      <c r="C546">
        <v>9</v>
      </c>
      <c r="D546">
        <v>2</v>
      </c>
      <c r="E546">
        <v>0</v>
      </c>
      <c r="F546" t="s">
        <v>1388</v>
      </c>
      <c r="G546">
        <v>210156</v>
      </c>
      <c r="H546">
        <v>233934238</v>
      </c>
      <c r="I546">
        <v>39.4</v>
      </c>
      <c r="J546">
        <v>0.310027853399515</v>
      </c>
      <c r="K546">
        <v>0.395185184478759</v>
      </c>
      <c r="L546">
        <v>0.30200000032782498</v>
      </c>
      <c r="M546">
        <v>0.95844444444444399</v>
      </c>
      <c r="N546">
        <v>0.97555555555555495</v>
      </c>
      <c r="O546">
        <v>0.995821727019498</v>
      </c>
      <c r="P546">
        <v>50.3</v>
      </c>
      <c r="Q546">
        <v>7549780.2000000002</v>
      </c>
      <c r="R546">
        <v>209545</v>
      </c>
      <c r="S546">
        <v>2</v>
      </c>
      <c r="T546">
        <v>305</v>
      </c>
      <c r="U546">
        <v>0.95688888888888801</v>
      </c>
      <c r="V546">
        <v>0.97148148148148095</v>
      </c>
      <c r="W546">
        <v>0.99424326833797505</v>
      </c>
      <c r="X546">
        <v>45.1</v>
      </c>
      <c r="Y546">
        <v>6037096.4000000004</v>
      </c>
      <c r="Z546">
        <v>210844</v>
      </c>
      <c r="AA546">
        <v>2</v>
      </c>
      <c r="AB546">
        <v>306</v>
      </c>
      <c r="AC546" t="s">
        <v>1975</v>
      </c>
      <c r="AE546">
        <f>Tabela2[[#This Row],[kan_params]]</f>
        <v>210156</v>
      </c>
      <c r="AF546">
        <f>Tabela2[[#This Row],[kan_steps]]</f>
        <v>39.4</v>
      </c>
      <c r="AG546">
        <f>Tabela2[[#This Row],[kan_train_acc]]</f>
        <v>0.310027853399515</v>
      </c>
      <c r="AH546">
        <f>Tabela2[[#This Row],[kan_val_acc]]</f>
        <v>0.395185184478759</v>
      </c>
      <c r="AI546">
        <f>Tabela2[[#This Row],[kan_test_acc]]</f>
        <v>0.30200000032782498</v>
      </c>
      <c r="AJ546">
        <f>Tabela2[[#This Row],[mlp_test_acc]]</f>
        <v>0.95844444444444399</v>
      </c>
      <c r="AK546">
        <f>Tabela2[[#This Row],[mlp_val_acc]]</f>
        <v>0.97555555555555495</v>
      </c>
      <c r="AL546">
        <f>Tabela2[[#This Row],[mlp_train_acc]]</f>
        <v>0.995821727019498</v>
      </c>
      <c r="AM546">
        <f>Tabela2[[#This Row],[mlp_steps]]</f>
        <v>50.3</v>
      </c>
    </row>
    <row r="547" spans="1:39" x14ac:dyDescent="0.25">
      <c r="A547" t="s">
        <v>1343</v>
      </c>
      <c r="B547">
        <v>14</v>
      </c>
      <c r="C547">
        <v>9</v>
      </c>
      <c r="D547">
        <v>2</v>
      </c>
      <c r="E547">
        <v>0</v>
      </c>
      <c r="F547" t="s">
        <v>1390</v>
      </c>
      <c r="G547">
        <v>217191</v>
      </c>
      <c r="H547">
        <v>185376996.444444</v>
      </c>
      <c r="I547">
        <v>29.1111111111111</v>
      </c>
      <c r="J547">
        <v>0.21407201141119001</v>
      </c>
      <c r="K547">
        <v>0.29958848075734201</v>
      </c>
      <c r="L547">
        <v>0.214074072738488</v>
      </c>
      <c r="M547">
        <v>0.96074074074074001</v>
      </c>
      <c r="N547">
        <v>0.97613168724279797</v>
      </c>
      <c r="O547">
        <v>0.995357474466109</v>
      </c>
      <c r="P547">
        <v>50.7777777777777</v>
      </c>
      <c r="Q547">
        <v>7128162</v>
      </c>
      <c r="R547">
        <v>216080</v>
      </c>
      <c r="S547">
        <v>2</v>
      </c>
      <c r="T547">
        <v>310</v>
      </c>
      <c r="U547">
        <v>0.95679012345679004</v>
      </c>
      <c r="V547">
        <v>0.968312757201646</v>
      </c>
      <c r="W547">
        <v>0.99102445063447797</v>
      </c>
      <c r="X547">
        <v>40.4444444444444</v>
      </c>
      <c r="Y547">
        <v>4988074.2222222202</v>
      </c>
      <c r="Z547">
        <v>217399</v>
      </c>
      <c r="AA547">
        <v>2</v>
      </c>
      <c r="AB547">
        <v>311</v>
      </c>
      <c r="AC547" t="s">
        <v>1976</v>
      </c>
      <c r="AE547">
        <f>Tabela2[[#This Row],[kan_params]]</f>
        <v>217191</v>
      </c>
      <c r="AF547">
        <f>Tabela2[[#This Row],[kan_steps]]</f>
        <v>29.1111111111111</v>
      </c>
      <c r="AG547">
        <f>Tabela2[[#This Row],[kan_train_acc]]</f>
        <v>0.21407201141119001</v>
      </c>
      <c r="AH547">
        <f>Tabela2[[#This Row],[kan_val_acc]]</f>
        <v>0.29958848075734201</v>
      </c>
      <c r="AI547">
        <f>Tabela2[[#This Row],[kan_test_acc]]</f>
        <v>0.214074072738488</v>
      </c>
      <c r="AJ547">
        <f>Tabela2[[#This Row],[mlp_test_acc]]</f>
        <v>0.96074074074074001</v>
      </c>
      <c r="AK547">
        <f>Tabela2[[#This Row],[mlp_val_acc]]</f>
        <v>0.97613168724279797</v>
      </c>
      <c r="AL547">
        <f>Tabela2[[#This Row],[mlp_train_acc]]</f>
        <v>0.995357474466109</v>
      </c>
      <c r="AM547">
        <f>Tabela2[[#This Row],[mlp_steps]]</f>
        <v>50.7777777777777</v>
      </c>
    </row>
    <row r="548" spans="1:39" x14ac:dyDescent="0.25">
      <c r="A548" t="s">
        <v>1343</v>
      </c>
      <c r="B548">
        <v>14</v>
      </c>
      <c r="C548">
        <v>9</v>
      </c>
      <c r="D548">
        <v>2</v>
      </c>
      <c r="E548">
        <v>0</v>
      </c>
      <c r="F548" t="s">
        <v>1392</v>
      </c>
      <c r="G548">
        <v>230612</v>
      </c>
      <c r="H548">
        <v>205082072.80000001</v>
      </c>
      <c r="I548">
        <v>33.799999999999997</v>
      </c>
      <c r="J548">
        <v>0.21021355688571899</v>
      </c>
      <c r="K548">
        <v>0.285185185074806</v>
      </c>
      <c r="L548">
        <v>0.21377777904272</v>
      </c>
      <c r="M548">
        <v>0.96355555555555505</v>
      </c>
      <c r="N548">
        <v>0.97555555555555495</v>
      </c>
      <c r="O548">
        <v>0.99201485608170803</v>
      </c>
      <c r="P548">
        <v>43.6</v>
      </c>
      <c r="Q548">
        <v>6474678.4000000004</v>
      </c>
      <c r="R548">
        <v>229450</v>
      </c>
      <c r="S548">
        <v>2</v>
      </c>
      <c r="T548">
        <v>320</v>
      </c>
      <c r="U548">
        <v>0.96444444444444399</v>
      </c>
      <c r="V548">
        <v>0.97259259259259201</v>
      </c>
      <c r="W548">
        <v>0.98922934076137403</v>
      </c>
      <c r="X548">
        <v>41.8</v>
      </c>
      <c r="Y548">
        <v>4368657.2</v>
      </c>
      <c r="Z548">
        <v>230809</v>
      </c>
      <c r="AA548">
        <v>2</v>
      </c>
      <c r="AB548">
        <v>321</v>
      </c>
      <c r="AC548" t="s">
        <v>1977</v>
      </c>
      <c r="AE548">
        <f>Tabela2[[#This Row],[kan_params]]</f>
        <v>230612</v>
      </c>
      <c r="AF548">
        <f>Tabela2[[#This Row],[kan_steps]]</f>
        <v>33.799999999999997</v>
      </c>
      <c r="AG548">
        <f>Tabela2[[#This Row],[kan_train_acc]]</f>
        <v>0.21021355688571899</v>
      </c>
      <c r="AH548">
        <f>Tabela2[[#This Row],[kan_val_acc]]</f>
        <v>0.285185185074806</v>
      </c>
      <c r="AI548">
        <f>Tabela2[[#This Row],[kan_test_acc]]</f>
        <v>0.21377777904272</v>
      </c>
      <c r="AJ548">
        <f>Tabela2[[#This Row],[mlp_test_acc]]</f>
        <v>0.96355555555555505</v>
      </c>
      <c r="AK548">
        <f>Tabela2[[#This Row],[mlp_val_acc]]</f>
        <v>0.97555555555555495</v>
      </c>
      <c r="AL548">
        <f>Tabela2[[#This Row],[mlp_train_acc]]</f>
        <v>0.99201485608170803</v>
      </c>
      <c r="AM548">
        <f>Tabela2[[#This Row],[mlp_steps]]</f>
        <v>43.6</v>
      </c>
    </row>
    <row r="549" spans="1:39" x14ac:dyDescent="0.25">
      <c r="A549" t="s">
        <v>1343</v>
      </c>
      <c r="B549">
        <v>14</v>
      </c>
      <c r="C549">
        <v>9</v>
      </c>
      <c r="D549">
        <v>2</v>
      </c>
      <c r="E549">
        <v>0</v>
      </c>
      <c r="F549" t="s">
        <v>1394</v>
      </c>
      <c r="G549">
        <v>237837</v>
      </c>
      <c r="H549">
        <v>304431215.19999999</v>
      </c>
      <c r="I549">
        <v>48.4</v>
      </c>
      <c r="J549">
        <v>0.27558031529188098</v>
      </c>
      <c r="K549">
        <v>0.43111111521720802</v>
      </c>
      <c r="L549">
        <v>0.28088888674974399</v>
      </c>
      <c r="M549">
        <v>0.96399999999999997</v>
      </c>
      <c r="N549">
        <v>0.97333333333333305</v>
      </c>
      <c r="O549">
        <v>0.99257195914577501</v>
      </c>
      <c r="P549">
        <v>42.4</v>
      </c>
      <c r="Q549">
        <v>5571733</v>
      </c>
      <c r="R549">
        <v>237664</v>
      </c>
      <c r="S549">
        <v>2</v>
      </c>
      <c r="T549">
        <v>326</v>
      </c>
      <c r="U549">
        <v>0.96622222222222198</v>
      </c>
      <c r="V549">
        <v>0.97407407407407398</v>
      </c>
      <c r="W549">
        <v>0.99312906220984198</v>
      </c>
      <c r="X549">
        <v>44.4</v>
      </c>
      <c r="Y549">
        <v>7330343.2000000002</v>
      </c>
      <c r="Z549">
        <v>239047</v>
      </c>
      <c r="AA549">
        <v>2</v>
      </c>
      <c r="AB549">
        <v>327</v>
      </c>
      <c r="AC549" t="s">
        <v>1978</v>
      </c>
      <c r="AE549">
        <f>Tabela2[[#This Row],[kan_params]]</f>
        <v>237837</v>
      </c>
      <c r="AF549">
        <f>Tabela2[[#This Row],[kan_steps]]</f>
        <v>48.4</v>
      </c>
      <c r="AG549">
        <f>Tabela2[[#This Row],[kan_train_acc]]</f>
        <v>0.27558031529188098</v>
      </c>
      <c r="AH549">
        <f>Tabela2[[#This Row],[kan_val_acc]]</f>
        <v>0.43111111521720802</v>
      </c>
      <c r="AI549">
        <f>Tabela2[[#This Row],[kan_test_acc]]</f>
        <v>0.28088888674974399</v>
      </c>
      <c r="AJ549">
        <f>Tabela2[[#This Row],[mlp_test_acc]]</f>
        <v>0.96399999999999997</v>
      </c>
      <c r="AK549">
        <f>Tabela2[[#This Row],[mlp_val_acc]]</f>
        <v>0.97333333333333305</v>
      </c>
      <c r="AL549">
        <f>Tabela2[[#This Row],[mlp_train_acc]]</f>
        <v>0.99257195914577501</v>
      </c>
      <c r="AM549">
        <f>Tabela2[[#This Row],[mlp_steps]]</f>
        <v>42.4</v>
      </c>
    </row>
    <row r="550" spans="1:39" x14ac:dyDescent="0.25">
      <c r="A550" t="s">
        <v>1343</v>
      </c>
      <c r="B550">
        <v>14</v>
      </c>
      <c r="C550">
        <v>9</v>
      </c>
      <c r="D550">
        <v>2</v>
      </c>
      <c r="E550">
        <v>0</v>
      </c>
      <c r="F550" t="s">
        <v>1396</v>
      </c>
      <c r="G550">
        <v>245062</v>
      </c>
      <c r="H550">
        <v>225185300.59999999</v>
      </c>
      <c r="I550">
        <v>35</v>
      </c>
      <c r="J550">
        <v>0.22748374938964799</v>
      </c>
      <c r="K550">
        <v>0.311851853132247</v>
      </c>
      <c r="L550">
        <v>0.237333330512046</v>
      </c>
      <c r="M550">
        <v>0.96177777777777695</v>
      </c>
      <c r="N550">
        <v>0.97333333333333305</v>
      </c>
      <c r="O550">
        <v>0.99145775301764105</v>
      </c>
      <c r="P550">
        <v>39.4</v>
      </c>
      <c r="Q550">
        <v>4932034.5999999996</v>
      </c>
      <c r="R550">
        <v>244619</v>
      </c>
      <c r="S550">
        <v>2</v>
      </c>
      <c r="T550">
        <v>331</v>
      </c>
      <c r="U550">
        <v>0.96488888888888802</v>
      </c>
      <c r="V550">
        <v>0.97259259259259201</v>
      </c>
      <c r="W550">
        <v>0.99331476323119705</v>
      </c>
      <c r="X550">
        <v>43.2</v>
      </c>
      <c r="Y550">
        <v>7563896</v>
      </c>
      <c r="Z550">
        <v>246022</v>
      </c>
      <c r="AA550">
        <v>2</v>
      </c>
      <c r="AB550">
        <v>332</v>
      </c>
      <c r="AC550" t="s">
        <v>1979</v>
      </c>
      <c r="AE550">
        <f>Tabela2[[#This Row],[kan_params]]</f>
        <v>245062</v>
      </c>
      <c r="AF550">
        <f>Tabela2[[#This Row],[kan_steps]]</f>
        <v>35</v>
      </c>
      <c r="AG550">
        <f>Tabela2[[#This Row],[kan_train_acc]]</f>
        <v>0.22748374938964799</v>
      </c>
      <c r="AH550">
        <f>Tabela2[[#This Row],[kan_val_acc]]</f>
        <v>0.311851853132247</v>
      </c>
      <c r="AI550">
        <f>Tabela2[[#This Row],[kan_test_acc]]</f>
        <v>0.237333330512046</v>
      </c>
      <c r="AJ550">
        <f>Tabela2[[#This Row],[mlp_test_acc]]</f>
        <v>0.96177777777777695</v>
      </c>
      <c r="AK550">
        <f>Tabela2[[#This Row],[mlp_val_acc]]</f>
        <v>0.97333333333333305</v>
      </c>
      <c r="AL550">
        <f>Tabela2[[#This Row],[mlp_train_acc]]</f>
        <v>0.99145775301764105</v>
      </c>
      <c r="AM550">
        <f>Tabela2[[#This Row],[mlp_steps]]</f>
        <v>39.4</v>
      </c>
    </row>
    <row r="551" spans="1:39" x14ac:dyDescent="0.25">
      <c r="A551" t="s">
        <v>1343</v>
      </c>
      <c r="B551">
        <v>14</v>
      </c>
      <c r="C551">
        <v>9</v>
      </c>
      <c r="D551">
        <v>2</v>
      </c>
      <c r="E551">
        <v>0</v>
      </c>
      <c r="F551" t="s">
        <v>1398</v>
      </c>
      <c r="G551">
        <v>252287</v>
      </c>
      <c r="H551">
        <v>208862556.80000001</v>
      </c>
      <c r="I551">
        <v>31.2</v>
      </c>
      <c r="J551">
        <v>0.15506035387516001</v>
      </c>
      <c r="K551">
        <v>0.31555554866790703</v>
      </c>
      <c r="L551">
        <v>0.167555558681488</v>
      </c>
      <c r="M551">
        <v>0.96444444444444399</v>
      </c>
      <c r="N551">
        <v>0.97481481481481402</v>
      </c>
      <c r="O551">
        <v>0.99350046425255301</v>
      </c>
      <c r="P551">
        <v>44.2</v>
      </c>
      <c r="Q551">
        <v>6907005.4000000004</v>
      </c>
      <c r="R551">
        <v>251674</v>
      </c>
      <c r="S551">
        <v>2</v>
      </c>
      <c r="T551">
        <v>336</v>
      </c>
      <c r="U551">
        <v>0.96399999999999997</v>
      </c>
      <c r="V551">
        <v>0.97259259259259201</v>
      </c>
      <c r="W551">
        <v>0.99145775301764105</v>
      </c>
      <c r="X551">
        <v>40.799999999999997</v>
      </c>
      <c r="Y551">
        <v>6514551</v>
      </c>
      <c r="Z551">
        <v>253097</v>
      </c>
      <c r="AA551">
        <v>2</v>
      </c>
      <c r="AB551">
        <v>337</v>
      </c>
      <c r="AC551" t="s">
        <v>1980</v>
      </c>
      <c r="AE551">
        <f>Tabela2[[#This Row],[kan_params]]</f>
        <v>252287</v>
      </c>
      <c r="AF551">
        <f>Tabela2[[#This Row],[kan_steps]]</f>
        <v>31.2</v>
      </c>
      <c r="AG551">
        <f>Tabela2[[#This Row],[kan_train_acc]]</f>
        <v>0.15506035387516001</v>
      </c>
      <c r="AH551">
        <f>Tabela2[[#This Row],[kan_val_acc]]</f>
        <v>0.31555554866790703</v>
      </c>
      <c r="AI551">
        <f>Tabela2[[#This Row],[kan_test_acc]]</f>
        <v>0.167555558681488</v>
      </c>
      <c r="AJ551">
        <f>Tabela2[[#This Row],[mlp_test_acc]]</f>
        <v>0.96444444444444399</v>
      </c>
      <c r="AK551">
        <f>Tabela2[[#This Row],[mlp_val_acc]]</f>
        <v>0.97481481481481402</v>
      </c>
      <c r="AL551">
        <f>Tabela2[[#This Row],[mlp_train_acc]]</f>
        <v>0.99350046425255301</v>
      </c>
      <c r="AM551">
        <f>Tabela2[[#This Row],[mlp_steps]]</f>
        <v>44.2</v>
      </c>
    </row>
    <row r="552" spans="1:39" x14ac:dyDescent="0.25">
      <c r="A552" t="s">
        <v>1343</v>
      </c>
      <c r="B552">
        <v>14</v>
      </c>
      <c r="C552">
        <v>9</v>
      </c>
      <c r="D552">
        <v>2</v>
      </c>
      <c r="E552">
        <v>0</v>
      </c>
      <c r="F552" t="s">
        <v>1400</v>
      </c>
      <c r="G552">
        <v>259512</v>
      </c>
      <c r="H552">
        <v>221302069.59999999</v>
      </c>
      <c r="I552">
        <v>32.200000000000003</v>
      </c>
      <c r="J552">
        <v>0.25756731629371599</v>
      </c>
      <c r="K552">
        <v>0.37259259223937902</v>
      </c>
      <c r="L552">
        <v>0.24622222185134801</v>
      </c>
      <c r="M552">
        <v>0.96177777777777695</v>
      </c>
      <c r="N552">
        <v>0.97185185185185097</v>
      </c>
      <c r="O552">
        <v>0.99201485608170803</v>
      </c>
      <c r="P552">
        <v>41.6</v>
      </c>
      <c r="Q552">
        <v>6821548.7999999998</v>
      </c>
      <c r="R552">
        <v>258829</v>
      </c>
      <c r="S552">
        <v>2</v>
      </c>
      <c r="T552">
        <v>341</v>
      </c>
      <c r="U552">
        <v>0.96311111111111103</v>
      </c>
      <c r="V552">
        <v>0.97185185185185097</v>
      </c>
      <c r="W552">
        <v>0.99220055710306398</v>
      </c>
      <c r="X552">
        <v>39.799999999999997</v>
      </c>
      <c r="Y552">
        <v>6567249</v>
      </c>
      <c r="Z552">
        <v>260272</v>
      </c>
      <c r="AA552">
        <v>2</v>
      </c>
      <c r="AB552">
        <v>342</v>
      </c>
      <c r="AC552" t="s">
        <v>1981</v>
      </c>
      <c r="AE552">
        <f>Tabela2[[#This Row],[kan_params]]</f>
        <v>259512</v>
      </c>
      <c r="AF552">
        <f>Tabela2[[#This Row],[kan_steps]]</f>
        <v>32.200000000000003</v>
      </c>
      <c r="AG552">
        <f>Tabela2[[#This Row],[kan_train_acc]]</f>
        <v>0.25756731629371599</v>
      </c>
      <c r="AH552">
        <f>Tabela2[[#This Row],[kan_val_acc]]</f>
        <v>0.37259259223937902</v>
      </c>
      <c r="AI552">
        <f>Tabela2[[#This Row],[kan_test_acc]]</f>
        <v>0.24622222185134801</v>
      </c>
      <c r="AJ552">
        <f>Tabela2[[#This Row],[mlp_test_acc]]</f>
        <v>0.96177777777777695</v>
      </c>
      <c r="AK552">
        <f>Tabela2[[#This Row],[mlp_val_acc]]</f>
        <v>0.97185185185185097</v>
      </c>
      <c r="AL552">
        <f>Tabela2[[#This Row],[mlp_train_acc]]</f>
        <v>0.99201485608170803</v>
      </c>
      <c r="AM552">
        <f>Tabela2[[#This Row],[mlp_steps]]</f>
        <v>41.6</v>
      </c>
    </row>
    <row r="553" spans="1:39" x14ac:dyDescent="0.25">
      <c r="A553" t="s">
        <v>1343</v>
      </c>
      <c r="B553">
        <v>14</v>
      </c>
      <c r="C553">
        <v>9</v>
      </c>
      <c r="D553">
        <v>2</v>
      </c>
      <c r="E553">
        <v>0</v>
      </c>
      <c r="F553" t="s">
        <v>1402</v>
      </c>
      <c r="G553">
        <v>266737</v>
      </c>
      <c r="H553">
        <v>251383037</v>
      </c>
      <c r="I553">
        <v>34.4</v>
      </c>
      <c r="J553">
        <v>0.22766945064067801</v>
      </c>
      <c r="K553">
        <v>0.34740740954875898</v>
      </c>
      <c r="L553">
        <v>0.209333333373069</v>
      </c>
      <c r="M553">
        <v>0.96133333333333304</v>
      </c>
      <c r="N553">
        <v>0.97481481481481402</v>
      </c>
      <c r="O553">
        <v>0.99257195914577501</v>
      </c>
      <c r="P553">
        <v>42.8</v>
      </c>
      <c r="Q553">
        <v>8494451</v>
      </c>
      <c r="R553">
        <v>266084</v>
      </c>
      <c r="S553">
        <v>2</v>
      </c>
      <c r="T553">
        <v>346</v>
      </c>
      <c r="U553">
        <v>0.96399999999999997</v>
      </c>
      <c r="V553">
        <v>0.976296296296296</v>
      </c>
      <c r="W553">
        <v>0.99350046425255301</v>
      </c>
      <c r="X553">
        <v>45.8</v>
      </c>
      <c r="Y553">
        <v>5955757.2000000002</v>
      </c>
      <c r="Z553">
        <v>267547</v>
      </c>
      <c r="AA553">
        <v>2</v>
      </c>
      <c r="AB553">
        <v>347</v>
      </c>
      <c r="AC553" t="s">
        <v>1982</v>
      </c>
      <c r="AE553">
        <f>Tabela2[[#This Row],[kan_params]]</f>
        <v>266737</v>
      </c>
      <c r="AF553">
        <f>Tabela2[[#This Row],[kan_steps]]</f>
        <v>34.4</v>
      </c>
      <c r="AG553">
        <f>Tabela2[[#This Row],[kan_train_acc]]</f>
        <v>0.22766945064067801</v>
      </c>
      <c r="AH553">
        <f>Tabela2[[#This Row],[kan_val_acc]]</f>
        <v>0.34740740954875898</v>
      </c>
      <c r="AI553">
        <f>Tabela2[[#This Row],[kan_test_acc]]</f>
        <v>0.209333333373069</v>
      </c>
      <c r="AJ553">
        <f>Tabela2[[#This Row],[mlp_test_acc]]</f>
        <v>0.96133333333333304</v>
      </c>
      <c r="AK553">
        <f>Tabela2[[#This Row],[mlp_val_acc]]</f>
        <v>0.97481481481481402</v>
      </c>
      <c r="AL553">
        <f>Tabela2[[#This Row],[mlp_train_acc]]</f>
        <v>0.99257195914577501</v>
      </c>
      <c r="AM553">
        <f>Tabela2[[#This Row],[mlp_steps]]</f>
        <v>42.8</v>
      </c>
    </row>
    <row r="554" spans="1:39" x14ac:dyDescent="0.25">
      <c r="A554" t="s">
        <v>1343</v>
      </c>
      <c r="B554">
        <v>14</v>
      </c>
      <c r="C554">
        <v>9</v>
      </c>
      <c r="D554">
        <v>2</v>
      </c>
      <c r="E554">
        <v>0</v>
      </c>
      <c r="F554" t="s">
        <v>1404</v>
      </c>
      <c r="G554">
        <v>172812</v>
      </c>
      <c r="H554">
        <v>293646894.19999999</v>
      </c>
      <c r="I554">
        <v>65.599999999999994</v>
      </c>
      <c r="J554">
        <v>0.44753946661949101</v>
      </c>
      <c r="K554">
        <v>0.54962962865829401</v>
      </c>
      <c r="L554">
        <v>0.42311111092567399</v>
      </c>
      <c r="M554">
        <v>0.962666666666666</v>
      </c>
      <c r="N554">
        <v>0.97111111111111104</v>
      </c>
      <c r="O554">
        <v>0.98885793871866301</v>
      </c>
      <c r="P554">
        <v>44</v>
      </c>
      <c r="Q554">
        <v>4869796.8</v>
      </c>
      <c r="R554">
        <v>172435</v>
      </c>
      <c r="S554">
        <v>2</v>
      </c>
      <c r="T554">
        <v>275</v>
      </c>
      <c r="U554">
        <v>0.96222222222222198</v>
      </c>
      <c r="V554">
        <v>0.96814814814814798</v>
      </c>
      <c r="W554">
        <v>0.98811513463323997</v>
      </c>
      <c r="X554">
        <v>40.799999999999997</v>
      </c>
      <c r="Y554">
        <v>4922373.4000000004</v>
      </c>
      <c r="Z554">
        <v>173614</v>
      </c>
      <c r="AA554">
        <v>2</v>
      </c>
      <c r="AB554">
        <v>276</v>
      </c>
      <c r="AC554" t="s">
        <v>1983</v>
      </c>
      <c r="AE554">
        <f>Tabela2[[#This Row],[kan_params]]</f>
        <v>172812</v>
      </c>
      <c r="AF554">
        <f>Tabela2[[#This Row],[kan_steps]]</f>
        <v>65.599999999999994</v>
      </c>
      <c r="AG554">
        <f>Tabela2[[#This Row],[kan_train_acc]]</f>
        <v>0.44753946661949101</v>
      </c>
      <c r="AH554">
        <f>Tabela2[[#This Row],[kan_val_acc]]</f>
        <v>0.54962962865829401</v>
      </c>
      <c r="AI554">
        <f>Tabela2[[#This Row],[kan_test_acc]]</f>
        <v>0.42311111092567399</v>
      </c>
      <c r="AJ554">
        <f>Tabela2[[#This Row],[mlp_test_acc]]</f>
        <v>0.962666666666666</v>
      </c>
      <c r="AK554">
        <f>Tabela2[[#This Row],[mlp_val_acc]]</f>
        <v>0.97111111111111104</v>
      </c>
      <c r="AL554">
        <f>Tabela2[[#This Row],[mlp_train_acc]]</f>
        <v>0.98885793871866301</v>
      </c>
      <c r="AM554">
        <f>Tabela2[[#This Row],[mlp_steps]]</f>
        <v>44</v>
      </c>
    </row>
    <row r="555" spans="1:39" x14ac:dyDescent="0.25">
      <c r="A555" t="s">
        <v>1343</v>
      </c>
      <c r="B555">
        <v>14</v>
      </c>
      <c r="C555">
        <v>9</v>
      </c>
      <c r="D555">
        <v>2</v>
      </c>
      <c r="E555">
        <v>0</v>
      </c>
      <c r="F555" t="s">
        <v>1406</v>
      </c>
      <c r="G555">
        <v>180037</v>
      </c>
      <c r="H555">
        <v>193844080.40000001</v>
      </c>
      <c r="I555">
        <v>41.4</v>
      </c>
      <c r="J555">
        <v>0.25199629068374602</v>
      </c>
      <c r="K555">
        <v>0.42074074149131702</v>
      </c>
      <c r="L555">
        <v>0.25066666454076703</v>
      </c>
      <c r="M555">
        <v>0.962666666666666</v>
      </c>
      <c r="N555">
        <v>0.97407407407407398</v>
      </c>
      <c r="O555">
        <v>0.98941504178272899</v>
      </c>
      <c r="P555">
        <v>39.200000000000003</v>
      </c>
      <c r="Q555">
        <v>3688370.4</v>
      </c>
      <c r="R555">
        <v>179569</v>
      </c>
      <c r="S555">
        <v>2</v>
      </c>
      <c r="T555">
        <v>281</v>
      </c>
      <c r="U555">
        <v>0.96311111111111103</v>
      </c>
      <c r="V555">
        <v>0.97259259259259201</v>
      </c>
      <c r="W555">
        <v>0.99052924791086305</v>
      </c>
      <c r="X555">
        <v>43.4</v>
      </c>
      <c r="Y555">
        <v>4166940.2</v>
      </c>
      <c r="Z555">
        <v>180772</v>
      </c>
      <c r="AA555">
        <v>2</v>
      </c>
      <c r="AB555">
        <v>282</v>
      </c>
      <c r="AC555" t="s">
        <v>1984</v>
      </c>
      <c r="AE555">
        <f>Tabela2[[#This Row],[kan_params]]</f>
        <v>180037</v>
      </c>
      <c r="AF555">
        <f>Tabela2[[#This Row],[kan_steps]]</f>
        <v>41.4</v>
      </c>
      <c r="AG555">
        <f>Tabela2[[#This Row],[kan_train_acc]]</f>
        <v>0.25199629068374602</v>
      </c>
      <c r="AH555">
        <f>Tabela2[[#This Row],[kan_val_acc]]</f>
        <v>0.42074074149131702</v>
      </c>
      <c r="AI555">
        <f>Tabela2[[#This Row],[kan_test_acc]]</f>
        <v>0.25066666454076703</v>
      </c>
      <c r="AJ555">
        <f>Tabela2[[#This Row],[mlp_test_acc]]</f>
        <v>0.962666666666666</v>
      </c>
      <c r="AK555">
        <f>Tabela2[[#This Row],[mlp_val_acc]]</f>
        <v>0.97407407407407398</v>
      </c>
      <c r="AL555">
        <f>Tabela2[[#This Row],[mlp_train_acc]]</f>
        <v>0.98941504178272899</v>
      </c>
      <c r="AM555">
        <f>Tabela2[[#This Row],[mlp_steps]]</f>
        <v>39.200000000000003</v>
      </c>
    </row>
    <row r="556" spans="1:39" x14ac:dyDescent="0.25">
      <c r="A556" t="s">
        <v>1343</v>
      </c>
      <c r="B556">
        <v>14</v>
      </c>
      <c r="C556">
        <v>9</v>
      </c>
      <c r="D556">
        <v>2</v>
      </c>
      <c r="E556">
        <v>0</v>
      </c>
      <c r="F556" t="s">
        <v>1408</v>
      </c>
      <c r="G556">
        <v>187262</v>
      </c>
      <c r="H556">
        <v>106902121.8</v>
      </c>
      <c r="I556">
        <v>21.8</v>
      </c>
      <c r="J556">
        <v>0.12943360954523001</v>
      </c>
      <c r="K556">
        <v>0.239259257912635</v>
      </c>
      <c r="L556">
        <v>0.13555555641651101</v>
      </c>
      <c r="M556">
        <v>0.96488888888888802</v>
      </c>
      <c r="N556">
        <v>0.97185185185185097</v>
      </c>
      <c r="O556">
        <v>0.99034354688950699</v>
      </c>
      <c r="P556">
        <v>40.200000000000003</v>
      </c>
      <c r="Q556">
        <v>3235490.4</v>
      </c>
      <c r="R556">
        <v>186847</v>
      </c>
      <c r="S556">
        <v>2</v>
      </c>
      <c r="T556">
        <v>287</v>
      </c>
      <c r="U556">
        <v>0.96133333333333304</v>
      </c>
      <c r="V556">
        <v>0.97111111111111104</v>
      </c>
      <c r="W556">
        <v>0.98960074280408505</v>
      </c>
      <c r="X556">
        <v>40.6</v>
      </c>
      <c r="Y556">
        <v>4151023.8</v>
      </c>
      <c r="Z556">
        <v>188074</v>
      </c>
      <c r="AA556">
        <v>2</v>
      </c>
      <c r="AB556">
        <v>288</v>
      </c>
      <c r="AC556" t="s">
        <v>1985</v>
      </c>
      <c r="AE556">
        <f>Tabela2[[#This Row],[kan_params]]</f>
        <v>187262</v>
      </c>
      <c r="AF556">
        <f>Tabela2[[#This Row],[kan_steps]]</f>
        <v>21.8</v>
      </c>
      <c r="AG556">
        <f>Tabela2[[#This Row],[kan_train_acc]]</f>
        <v>0.12943360954523001</v>
      </c>
      <c r="AH556">
        <f>Tabela2[[#This Row],[kan_val_acc]]</f>
        <v>0.239259257912635</v>
      </c>
      <c r="AI556">
        <f>Tabela2[[#This Row],[kan_test_acc]]</f>
        <v>0.13555555641651101</v>
      </c>
      <c r="AJ556">
        <f>Tabela2[[#This Row],[mlp_test_acc]]</f>
        <v>0.96488888888888802</v>
      </c>
      <c r="AK556">
        <f>Tabela2[[#This Row],[mlp_val_acc]]</f>
        <v>0.97185185185185097</v>
      </c>
      <c r="AL556">
        <f>Tabela2[[#This Row],[mlp_train_acc]]</f>
        <v>0.99034354688950699</v>
      </c>
      <c r="AM556">
        <f>Tabela2[[#This Row],[mlp_steps]]</f>
        <v>40.200000000000003</v>
      </c>
    </row>
    <row r="557" spans="1:39" x14ac:dyDescent="0.25">
      <c r="A557" t="s">
        <v>1343</v>
      </c>
      <c r="B557">
        <v>14</v>
      </c>
      <c r="C557">
        <v>9</v>
      </c>
      <c r="D557">
        <v>2</v>
      </c>
      <c r="E557">
        <v>0</v>
      </c>
      <c r="F557" t="s">
        <v>1410</v>
      </c>
      <c r="G557">
        <v>194487</v>
      </c>
      <c r="H557">
        <v>166431764.80000001</v>
      </c>
      <c r="I557">
        <v>33.200000000000003</v>
      </c>
      <c r="J557">
        <v>0.19888579249381999</v>
      </c>
      <c r="K557">
        <v>0.29777777791023202</v>
      </c>
      <c r="L557">
        <v>0.202222219109535</v>
      </c>
      <c r="M557">
        <v>0.96088888888888802</v>
      </c>
      <c r="N557">
        <v>0.97259259259259201</v>
      </c>
      <c r="O557">
        <v>0.98978644382544101</v>
      </c>
      <c r="P557">
        <v>39.200000000000003</v>
      </c>
      <c r="Q557">
        <v>3347313.4</v>
      </c>
      <c r="R557">
        <v>194269</v>
      </c>
      <c r="S557">
        <v>2</v>
      </c>
      <c r="T557">
        <v>293</v>
      </c>
      <c r="U557">
        <v>0.96355555555555505</v>
      </c>
      <c r="V557">
        <v>0.97037037037036999</v>
      </c>
      <c r="W557">
        <v>0.99034354688950699</v>
      </c>
      <c r="X557">
        <v>38.4</v>
      </c>
      <c r="Y557">
        <v>3285311</v>
      </c>
      <c r="Z557">
        <v>195520</v>
      </c>
      <c r="AA557">
        <v>2</v>
      </c>
      <c r="AB557">
        <v>294</v>
      </c>
      <c r="AC557" t="s">
        <v>1986</v>
      </c>
      <c r="AE557">
        <f>Tabela2[[#This Row],[kan_params]]</f>
        <v>194487</v>
      </c>
      <c r="AF557">
        <f>Tabela2[[#This Row],[kan_steps]]</f>
        <v>33.200000000000003</v>
      </c>
      <c r="AG557">
        <f>Tabela2[[#This Row],[kan_train_acc]]</f>
        <v>0.19888579249381999</v>
      </c>
      <c r="AH557">
        <f>Tabela2[[#This Row],[kan_val_acc]]</f>
        <v>0.29777777791023202</v>
      </c>
      <c r="AI557">
        <f>Tabela2[[#This Row],[kan_test_acc]]</f>
        <v>0.202222219109535</v>
      </c>
      <c r="AJ557">
        <f>Tabela2[[#This Row],[mlp_test_acc]]</f>
        <v>0.96088888888888802</v>
      </c>
      <c r="AK557">
        <f>Tabela2[[#This Row],[mlp_val_acc]]</f>
        <v>0.97259259259259201</v>
      </c>
      <c r="AL557">
        <f>Tabela2[[#This Row],[mlp_train_acc]]</f>
        <v>0.98978644382544101</v>
      </c>
      <c r="AM557">
        <f>Tabela2[[#This Row],[mlp_steps]]</f>
        <v>39.200000000000003</v>
      </c>
    </row>
    <row r="558" spans="1:39" x14ac:dyDescent="0.25">
      <c r="A558" t="s">
        <v>1343</v>
      </c>
      <c r="B558">
        <v>14</v>
      </c>
      <c r="C558">
        <v>9</v>
      </c>
      <c r="D558">
        <v>2</v>
      </c>
      <c r="E558">
        <v>0</v>
      </c>
      <c r="F558" t="s">
        <v>1412</v>
      </c>
      <c r="G558">
        <v>201712</v>
      </c>
      <c r="H558">
        <v>270190984.60000002</v>
      </c>
      <c r="I558">
        <v>52.4</v>
      </c>
      <c r="J558">
        <v>0.28746519088745098</v>
      </c>
      <c r="K558">
        <v>0.48222221434116302</v>
      </c>
      <c r="L558">
        <v>0.28977778106927798</v>
      </c>
      <c r="M558">
        <v>0.96355555555555505</v>
      </c>
      <c r="N558">
        <v>0.97407407407407398</v>
      </c>
      <c r="O558">
        <v>0.99294336118848603</v>
      </c>
      <c r="P558">
        <v>49.6</v>
      </c>
      <c r="Q558">
        <v>6291798.2000000002</v>
      </c>
      <c r="R558">
        <v>200564</v>
      </c>
      <c r="S558">
        <v>2</v>
      </c>
      <c r="T558">
        <v>298</v>
      </c>
      <c r="U558">
        <v>0.96444444444444399</v>
      </c>
      <c r="V558">
        <v>0.97185185185185097</v>
      </c>
      <c r="W558">
        <v>0.99052924791086305</v>
      </c>
      <c r="X558">
        <v>41.8</v>
      </c>
      <c r="Y558">
        <v>4354071.5999999996</v>
      </c>
      <c r="Z558">
        <v>201835</v>
      </c>
      <c r="AA558">
        <v>2</v>
      </c>
      <c r="AB558">
        <v>299</v>
      </c>
      <c r="AC558" t="s">
        <v>1987</v>
      </c>
      <c r="AE558">
        <f>Tabela2[[#This Row],[kan_params]]</f>
        <v>201712</v>
      </c>
      <c r="AF558">
        <f>Tabela2[[#This Row],[kan_steps]]</f>
        <v>52.4</v>
      </c>
      <c r="AG558">
        <f>Tabela2[[#This Row],[kan_train_acc]]</f>
        <v>0.28746519088745098</v>
      </c>
      <c r="AH558">
        <f>Tabela2[[#This Row],[kan_val_acc]]</f>
        <v>0.48222221434116302</v>
      </c>
      <c r="AI558">
        <f>Tabela2[[#This Row],[kan_test_acc]]</f>
        <v>0.28977778106927798</v>
      </c>
      <c r="AJ558">
        <f>Tabela2[[#This Row],[mlp_test_acc]]</f>
        <v>0.96355555555555505</v>
      </c>
      <c r="AK558">
        <f>Tabela2[[#This Row],[mlp_val_acc]]</f>
        <v>0.97407407407407398</v>
      </c>
      <c r="AL558">
        <f>Tabela2[[#This Row],[mlp_train_acc]]</f>
        <v>0.99294336118848603</v>
      </c>
      <c r="AM558">
        <f>Tabela2[[#This Row],[mlp_steps]]</f>
        <v>49.6</v>
      </c>
    </row>
    <row r="559" spans="1:39" x14ac:dyDescent="0.25">
      <c r="A559" t="s">
        <v>1343</v>
      </c>
      <c r="B559">
        <v>14</v>
      </c>
      <c r="C559">
        <v>9</v>
      </c>
      <c r="D559">
        <v>2</v>
      </c>
      <c r="E559">
        <v>0</v>
      </c>
      <c r="F559" t="s">
        <v>1414</v>
      </c>
      <c r="G559">
        <v>208937</v>
      </c>
      <c r="H559">
        <v>113823477.2</v>
      </c>
      <c r="I559">
        <v>20.399999999999999</v>
      </c>
      <c r="J559">
        <v>0.17511606365442201</v>
      </c>
      <c r="K559">
        <v>0.25037037134170498</v>
      </c>
      <c r="L559">
        <v>0.169333332777023</v>
      </c>
      <c r="M559">
        <v>0.96444444444444399</v>
      </c>
      <c r="N559">
        <v>0.97037037037036999</v>
      </c>
      <c r="O559">
        <v>0.98811513463323997</v>
      </c>
      <c r="P559">
        <v>37.799999999999997</v>
      </c>
      <c r="Q559">
        <v>4383764.8</v>
      </c>
      <c r="R559">
        <v>208250</v>
      </c>
      <c r="S559">
        <v>2</v>
      </c>
      <c r="T559">
        <v>304</v>
      </c>
      <c r="U559">
        <v>0.96222222222222198</v>
      </c>
      <c r="V559">
        <v>0.97259259259259201</v>
      </c>
      <c r="W559">
        <v>0.99164345403899701</v>
      </c>
      <c r="X559">
        <v>43.6</v>
      </c>
      <c r="Y559">
        <v>4523240.2</v>
      </c>
      <c r="Z559">
        <v>209545</v>
      </c>
      <c r="AA559">
        <v>2</v>
      </c>
      <c r="AB559">
        <v>305</v>
      </c>
      <c r="AC559" t="s">
        <v>1988</v>
      </c>
      <c r="AE559">
        <f>Tabela2[[#This Row],[kan_params]]</f>
        <v>208937</v>
      </c>
      <c r="AF559">
        <f>Tabela2[[#This Row],[kan_steps]]</f>
        <v>20.399999999999999</v>
      </c>
      <c r="AG559">
        <f>Tabela2[[#This Row],[kan_train_acc]]</f>
        <v>0.17511606365442201</v>
      </c>
      <c r="AH559">
        <f>Tabela2[[#This Row],[kan_val_acc]]</f>
        <v>0.25037037134170498</v>
      </c>
      <c r="AI559">
        <f>Tabela2[[#This Row],[kan_test_acc]]</f>
        <v>0.169333332777023</v>
      </c>
      <c r="AJ559">
        <f>Tabela2[[#This Row],[mlp_test_acc]]</f>
        <v>0.96444444444444399</v>
      </c>
      <c r="AK559">
        <f>Tabela2[[#This Row],[mlp_val_acc]]</f>
        <v>0.97037037037036999</v>
      </c>
      <c r="AL559">
        <f>Tabela2[[#This Row],[mlp_train_acc]]</f>
        <v>0.98811513463323997</v>
      </c>
      <c r="AM559">
        <f>Tabela2[[#This Row],[mlp_steps]]</f>
        <v>37.799999999999997</v>
      </c>
    </row>
    <row r="560" spans="1:39" x14ac:dyDescent="0.25">
      <c r="A560" t="s">
        <v>1343</v>
      </c>
      <c r="B560">
        <v>14</v>
      </c>
      <c r="C560">
        <v>9</v>
      </c>
      <c r="D560">
        <v>2</v>
      </c>
      <c r="E560">
        <v>0</v>
      </c>
      <c r="F560" t="s">
        <v>1416</v>
      </c>
      <c r="G560">
        <v>216162</v>
      </c>
      <c r="H560">
        <v>229185256.40000001</v>
      </c>
      <c r="I560">
        <v>40.6</v>
      </c>
      <c r="J560">
        <v>0.17233054786920499</v>
      </c>
      <c r="K560">
        <v>0.39333333969116202</v>
      </c>
      <c r="L560">
        <v>0.18533333539962701</v>
      </c>
      <c r="M560">
        <v>0.96222222222222198</v>
      </c>
      <c r="N560">
        <v>0.97259259259259201</v>
      </c>
      <c r="O560">
        <v>0.98978644382544101</v>
      </c>
      <c r="P560">
        <v>39</v>
      </c>
      <c r="Q560">
        <v>3766209.6</v>
      </c>
      <c r="R560">
        <v>216080</v>
      </c>
      <c r="S560">
        <v>2</v>
      </c>
      <c r="T560">
        <v>310</v>
      </c>
      <c r="U560">
        <v>0.96355555555555505</v>
      </c>
      <c r="V560">
        <v>0.97333333333333305</v>
      </c>
      <c r="W560">
        <v>0.99294336118848603</v>
      </c>
      <c r="X560">
        <v>44.2</v>
      </c>
      <c r="Y560">
        <v>5146590.4000000004</v>
      </c>
      <c r="Z560">
        <v>217399</v>
      </c>
      <c r="AA560">
        <v>2</v>
      </c>
      <c r="AB560">
        <v>311</v>
      </c>
      <c r="AC560" t="s">
        <v>1989</v>
      </c>
      <c r="AE560">
        <f>Tabela2[[#This Row],[kan_params]]</f>
        <v>216162</v>
      </c>
      <c r="AF560">
        <f>Tabela2[[#This Row],[kan_steps]]</f>
        <v>40.6</v>
      </c>
      <c r="AG560">
        <f>Tabela2[[#This Row],[kan_train_acc]]</f>
        <v>0.17233054786920499</v>
      </c>
      <c r="AH560">
        <f>Tabela2[[#This Row],[kan_val_acc]]</f>
        <v>0.39333333969116202</v>
      </c>
      <c r="AI560">
        <f>Tabela2[[#This Row],[kan_test_acc]]</f>
        <v>0.18533333539962701</v>
      </c>
      <c r="AJ560">
        <f>Tabela2[[#This Row],[mlp_test_acc]]</f>
        <v>0.96222222222222198</v>
      </c>
      <c r="AK560">
        <f>Tabela2[[#This Row],[mlp_val_acc]]</f>
        <v>0.97259259259259201</v>
      </c>
      <c r="AL560">
        <f>Tabela2[[#This Row],[mlp_train_acc]]</f>
        <v>0.98978644382544101</v>
      </c>
      <c r="AM560">
        <f>Tabela2[[#This Row],[mlp_steps]]</f>
        <v>39</v>
      </c>
    </row>
    <row r="561" spans="1:39" x14ac:dyDescent="0.25">
      <c r="A561" t="s">
        <v>1343</v>
      </c>
      <c r="B561">
        <v>14</v>
      </c>
      <c r="C561">
        <v>9</v>
      </c>
      <c r="D561">
        <v>2</v>
      </c>
      <c r="E561">
        <v>0</v>
      </c>
      <c r="F561" t="s">
        <v>1418</v>
      </c>
      <c r="G561">
        <v>223387</v>
      </c>
      <c r="H561">
        <v>201666996</v>
      </c>
      <c r="I561">
        <v>34.6</v>
      </c>
      <c r="J561">
        <v>0.25311048924922902</v>
      </c>
      <c r="K561">
        <v>0.354814812541008</v>
      </c>
      <c r="L561">
        <v>0.24888889044523199</v>
      </c>
      <c r="M561">
        <v>0.96133333333333304</v>
      </c>
      <c r="N561">
        <v>0.976296296296296</v>
      </c>
      <c r="O561">
        <v>0.99331476323119705</v>
      </c>
      <c r="P561">
        <v>48.8</v>
      </c>
      <c r="Q561">
        <v>6680038</v>
      </c>
      <c r="R561">
        <v>222715</v>
      </c>
      <c r="S561">
        <v>2</v>
      </c>
      <c r="T561">
        <v>315</v>
      </c>
      <c r="U561">
        <v>0.96222222222222198</v>
      </c>
      <c r="V561">
        <v>0.97111111111111104</v>
      </c>
      <c r="W561">
        <v>0.98997214484679597</v>
      </c>
      <c r="X561">
        <v>37.799999999999997</v>
      </c>
      <c r="Y561">
        <v>4466022.5999999996</v>
      </c>
      <c r="Z561">
        <v>224054</v>
      </c>
      <c r="AA561">
        <v>2</v>
      </c>
      <c r="AB561">
        <v>316</v>
      </c>
      <c r="AC561" t="s">
        <v>1990</v>
      </c>
      <c r="AE561">
        <f>Tabela2[[#This Row],[kan_params]]</f>
        <v>223387</v>
      </c>
      <c r="AF561">
        <f>Tabela2[[#This Row],[kan_steps]]</f>
        <v>34.6</v>
      </c>
      <c r="AG561">
        <f>Tabela2[[#This Row],[kan_train_acc]]</f>
        <v>0.25311048924922902</v>
      </c>
      <c r="AH561">
        <f>Tabela2[[#This Row],[kan_val_acc]]</f>
        <v>0.354814812541008</v>
      </c>
      <c r="AI561">
        <f>Tabela2[[#This Row],[kan_test_acc]]</f>
        <v>0.24888889044523199</v>
      </c>
      <c r="AJ561">
        <f>Tabela2[[#This Row],[mlp_test_acc]]</f>
        <v>0.96133333333333304</v>
      </c>
      <c r="AK561">
        <f>Tabela2[[#This Row],[mlp_val_acc]]</f>
        <v>0.976296296296296</v>
      </c>
      <c r="AL561">
        <f>Tabela2[[#This Row],[mlp_train_acc]]</f>
        <v>0.99331476323119705</v>
      </c>
      <c r="AM561">
        <f>Tabela2[[#This Row],[mlp_steps]]</f>
        <v>48.8</v>
      </c>
    </row>
    <row r="562" spans="1:39" x14ac:dyDescent="0.25">
      <c r="A562" t="s">
        <v>1343</v>
      </c>
      <c r="B562">
        <v>14</v>
      </c>
      <c r="C562">
        <v>9</v>
      </c>
      <c r="D562">
        <v>2</v>
      </c>
      <c r="E562">
        <v>0</v>
      </c>
      <c r="F562" t="s">
        <v>1420</v>
      </c>
      <c r="G562">
        <v>95686</v>
      </c>
      <c r="H562">
        <v>112108697.8</v>
      </c>
      <c r="I562">
        <v>49.2</v>
      </c>
      <c r="J562">
        <v>0.60000000298023204</v>
      </c>
      <c r="K562">
        <v>0.68555554747581404</v>
      </c>
      <c r="L562">
        <v>0.55799999833106995</v>
      </c>
      <c r="M562">
        <v>0.95644444444444399</v>
      </c>
      <c r="N562">
        <v>0.97407407407407398</v>
      </c>
      <c r="O562">
        <v>0.99359331476323098</v>
      </c>
      <c r="P562">
        <v>57.1</v>
      </c>
      <c r="Q562">
        <v>4350992.0999999996</v>
      </c>
      <c r="R562">
        <v>95410</v>
      </c>
      <c r="S562">
        <v>2</v>
      </c>
      <c r="T562">
        <v>200</v>
      </c>
      <c r="U562">
        <v>0.95688888888888801</v>
      </c>
      <c r="V562">
        <v>0.96518518518518504</v>
      </c>
      <c r="W562">
        <v>0.98830083565459603</v>
      </c>
      <c r="X562">
        <v>47.2</v>
      </c>
      <c r="Y562">
        <v>2906638.5</v>
      </c>
      <c r="Z562">
        <v>96289</v>
      </c>
      <c r="AA562">
        <v>2</v>
      </c>
      <c r="AB562">
        <v>201</v>
      </c>
      <c r="AC562" t="s">
        <v>1991</v>
      </c>
      <c r="AE562">
        <f>Tabela2[[#This Row],[kan_params]]</f>
        <v>95686</v>
      </c>
      <c r="AF562">
        <f>Tabela2[[#This Row],[kan_steps]]</f>
        <v>49.2</v>
      </c>
      <c r="AG562">
        <f>Tabela2[[#This Row],[kan_train_acc]]</f>
        <v>0.60000000298023204</v>
      </c>
      <c r="AH562">
        <f>Tabela2[[#This Row],[kan_val_acc]]</f>
        <v>0.68555554747581404</v>
      </c>
      <c r="AI562">
        <f>Tabela2[[#This Row],[kan_test_acc]]</f>
        <v>0.55799999833106995</v>
      </c>
      <c r="AJ562">
        <f>Tabela2[[#This Row],[mlp_test_acc]]</f>
        <v>0.95644444444444399</v>
      </c>
      <c r="AK562">
        <f>Tabela2[[#This Row],[mlp_val_acc]]</f>
        <v>0.97407407407407398</v>
      </c>
      <c r="AL562">
        <f>Tabela2[[#This Row],[mlp_train_acc]]</f>
        <v>0.99359331476323098</v>
      </c>
      <c r="AM562">
        <f>Tabela2[[#This Row],[mlp_steps]]</f>
        <v>57.1</v>
      </c>
    </row>
    <row r="563" spans="1:39" x14ac:dyDescent="0.25">
      <c r="A563" t="s">
        <v>1343</v>
      </c>
      <c r="B563">
        <v>14</v>
      </c>
      <c r="C563">
        <v>9</v>
      </c>
      <c r="D563">
        <v>2</v>
      </c>
      <c r="E563">
        <v>0</v>
      </c>
      <c r="F563" t="s">
        <v>1422</v>
      </c>
      <c r="G563">
        <v>236998</v>
      </c>
      <c r="H563">
        <v>237519541.59999999</v>
      </c>
      <c r="I563">
        <v>27.4</v>
      </c>
      <c r="J563">
        <v>0.18867223560810001</v>
      </c>
      <c r="K563">
        <v>0.32370370030403101</v>
      </c>
      <c r="L563">
        <v>0.18666666597127901</v>
      </c>
      <c r="M563">
        <v>0.976444444444444</v>
      </c>
      <c r="N563">
        <v>0.97111111111111104</v>
      </c>
      <c r="O563">
        <v>0.99127205199628599</v>
      </c>
      <c r="P563">
        <v>41.2</v>
      </c>
      <c r="Q563">
        <v>7899498.2000000002</v>
      </c>
      <c r="R563">
        <v>236285</v>
      </c>
      <c r="S563">
        <v>2</v>
      </c>
      <c r="T563">
        <v>325</v>
      </c>
      <c r="U563">
        <v>0.97866666666666602</v>
      </c>
      <c r="V563">
        <v>0.97259259259259201</v>
      </c>
      <c r="W563">
        <v>0.99220055710306398</v>
      </c>
      <c r="X563">
        <v>42.2</v>
      </c>
      <c r="Y563">
        <v>9038108.5999999996</v>
      </c>
      <c r="Z563">
        <v>237664</v>
      </c>
      <c r="AA563">
        <v>2</v>
      </c>
      <c r="AB563">
        <v>326</v>
      </c>
      <c r="AC563" t="s">
        <v>1992</v>
      </c>
      <c r="AE563">
        <f>Tabela2[[#This Row],[kan_params]]</f>
        <v>236998</v>
      </c>
      <c r="AF563">
        <f>Tabela2[[#This Row],[kan_steps]]</f>
        <v>27.4</v>
      </c>
      <c r="AG563">
        <f>Tabela2[[#This Row],[kan_train_acc]]</f>
        <v>0.18867223560810001</v>
      </c>
      <c r="AH563">
        <f>Tabela2[[#This Row],[kan_val_acc]]</f>
        <v>0.32370370030403101</v>
      </c>
      <c r="AI563">
        <f>Tabela2[[#This Row],[kan_test_acc]]</f>
        <v>0.18666666597127901</v>
      </c>
      <c r="AJ563">
        <f>Tabela2[[#This Row],[mlp_test_acc]]</f>
        <v>0.976444444444444</v>
      </c>
      <c r="AK563">
        <f>Tabela2[[#This Row],[mlp_val_acc]]</f>
        <v>0.97111111111111104</v>
      </c>
      <c r="AL563">
        <f>Tabela2[[#This Row],[mlp_train_acc]]</f>
        <v>0.99127205199628599</v>
      </c>
      <c r="AM563">
        <f>Tabela2[[#This Row],[mlp_steps]]</f>
        <v>41.2</v>
      </c>
    </row>
    <row r="564" spans="1:39" x14ac:dyDescent="0.25">
      <c r="A564" t="s">
        <v>1343</v>
      </c>
      <c r="B564">
        <v>14</v>
      </c>
      <c r="C564">
        <v>9</v>
      </c>
      <c r="D564">
        <v>2</v>
      </c>
      <c r="E564">
        <v>0</v>
      </c>
      <c r="F564" t="s">
        <v>1424</v>
      </c>
      <c r="G564">
        <v>244413</v>
      </c>
      <c r="H564">
        <v>355832218.80000001</v>
      </c>
      <c r="I564">
        <v>39.4</v>
      </c>
      <c r="J564">
        <v>0.240111422538757</v>
      </c>
      <c r="K564">
        <v>0.32666666507720898</v>
      </c>
      <c r="L564">
        <v>0.24533333480358099</v>
      </c>
      <c r="M564">
        <v>0.97777777777777697</v>
      </c>
      <c r="N564">
        <v>0.97259259259259201</v>
      </c>
      <c r="O564">
        <v>0.99164345403899701</v>
      </c>
      <c r="P564">
        <v>44.2</v>
      </c>
      <c r="Q564">
        <v>7430821</v>
      </c>
      <c r="R564">
        <v>243220</v>
      </c>
      <c r="S564">
        <v>2</v>
      </c>
      <c r="T564">
        <v>330</v>
      </c>
      <c r="U564">
        <v>0.97955555555555496</v>
      </c>
      <c r="V564">
        <v>0.97185185185185097</v>
      </c>
      <c r="W564">
        <v>0.99164345403899701</v>
      </c>
      <c r="X564">
        <v>41.8</v>
      </c>
      <c r="Y564">
        <v>7980904.5999999996</v>
      </c>
      <c r="Z564">
        <v>244619</v>
      </c>
      <c r="AA564">
        <v>2</v>
      </c>
      <c r="AB564">
        <v>331</v>
      </c>
      <c r="AC564" t="s">
        <v>1993</v>
      </c>
      <c r="AE564">
        <f>Tabela2[[#This Row],[kan_params]]</f>
        <v>244413</v>
      </c>
      <c r="AF564">
        <f>Tabela2[[#This Row],[kan_steps]]</f>
        <v>39.4</v>
      </c>
      <c r="AG564">
        <f>Tabela2[[#This Row],[kan_train_acc]]</f>
        <v>0.240111422538757</v>
      </c>
      <c r="AH564">
        <f>Tabela2[[#This Row],[kan_val_acc]]</f>
        <v>0.32666666507720898</v>
      </c>
      <c r="AI564">
        <f>Tabela2[[#This Row],[kan_test_acc]]</f>
        <v>0.24533333480358099</v>
      </c>
      <c r="AJ564">
        <f>Tabela2[[#This Row],[mlp_test_acc]]</f>
        <v>0.97777777777777697</v>
      </c>
      <c r="AK564">
        <f>Tabela2[[#This Row],[mlp_val_acc]]</f>
        <v>0.97259259259259201</v>
      </c>
      <c r="AL564">
        <f>Tabela2[[#This Row],[mlp_train_acc]]</f>
        <v>0.99164345403899701</v>
      </c>
      <c r="AM564">
        <f>Tabela2[[#This Row],[mlp_steps]]</f>
        <v>44.2</v>
      </c>
    </row>
    <row r="565" spans="1:39" x14ac:dyDescent="0.25">
      <c r="A565" t="s">
        <v>1343</v>
      </c>
      <c r="B565">
        <v>14</v>
      </c>
      <c r="C565">
        <v>9</v>
      </c>
      <c r="D565">
        <v>2</v>
      </c>
      <c r="E565">
        <v>0</v>
      </c>
      <c r="F565" t="s">
        <v>1426</v>
      </c>
      <c r="G565">
        <v>251828</v>
      </c>
      <c r="H565">
        <v>374561547</v>
      </c>
      <c r="I565">
        <v>40.799999999999997</v>
      </c>
      <c r="J565">
        <v>0.24512534588575299</v>
      </c>
      <c r="K565">
        <v>0.42222222089767403</v>
      </c>
      <c r="L565">
        <v>0.240888890624046</v>
      </c>
      <c r="M565">
        <v>0.97911111111111104</v>
      </c>
      <c r="N565">
        <v>0.97407407407407398</v>
      </c>
      <c r="O565">
        <v>0.99350046425255301</v>
      </c>
      <c r="P565">
        <v>46.8</v>
      </c>
      <c r="Q565">
        <v>11058699.199999999</v>
      </c>
      <c r="R565">
        <v>251674</v>
      </c>
      <c r="S565">
        <v>2</v>
      </c>
      <c r="T565">
        <v>336</v>
      </c>
      <c r="U565">
        <v>0.97955555555555496</v>
      </c>
      <c r="V565">
        <v>0.97111111111111104</v>
      </c>
      <c r="W565">
        <v>0.99182915506035196</v>
      </c>
      <c r="X565">
        <v>41</v>
      </c>
      <c r="Y565">
        <v>6939872.5999999996</v>
      </c>
      <c r="Z565">
        <v>253097</v>
      </c>
      <c r="AA565">
        <v>2</v>
      </c>
      <c r="AB565">
        <v>337</v>
      </c>
      <c r="AC565" t="s">
        <v>1994</v>
      </c>
      <c r="AE565">
        <f>Tabela2[[#This Row],[kan_params]]</f>
        <v>251828</v>
      </c>
      <c r="AF565">
        <f>Tabela2[[#This Row],[kan_steps]]</f>
        <v>40.799999999999997</v>
      </c>
      <c r="AG565">
        <f>Tabela2[[#This Row],[kan_train_acc]]</f>
        <v>0.24512534588575299</v>
      </c>
      <c r="AH565">
        <f>Tabela2[[#This Row],[kan_val_acc]]</f>
        <v>0.42222222089767403</v>
      </c>
      <c r="AI565">
        <f>Tabela2[[#This Row],[kan_test_acc]]</f>
        <v>0.240888890624046</v>
      </c>
      <c r="AJ565">
        <f>Tabela2[[#This Row],[mlp_test_acc]]</f>
        <v>0.97911111111111104</v>
      </c>
      <c r="AK565">
        <f>Tabela2[[#This Row],[mlp_val_acc]]</f>
        <v>0.97407407407407398</v>
      </c>
      <c r="AL565">
        <f>Tabela2[[#This Row],[mlp_train_acc]]</f>
        <v>0.99350046425255301</v>
      </c>
      <c r="AM565">
        <f>Tabela2[[#This Row],[mlp_steps]]</f>
        <v>46.8</v>
      </c>
    </row>
    <row r="566" spans="1:39" x14ac:dyDescent="0.25">
      <c r="A566" t="s">
        <v>1343</v>
      </c>
      <c r="B566">
        <v>14</v>
      </c>
      <c r="C566">
        <v>9</v>
      </c>
      <c r="D566">
        <v>2</v>
      </c>
      <c r="E566">
        <v>0</v>
      </c>
      <c r="F566" t="s">
        <v>1428</v>
      </c>
      <c r="G566">
        <v>259243</v>
      </c>
      <c r="H566">
        <v>405399480.19999999</v>
      </c>
      <c r="I566">
        <v>40.799999999999997</v>
      </c>
      <c r="J566">
        <v>0.35264624357223501</v>
      </c>
      <c r="K566">
        <v>0.40962963402271202</v>
      </c>
      <c r="L566">
        <v>0.35511110723018602</v>
      </c>
      <c r="M566">
        <v>0.976444444444444</v>
      </c>
      <c r="N566">
        <v>0.97037037037036999</v>
      </c>
      <c r="O566">
        <v>0.99275766016713096</v>
      </c>
      <c r="P566">
        <v>44.2</v>
      </c>
      <c r="Q566">
        <v>8823768.1999999993</v>
      </c>
      <c r="R566">
        <v>258829</v>
      </c>
      <c r="S566">
        <v>2</v>
      </c>
      <c r="T566">
        <v>341</v>
      </c>
      <c r="U566">
        <v>0.97733333333333305</v>
      </c>
      <c r="V566">
        <v>0.97185185185185097</v>
      </c>
      <c r="W566">
        <v>0.99182915506035196</v>
      </c>
      <c r="X566">
        <v>41.2</v>
      </c>
      <c r="Y566">
        <v>7036876.5999999996</v>
      </c>
      <c r="Z566">
        <v>260272</v>
      </c>
      <c r="AA566">
        <v>2</v>
      </c>
      <c r="AB566">
        <v>342</v>
      </c>
      <c r="AC566" t="s">
        <v>1995</v>
      </c>
      <c r="AE566">
        <f>Tabela2[[#This Row],[kan_params]]</f>
        <v>259243</v>
      </c>
      <c r="AF566">
        <f>Tabela2[[#This Row],[kan_steps]]</f>
        <v>40.799999999999997</v>
      </c>
      <c r="AG566">
        <f>Tabela2[[#This Row],[kan_train_acc]]</f>
        <v>0.35264624357223501</v>
      </c>
      <c r="AH566">
        <f>Tabela2[[#This Row],[kan_val_acc]]</f>
        <v>0.40962963402271202</v>
      </c>
      <c r="AI566">
        <f>Tabela2[[#This Row],[kan_test_acc]]</f>
        <v>0.35511110723018602</v>
      </c>
      <c r="AJ566">
        <f>Tabela2[[#This Row],[mlp_test_acc]]</f>
        <v>0.976444444444444</v>
      </c>
      <c r="AK566">
        <f>Tabela2[[#This Row],[mlp_val_acc]]</f>
        <v>0.97037037037036999</v>
      </c>
      <c r="AL566">
        <f>Tabela2[[#This Row],[mlp_train_acc]]</f>
        <v>0.99275766016713096</v>
      </c>
      <c r="AM566">
        <f>Tabela2[[#This Row],[mlp_steps]]</f>
        <v>44.2</v>
      </c>
    </row>
    <row r="567" spans="1:39" x14ac:dyDescent="0.25">
      <c r="A567" t="s">
        <v>1343</v>
      </c>
      <c r="B567">
        <v>14</v>
      </c>
      <c r="C567">
        <v>9</v>
      </c>
      <c r="D567">
        <v>2</v>
      </c>
      <c r="E567">
        <v>0</v>
      </c>
      <c r="F567" t="s">
        <v>1430</v>
      </c>
      <c r="G567">
        <v>266658</v>
      </c>
      <c r="H567">
        <v>377635245.60000002</v>
      </c>
      <c r="I567">
        <v>35.6</v>
      </c>
      <c r="J567">
        <v>0.323305475711822</v>
      </c>
      <c r="K567">
        <v>0.441481477022171</v>
      </c>
      <c r="L567">
        <v>0.33155555427074401</v>
      </c>
      <c r="M567">
        <v>0.97911111111111104</v>
      </c>
      <c r="N567">
        <v>0.97481481481481402</v>
      </c>
      <c r="O567">
        <v>0.99350046425255301</v>
      </c>
      <c r="P567">
        <v>43.4</v>
      </c>
      <c r="Q567">
        <v>8081925.5999999996</v>
      </c>
      <c r="R567">
        <v>266084</v>
      </c>
      <c r="S567">
        <v>2</v>
      </c>
      <c r="T567">
        <v>346</v>
      </c>
      <c r="U567">
        <v>0.98088888888888803</v>
      </c>
      <c r="V567">
        <v>0.97333333333333305</v>
      </c>
      <c r="W567">
        <v>0.99312906220984198</v>
      </c>
      <c r="X567">
        <v>43.6</v>
      </c>
      <c r="Y567">
        <v>9679730.5999999996</v>
      </c>
      <c r="Z567">
        <v>267547</v>
      </c>
      <c r="AA567">
        <v>2</v>
      </c>
      <c r="AB567">
        <v>347</v>
      </c>
      <c r="AC567" t="s">
        <v>1996</v>
      </c>
      <c r="AE567">
        <f>Tabela2[[#This Row],[kan_params]]</f>
        <v>266658</v>
      </c>
      <c r="AF567">
        <f>Tabela2[[#This Row],[kan_steps]]</f>
        <v>35.6</v>
      </c>
      <c r="AG567">
        <f>Tabela2[[#This Row],[kan_train_acc]]</f>
        <v>0.323305475711822</v>
      </c>
      <c r="AH567">
        <f>Tabela2[[#This Row],[kan_val_acc]]</f>
        <v>0.441481477022171</v>
      </c>
      <c r="AI567">
        <f>Tabela2[[#This Row],[kan_test_acc]]</f>
        <v>0.33155555427074401</v>
      </c>
      <c r="AJ567">
        <f>Tabela2[[#This Row],[mlp_test_acc]]</f>
        <v>0.97911111111111104</v>
      </c>
      <c r="AK567">
        <f>Tabela2[[#This Row],[mlp_val_acc]]</f>
        <v>0.97481481481481402</v>
      </c>
      <c r="AL567">
        <f>Tabela2[[#This Row],[mlp_train_acc]]</f>
        <v>0.99350046425255301</v>
      </c>
      <c r="AM567">
        <f>Tabela2[[#This Row],[mlp_steps]]</f>
        <v>43.4</v>
      </c>
    </row>
    <row r="568" spans="1:39" x14ac:dyDescent="0.25">
      <c r="A568" t="s">
        <v>1343</v>
      </c>
      <c r="B568">
        <v>14</v>
      </c>
      <c r="C568">
        <v>9</v>
      </c>
      <c r="D568">
        <v>2</v>
      </c>
      <c r="E568">
        <v>0</v>
      </c>
      <c r="F568" t="s">
        <v>1432</v>
      </c>
      <c r="G568">
        <v>274073</v>
      </c>
      <c r="H568">
        <v>290930642.39999998</v>
      </c>
      <c r="I568">
        <v>25.6</v>
      </c>
      <c r="J568">
        <v>0.18662952482700301</v>
      </c>
      <c r="K568">
        <v>0.311111116409301</v>
      </c>
      <c r="L568">
        <v>0.19777777493000001</v>
      </c>
      <c r="M568">
        <v>0.98044444444444401</v>
      </c>
      <c r="N568">
        <v>0.97481481481481402</v>
      </c>
      <c r="O568">
        <v>0.99164345403899701</v>
      </c>
      <c r="P568">
        <v>43</v>
      </c>
      <c r="Q568">
        <v>7876978.7999999998</v>
      </c>
      <c r="R568">
        <v>273439</v>
      </c>
      <c r="S568">
        <v>2</v>
      </c>
      <c r="T568">
        <v>351</v>
      </c>
      <c r="U568">
        <v>0.97777777777777697</v>
      </c>
      <c r="V568">
        <v>0.97185185185185097</v>
      </c>
      <c r="W568">
        <v>0.98997214484679597</v>
      </c>
      <c r="X568">
        <v>35.6</v>
      </c>
      <c r="Y568">
        <v>8661242</v>
      </c>
      <c r="Z568">
        <v>274922</v>
      </c>
      <c r="AA568">
        <v>2</v>
      </c>
      <c r="AB568">
        <v>352</v>
      </c>
      <c r="AC568" t="s">
        <v>1997</v>
      </c>
      <c r="AE568">
        <f>Tabela2[[#This Row],[kan_params]]</f>
        <v>274073</v>
      </c>
      <c r="AF568">
        <f>Tabela2[[#This Row],[kan_steps]]</f>
        <v>25.6</v>
      </c>
      <c r="AG568">
        <f>Tabela2[[#This Row],[kan_train_acc]]</f>
        <v>0.18662952482700301</v>
      </c>
      <c r="AH568">
        <f>Tabela2[[#This Row],[kan_val_acc]]</f>
        <v>0.311111116409301</v>
      </c>
      <c r="AI568">
        <f>Tabela2[[#This Row],[kan_test_acc]]</f>
        <v>0.19777777493000001</v>
      </c>
      <c r="AJ568">
        <f>Tabela2[[#This Row],[mlp_test_acc]]</f>
        <v>0.98044444444444401</v>
      </c>
      <c r="AK568">
        <f>Tabela2[[#This Row],[mlp_val_acc]]</f>
        <v>0.97481481481481402</v>
      </c>
      <c r="AL568">
        <f>Tabela2[[#This Row],[mlp_train_acc]]</f>
        <v>0.99164345403899701</v>
      </c>
      <c r="AM568">
        <f>Tabela2[[#This Row],[mlp_steps]]</f>
        <v>43</v>
      </c>
    </row>
    <row r="569" spans="1:39" x14ac:dyDescent="0.25">
      <c r="A569" t="s">
        <v>1343</v>
      </c>
      <c r="B569">
        <v>14</v>
      </c>
      <c r="C569">
        <v>9</v>
      </c>
      <c r="D569">
        <v>2</v>
      </c>
      <c r="E569">
        <v>0</v>
      </c>
      <c r="F569" t="s">
        <v>1434</v>
      </c>
      <c r="G569">
        <v>177678</v>
      </c>
      <c r="H569">
        <v>164416058.40000001</v>
      </c>
      <c r="I569">
        <v>34.799999999999997</v>
      </c>
      <c r="J569">
        <v>0.13760445713996799</v>
      </c>
      <c r="K569">
        <v>0.30518519282341</v>
      </c>
      <c r="L569">
        <v>0.13866666629910401</v>
      </c>
      <c r="M569">
        <v>0.96088888888888802</v>
      </c>
      <c r="N569">
        <v>0.97703703703703704</v>
      </c>
      <c r="O569">
        <v>0.99238625812441905</v>
      </c>
      <c r="P569">
        <v>53</v>
      </c>
      <c r="Q569">
        <v>6067616.2000000002</v>
      </c>
      <c r="R569">
        <v>177175</v>
      </c>
      <c r="S569">
        <v>2</v>
      </c>
      <c r="T569">
        <v>279</v>
      </c>
      <c r="U569">
        <v>0.962666666666666</v>
      </c>
      <c r="V569">
        <v>0.96888888888888802</v>
      </c>
      <c r="W569">
        <v>0.98867223769730705</v>
      </c>
      <c r="X569">
        <v>38</v>
      </c>
      <c r="Y569">
        <v>4428703</v>
      </c>
      <c r="Z569">
        <v>178370</v>
      </c>
      <c r="AA569">
        <v>2</v>
      </c>
      <c r="AB569">
        <v>280</v>
      </c>
      <c r="AC569" t="s">
        <v>1998</v>
      </c>
      <c r="AE569">
        <f>Tabela2[[#This Row],[kan_params]]</f>
        <v>177678</v>
      </c>
      <c r="AF569">
        <f>Tabela2[[#This Row],[kan_steps]]</f>
        <v>34.799999999999997</v>
      </c>
      <c r="AG569">
        <f>Tabela2[[#This Row],[kan_train_acc]]</f>
        <v>0.13760445713996799</v>
      </c>
      <c r="AH569">
        <f>Tabela2[[#This Row],[kan_val_acc]]</f>
        <v>0.30518519282341</v>
      </c>
      <c r="AI569">
        <f>Tabela2[[#This Row],[kan_test_acc]]</f>
        <v>0.13866666629910401</v>
      </c>
      <c r="AJ569">
        <f>Tabela2[[#This Row],[mlp_test_acc]]</f>
        <v>0.96088888888888802</v>
      </c>
      <c r="AK569">
        <f>Tabela2[[#This Row],[mlp_val_acc]]</f>
        <v>0.97703703703703704</v>
      </c>
      <c r="AL569">
        <f>Tabela2[[#This Row],[mlp_train_acc]]</f>
        <v>0.99238625812441905</v>
      </c>
      <c r="AM569">
        <f>Tabela2[[#This Row],[mlp_steps]]</f>
        <v>53</v>
      </c>
    </row>
    <row r="570" spans="1:39" x14ac:dyDescent="0.25">
      <c r="A570" t="s">
        <v>1343</v>
      </c>
      <c r="B570">
        <v>14</v>
      </c>
      <c r="C570">
        <v>9</v>
      </c>
      <c r="D570">
        <v>2</v>
      </c>
      <c r="E570">
        <v>0</v>
      </c>
      <c r="F570" t="s">
        <v>1436</v>
      </c>
      <c r="G570">
        <v>185093</v>
      </c>
      <c r="H570">
        <v>117965569.2</v>
      </c>
      <c r="I570">
        <v>23.8</v>
      </c>
      <c r="J570">
        <v>0.124233981966972</v>
      </c>
      <c r="K570">
        <v>0.21555555760860401</v>
      </c>
      <c r="L570">
        <v>0.112444446980953</v>
      </c>
      <c r="M570">
        <v>0.96133333333333304</v>
      </c>
      <c r="N570">
        <v>0.97185185185185097</v>
      </c>
      <c r="O570">
        <v>0.98811513463323997</v>
      </c>
      <c r="P570">
        <v>39</v>
      </c>
      <c r="Q570">
        <v>4088174.6</v>
      </c>
      <c r="R570">
        <v>184405</v>
      </c>
      <c r="S570">
        <v>2</v>
      </c>
      <c r="T570">
        <v>285</v>
      </c>
      <c r="U570">
        <v>0.96177777777777695</v>
      </c>
      <c r="V570">
        <v>0.97333333333333305</v>
      </c>
      <c r="W570">
        <v>0.99331476323119705</v>
      </c>
      <c r="X570">
        <v>47.4</v>
      </c>
      <c r="Y570">
        <v>5389125.7999999998</v>
      </c>
      <c r="Z570">
        <v>185624</v>
      </c>
      <c r="AA570">
        <v>2</v>
      </c>
      <c r="AB570">
        <v>286</v>
      </c>
      <c r="AC570" t="s">
        <v>1999</v>
      </c>
      <c r="AE570">
        <f>Tabela2[[#This Row],[kan_params]]</f>
        <v>185093</v>
      </c>
      <c r="AF570">
        <f>Tabela2[[#This Row],[kan_steps]]</f>
        <v>23.8</v>
      </c>
      <c r="AG570">
        <f>Tabela2[[#This Row],[kan_train_acc]]</f>
        <v>0.124233981966972</v>
      </c>
      <c r="AH570">
        <f>Tabela2[[#This Row],[kan_val_acc]]</f>
        <v>0.21555555760860401</v>
      </c>
      <c r="AI570">
        <f>Tabela2[[#This Row],[kan_test_acc]]</f>
        <v>0.112444446980953</v>
      </c>
      <c r="AJ570">
        <f>Tabela2[[#This Row],[mlp_test_acc]]</f>
        <v>0.96133333333333304</v>
      </c>
      <c r="AK570">
        <f>Tabela2[[#This Row],[mlp_val_acc]]</f>
        <v>0.97185185185185097</v>
      </c>
      <c r="AL570">
        <f>Tabela2[[#This Row],[mlp_train_acc]]</f>
        <v>0.98811513463323997</v>
      </c>
      <c r="AM570">
        <f>Tabela2[[#This Row],[mlp_steps]]</f>
        <v>39</v>
      </c>
    </row>
    <row r="571" spans="1:39" x14ac:dyDescent="0.25">
      <c r="A571" t="s">
        <v>1343</v>
      </c>
      <c r="B571">
        <v>14</v>
      </c>
      <c r="C571">
        <v>9</v>
      </c>
      <c r="D571">
        <v>2</v>
      </c>
      <c r="E571">
        <v>0</v>
      </c>
      <c r="F571" t="s">
        <v>1438</v>
      </c>
      <c r="G571">
        <v>192508</v>
      </c>
      <c r="H571">
        <v>156958339</v>
      </c>
      <c r="I571">
        <v>26.857142857142801</v>
      </c>
      <c r="J571">
        <v>0.15200954782111301</v>
      </c>
      <c r="K571">
        <v>0.26349206481661103</v>
      </c>
      <c r="L571">
        <v>0.156507935907159</v>
      </c>
      <c r="M571">
        <v>0.96793650793650698</v>
      </c>
      <c r="N571">
        <v>0.97671957671957599</v>
      </c>
      <c r="O571">
        <v>0.99243931555909204</v>
      </c>
      <c r="P571">
        <v>50</v>
      </c>
      <c r="Q571">
        <v>5407564.57142857</v>
      </c>
      <c r="R571">
        <v>191779</v>
      </c>
      <c r="S571">
        <v>2</v>
      </c>
      <c r="T571">
        <v>291</v>
      </c>
      <c r="U571">
        <v>0.96825396825396803</v>
      </c>
      <c r="V571">
        <v>0.97142857142857097</v>
      </c>
      <c r="W571">
        <v>0.98925586947871003</v>
      </c>
      <c r="X571">
        <v>40.142857142857103</v>
      </c>
      <c r="Y571">
        <v>5092731.57142857</v>
      </c>
      <c r="Z571">
        <v>193022</v>
      </c>
      <c r="AA571">
        <v>2</v>
      </c>
      <c r="AB571">
        <v>292</v>
      </c>
      <c r="AC571" t="s">
        <v>2000</v>
      </c>
      <c r="AE571">
        <f>Tabela2[[#This Row],[kan_params]]</f>
        <v>192508</v>
      </c>
      <c r="AF571">
        <f>Tabela2[[#This Row],[kan_steps]]</f>
        <v>26.857142857142801</v>
      </c>
      <c r="AG571">
        <f>Tabela2[[#This Row],[kan_train_acc]]</f>
        <v>0.15200954782111301</v>
      </c>
      <c r="AH571">
        <f>Tabela2[[#This Row],[kan_val_acc]]</f>
        <v>0.26349206481661103</v>
      </c>
      <c r="AI571">
        <f>Tabela2[[#This Row],[kan_test_acc]]</f>
        <v>0.156507935907159</v>
      </c>
      <c r="AJ571">
        <f>Tabela2[[#This Row],[mlp_test_acc]]</f>
        <v>0.96793650793650698</v>
      </c>
      <c r="AK571">
        <f>Tabela2[[#This Row],[mlp_val_acc]]</f>
        <v>0.97671957671957599</v>
      </c>
      <c r="AL571">
        <f>Tabela2[[#This Row],[mlp_train_acc]]</f>
        <v>0.99243931555909204</v>
      </c>
      <c r="AM571">
        <f>Tabela2[[#This Row],[mlp_steps]]</f>
        <v>50</v>
      </c>
    </row>
    <row r="572" spans="1:39" x14ac:dyDescent="0.25">
      <c r="A572" t="s">
        <v>1343</v>
      </c>
      <c r="B572">
        <v>14</v>
      </c>
      <c r="C572">
        <v>9</v>
      </c>
      <c r="D572">
        <v>2</v>
      </c>
      <c r="E572">
        <v>0</v>
      </c>
      <c r="F572" t="s">
        <v>1440</v>
      </c>
      <c r="G572">
        <v>199923</v>
      </c>
      <c r="H572">
        <v>282688729.89999998</v>
      </c>
      <c r="I572">
        <v>43.6</v>
      </c>
      <c r="J572">
        <v>0.32089136913418698</v>
      </c>
      <c r="K572">
        <v>0.409259255230426</v>
      </c>
      <c r="L572">
        <v>0.32644445002078998</v>
      </c>
      <c r="M572">
        <v>0.97133333333333305</v>
      </c>
      <c r="N572">
        <v>0.97333333333333305</v>
      </c>
      <c r="O572">
        <v>0.99238625812441905</v>
      </c>
      <c r="P572">
        <v>46.2</v>
      </c>
      <c r="Q572">
        <v>6529799.0999999996</v>
      </c>
      <c r="R572">
        <v>199297</v>
      </c>
      <c r="S572">
        <v>2</v>
      </c>
      <c r="T572">
        <v>297</v>
      </c>
      <c r="U572">
        <v>0.97</v>
      </c>
      <c r="V572">
        <v>0.97333333333333305</v>
      </c>
      <c r="W572">
        <v>0.99136490250696296</v>
      </c>
      <c r="X572">
        <v>43.8</v>
      </c>
      <c r="Y572">
        <v>5002986.9000000004</v>
      </c>
      <c r="Z572">
        <v>200564</v>
      </c>
      <c r="AA572">
        <v>2</v>
      </c>
      <c r="AB572">
        <v>298</v>
      </c>
      <c r="AC572" t="s">
        <v>2001</v>
      </c>
      <c r="AE572">
        <f>Tabela2[[#This Row],[kan_params]]</f>
        <v>199923</v>
      </c>
      <c r="AF572">
        <f>Tabela2[[#This Row],[kan_steps]]</f>
        <v>43.6</v>
      </c>
      <c r="AG572">
        <f>Tabela2[[#This Row],[kan_train_acc]]</f>
        <v>0.32089136913418698</v>
      </c>
      <c r="AH572">
        <f>Tabela2[[#This Row],[kan_val_acc]]</f>
        <v>0.409259255230426</v>
      </c>
      <c r="AI572">
        <f>Tabela2[[#This Row],[kan_test_acc]]</f>
        <v>0.32644445002078998</v>
      </c>
      <c r="AJ572">
        <f>Tabela2[[#This Row],[mlp_test_acc]]</f>
        <v>0.97133333333333305</v>
      </c>
      <c r="AK572">
        <f>Tabela2[[#This Row],[mlp_val_acc]]</f>
        <v>0.97333333333333305</v>
      </c>
      <c r="AL572">
        <f>Tabela2[[#This Row],[mlp_train_acc]]</f>
        <v>0.99238625812441905</v>
      </c>
      <c r="AM572">
        <f>Tabela2[[#This Row],[mlp_steps]]</f>
        <v>46.2</v>
      </c>
    </row>
    <row r="573" spans="1:39" x14ac:dyDescent="0.25">
      <c r="A573" t="s">
        <v>1343</v>
      </c>
      <c r="B573">
        <v>14</v>
      </c>
      <c r="C573">
        <v>9</v>
      </c>
      <c r="D573">
        <v>2</v>
      </c>
      <c r="E573">
        <v>0</v>
      </c>
      <c r="F573" t="s">
        <v>1442</v>
      </c>
      <c r="G573">
        <v>207338</v>
      </c>
      <c r="H573">
        <v>215210417.5</v>
      </c>
      <c r="I573">
        <v>31.75</v>
      </c>
      <c r="J573">
        <v>0.22934076096862499</v>
      </c>
      <c r="K573">
        <v>0.349074076861143</v>
      </c>
      <c r="L573">
        <v>0.24166666995733899</v>
      </c>
      <c r="M573">
        <v>0.97277777777777696</v>
      </c>
      <c r="N573">
        <v>0.97314814814814798</v>
      </c>
      <c r="O573">
        <v>0.99164345403899701</v>
      </c>
      <c r="P573">
        <v>45.25</v>
      </c>
      <c r="Q573">
        <v>6714543.25</v>
      </c>
      <c r="R573">
        <v>206959</v>
      </c>
      <c r="S573">
        <v>2</v>
      </c>
      <c r="T573">
        <v>303</v>
      </c>
      <c r="U573">
        <v>0.97499999999999998</v>
      </c>
      <c r="V573">
        <v>0.97314814814814798</v>
      </c>
      <c r="W573">
        <v>0.99175951717734401</v>
      </c>
      <c r="X573">
        <v>45.875</v>
      </c>
      <c r="Y573">
        <v>5990057.5</v>
      </c>
      <c r="Z573">
        <v>208250</v>
      </c>
      <c r="AA573">
        <v>2</v>
      </c>
      <c r="AB573">
        <v>304</v>
      </c>
      <c r="AC573" t="s">
        <v>2002</v>
      </c>
      <c r="AE573">
        <f>Tabela2[[#This Row],[kan_params]]</f>
        <v>207338</v>
      </c>
      <c r="AF573">
        <f>Tabela2[[#This Row],[kan_steps]]</f>
        <v>31.75</v>
      </c>
      <c r="AG573">
        <f>Tabela2[[#This Row],[kan_train_acc]]</f>
        <v>0.22934076096862499</v>
      </c>
      <c r="AH573">
        <f>Tabela2[[#This Row],[kan_val_acc]]</f>
        <v>0.349074076861143</v>
      </c>
      <c r="AI573">
        <f>Tabela2[[#This Row],[kan_test_acc]]</f>
        <v>0.24166666995733899</v>
      </c>
      <c r="AJ573">
        <f>Tabela2[[#This Row],[mlp_test_acc]]</f>
        <v>0.97277777777777696</v>
      </c>
      <c r="AK573">
        <f>Tabela2[[#This Row],[mlp_val_acc]]</f>
        <v>0.97314814814814798</v>
      </c>
      <c r="AL573">
        <f>Tabela2[[#This Row],[mlp_train_acc]]</f>
        <v>0.99164345403899701</v>
      </c>
      <c r="AM573">
        <f>Tabela2[[#This Row],[mlp_steps]]</f>
        <v>45.25</v>
      </c>
    </row>
    <row r="574" spans="1:39" x14ac:dyDescent="0.25">
      <c r="A574" t="s">
        <v>1343</v>
      </c>
      <c r="B574">
        <v>14</v>
      </c>
      <c r="C574">
        <v>9</v>
      </c>
      <c r="D574">
        <v>2</v>
      </c>
      <c r="E574">
        <v>0</v>
      </c>
      <c r="F574" t="s">
        <v>1444</v>
      </c>
      <c r="G574">
        <v>214753</v>
      </c>
      <c r="H574">
        <v>261412149.19999999</v>
      </c>
      <c r="I574">
        <v>33.200000000000003</v>
      </c>
      <c r="J574">
        <v>0.23695449978113101</v>
      </c>
      <c r="K574">
        <v>0.31555555164813998</v>
      </c>
      <c r="L574">
        <v>0.241777782142162</v>
      </c>
      <c r="M574">
        <v>0.97733333333333305</v>
      </c>
      <c r="N574">
        <v>0.96888888888888802</v>
      </c>
      <c r="O574">
        <v>0.99108635097493003</v>
      </c>
      <c r="P574">
        <v>40.200000000000003</v>
      </c>
      <c r="Q574">
        <v>7908766.4000000004</v>
      </c>
      <c r="R574">
        <v>213454</v>
      </c>
      <c r="S574">
        <v>2</v>
      </c>
      <c r="T574">
        <v>308</v>
      </c>
      <c r="U574">
        <v>0.97777777777777697</v>
      </c>
      <c r="V574">
        <v>0.97111111111111104</v>
      </c>
      <c r="W574">
        <v>0.99052924791086305</v>
      </c>
      <c r="X574">
        <v>43</v>
      </c>
      <c r="Y574">
        <v>4786541</v>
      </c>
      <c r="Z574">
        <v>214765</v>
      </c>
      <c r="AA574">
        <v>2</v>
      </c>
      <c r="AB574">
        <v>309</v>
      </c>
      <c r="AC574" t="s">
        <v>2003</v>
      </c>
      <c r="AE574">
        <f>Tabela2[[#This Row],[kan_params]]</f>
        <v>214753</v>
      </c>
      <c r="AF574">
        <f>Tabela2[[#This Row],[kan_steps]]</f>
        <v>33.200000000000003</v>
      </c>
      <c r="AG574">
        <f>Tabela2[[#This Row],[kan_train_acc]]</f>
        <v>0.23695449978113101</v>
      </c>
      <c r="AH574">
        <f>Tabela2[[#This Row],[kan_val_acc]]</f>
        <v>0.31555555164813998</v>
      </c>
      <c r="AI574">
        <f>Tabela2[[#This Row],[kan_test_acc]]</f>
        <v>0.241777782142162</v>
      </c>
      <c r="AJ574">
        <f>Tabela2[[#This Row],[mlp_test_acc]]</f>
        <v>0.97733333333333305</v>
      </c>
      <c r="AK574">
        <f>Tabela2[[#This Row],[mlp_val_acc]]</f>
        <v>0.96888888888888802</v>
      </c>
      <c r="AL574">
        <f>Tabela2[[#This Row],[mlp_train_acc]]</f>
        <v>0.99108635097493003</v>
      </c>
      <c r="AM574">
        <f>Tabela2[[#This Row],[mlp_steps]]</f>
        <v>40.200000000000003</v>
      </c>
    </row>
    <row r="575" spans="1:39" x14ac:dyDescent="0.25">
      <c r="A575" t="s">
        <v>1343</v>
      </c>
      <c r="B575">
        <v>14</v>
      </c>
      <c r="C575">
        <v>9</v>
      </c>
      <c r="D575">
        <v>2</v>
      </c>
      <c r="E575">
        <v>0</v>
      </c>
      <c r="F575" t="s">
        <v>1446</v>
      </c>
      <c r="G575">
        <v>222168</v>
      </c>
      <c r="H575">
        <v>424199558.19999999</v>
      </c>
      <c r="I575">
        <v>53.2</v>
      </c>
      <c r="J575">
        <v>0.31847724914550701</v>
      </c>
      <c r="K575">
        <v>0.43185184895992201</v>
      </c>
      <c r="L575">
        <v>0.31422222256660398</v>
      </c>
      <c r="M575">
        <v>0.97911111111111104</v>
      </c>
      <c r="N575">
        <v>0.97259259259259201</v>
      </c>
      <c r="O575">
        <v>0.99127205199628599</v>
      </c>
      <c r="P575">
        <v>44.6</v>
      </c>
      <c r="Q575">
        <v>7699788.5999999996</v>
      </c>
      <c r="R575">
        <v>221380</v>
      </c>
      <c r="S575">
        <v>2</v>
      </c>
      <c r="T575">
        <v>314</v>
      </c>
      <c r="U575">
        <v>0.97911111111111104</v>
      </c>
      <c r="V575">
        <v>0.97259259259259201</v>
      </c>
      <c r="W575">
        <v>0.99164345403899701</v>
      </c>
      <c r="X575">
        <v>44.2</v>
      </c>
      <c r="Y575">
        <v>7220201</v>
      </c>
      <c r="Z575">
        <v>222715</v>
      </c>
      <c r="AA575">
        <v>2</v>
      </c>
      <c r="AB575">
        <v>315</v>
      </c>
      <c r="AC575" t="s">
        <v>2004</v>
      </c>
      <c r="AE575">
        <f>Tabela2[[#This Row],[kan_params]]</f>
        <v>222168</v>
      </c>
      <c r="AF575">
        <f>Tabela2[[#This Row],[kan_steps]]</f>
        <v>53.2</v>
      </c>
      <c r="AG575">
        <f>Tabela2[[#This Row],[kan_train_acc]]</f>
        <v>0.31847724914550701</v>
      </c>
      <c r="AH575">
        <f>Tabela2[[#This Row],[kan_val_acc]]</f>
        <v>0.43185184895992201</v>
      </c>
      <c r="AI575">
        <f>Tabela2[[#This Row],[kan_test_acc]]</f>
        <v>0.31422222256660398</v>
      </c>
      <c r="AJ575">
        <f>Tabela2[[#This Row],[mlp_test_acc]]</f>
        <v>0.97911111111111104</v>
      </c>
      <c r="AK575">
        <f>Tabela2[[#This Row],[mlp_val_acc]]</f>
        <v>0.97259259259259201</v>
      </c>
      <c r="AL575">
        <f>Tabela2[[#This Row],[mlp_train_acc]]</f>
        <v>0.99127205199628599</v>
      </c>
      <c r="AM575">
        <f>Tabela2[[#This Row],[mlp_steps]]</f>
        <v>44.6</v>
      </c>
    </row>
    <row r="576" spans="1:39" x14ac:dyDescent="0.25">
      <c r="A576" t="s">
        <v>1343</v>
      </c>
      <c r="B576">
        <v>14</v>
      </c>
      <c r="C576">
        <v>9</v>
      </c>
      <c r="D576">
        <v>2</v>
      </c>
      <c r="E576">
        <v>0</v>
      </c>
      <c r="F576" t="s">
        <v>1448</v>
      </c>
      <c r="G576">
        <v>229583</v>
      </c>
      <c r="H576">
        <v>366575439.60000002</v>
      </c>
      <c r="I576">
        <v>43.8</v>
      </c>
      <c r="J576">
        <v>0.25273909568786601</v>
      </c>
      <c r="K576">
        <v>0.41259259581565799</v>
      </c>
      <c r="L576">
        <v>0.249333335459232</v>
      </c>
      <c r="M576">
        <v>0.97777777777777697</v>
      </c>
      <c r="N576">
        <v>0.97185185185185097</v>
      </c>
      <c r="O576">
        <v>0.99201485608170803</v>
      </c>
      <c r="P576">
        <v>41.4</v>
      </c>
      <c r="Q576">
        <v>8498395</v>
      </c>
      <c r="R576">
        <v>229450</v>
      </c>
      <c r="S576">
        <v>2</v>
      </c>
      <c r="T576">
        <v>320</v>
      </c>
      <c r="U576">
        <v>0.976444444444444</v>
      </c>
      <c r="V576">
        <v>0.97259259259259201</v>
      </c>
      <c r="W576">
        <v>0.99071494893221901</v>
      </c>
      <c r="X576">
        <v>42.6</v>
      </c>
      <c r="Y576">
        <v>8392987.5999999996</v>
      </c>
      <c r="Z576">
        <v>230809</v>
      </c>
      <c r="AA576">
        <v>2</v>
      </c>
      <c r="AB576">
        <v>321</v>
      </c>
      <c r="AC576" t="s">
        <v>2005</v>
      </c>
      <c r="AE576">
        <f>Tabela2[[#This Row],[kan_params]]</f>
        <v>229583</v>
      </c>
      <c r="AF576">
        <f>Tabela2[[#This Row],[kan_steps]]</f>
        <v>43.8</v>
      </c>
      <c r="AG576">
        <f>Tabela2[[#This Row],[kan_train_acc]]</f>
        <v>0.25273909568786601</v>
      </c>
      <c r="AH576">
        <f>Tabela2[[#This Row],[kan_val_acc]]</f>
        <v>0.41259259581565799</v>
      </c>
      <c r="AI576">
        <f>Tabela2[[#This Row],[kan_test_acc]]</f>
        <v>0.249333335459232</v>
      </c>
      <c r="AJ576">
        <f>Tabela2[[#This Row],[mlp_test_acc]]</f>
        <v>0.97777777777777697</v>
      </c>
      <c r="AK576">
        <f>Tabela2[[#This Row],[mlp_val_acc]]</f>
        <v>0.97185185185185097</v>
      </c>
      <c r="AL576">
        <f>Tabela2[[#This Row],[mlp_train_acc]]</f>
        <v>0.99201485608170803</v>
      </c>
      <c r="AM576">
        <f>Tabela2[[#This Row],[mlp_steps]]</f>
        <v>41.4</v>
      </c>
    </row>
    <row r="577" spans="1:39" x14ac:dyDescent="0.25">
      <c r="A577" t="s">
        <v>1343</v>
      </c>
      <c r="B577">
        <v>14</v>
      </c>
      <c r="C577">
        <v>9</v>
      </c>
      <c r="D577">
        <v>2</v>
      </c>
      <c r="E577">
        <v>0</v>
      </c>
      <c r="F577" t="s">
        <v>1450</v>
      </c>
      <c r="G577">
        <v>243384</v>
      </c>
      <c r="H577">
        <v>383825856.80000001</v>
      </c>
      <c r="I577">
        <v>44.2</v>
      </c>
      <c r="J577">
        <v>0.27075209319591498</v>
      </c>
      <c r="K577">
        <v>0.46000000238418498</v>
      </c>
      <c r="L577">
        <v>0.25022222399711602</v>
      </c>
      <c r="M577">
        <v>0.97555555555555495</v>
      </c>
      <c r="N577">
        <v>0.97111111111111104</v>
      </c>
      <c r="O577">
        <v>0.98978644382544101</v>
      </c>
      <c r="P577">
        <v>39.6</v>
      </c>
      <c r="Q577">
        <v>7233884.5999999996</v>
      </c>
      <c r="R577">
        <v>243220</v>
      </c>
      <c r="S577">
        <v>2</v>
      </c>
      <c r="T577">
        <v>330</v>
      </c>
      <c r="U577">
        <v>0.97911111111111104</v>
      </c>
      <c r="V577">
        <v>0.97037037037036999</v>
      </c>
      <c r="W577">
        <v>0.99201485608170803</v>
      </c>
      <c r="X577">
        <v>42</v>
      </c>
      <c r="Y577">
        <v>9848446</v>
      </c>
      <c r="Z577">
        <v>244619</v>
      </c>
      <c r="AA577">
        <v>2</v>
      </c>
      <c r="AB577">
        <v>331</v>
      </c>
      <c r="AC577" t="s">
        <v>2006</v>
      </c>
      <c r="AE577">
        <f>Tabela2[[#This Row],[kan_params]]</f>
        <v>243384</v>
      </c>
      <c r="AF577">
        <f>Tabela2[[#This Row],[kan_steps]]</f>
        <v>44.2</v>
      </c>
      <c r="AG577">
        <f>Tabela2[[#This Row],[kan_train_acc]]</f>
        <v>0.27075209319591498</v>
      </c>
      <c r="AH577">
        <f>Tabela2[[#This Row],[kan_val_acc]]</f>
        <v>0.46000000238418498</v>
      </c>
      <c r="AI577">
        <f>Tabela2[[#This Row],[kan_test_acc]]</f>
        <v>0.25022222399711602</v>
      </c>
      <c r="AJ577">
        <f>Tabela2[[#This Row],[mlp_test_acc]]</f>
        <v>0.97555555555555495</v>
      </c>
      <c r="AK577">
        <f>Tabela2[[#This Row],[mlp_val_acc]]</f>
        <v>0.97111111111111104</v>
      </c>
      <c r="AL577">
        <f>Tabela2[[#This Row],[mlp_train_acc]]</f>
        <v>0.98978644382544101</v>
      </c>
      <c r="AM577">
        <f>Tabela2[[#This Row],[mlp_steps]]</f>
        <v>39.6</v>
      </c>
    </row>
    <row r="578" spans="1:39" x14ac:dyDescent="0.25">
      <c r="A578" t="s">
        <v>1343</v>
      </c>
      <c r="B578">
        <v>14</v>
      </c>
      <c r="C578">
        <v>9</v>
      </c>
      <c r="D578">
        <v>2</v>
      </c>
      <c r="E578">
        <v>0</v>
      </c>
      <c r="F578" t="s">
        <v>1452</v>
      </c>
      <c r="G578">
        <v>250989</v>
      </c>
      <c r="H578">
        <v>221604479.40000001</v>
      </c>
      <c r="I578">
        <v>23.2</v>
      </c>
      <c r="J578">
        <v>0.24493964910507199</v>
      </c>
      <c r="K578">
        <v>0.262962967157363</v>
      </c>
      <c r="L578">
        <v>0.22800000011920901</v>
      </c>
      <c r="M578">
        <v>0.97733333333333305</v>
      </c>
      <c r="N578">
        <v>0.97259259259259201</v>
      </c>
      <c r="O578">
        <v>0.99145775301764105</v>
      </c>
      <c r="P578">
        <v>42.2</v>
      </c>
      <c r="Q578">
        <v>9323851.4000000004</v>
      </c>
      <c r="R578">
        <v>250255</v>
      </c>
      <c r="S578">
        <v>2</v>
      </c>
      <c r="T578">
        <v>335</v>
      </c>
      <c r="U578">
        <v>0.97822222222222199</v>
      </c>
      <c r="V578">
        <v>0.97185185185185097</v>
      </c>
      <c r="W578">
        <v>0.99220055710306398</v>
      </c>
      <c r="X578">
        <v>44</v>
      </c>
      <c r="Y578">
        <v>8666293.1999999993</v>
      </c>
      <c r="Z578">
        <v>251674</v>
      </c>
      <c r="AA578">
        <v>2</v>
      </c>
      <c r="AB578">
        <v>336</v>
      </c>
      <c r="AC578" t="s">
        <v>2007</v>
      </c>
      <c r="AE578">
        <f>Tabela2[[#This Row],[kan_params]]</f>
        <v>250989</v>
      </c>
      <c r="AF578">
        <f>Tabela2[[#This Row],[kan_steps]]</f>
        <v>23.2</v>
      </c>
      <c r="AG578">
        <f>Tabela2[[#This Row],[kan_train_acc]]</f>
        <v>0.24493964910507199</v>
      </c>
      <c r="AH578">
        <f>Tabela2[[#This Row],[kan_val_acc]]</f>
        <v>0.262962967157363</v>
      </c>
      <c r="AI578">
        <f>Tabela2[[#This Row],[kan_test_acc]]</f>
        <v>0.22800000011920901</v>
      </c>
      <c r="AJ578">
        <f>Tabela2[[#This Row],[mlp_test_acc]]</f>
        <v>0.97733333333333305</v>
      </c>
      <c r="AK578">
        <f>Tabela2[[#This Row],[mlp_val_acc]]</f>
        <v>0.97259259259259201</v>
      </c>
      <c r="AL578">
        <f>Tabela2[[#This Row],[mlp_train_acc]]</f>
        <v>0.99145775301764105</v>
      </c>
      <c r="AM578">
        <f>Tabela2[[#This Row],[mlp_steps]]</f>
        <v>42.2</v>
      </c>
    </row>
    <row r="579" spans="1:39" x14ac:dyDescent="0.25">
      <c r="A579" t="s">
        <v>1343</v>
      </c>
      <c r="B579">
        <v>14</v>
      </c>
      <c r="C579">
        <v>9</v>
      </c>
      <c r="D579">
        <v>2</v>
      </c>
      <c r="E579">
        <v>0</v>
      </c>
      <c r="F579" t="s">
        <v>1454</v>
      </c>
      <c r="G579">
        <v>258594</v>
      </c>
      <c r="H579">
        <v>267672860.80000001</v>
      </c>
      <c r="I579">
        <v>27</v>
      </c>
      <c r="J579">
        <v>0.18662952333688701</v>
      </c>
      <c r="K579">
        <v>0.31999999880790703</v>
      </c>
      <c r="L579">
        <v>0.17155555486679</v>
      </c>
      <c r="M579">
        <v>0.97822222222222199</v>
      </c>
      <c r="N579">
        <v>0.96962962962962895</v>
      </c>
      <c r="O579">
        <v>0.99127205199628599</v>
      </c>
      <c r="P579">
        <v>42.8</v>
      </c>
      <c r="Q579">
        <v>9318941</v>
      </c>
      <c r="R579">
        <v>257390</v>
      </c>
      <c r="S579">
        <v>2</v>
      </c>
      <c r="T579">
        <v>340</v>
      </c>
      <c r="U579">
        <v>0.98</v>
      </c>
      <c r="V579">
        <v>0.97555555555555495</v>
      </c>
      <c r="W579">
        <v>0.99350046425255301</v>
      </c>
      <c r="X579">
        <v>45.6</v>
      </c>
      <c r="Y579">
        <v>10849566.4</v>
      </c>
      <c r="Z579">
        <v>258829</v>
      </c>
      <c r="AA579">
        <v>2</v>
      </c>
      <c r="AB579">
        <v>341</v>
      </c>
      <c r="AC579" t="s">
        <v>2008</v>
      </c>
      <c r="AE579">
        <f>Tabela2[[#This Row],[kan_params]]</f>
        <v>258594</v>
      </c>
      <c r="AF579">
        <f>Tabela2[[#This Row],[kan_steps]]</f>
        <v>27</v>
      </c>
      <c r="AG579">
        <f>Tabela2[[#This Row],[kan_train_acc]]</f>
        <v>0.18662952333688701</v>
      </c>
      <c r="AH579">
        <f>Tabela2[[#This Row],[kan_val_acc]]</f>
        <v>0.31999999880790703</v>
      </c>
      <c r="AI579">
        <f>Tabela2[[#This Row],[kan_test_acc]]</f>
        <v>0.17155555486679</v>
      </c>
      <c r="AJ579">
        <f>Tabela2[[#This Row],[mlp_test_acc]]</f>
        <v>0.97822222222222199</v>
      </c>
      <c r="AK579">
        <f>Tabela2[[#This Row],[mlp_val_acc]]</f>
        <v>0.96962962962962895</v>
      </c>
      <c r="AL579">
        <f>Tabela2[[#This Row],[mlp_train_acc]]</f>
        <v>0.99127205199628599</v>
      </c>
      <c r="AM579">
        <f>Tabela2[[#This Row],[mlp_steps]]</f>
        <v>42.8</v>
      </c>
    </row>
    <row r="580" spans="1:39" x14ac:dyDescent="0.25">
      <c r="A580" t="s">
        <v>1343</v>
      </c>
      <c r="B580">
        <v>14</v>
      </c>
      <c r="C580">
        <v>9</v>
      </c>
      <c r="D580">
        <v>2</v>
      </c>
      <c r="E580">
        <v>0</v>
      </c>
      <c r="F580" t="s">
        <v>1456</v>
      </c>
      <c r="G580">
        <v>266199</v>
      </c>
      <c r="H580">
        <v>582341011.20000005</v>
      </c>
      <c r="I580">
        <v>56.4</v>
      </c>
      <c r="J580">
        <v>0.361931291222572</v>
      </c>
      <c r="K580">
        <v>0.46666666269302298</v>
      </c>
      <c r="L580">
        <v>0.36044443845748902</v>
      </c>
      <c r="M580">
        <v>0.97822222222222199</v>
      </c>
      <c r="N580">
        <v>0.96962962962962895</v>
      </c>
      <c r="O580">
        <v>0.99220055710306398</v>
      </c>
      <c r="P580">
        <v>44</v>
      </c>
      <c r="Q580">
        <v>9364764.1999999993</v>
      </c>
      <c r="R580">
        <v>266084</v>
      </c>
      <c r="S580">
        <v>2</v>
      </c>
      <c r="T580">
        <v>346</v>
      </c>
      <c r="U580">
        <v>0.97688888888888803</v>
      </c>
      <c r="V580">
        <v>0.97259259259259201</v>
      </c>
      <c r="W580">
        <v>0.99164345403899701</v>
      </c>
      <c r="X580">
        <v>41.6</v>
      </c>
      <c r="Y580">
        <v>10087624</v>
      </c>
      <c r="Z580">
        <v>267547</v>
      </c>
      <c r="AA580">
        <v>2</v>
      </c>
      <c r="AB580">
        <v>347</v>
      </c>
      <c r="AC580" t="s">
        <v>2009</v>
      </c>
      <c r="AE580">
        <f>Tabela2[[#This Row],[kan_params]]</f>
        <v>266199</v>
      </c>
      <c r="AF580">
        <f>Tabela2[[#This Row],[kan_steps]]</f>
        <v>56.4</v>
      </c>
      <c r="AG580">
        <f>Tabela2[[#This Row],[kan_train_acc]]</f>
        <v>0.361931291222572</v>
      </c>
      <c r="AH580">
        <f>Tabela2[[#This Row],[kan_val_acc]]</f>
        <v>0.46666666269302298</v>
      </c>
      <c r="AI580">
        <f>Tabela2[[#This Row],[kan_test_acc]]</f>
        <v>0.36044443845748902</v>
      </c>
      <c r="AJ580">
        <f>Tabela2[[#This Row],[mlp_test_acc]]</f>
        <v>0.97822222222222199</v>
      </c>
      <c r="AK580">
        <f>Tabela2[[#This Row],[mlp_val_acc]]</f>
        <v>0.96962962962962895</v>
      </c>
      <c r="AL580">
        <f>Tabela2[[#This Row],[mlp_train_acc]]</f>
        <v>0.99220055710306398</v>
      </c>
      <c r="AM580">
        <f>Tabela2[[#This Row],[mlp_steps]]</f>
        <v>44</v>
      </c>
    </row>
    <row r="581" spans="1:39" x14ac:dyDescent="0.25">
      <c r="A581" t="s">
        <v>1343</v>
      </c>
      <c r="B581">
        <v>14</v>
      </c>
      <c r="C581">
        <v>9</v>
      </c>
      <c r="D581">
        <v>2</v>
      </c>
      <c r="E581">
        <v>0</v>
      </c>
      <c r="F581" t="s">
        <v>1458</v>
      </c>
      <c r="G581">
        <v>273804</v>
      </c>
      <c r="H581">
        <v>390526519</v>
      </c>
      <c r="I581">
        <v>36.799999999999997</v>
      </c>
      <c r="J581">
        <v>0.293593309819698</v>
      </c>
      <c r="K581">
        <v>0.402962964773178</v>
      </c>
      <c r="L581">
        <v>0.30711110979318601</v>
      </c>
      <c r="M581">
        <v>0.97911111111111104</v>
      </c>
      <c r="N581">
        <v>0.97481481481481402</v>
      </c>
      <c r="O581">
        <v>0.99350046425255301</v>
      </c>
      <c r="P581">
        <v>47</v>
      </c>
      <c r="Q581">
        <v>9631362</v>
      </c>
      <c r="R581">
        <v>273439</v>
      </c>
      <c r="S581">
        <v>2</v>
      </c>
      <c r="T581">
        <v>351</v>
      </c>
      <c r="U581">
        <v>0.97599999999999998</v>
      </c>
      <c r="V581">
        <v>0.97185185185185097</v>
      </c>
      <c r="W581">
        <v>0.98997214484679597</v>
      </c>
      <c r="X581">
        <v>36.799999999999997</v>
      </c>
      <c r="Y581">
        <v>9040699</v>
      </c>
      <c r="Z581">
        <v>274922</v>
      </c>
      <c r="AA581">
        <v>2</v>
      </c>
      <c r="AB581">
        <v>352</v>
      </c>
      <c r="AC581" t="s">
        <v>2010</v>
      </c>
      <c r="AE581">
        <f>Tabela2[[#This Row],[kan_params]]</f>
        <v>273804</v>
      </c>
      <c r="AF581">
        <f>Tabela2[[#This Row],[kan_steps]]</f>
        <v>36.799999999999997</v>
      </c>
      <c r="AG581">
        <f>Tabela2[[#This Row],[kan_train_acc]]</f>
        <v>0.293593309819698</v>
      </c>
      <c r="AH581">
        <f>Tabela2[[#This Row],[kan_val_acc]]</f>
        <v>0.402962964773178</v>
      </c>
      <c r="AI581">
        <f>Tabela2[[#This Row],[kan_test_acc]]</f>
        <v>0.30711110979318601</v>
      </c>
      <c r="AJ581">
        <f>Tabela2[[#This Row],[mlp_test_acc]]</f>
        <v>0.97911111111111104</v>
      </c>
      <c r="AK581">
        <f>Tabela2[[#This Row],[mlp_val_acc]]</f>
        <v>0.97481481481481402</v>
      </c>
      <c r="AL581">
        <f>Tabela2[[#This Row],[mlp_train_acc]]</f>
        <v>0.99350046425255301</v>
      </c>
      <c r="AM581">
        <f>Tabela2[[#This Row],[mlp_steps]]</f>
        <v>47</v>
      </c>
    </row>
    <row r="582" spans="1:39" x14ac:dyDescent="0.25">
      <c r="A582" t="s">
        <v>1343</v>
      </c>
      <c r="B582">
        <v>14</v>
      </c>
      <c r="C582">
        <v>9</v>
      </c>
      <c r="D582">
        <v>2</v>
      </c>
      <c r="E582">
        <v>0</v>
      </c>
      <c r="F582" t="s">
        <v>1460</v>
      </c>
      <c r="G582">
        <v>281409</v>
      </c>
      <c r="H582">
        <v>360420183.60000002</v>
      </c>
      <c r="I582">
        <v>33.200000000000003</v>
      </c>
      <c r="J582">
        <v>0.23602600395679399</v>
      </c>
      <c r="K582">
        <v>0.311111113429069</v>
      </c>
      <c r="L582">
        <v>0.227555553615093</v>
      </c>
      <c r="M582">
        <v>0.97555555555555495</v>
      </c>
      <c r="N582">
        <v>0.96888888888888802</v>
      </c>
      <c r="O582">
        <v>0.99034354688950699</v>
      </c>
      <c r="P582">
        <v>37.4</v>
      </c>
      <c r="Q582">
        <v>10050848.6</v>
      </c>
      <c r="R582">
        <v>280894</v>
      </c>
      <c r="S582">
        <v>2</v>
      </c>
      <c r="T582">
        <v>356</v>
      </c>
      <c r="U582">
        <v>0.97866666666666602</v>
      </c>
      <c r="V582">
        <v>0.97185185185185097</v>
      </c>
      <c r="W582">
        <v>0.99257195914577501</v>
      </c>
      <c r="X582">
        <v>39.6</v>
      </c>
      <c r="Y582">
        <v>10009505.199999999</v>
      </c>
      <c r="Z582">
        <v>282397</v>
      </c>
      <c r="AA582">
        <v>2</v>
      </c>
      <c r="AB582">
        <v>357</v>
      </c>
      <c r="AC582" t="s">
        <v>2011</v>
      </c>
      <c r="AE582">
        <f>Tabela2[[#This Row],[kan_params]]</f>
        <v>281409</v>
      </c>
      <c r="AF582">
        <f>Tabela2[[#This Row],[kan_steps]]</f>
        <v>33.200000000000003</v>
      </c>
      <c r="AG582">
        <f>Tabela2[[#This Row],[kan_train_acc]]</f>
        <v>0.23602600395679399</v>
      </c>
      <c r="AH582">
        <f>Tabela2[[#This Row],[kan_val_acc]]</f>
        <v>0.311111113429069</v>
      </c>
      <c r="AI582">
        <f>Tabela2[[#This Row],[kan_test_acc]]</f>
        <v>0.227555553615093</v>
      </c>
      <c r="AJ582">
        <f>Tabela2[[#This Row],[mlp_test_acc]]</f>
        <v>0.97555555555555495</v>
      </c>
      <c r="AK582">
        <f>Tabela2[[#This Row],[mlp_val_acc]]</f>
        <v>0.96888888888888802</v>
      </c>
      <c r="AL582">
        <f>Tabela2[[#This Row],[mlp_train_acc]]</f>
        <v>0.99034354688950699</v>
      </c>
      <c r="AM582">
        <f>Tabela2[[#This Row],[mlp_steps]]</f>
        <v>37.4</v>
      </c>
    </row>
    <row r="583" spans="1:39" x14ac:dyDescent="0.25">
      <c r="A583" t="s">
        <v>1343</v>
      </c>
      <c r="B583">
        <v>14</v>
      </c>
      <c r="C583">
        <v>9</v>
      </c>
      <c r="D583">
        <v>2</v>
      </c>
      <c r="E583">
        <v>0</v>
      </c>
      <c r="F583" t="s">
        <v>1462</v>
      </c>
      <c r="G583">
        <v>182544</v>
      </c>
      <c r="H583">
        <v>233000734</v>
      </c>
      <c r="I583">
        <v>33</v>
      </c>
      <c r="J583">
        <v>0.22116991579532599</v>
      </c>
      <c r="K583">
        <v>0.33407407402992201</v>
      </c>
      <c r="L583">
        <v>0.240888890624046</v>
      </c>
      <c r="M583">
        <v>0.97688888888888803</v>
      </c>
      <c r="N583">
        <v>0.97333333333333305</v>
      </c>
      <c r="O583">
        <v>0.99052924791086305</v>
      </c>
      <c r="P583">
        <v>46</v>
      </c>
      <c r="Q583">
        <v>9250387.1999999993</v>
      </c>
      <c r="R583">
        <v>181979</v>
      </c>
      <c r="S583">
        <v>2</v>
      </c>
      <c r="T583">
        <v>283</v>
      </c>
      <c r="U583">
        <v>0.97777777777777697</v>
      </c>
      <c r="V583">
        <v>0.97037037037036999</v>
      </c>
      <c r="W583">
        <v>0.99052924791086305</v>
      </c>
      <c r="X583">
        <v>45.6</v>
      </c>
      <c r="Y583">
        <v>5987996.4000000004</v>
      </c>
      <c r="Z583">
        <v>183190</v>
      </c>
      <c r="AA583">
        <v>2</v>
      </c>
      <c r="AB583">
        <v>284</v>
      </c>
      <c r="AC583" t="s">
        <v>2012</v>
      </c>
      <c r="AE583">
        <f>Tabela2[[#This Row],[kan_params]]</f>
        <v>182544</v>
      </c>
      <c r="AF583">
        <f>Tabela2[[#This Row],[kan_steps]]</f>
        <v>33</v>
      </c>
      <c r="AG583">
        <f>Tabela2[[#This Row],[kan_train_acc]]</f>
        <v>0.22116991579532599</v>
      </c>
      <c r="AH583">
        <f>Tabela2[[#This Row],[kan_val_acc]]</f>
        <v>0.33407407402992201</v>
      </c>
      <c r="AI583">
        <f>Tabela2[[#This Row],[kan_test_acc]]</f>
        <v>0.240888890624046</v>
      </c>
      <c r="AJ583">
        <f>Tabela2[[#This Row],[mlp_test_acc]]</f>
        <v>0.97688888888888803</v>
      </c>
      <c r="AK583">
        <f>Tabela2[[#This Row],[mlp_val_acc]]</f>
        <v>0.97333333333333305</v>
      </c>
      <c r="AL583">
        <f>Tabela2[[#This Row],[mlp_train_acc]]</f>
        <v>0.99052924791086305</v>
      </c>
      <c r="AM583">
        <f>Tabela2[[#This Row],[mlp_steps]]</f>
        <v>46</v>
      </c>
    </row>
    <row r="584" spans="1:39" x14ac:dyDescent="0.25">
      <c r="A584" t="s">
        <v>1343</v>
      </c>
      <c r="B584">
        <v>14</v>
      </c>
      <c r="C584">
        <v>9</v>
      </c>
      <c r="D584">
        <v>2</v>
      </c>
      <c r="E584">
        <v>0</v>
      </c>
      <c r="F584" t="s">
        <v>1464</v>
      </c>
      <c r="G584">
        <v>190149</v>
      </c>
      <c r="H584">
        <v>219665544.19999999</v>
      </c>
      <c r="I584">
        <v>30.8</v>
      </c>
      <c r="J584">
        <v>0.18235840648412699</v>
      </c>
      <c r="K584">
        <v>0.30444444119930197</v>
      </c>
      <c r="L584">
        <v>0.189333336055278</v>
      </c>
      <c r="M584">
        <v>0.97777777777777697</v>
      </c>
      <c r="N584">
        <v>0.97259259259259201</v>
      </c>
      <c r="O584">
        <v>0.99090064995357396</v>
      </c>
      <c r="P584">
        <v>43.8</v>
      </c>
      <c r="Q584">
        <v>6706551.5999999996</v>
      </c>
      <c r="R584">
        <v>189305</v>
      </c>
      <c r="S584">
        <v>2</v>
      </c>
      <c r="T584">
        <v>289</v>
      </c>
      <c r="U584">
        <v>0.98</v>
      </c>
      <c r="V584">
        <v>0.97407407407407398</v>
      </c>
      <c r="W584">
        <v>0.99238625812441905</v>
      </c>
      <c r="X584">
        <v>50.2</v>
      </c>
      <c r="Y584">
        <v>8704317</v>
      </c>
      <c r="Z584">
        <v>190540</v>
      </c>
      <c r="AA584">
        <v>2</v>
      </c>
      <c r="AB584">
        <v>290</v>
      </c>
      <c r="AC584" t="s">
        <v>2013</v>
      </c>
      <c r="AE584">
        <f>Tabela2[[#This Row],[kan_params]]</f>
        <v>190149</v>
      </c>
      <c r="AF584">
        <f>Tabela2[[#This Row],[kan_steps]]</f>
        <v>30.8</v>
      </c>
      <c r="AG584">
        <f>Tabela2[[#This Row],[kan_train_acc]]</f>
        <v>0.18235840648412699</v>
      </c>
      <c r="AH584">
        <f>Tabela2[[#This Row],[kan_val_acc]]</f>
        <v>0.30444444119930197</v>
      </c>
      <c r="AI584">
        <f>Tabela2[[#This Row],[kan_test_acc]]</f>
        <v>0.189333336055278</v>
      </c>
      <c r="AJ584">
        <f>Tabela2[[#This Row],[mlp_test_acc]]</f>
        <v>0.97777777777777697</v>
      </c>
      <c r="AK584">
        <f>Tabela2[[#This Row],[mlp_val_acc]]</f>
        <v>0.97259259259259201</v>
      </c>
      <c r="AL584">
        <f>Tabela2[[#This Row],[mlp_train_acc]]</f>
        <v>0.99090064995357396</v>
      </c>
      <c r="AM584">
        <f>Tabela2[[#This Row],[mlp_steps]]</f>
        <v>43.8</v>
      </c>
    </row>
    <row r="585" spans="1:39" x14ac:dyDescent="0.25">
      <c r="A585" t="s">
        <v>1343</v>
      </c>
      <c r="B585">
        <v>14</v>
      </c>
      <c r="C585">
        <v>9</v>
      </c>
      <c r="D585">
        <v>2</v>
      </c>
      <c r="E585">
        <v>0</v>
      </c>
      <c r="F585" t="s">
        <v>1466</v>
      </c>
      <c r="G585">
        <v>197754</v>
      </c>
      <c r="H585">
        <v>170816466</v>
      </c>
      <c r="I585">
        <v>23.8</v>
      </c>
      <c r="J585">
        <v>0.144475392997264</v>
      </c>
      <c r="K585">
        <v>0.25555555522441797</v>
      </c>
      <c r="L585">
        <v>0.144000001996755</v>
      </c>
      <c r="M585">
        <v>0.97911111111111104</v>
      </c>
      <c r="N585">
        <v>0.97259259259259201</v>
      </c>
      <c r="O585">
        <v>0.99034354688950699</v>
      </c>
      <c r="P585">
        <v>46.4</v>
      </c>
      <c r="Q585">
        <v>7210518.5999999996</v>
      </c>
      <c r="R585">
        <v>196775</v>
      </c>
      <c r="S585">
        <v>2</v>
      </c>
      <c r="T585">
        <v>295</v>
      </c>
      <c r="U585">
        <v>0.97866666666666602</v>
      </c>
      <c r="V585">
        <v>0.97259259259259201</v>
      </c>
      <c r="W585">
        <v>0.99424326833797505</v>
      </c>
      <c r="X585">
        <v>51.8</v>
      </c>
      <c r="Y585">
        <v>7852445.4000000004</v>
      </c>
      <c r="Z585">
        <v>198034</v>
      </c>
      <c r="AA585">
        <v>2</v>
      </c>
      <c r="AB585">
        <v>296</v>
      </c>
      <c r="AC585" t="s">
        <v>2014</v>
      </c>
      <c r="AE585">
        <f>Tabela2[[#This Row],[kan_params]]</f>
        <v>197754</v>
      </c>
      <c r="AF585">
        <f>Tabela2[[#This Row],[kan_steps]]</f>
        <v>23.8</v>
      </c>
      <c r="AG585">
        <f>Tabela2[[#This Row],[kan_train_acc]]</f>
        <v>0.144475392997264</v>
      </c>
      <c r="AH585">
        <f>Tabela2[[#This Row],[kan_val_acc]]</f>
        <v>0.25555555522441797</v>
      </c>
      <c r="AI585">
        <f>Tabela2[[#This Row],[kan_test_acc]]</f>
        <v>0.144000001996755</v>
      </c>
      <c r="AJ585">
        <f>Tabela2[[#This Row],[mlp_test_acc]]</f>
        <v>0.97911111111111104</v>
      </c>
      <c r="AK585">
        <f>Tabela2[[#This Row],[mlp_val_acc]]</f>
        <v>0.97259259259259201</v>
      </c>
      <c r="AL585">
        <f>Tabela2[[#This Row],[mlp_train_acc]]</f>
        <v>0.99034354688950699</v>
      </c>
      <c r="AM585">
        <f>Tabela2[[#This Row],[mlp_steps]]</f>
        <v>46.4</v>
      </c>
    </row>
    <row r="586" spans="1:39" x14ac:dyDescent="0.25">
      <c r="A586" t="s">
        <v>1343</v>
      </c>
      <c r="B586">
        <v>14</v>
      </c>
      <c r="C586">
        <v>9</v>
      </c>
      <c r="D586">
        <v>2</v>
      </c>
      <c r="E586">
        <v>0</v>
      </c>
      <c r="F586" t="s">
        <v>1468</v>
      </c>
      <c r="G586">
        <v>205359</v>
      </c>
      <c r="H586">
        <v>164130639.19999999</v>
      </c>
      <c r="I586">
        <v>23.2</v>
      </c>
      <c r="J586">
        <v>0.15450325459241801</v>
      </c>
      <c r="K586">
        <v>0.24148148000240299</v>
      </c>
      <c r="L586">
        <v>0.14755555689334801</v>
      </c>
      <c r="M586">
        <v>0.97911111111111104</v>
      </c>
      <c r="N586">
        <v>0.97407407407407398</v>
      </c>
      <c r="O586">
        <v>0.99108635097493003</v>
      </c>
      <c r="P586">
        <v>44.8</v>
      </c>
      <c r="Q586">
        <v>6728350.5999999996</v>
      </c>
      <c r="R586">
        <v>204389</v>
      </c>
      <c r="S586">
        <v>2</v>
      </c>
      <c r="T586">
        <v>301</v>
      </c>
      <c r="U586">
        <v>0.98</v>
      </c>
      <c r="V586">
        <v>0.97259259259259201</v>
      </c>
      <c r="W586">
        <v>0.99127205199628599</v>
      </c>
      <c r="X586">
        <v>49.2</v>
      </c>
      <c r="Y586">
        <v>8069539.5999999996</v>
      </c>
      <c r="Z586">
        <v>205672</v>
      </c>
      <c r="AA586">
        <v>2</v>
      </c>
      <c r="AB586">
        <v>302</v>
      </c>
      <c r="AC586" t="s">
        <v>2015</v>
      </c>
      <c r="AE586">
        <f>Tabela2[[#This Row],[kan_params]]</f>
        <v>205359</v>
      </c>
      <c r="AF586">
        <f>Tabela2[[#This Row],[kan_steps]]</f>
        <v>23.2</v>
      </c>
      <c r="AG586">
        <f>Tabela2[[#This Row],[kan_train_acc]]</f>
        <v>0.15450325459241801</v>
      </c>
      <c r="AH586">
        <f>Tabela2[[#This Row],[kan_val_acc]]</f>
        <v>0.24148148000240299</v>
      </c>
      <c r="AI586">
        <f>Tabela2[[#This Row],[kan_test_acc]]</f>
        <v>0.14755555689334801</v>
      </c>
      <c r="AJ586">
        <f>Tabela2[[#This Row],[mlp_test_acc]]</f>
        <v>0.97911111111111104</v>
      </c>
      <c r="AK586">
        <f>Tabela2[[#This Row],[mlp_val_acc]]</f>
        <v>0.97407407407407398</v>
      </c>
      <c r="AL586">
        <f>Tabela2[[#This Row],[mlp_train_acc]]</f>
        <v>0.99108635097493003</v>
      </c>
      <c r="AM586">
        <f>Tabela2[[#This Row],[mlp_steps]]</f>
        <v>44.8</v>
      </c>
    </row>
    <row r="587" spans="1:39" x14ac:dyDescent="0.25">
      <c r="A587" t="s">
        <v>1343</v>
      </c>
      <c r="B587">
        <v>14</v>
      </c>
      <c r="C587">
        <v>9</v>
      </c>
      <c r="D587">
        <v>2</v>
      </c>
      <c r="E587">
        <v>0</v>
      </c>
      <c r="F587" t="s">
        <v>1470</v>
      </c>
      <c r="G587">
        <v>212964</v>
      </c>
      <c r="H587">
        <v>233823472.19999999</v>
      </c>
      <c r="I587">
        <v>32.200000000000003</v>
      </c>
      <c r="J587">
        <v>0.19220055490732099</v>
      </c>
      <c r="K587">
        <v>0.30962962508201503</v>
      </c>
      <c r="L587">
        <v>0.192444442212581</v>
      </c>
      <c r="M587">
        <v>0.97955555555555496</v>
      </c>
      <c r="N587">
        <v>0.97481481481481402</v>
      </c>
      <c r="O587">
        <v>0.99220055710306398</v>
      </c>
      <c r="P587">
        <v>45.2</v>
      </c>
      <c r="Q587">
        <v>6604093</v>
      </c>
      <c r="R587">
        <v>212147</v>
      </c>
      <c r="S587">
        <v>2</v>
      </c>
      <c r="T587">
        <v>307</v>
      </c>
      <c r="U587">
        <v>0.97733333333333305</v>
      </c>
      <c r="V587">
        <v>0.97111111111111104</v>
      </c>
      <c r="W587">
        <v>0.98867223769730705</v>
      </c>
      <c r="X587">
        <v>36.6</v>
      </c>
      <c r="Y587">
        <v>6846864.2000000002</v>
      </c>
      <c r="Z587">
        <v>213454</v>
      </c>
      <c r="AA587">
        <v>2</v>
      </c>
      <c r="AB587">
        <v>308</v>
      </c>
      <c r="AC587" t="s">
        <v>2016</v>
      </c>
      <c r="AE587">
        <f>Tabela2[[#This Row],[kan_params]]</f>
        <v>212964</v>
      </c>
      <c r="AF587">
        <f>Tabela2[[#This Row],[kan_steps]]</f>
        <v>32.200000000000003</v>
      </c>
      <c r="AG587">
        <f>Tabela2[[#This Row],[kan_train_acc]]</f>
        <v>0.19220055490732099</v>
      </c>
      <c r="AH587">
        <f>Tabela2[[#This Row],[kan_val_acc]]</f>
        <v>0.30962962508201503</v>
      </c>
      <c r="AI587">
        <f>Tabela2[[#This Row],[kan_test_acc]]</f>
        <v>0.192444442212581</v>
      </c>
      <c r="AJ587">
        <f>Tabela2[[#This Row],[mlp_test_acc]]</f>
        <v>0.97955555555555496</v>
      </c>
      <c r="AK587">
        <f>Tabela2[[#This Row],[mlp_val_acc]]</f>
        <v>0.97481481481481402</v>
      </c>
      <c r="AL587">
        <f>Tabela2[[#This Row],[mlp_train_acc]]</f>
        <v>0.99220055710306398</v>
      </c>
      <c r="AM587">
        <f>Tabela2[[#This Row],[mlp_steps]]</f>
        <v>45.2</v>
      </c>
    </row>
    <row r="588" spans="1:39" x14ac:dyDescent="0.25">
      <c r="A588" t="s">
        <v>1343</v>
      </c>
      <c r="B588">
        <v>14</v>
      </c>
      <c r="C588">
        <v>9</v>
      </c>
      <c r="D588">
        <v>2</v>
      </c>
      <c r="E588">
        <v>0</v>
      </c>
      <c r="F588" t="s">
        <v>1472</v>
      </c>
      <c r="G588">
        <v>220569</v>
      </c>
      <c r="H588">
        <v>349977216.39999998</v>
      </c>
      <c r="I588">
        <v>47.2</v>
      </c>
      <c r="J588">
        <v>0.25756731927394799</v>
      </c>
      <c r="K588">
        <v>0.440740740299224</v>
      </c>
      <c r="L588">
        <v>0.25955556184053402</v>
      </c>
      <c r="M588">
        <v>0.97733333333333305</v>
      </c>
      <c r="N588">
        <v>0.97333333333333305</v>
      </c>
      <c r="O588">
        <v>0.99090064995357396</v>
      </c>
      <c r="P588">
        <v>44.2</v>
      </c>
      <c r="Q588">
        <v>6912860.7999999998</v>
      </c>
      <c r="R588">
        <v>220049</v>
      </c>
      <c r="S588">
        <v>2</v>
      </c>
      <c r="T588">
        <v>313</v>
      </c>
      <c r="U588">
        <v>0.97777777777777697</v>
      </c>
      <c r="V588">
        <v>0.97407407407407398</v>
      </c>
      <c r="W588">
        <v>0.99331476323119705</v>
      </c>
      <c r="X588">
        <v>49</v>
      </c>
      <c r="Y588">
        <v>8069043.4000000004</v>
      </c>
      <c r="Z588">
        <v>221380</v>
      </c>
      <c r="AA588">
        <v>2</v>
      </c>
      <c r="AB588">
        <v>314</v>
      </c>
      <c r="AC588" t="s">
        <v>2017</v>
      </c>
      <c r="AE588">
        <f>Tabela2[[#This Row],[kan_params]]</f>
        <v>220569</v>
      </c>
      <c r="AF588">
        <f>Tabela2[[#This Row],[kan_steps]]</f>
        <v>47.2</v>
      </c>
      <c r="AG588">
        <f>Tabela2[[#This Row],[kan_train_acc]]</f>
        <v>0.25756731927394799</v>
      </c>
      <c r="AH588">
        <f>Tabela2[[#This Row],[kan_val_acc]]</f>
        <v>0.440740740299224</v>
      </c>
      <c r="AI588">
        <f>Tabela2[[#This Row],[kan_test_acc]]</f>
        <v>0.25955556184053402</v>
      </c>
      <c r="AJ588">
        <f>Tabela2[[#This Row],[mlp_test_acc]]</f>
        <v>0.97733333333333305</v>
      </c>
      <c r="AK588">
        <f>Tabela2[[#This Row],[mlp_val_acc]]</f>
        <v>0.97333333333333305</v>
      </c>
      <c r="AL588">
        <f>Tabela2[[#This Row],[mlp_train_acc]]</f>
        <v>0.99090064995357396</v>
      </c>
      <c r="AM588">
        <f>Tabela2[[#This Row],[mlp_steps]]</f>
        <v>44.2</v>
      </c>
    </row>
    <row r="589" spans="1:39" x14ac:dyDescent="0.25">
      <c r="A589" t="s">
        <v>1343</v>
      </c>
      <c r="B589">
        <v>14</v>
      </c>
      <c r="C589">
        <v>9</v>
      </c>
      <c r="D589">
        <v>2</v>
      </c>
      <c r="E589">
        <v>0</v>
      </c>
      <c r="F589" t="s">
        <v>1474</v>
      </c>
      <c r="G589">
        <v>228174</v>
      </c>
      <c r="H589">
        <v>232747307.19999999</v>
      </c>
      <c r="I589">
        <v>30.4</v>
      </c>
      <c r="J589">
        <v>0.17808728218078601</v>
      </c>
      <c r="K589">
        <v>0.30000000298023199</v>
      </c>
      <c r="L589">
        <v>0.16311111301183701</v>
      </c>
      <c r="M589">
        <v>0.97511111111111104</v>
      </c>
      <c r="N589">
        <v>0.96592592592592497</v>
      </c>
      <c r="O589">
        <v>0.98774373259052894</v>
      </c>
      <c r="P589">
        <v>35.6</v>
      </c>
      <c r="Q589">
        <v>7583848.7999999998</v>
      </c>
      <c r="R589">
        <v>228095</v>
      </c>
      <c r="S589">
        <v>2</v>
      </c>
      <c r="T589">
        <v>319</v>
      </c>
      <c r="U589">
        <v>0.97866666666666602</v>
      </c>
      <c r="V589">
        <v>0.97333333333333305</v>
      </c>
      <c r="W589">
        <v>0.99015784586815203</v>
      </c>
      <c r="X589">
        <v>39.6</v>
      </c>
      <c r="Y589">
        <v>5748683.4000000004</v>
      </c>
      <c r="Z589">
        <v>229450</v>
      </c>
      <c r="AA589">
        <v>2</v>
      </c>
      <c r="AB589">
        <v>320</v>
      </c>
      <c r="AC589" t="s">
        <v>2018</v>
      </c>
      <c r="AE589">
        <f>Tabela2[[#This Row],[kan_params]]</f>
        <v>228174</v>
      </c>
      <c r="AF589">
        <f>Tabela2[[#This Row],[kan_steps]]</f>
        <v>30.4</v>
      </c>
      <c r="AG589">
        <f>Tabela2[[#This Row],[kan_train_acc]]</f>
        <v>0.17808728218078601</v>
      </c>
      <c r="AH589">
        <f>Tabela2[[#This Row],[kan_val_acc]]</f>
        <v>0.30000000298023199</v>
      </c>
      <c r="AI589">
        <f>Tabela2[[#This Row],[kan_test_acc]]</f>
        <v>0.16311111301183701</v>
      </c>
      <c r="AJ589">
        <f>Tabela2[[#This Row],[mlp_test_acc]]</f>
        <v>0.97511111111111104</v>
      </c>
      <c r="AK589">
        <f>Tabela2[[#This Row],[mlp_val_acc]]</f>
        <v>0.96592592592592497</v>
      </c>
      <c r="AL589">
        <f>Tabela2[[#This Row],[mlp_train_acc]]</f>
        <v>0.98774373259052894</v>
      </c>
      <c r="AM589">
        <f>Tabela2[[#This Row],[mlp_steps]]</f>
        <v>35.6</v>
      </c>
    </row>
    <row r="590" spans="1:39" x14ac:dyDescent="0.25">
      <c r="A590" t="s">
        <v>1343</v>
      </c>
      <c r="B590">
        <v>14</v>
      </c>
      <c r="C590">
        <v>9</v>
      </c>
      <c r="D590">
        <v>2</v>
      </c>
      <c r="E590">
        <v>0</v>
      </c>
      <c r="F590" t="s">
        <v>1476</v>
      </c>
      <c r="G590">
        <v>235779</v>
      </c>
      <c r="H590">
        <v>300693039.80000001</v>
      </c>
      <c r="I590">
        <v>34.4</v>
      </c>
      <c r="J590">
        <v>0.30733519792556702</v>
      </c>
      <c r="K590">
        <v>0.41925927102565702</v>
      </c>
      <c r="L590">
        <v>0.30222222656011499</v>
      </c>
      <c r="M590">
        <v>0.97777777777777697</v>
      </c>
      <c r="N590">
        <v>0.97185185185185097</v>
      </c>
      <c r="O590">
        <v>0.98978644382544101</v>
      </c>
      <c r="P590">
        <v>38.4</v>
      </c>
      <c r="Q590">
        <v>5705633.4000000004</v>
      </c>
      <c r="R590">
        <v>234910</v>
      </c>
      <c r="S590">
        <v>2</v>
      </c>
      <c r="T590">
        <v>324</v>
      </c>
      <c r="U590">
        <v>0.97777777777777697</v>
      </c>
      <c r="V590">
        <v>0.97185185185185097</v>
      </c>
      <c r="W590">
        <v>0.99127205199628599</v>
      </c>
      <c r="X590">
        <v>42.6</v>
      </c>
      <c r="Y590">
        <v>10958620.6</v>
      </c>
      <c r="Z590">
        <v>236285</v>
      </c>
      <c r="AA590">
        <v>2</v>
      </c>
      <c r="AB590">
        <v>325</v>
      </c>
      <c r="AC590" t="s">
        <v>2019</v>
      </c>
      <c r="AE590">
        <f>Tabela2[[#This Row],[kan_params]]</f>
        <v>235779</v>
      </c>
      <c r="AF590">
        <f>Tabela2[[#This Row],[kan_steps]]</f>
        <v>34.4</v>
      </c>
      <c r="AG590">
        <f>Tabela2[[#This Row],[kan_train_acc]]</f>
        <v>0.30733519792556702</v>
      </c>
      <c r="AH590">
        <f>Tabela2[[#This Row],[kan_val_acc]]</f>
        <v>0.41925927102565702</v>
      </c>
      <c r="AI590">
        <f>Tabela2[[#This Row],[kan_test_acc]]</f>
        <v>0.30222222656011499</v>
      </c>
      <c r="AJ590">
        <f>Tabela2[[#This Row],[mlp_test_acc]]</f>
        <v>0.97777777777777697</v>
      </c>
      <c r="AK590">
        <f>Tabela2[[#This Row],[mlp_val_acc]]</f>
        <v>0.97185185185185097</v>
      </c>
      <c r="AL590">
        <f>Tabela2[[#This Row],[mlp_train_acc]]</f>
        <v>0.98978644382544101</v>
      </c>
      <c r="AM590">
        <f>Tabela2[[#This Row],[mlp_steps]]</f>
        <v>38.4</v>
      </c>
    </row>
    <row r="591" spans="1:39" x14ac:dyDescent="0.25">
      <c r="A591" t="s">
        <v>1343</v>
      </c>
      <c r="B591">
        <v>14</v>
      </c>
      <c r="C591">
        <v>9</v>
      </c>
      <c r="D591">
        <v>2</v>
      </c>
      <c r="E591">
        <v>0</v>
      </c>
      <c r="F591" t="s">
        <v>1490</v>
      </c>
      <c r="G591">
        <v>187410</v>
      </c>
      <c r="H591">
        <v>203967347</v>
      </c>
      <c r="I591">
        <v>29</v>
      </c>
      <c r="J591">
        <v>0.10770659148693</v>
      </c>
      <c r="K591">
        <v>0.237037032842636</v>
      </c>
      <c r="L591">
        <v>0.10000000149011599</v>
      </c>
      <c r="M591">
        <v>0.98</v>
      </c>
      <c r="N591">
        <v>0.97407407407407398</v>
      </c>
      <c r="O591">
        <v>0.98978644382544101</v>
      </c>
      <c r="P591">
        <v>49</v>
      </c>
      <c r="Q591">
        <v>6082445</v>
      </c>
      <c r="R591">
        <v>186847</v>
      </c>
      <c r="S591">
        <v>2</v>
      </c>
      <c r="T591">
        <v>287</v>
      </c>
      <c r="U591">
        <v>0.98</v>
      </c>
      <c r="V591">
        <v>0.97037037037036999</v>
      </c>
      <c r="W591">
        <v>0.99257195914577501</v>
      </c>
      <c r="X591">
        <v>56</v>
      </c>
      <c r="Y591">
        <v>12652706</v>
      </c>
      <c r="Z591">
        <v>188074</v>
      </c>
      <c r="AA591">
        <v>2</v>
      </c>
      <c r="AB591">
        <v>288</v>
      </c>
      <c r="AC591" t="s">
        <v>2020</v>
      </c>
      <c r="AE591">
        <f>Tabela2[[#This Row],[kan_params]]</f>
        <v>187410</v>
      </c>
      <c r="AF591">
        <f>Tabela2[[#This Row],[kan_steps]]</f>
        <v>29</v>
      </c>
      <c r="AG591">
        <f>Tabela2[[#This Row],[kan_train_acc]]</f>
        <v>0.10770659148693</v>
      </c>
      <c r="AH591">
        <f>Tabela2[[#This Row],[kan_val_acc]]</f>
        <v>0.237037032842636</v>
      </c>
      <c r="AI591">
        <f>Tabela2[[#This Row],[kan_test_acc]]</f>
        <v>0.10000000149011599</v>
      </c>
      <c r="AJ591">
        <f>Tabela2[[#This Row],[mlp_test_acc]]</f>
        <v>0.98</v>
      </c>
      <c r="AK591">
        <f>Tabela2[[#This Row],[mlp_val_acc]]</f>
        <v>0.97407407407407398</v>
      </c>
      <c r="AL591">
        <f>Tabela2[[#This Row],[mlp_train_acc]]</f>
        <v>0.98978644382544101</v>
      </c>
      <c r="AM591">
        <f>Tabela2[[#This Row],[mlp_steps]]</f>
        <v>49</v>
      </c>
    </row>
    <row r="592" spans="1:39" x14ac:dyDescent="0.25">
      <c r="A592" t="s">
        <v>1343</v>
      </c>
      <c r="B592">
        <v>14</v>
      </c>
      <c r="C592">
        <v>9</v>
      </c>
      <c r="D592">
        <v>2</v>
      </c>
      <c r="E592">
        <v>0</v>
      </c>
      <c r="F592" t="s">
        <v>1506</v>
      </c>
      <c r="G592">
        <v>102721</v>
      </c>
      <c r="H592">
        <v>132979934.7</v>
      </c>
      <c r="I592">
        <v>53.3</v>
      </c>
      <c r="J592">
        <v>0.61624885201454105</v>
      </c>
      <c r="K592">
        <v>0.68888888955116201</v>
      </c>
      <c r="L592">
        <v>0.579333335161209</v>
      </c>
      <c r="M592">
        <v>0.95577777777777695</v>
      </c>
      <c r="N592">
        <v>0.96518518518518504</v>
      </c>
      <c r="O592">
        <v>0.98755803156917299</v>
      </c>
      <c r="P592">
        <v>43.6</v>
      </c>
      <c r="Q592">
        <v>2941140.1</v>
      </c>
      <c r="R592">
        <v>102554</v>
      </c>
      <c r="S592">
        <v>2</v>
      </c>
      <c r="T592">
        <v>208</v>
      </c>
      <c r="U592">
        <v>0.95622222222222197</v>
      </c>
      <c r="V592">
        <v>0.97037037037036999</v>
      </c>
      <c r="W592">
        <v>0.99155060352831903</v>
      </c>
      <c r="X592">
        <v>50.6</v>
      </c>
      <c r="Y592">
        <v>4332635.3</v>
      </c>
      <c r="Z592">
        <v>103465</v>
      </c>
      <c r="AA592">
        <v>2</v>
      </c>
      <c r="AB592">
        <v>209</v>
      </c>
      <c r="AC592" t="s">
        <v>2021</v>
      </c>
      <c r="AE592">
        <f>Tabela2[[#This Row],[kan_params]]</f>
        <v>102721</v>
      </c>
      <c r="AF592">
        <f>Tabela2[[#This Row],[kan_steps]]</f>
        <v>53.3</v>
      </c>
      <c r="AG592">
        <f>Tabela2[[#This Row],[kan_train_acc]]</f>
        <v>0.61624885201454105</v>
      </c>
      <c r="AH592">
        <f>Tabela2[[#This Row],[kan_val_acc]]</f>
        <v>0.68888888955116201</v>
      </c>
      <c r="AI592">
        <f>Tabela2[[#This Row],[kan_test_acc]]</f>
        <v>0.579333335161209</v>
      </c>
      <c r="AJ592">
        <f>Tabela2[[#This Row],[mlp_test_acc]]</f>
        <v>0.95577777777777695</v>
      </c>
      <c r="AK592">
        <f>Tabela2[[#This Row],[mlp_val_acc]]</f>
        <v>0.96518518518518504</v>
      </c>
      <c r="AL592">
        <f>Tabela2[[#This Row],[mlp_train_acc]]</f>
        <v>0.98755803156917299</v>
      </c>
      <c r="AM592">
        <f>Tabela2[[#This Row],[mlp_steps]]</f>
        <v>43.6</v>
      </c>
    </row>
    <row r="593" spans="1:39" x14ac:dyDescent="0.25">
      <c r="A593" t="s">
        <v>1343</v>
      </c>
      <c r="B593">
        <v>14</v>
      </c>
      <c r="C593">
        <v>9</v>
      </c>
      <c r="D593">
        <v>2</v>
      </c>
      <c r="E593">
        <v>0</v>
      </c>
      <c r="F593" t="s">
        <v>1508</v>
      </c>
      <c r="G593">
        <v>109756</v>
      </c>
      <c r="H593">
        <v>104421305.2</v>
      </c>
      <c r="I593">
        <v>38.1</v>
      </c>
      <c r="J593">
        <v>0.52896936535835204</v>
      </c>
      <c r="K593">
        <v>0.62888889610767296</v>
      </c>
      <c r="L593">
        <v>0.49311110973358102</v>
      </c>
      <c r="M593">
        <v>0.95955555555555505</v>
      </c>
      <c r="N593">
        <v>0.96814814814814798</v>
      </c>
      <c r="O593">
        <v>0.98857938718662897</v>
      </c>
      <c r="P593">
        <v>45.2</v>
      </c>
      <c r="Q593">
        <v>3268323.6</v>
      </c>
      <c r="R593">
        <v>109015</v>
      </c>
      <c r="S593">
        <v>2</v>
      </c>
      <c r="T593">
        <v>215</v>
      </c>
      <c r="U593">
        <v>0.95799999999999996</v>
      </c>
      <c r="V593">
        <v>0.97037037037036999</v>
      </c>
      <c r="W593">
        <v>0.99145775301764105</v>
      </c>
      <c r="X593">
        <v>51.9</v>
      </c>
      <c r="Y593">
        <v>2996750.7</v>
      </c>
      <c r="Z593">
        <v>109954</v>
      </c>
      <c r="AA593">
        <v>2</v>
      </c>
      <c r="AB593">
        <v>216</v>
      </c>
      <c r="AC593" t="s">
        <v>2022</v>
      </c>
      <c r="AE593">
        <f>Tabela2[[#This Row],[kan_params]]</f>
        <v>109756</v>
      </c>
      <c r="AF593">
        <f>Tabela2[[#This Row],[kan_steps]]</f>
        <v>38.1</v>
      </c>
      <c r="AG593">
        <f>Tabela2[[#This Row],[kan_train_acc]]</f>
        <v>0.52896936535835204</v>
      </c>
      <c r="AH593">
        <f>Tabela2[[#This Row],[kan_val_acc]]</f>
        <v>0.62888889610767296</v>
      </c>
      <c r="AI593">
        <f>Tabela2[[#This Row],[kan_test_acc]]</f>
        <v>0.49311110973358102</v>
      </c>
      <c r="AJ593">
        <f>Tabela2[[#This Row],[mlp_test_acc]]</f>
        <v>0.95955555555555505</v>
      </c>
      <c r="AK593">
        <f>Tabela2[[#This Row],[mlp_val_acc]]</f>
        <v>0.96814814814814798</v>
      </c>
      <c r="AL593">
        <f>Tabela2[[#This Row],[mlp_train_acc]]</f>
        <v>0.98857938718662897</v>
      </c>
      <c r="AM593">
        <f>Tabela2[[#This Row],[mlp_steps]]</f>
        <v>45.2</v>
      </c>
    </row>
    <row r="594" spans="1:39" x14ac:dyDescent="0.25">
      <c r="A594" t="s">
        <v>1343</v>
      </c>
      <c r="B594">
        <v>14</v>
      </c>
      <c r="C594">
        <v>9</v>
      </c>
      <c r="D594">
        <v>2</v>
      </c>
      <c r="E594">
        <v>0</v>
      </c>
      <c r="F594" t="s">
        <v>1510</v>
      </c>
      <c r="G594">
        <v>116791</v>
      </c>
      <c r="H594">
        <v>135172093.19999999</v>
      </c>
      <c r="I594">
        <v>46.2</v>
      </c>
      <c r="J594">
        <v>0.59907150268554599</v>
      </c>
      <c r="K594">
        <v>0.66148148775100701</v>
      </c>
      <c r="L594">
        <v>0.57888889014720901</v>
      </c>
      <c r="M594">
        <v>0.95711111111111102</v>
      </c>
      <c r="N594">
        <v>0.97222222222222199</v>
      </c>
      <c r="O594">
        <v>0.99331476323119705</v>
      </c>
      <c r="P594">
        <v>51</v>
      </c>
      <c r="Q594">
        <v>3907581.7</v>
      </c>
      <c r="R594">
        <v>116639</v>
      </c>
      <c r="S594">
        <v>2</v>
      </c>
      <c r="T594">
        <v>223</v>
      </c>
      <c r="U594">
        <v>0.95711111111111102</v>
      </c>
      <c r="V594">
        <v>0.97296296296296203</v>
      </c>
      <c r="W594">
        <v>0.99350046425255301</v>
      </c>
      <c r="X594">
        <v>56.6</v>
      </c>
      <c r="Y594">
        <v>4278461.8</v>
      </c>
      <c r="Z594">
        <v>117610</v>
      </c>
      <c r="AA594">
        <v>2</v>
      </c>
      <c r="AB594">
        <v>224</v>
      </c>
      <c r="AC594" t="s">
        <v>2023</v>
      </c>
      <c r="AE594">
        <f>Tabela2[[#This Row],[kan_params]]</f>
        <v>116791</v>
      </c>
      <c r="AF594">
        <f>Tabela2[[#This Row],[kan_steps]]</f>
        <v>46.2</v>
      </c>
      <c r="AG594">
        <f>Tabela2[[#This Row],[kan_train_acc]]</f>
        <v>0.59907150268554599</v>
      </c>
      <c r="AH594">
        <f>Tabela2[[#This Row],[kan_val_acc]]</f>
        <v>0.66148148775100701</v>
      </c>
      <c r="AI594">
        <f>Tabela2[[#This Row],[kan_test_acc]]</f>
        <v>0.57888889014720901</v>
      </c>
      <c r="AJ594">
        <f>Tabela2[[#This Row],[mlp_test_acc]]</f>
        <v>0.95711111111111102</v>
      </c>
      <c r="AK594">
        <f>Tabela2[[#This Row],[mlp_val_acc]]</f>
        <v>0.97222222222222199</v>
      </c>
      <c r="AL594">
        <f>Tabela2[[#This Row],[mlp_train_acc]]</f>
        <v>0.99331476323119705</v>
      </c>
      <c r="AM594">
        <f>Tabela2[[#This Row],[mlp_steps]]</f>
        <v>51</v>
      </c>
    </row>
    <row r="595" spans="1:39" x14ac:dyDescent="0.25">
      <c r="A595" t="s">
        <v>1343</v>
      </c>
      <c r="B595">
        <v>14</v>
      </c>
      <c r="C595">
        <v>9</v>
      </c>
      <c r="D595">
        <v>2</v>
      </c>
      <c r="E595">
        <v>0</v>
      </c>
      <c r="F595" t="s">
        <v>1512</v>
      </c>
      <c r="G595">
        <v>123826</v>
      </c>
      <c r="H595">
        <v>151082656.5</v>
      </c>
      <c r="I595">
        <v>49.6</v>
      </c>
      <c r="J595">
        <v>0.59090064465999603</v>
      </c>
      <c r="K595">
        <v>0.67111111283302305</v>
      </c>
      <c r="L595">
        <v>0.55444444715976704</v>
      </c>
      <c r="M595">
        <v>0.95933333333333304</v>
      </c>
      <c r="N595">
        <v>0.97148148148148095</v>
      </c>
      <c r="O595">
        <v>0.99285051067780805</v>
      </c>
      <c r="P595">
        <v>50.5</v>
      </c>
      <c r="Q595">
        <v>4193494.4</v>
      </c>
      <c r="R595">
        <v>123520</v>
      </c>
      <c r="S595">
        <v>2</v>
      </c>
      <c r="T595">
        <v>230</v>
      </c>
      <c r="U595">
        <v>0.96</v>
      </c>
      <c r="V595">
        <v>0.97777777777777697</v>
      </c>
      <c r="W595">
        <v>0.99554317548746496</v>
      </c>
      <c r="X595">
        <v>57.3</v>
      </c>
      <c r="Y595">
        <v>6140106.7000000002</v>
      </c>
      <c r="Z595">
        <v>124519</v>
      </c>
      <c r="AA595">
        <v>2</v>
      </c>
      <c r="AB595">
        <v>231</v>
      </c>
      <c r="AC595" t="s">
        <v>2024</v>
      </c>
      <c r="AE595">
        <f>Tabela2[[#This Row],[kan_params]]</f>
        <v>123826</v>
      </c>
      <c r="AF595">
        <f>Tabela2[[#This Row],[kan_steps]]</f>
        <v>49.6</v>
      </c>
      <c r="AG595">
        <f>Tabela2[[#This Row],[kan_train_acc]]</f>
        <v>0.59090064465999603</v>
      </c>
      <c r="AH595">
        <f>Tabela2[[#This Row],[kan_val_acc]]</f>
        <v>0.67111111283302305</v>
      </c>
      <c r="AI595">
        <f>Tabela2[[#This Row],[kan_test_acc]]</f>
        <v>0.55444444715976704</v>
      </c>
      <c r="AJ595">
        <f>Tabela2[[#This Row],[mlp_test_acc]]</f>
        <v>0.95933333333333304</v>
      </c>
      <c r="AK595">
        <f>Tabela2[[#This Row],[mlp_val_acc]]</f>
        <v>0.97148148148148095</v>
      </c>
      <c r="AL595">
        <f>Tabela2[[#This Row],[mlp_train_acc]]</f>
        <v>0.99285051067780805</v>
      </c>
      <c r="AM595">
        <f>Tabela2[[#This Row],[mlp_steps]]</f>
        <v>50.5</v>
      </c>
    </row>
    <row r="596" spans="1:39" x14ac:dyDescent="0.25">
      <c r="A596" t="s">
        <v>1343</v>
      </c>
      <c r="B596">
        <v>14</v>
      </c>
      <c r="C596">
        <v>9</v>
      </c>
      <c r="D596">
        <v>2</v>
      </c>
      <c r="E596">
        <v>0</v>
      </c>
      <c r="F596" t="s">
        <v>1514</v>
      </c>
      <c r="G596">
        <v>130861</v>
      </c>
      <c r="H596">
        <v>142557942.5</v>
      </c>
      <c r="I596">
        <v>44.2</v>
      </c>
      <c r="J596">
        <v>0.60742803514003696</v>
      </c>
      <c r="K596">
        <v>0.69666667580604502</v>
      </c>
      <c r="L596">
        <v>0.56622222065925598</v>
      </c>
      <c r="M596">
        <v>0.95822222222222198</v>
      </c>
      <c r="N596">
        <v>0.97</v>
      </c>
      <c r="O596">
        <v>0.99117920148560801</v>
      </c>
      <c r="P596">
        <v>47.2</v>
      </c>
      <c r="Q596">
        <v>4640916.2</v>
      </c>
      <c r="R596">
        <v>130597</v>
      </c>
      <c r="S596">
        <v>2</v>
      </c>
      <c r="T596">
        <v>237</v>
      </c>
      <c r="U596">
        <v>0.95911111111111103</v>
      </c>
      <c r="V596">
        <v>0.96962962962962895</v>
      </c>
      <c r="W596">
        <v>0.99034354688950699</v>
      </c>
      <c r="X596">
        <v>46.9</v>
      </c>
      <c r="Y596">
        <v>4604433.5999999996</v>
      </c>
      <c r="Z596">
        <v>131624</v>
      </c>
      <c r="AA596">
        <v>2</v>
      </c>
      <c r="AB596">
        <v>238</v>
      </c>
      <c r="AC596" t="s">
        <v>2025</v>
      </c>
      <c r="AE596">
        <f>Tabela2[[#This Row],[kan_params]]</f>
        <v>130861</v>
      </c>
      <c r="AF596">
        <f>Tabela2[[#This Row],[kan_steps]]</f>
        <v>44.2</v>
      </c>
      <c r="AG596">
        <f>Tabela2[[#This Row],[kan_train_acc]]</f>
        <v>0.60742803514003696</v>
      </c>
      <c r="AH596">
        <f>Tabela2[[#This Row],[kan_val_acc]]</f>
        <v>0.69666667580604502</v>
      </c>
      <c r="AI596">
        <f>Tabela2[[#This Row],[kan_test_acc]]</f>
        <v>0.56622222065925598</v>
      </c>
      <c r="AJ596">
        <f>Tabela2[[#This Row],[mlp_test_acc]]</f>
        <v>0.95822222222222198</v>
      </c>
      <c r="AK596">
        <f>Tabela2[[#This Row],[mlp_val_acc]]</f>
        <v>0.97</v>
      </c>
      <c r="AL596">
        <f>Tabela2[[#This Row],[mlp_train_acc]]</f>
        <v>0.99117920148560801</v>
      </c>
      <c r="AM596">
        <f>Tabela2[[#This Row],[mlp_steps]]</f>
        <v>47.2</v>
      </c>
    </row>
    <row r="597" spans="1:39" x14ac:dyDescent="0.25">
      <c r="A597" t="s">
        <v>1343</v>
      </c>
      <c r="B597">
        <v>14</v>
      </c>
      <c r="C597">
        <v>9</v>
      </c>
      <c r="D597">
        <v>2</v>
      </c>
      <c r="E597">
        <v>0</v>
      </c>
      <c r="F597" t="s">
        <v>1516</v>
      </c>
      <c r="G597">
        <v>137896</v>
      </c>
      <c r="H597">
        <v>169033418.80000001</v>
      </c>
      <c r="I597">
        <v>49.5</v>
      </c>
      <c r="J597">
        <v>0.64800371825695002</v>
      </c>
      <c r="K597">
        <v>0.67555556595325394</v>
      </c>
      <c r="L597">
        <v>0.60066666603088303</v>
      </c>
      <c r="M597">
        <v>0.95888888888888801</v>
      </c>
      <c r="N597">
        <v>0.97259259259259201</v>
      </c>
      <c r="O597">
        <v>0.99340761374187503</v>
      </c>
      <c r="P597">
        <v>49.2</v>
      </c>
      <c r="Q597">
        <v>4835553.4000000004</v>
      </c>
      <c r="R597">
        <v>137870</v>
      </c>
      <c r="S597">
        <v>2</v>
      </c>
      <c r="T597">
        <v>244</v>
      </c>
      <c r="U597">
        <v>0.95755555555555505</v>
      </c>
      <c r="V597">
        <v>0.97074074074074002</v>
      </c>
      <c r="W597">
        <v>0.99303621169916401</v>
      </c>
      <c r="X597">
        <v>48.8</v>
      </c>
      <c r="Y597">
        <v>4437346</v>
      </c>
      <c r="Z597">
        <v>138925</v>
      </c>
      <c r="AA597">
        <v>2</v>
      </c>
      <c r="AB597">
        <v>245</v>
      </c>
      <c r="AC597" t="s">
        <v>2026</v>
      </c>
      <c r="AE597">
        <f>Tabela2[[#This Row],[kan_params]]</f>
        <v>137896</v>
      </c>
      <c r="AF597">
        <f>Tabela2[[#This Row],[kan_steps]]</f>
        <v>49.5</v>
      </c>
      <c r="AG597">
        <f>Tabela2[[#This Row],[kan_train_acc]]</f>
        <v>0.64800371825695002</v>
      </c>
      <c r="AH597">
        <f>Tabela2[[#This Row],[kan_val_acc]]</f>
        <v>0.67555556595325394</v>
      </c>
      <c r="AI597">
        <f>Tabela2[[#This Row],[kan_test_acc]]</f>
        <v>0.60066666603088303</v>
      </c>
      <c r="AJ597">
        <f>Tabela2[[#This Row],[mlp_test_acc]]</f>
        <v>0.95888888888888801</v>
      </c>
      <c r="AK597">
        <f>Tabela2[[#This Row],[mlp_val_acc]]</f>
        <v>0.97259259259259201</v>
      </c>
      <c r="AL597">
        <f>Tabela2[[#This Row],[mlp_train_acc]]</f>
        <v>0.99340761374187503</v>
      </c>
      <c r="AM597">
        <f>Tabela2[[#This Row],[mlp_steps]]</f>
        <v>49.2</v>
      </c>
    </row>
    <row r="598" spans="1:39" x14ac:dyDescent="0.25">
      <c r="A598" t="s">
        <v>1343</v>
      </c>
      <c r="B598">
        <v>16</v>
      </c>
      <c r="C598">
        <v>5</v>
      </c>
      <c r="D598">
        <v>5</v>
      </c>
      <c r="E598">
        <v>0</v>
      </c>
      <c r="F598" t="s">
        <v>1344</v>
      </c>
      <c r="G598">
        <v>183041</v>
      </c>
      <c r="H598">
        <v>69118880.700000003</v>
      </c>
      <c r="I598">
        <v>15.9</v>
      </c>
      <c r="J598">
        <v>9.4336118735372995E-2</v>
      </c>
      <c r="K598">
        <v>0.206296299397945</v>
      </c>
      <c r="L598">
        <v>9.1111110337078499E-2</v>
      </c>
      <c r="M598">
        <v>0.96577777777777696</v>
      </c>
      <c r="N598">
        <v>0.948888888888888</v>
      </c>
      <c r="O598">
        <v>0.99136490250696296</v>
      </c>
      <c r="P598">
        <v>40.799999999999997</v>
      </c>
      <c r="Q598">
        <v>4432821</v>
      </c>
      <c r="R598">
        <v>181979</v>
      </c>
      <c r="S598">
        <v>2</v>
      </c>
      <c r="T598">
        <v>283</v>
      </c>
      <c r="U598">
        <v>0.97</v>
      </c>
      <c r="V598">
        <v>0.94814814814814796</v>
      </c>
      <c r="W598">
        <v>0.98987929433611799</v>
      </c>
      <c r="X598">
        <v>35.5</v>
      </c>
      <c r="Y598">
        <v>3212256</v>
      </c>
      <c r="Z598">
        <v>183190</v>
      </c>
      <c r="AA598">
        <v>2</v>
      </c>
      <c r="AB598">
        <v>284</v>
      </c>
      <c r="AC598" t="s">
        <v>2027</v>
      </c>
      <c r="AE598">
        <f>Tabela2[[#This Row],[kan_params]]</f>
        <v>183041</v>
      </c>
      <c r="AF598">
        <f>Tabela2[[#This Row],[kan_steps]]</f>
        <v>15.9</v>
      </c>
      <c r="AG598">
        <f>Tabela2[[#This Row],[kan_train_acc]]</f>
        <v>9.4336118735372995E-2</v>
      </c>
      <c r="AH598">
        <f>Tabela2[[#This Row],[kan_val_acc]]</f>
        <v>0.206296299397945</v>
      </c>
      <c r="AI598">
        <f>Tabela2[[#This Row],[kan_test_acc]]</f>
        <v>9.1111110337078499E-2</v>
      </c>
      <c r="AJ598">
        <f>Tabela2[[#This Row],[mlp_test_acc]]</f>
        <v>0.96577777777777696</v>
      </c>
      <c r="AK598">
        <f>Tabela2[[#This Row],[mlp_val_acc]]</f>
        <v>0.948888888888888</v>
      </c>
      <c r="AL598">
        <f>Tabela2[[#This Row],[mlp_train_acc]]</f>
        <v>0.99136490250696296</v>
      </c>
      <c r="AM598">
        <f>Tabela2[[#This Row],[mlp_steps]]</f>
        <v>40.799999999999997</v>
      </c>
    </row>
    <row r="599" spans="1:39" x14ac:dyDescent="0.25">
      <c r="A599" t="s">
        <v>1343</v>
      </c>
      <c r="B599">
        <v>16</v>
      </c>
      <c r="C599">
        <v>5</v>
      </c>
      <c r="D599">
        <v>5</v>
      </c>
      <c r="E599">
        <v>0</v>
      </c>
      <c r="F599" t="s">
        <v>1346</v>
      </c>
      <c r="G599">
        <v>191926</v>
      </c>
      <c r="H599">
        <v>54603984.700000003</v>
      </c>
      <c r="I599">
        <v>12</v>
      </c>
      <c r="J599">
        <v>9.6378830075263905E-2</v>
      </c>
      <c r="K599">
        <v>0.28148148953914598</v>
      </c>
      <c r="L599">
        <v>0.10066666603088301</v>
      </c>
      <c r="M599">
        <v>0.96555555555555495</v>
      </c>
      <c r="N599">
        <v>0.95</v>
      </c>
      <c r="O599">
        <v>0.98792943361188401</v>
      </c>
      <c r="P599">
        <v>33.5</v>
      </c>
      <c r="Q599">
        <v>3039451.8</v>
      </c>
      <c r="R599">
        <v>191779</v>
      </c>
      <c r="S599">
        <v>2</v>
      </c>
      <c r="T599">
        <v>291</v>
      </c>
      <c r="U599">
        <v>0.96777777777777696</v>
      </c>
      <c r="V599">
        <v>0.95555555555555505</v>
      </c>
      <c r="W599">
        <v>0.99257195914577501</v>
      </c>
      <c r="X599">
        <v>46</v>
      </c>
      <c r="Y599">
        <v>4707582.3</v>
      </c>
      <c r="Z599">
        <v>193022</v>
      </c>
      <c r="AA599">
        <v>2</v>
      </c>
      <c r="AB599">
        <v>292</v>
      </c>
      <c r="AC599" t="s">
        <v>2028</v>
      </c>
      <c r="AE599">
        <f>Tabela2[[#This Row],[kan_params]]</f>
        <v>191926</v>
      </c>
      <c r="AF599">
        <f>Tabela2[[#This Row],[kan_steps]]</f>
        <v>12</v>
      </c>
      <c r="AG599">
        <f>Tabela2[[#This Row],[kan_train_acc]]</f>
        <v>9.6378830075263905E-2</v>
      </c>
      <c r="AH599">
        <f>Tabela2[[#This Row],[kan_val_acc]]</f>
        <v>0.28148148953914598</v>
      </c>
      <c r="AI599">
        <f>Tabela2[[#This Row],[kan_test_acc]]</f>
        <v>0.10066666603088301</v>
      </c>
      <c r="AJ599">
        <f>Tabela2[[#This Row],[mlp_test_acc]]</f>
        <v>0.96555555555555495</v>
      </c>
      <c r="AK599">
        <f>Tabela2[[#This Row],[mlp_val_acc]]</f>
        <v>0.95</v>
      </c>
      <c r="AL599">
        <f>Tabela2[[#This Row],[mlp_train_acc]]</f>
        <v>0.98792943361188401</v>
      </c>
      <c r="AM599">
        <f>Tabela2[[#This Row],[mlp_steps]]</f>
        <v>33.5</v>
      </c>
    </row>
    <row r="600" spans="1:39" x14ac:dyDescent="0.25">
      <c r="A600" t="s">
        <v>1343</v>
      </c>
      <c r="B600">
        <v>16</v>
      </c>
      <c r="C600">
        <v>5</v>
      </c>
      <c r="D600">
        <v>5</v>
      </c>
      <c r="E600">
        <v>0</v>
      </c>
      <c r="F600" t="s">
        <v>1348</v>
      </c>
      <c r="G600">
        <v>200811</v>
      </c>
      <c r="H600">
        <v>58094844.100000001</v>
      </c>
      <c r="I600">
        <v>12</v>
      </c>
      <c r="J600">
        <v>0.11792014837265</v>
      </c>
      <c r="K600">
        <v>0.30888889133930197</v>
      </c>
      <c r="L600">
        <v>0.11822222247719701</v>
      </c>
      <c r="M600">
        <v>0.96666666666666601</v>
      </c>
      <c r="N600">
        <v>0.95555555555555505</v>
      </c>
      <c r="O600">
        <v>0.99303621169916401</v>
      </c>
      <c r="P600">
        <v>40.5</v>
      </c>
      <c r="Q600">
        <v>4024911.7</v>
      </c>
      <c r="R600">
        <v>200564</v>
      </c>
      <c r="S600">
        <v>2</v>
      </c>
      <c r="T600">
        <v>298</v>
      </c>
      <c r="U600">
        <v>0.96666666666666601</v>
      </c>
      <c r="V600">
        <v>0.95185185185185095</v>
      </c>
      <c r="W600">
        <v>0.99257195914577501</v>
      </c>
      <c r="X600">
        <v>36.5</v>
      </c>
      <c r="Y600">
        <v>4234219.3</v>
      </c>
      <c r="Z600">
        <v>201835</v>
      </c>
      <c r="AA600">
        <v>2</v>
      </c>
      <c r="AB600">
        <v>299</v>
      </c>
      <c r="AC600" t="s">
        <v>2029</v>
      </c>
      <c r="AE600">
        <f>Tabela2[[#This Row],[kan_params]]</f>
        <v>200811</v>
      </c>
      <c r="AF600">
        <f>Tabela2[[#This Row],[kan_steps]]</f>
        <v>12</v>
      </c>
      <c r="AG600">
        <f>Tabela2[[#This Row],[kan_train_acc]]</f>
        <v>0.11792014837265</v>
      </c>
      <c r="AH600">
        <f>Tabela2[[#This Row],[kan_val_acc]]</f>
        <v>0.30888889133930197</v>
      </c>
      <c r="AI600">
        <f>Tabela2[[#This Row],[kan_test_acc]]</f>
        <v>0.11822222247719701</v>
      </c>
      <c r="AJ600">
        <f>Tabela2[[#This Row],[mlp_test_acc]]</f>
        <v>0.96666666666666601</v>
      </c>
      <c r="AK600">
        <f>Tabela2[[#This Row],[mlp_val_acc]]</f>
        <v>0.95555555555555505</v>
      </c>
      <c r="AL600">
        <f>Tabela2[[#This Row],[mlp_train_acc]]</f>
        <v>0.99303621169916401</v>
      </c>
      <c r="AM600">
        <f>Tabela2[[#This Row],[mlp_steps]]</f>
        <v>40.5</v>
      </c>
    </row>
    <row r="601" spans="1:39" x14ac:dyDescent="0.25">
      <c r="A601" t="s">
        <v>1343</v>
      </c>
      <c r="B601">
        <v>16</v>
      </c>
      <c r="C601">
        <v>5</v>
      </c>
      <c r="D601">
        <v>5</v>
      </c>
      <c r="E601">
        <v>0</v>
      </c>
      <c r="F601" t="s">
        <v>1350</v>
      </c>
      <c r="G601">
        <v>209696</v>
      </c>
      <c r="H601">
        <v>70682433.299999997</v>
      </c>
      <c r="I601">
        <v>14.3</v>
      </c>
      <c r="J601">
        <v>0.123676879703998</v>
      </c>
      <c r="K601">
        <v>0.19592593163251801</v>
      </c>
      <c r="L601">
        <v>0.113333333283662</v>
      </c>
      <c r="M601">
        <v>0.97</v>
      </c>
      <c r="N601">
        <v>0.95740740740740704</v>
      </c>
      <c r="O601">
        <v>0.99117920148560801</v>
      </c>
      <c r="P601">
        <v>41.8</v>
      </c>
      <c r="Q601">
        <v>5587855.0999999996</v>
      </c>
      <c r="R601">
        <v>209545</v>
      </c>
      <c r="S601">
        <v>2</v>
      </c>
      <c r="T601">
        <v>305</v>
      </c>
      <c r="U601">
        <v>0.96599999999999997</v>
      </c>
      <c r="V601">
        <v>0.94703703703703701</v>
      </c>
      <c r="W601">
        <v>0.98867223769730705</v>
      </c>
      <c r="X601">
        <v>31.4</v>
      </c>
      <c r="Y601">
        <v>2939156.2</v>
      </c>
      <c r="Z601">
        <v>210844</v>
      </c>
      <c r="AA601">
        <v>2</v>
      </c>
      <c r="AB601">
        <v>306</v>
      </c>
      <c r="AC601" t="s">
        <v>2030</v>
      </c>
      <c r="AE601">
        <f>Tabela2[[#This Row],[kan_params]]</f>
        <v>209696</v>
      </c>
      <c r="AF601">
        <f>Tabela2[[#This Row],[kan_steps]]</f>
        <v>14.3</v>
      </c>
      <c r="AG601">
        <f>Tabela2[[#This Row],[kan_train_acc]]</f>
        <v>0.123676879703998</v>
      </c>
      <c r="AH601">
        <f>Tabela2[[#This Row],[kan_val_acc]]</f>
        <v>0.19592593163251801</v>
      </c>
      <c r="AI601">
        <f>Tabela2[[#This Row],[kan_test_acc]]</f>
        <v>0.113333333283662</v>
      </c>
      <c r="AJ601">
        <f>Tabela2[[#This Row],[mlp_test_acc]]</f>
        <v>0.97</v>
      </c>
      <c r="AK601">
        <f>Tabela2[[#This Row],[mlp_val_acc]]</f>
        <v>0.95740740740740704</v>
      </c>
      <c r="AL601">
        <f>Tabela2[[#This Row],[mlp_train_acc]]</f>
        <v>0.99117920148560801</v>
      </c>
      <c r="AM601">
        <f>Tabela2[[#This Row],[mlp_steps]]</f>
        <v>41.8</v>
      </c>
    </row>
    <row r="602" spans="1:39" x14ac:dyDescent="0.25">
      <c r="A602" t="s">
        <v>1343</v>
      </c>
      <c r="B602">
        <v>16</v>
      </c>
      <c r="C602">
        <v>5</v>
      </c>
      <c r="D602">
        <v>5</v>
      </c>
      <c r="E602">
        <v>0</v>
      </c>
      <c r="F602" t="s">
        <v>1352</v>
      </c>
      <c r="G602">
        <v>218581</v>
      </c>
      <c r="H602">
        <v>67796668.599999994</v>
      </c>
      <c r="I602">
        <v>13.2</v>
      </c>
      <c r="J602">
        <v>8.3844012487679698E-2</v>
      </c>
      <c r="K602">
        <v>0.20296296775341</v>
      </c>
      <c r="L602">
        <v>9.9555555824190303E-2</v>
      </c>
      <c r="M602">
        <v>0.96866666666666601</v>
      </c>
      <c r="N602">
        <v>0.95185185185185195</v>
      </c>
      <c r="O602">
        <v>0.99220055710306398</v>
      </c>
      <c r="P602">
        <v>38.299999999999997</v>
      </c>
      <c r="Q602">
        <v>4423225.4000000004</v>
      </c>
      <c r="R602">
        <v>217399</v>
      </c>
      <c r="S602">
        <v>2</v>
      </c>
      <c r="T602">
        <v>311</v>
      </c>
      <c r="U602">
        <v>0.96799999999999997</v>
      </c>
      <c r="V602">
        <v>0.94851851851851798</v>
      </c>
      <c r="W602">
        <v>0.99071494893221901</v>
      </c>
      <c r="X602">
        <v>35.6</v>
      </c>
      <c r="Y602">
        <v>3696541.6</v>
      </c>
      <c r="Z602">
        <v>218722</v>
      </c>
      <c r="AA602">
        <v>2</v>
      </c>
      <c r="AB602">
        <v>312</v>
      </c>
      <c r="AC602" t="s">
        <v>2031</v>
      </c>
      <c r="AE602">
        <f>Tabela2[[#This Row],[kan_params]]</f>
        <v>218581</v>
      </c>
      <c r="AF602">
        <f>Tabela2[[#This Row],[kan_steps]]</f>
        <v>13.2</v>
      </c>
      <c r="AG602">
        <f>Tabela2[[#This Row],[kan_train_acc]]</f>
        <v>8.3844012487679698E-2</v>
      </c>
      <c r="AH602">
        <f>Tabela2[[#This Row],[kan_val_acc]]</f>
        <v>0.20296296775341</v>
      </c>
      <c r="AI602">
        <f>Tabela2[[#This Row],[kan_test_acc]]</f>
        <v>9.9555555824190303E-2</v>
      </c>
      <c r="AJ602">
        <f>Tabela2[[#This Row],[mlp_test_acc]]</f>
        <v>0.96866666666666601</v>
      </c>
      <c r="AK602">
        <f>Tabela2[[#This Row],[mlp_val_acc]]</f>
        <v>0.95185185185185195</v>
      </c>
      <c r="AL602">
        <f>Tabela2[[#This Row],[mlp_train_acc]]</f>
        <v>0.99220055710306398</v>
      </c>
      <c r="AM602">
        <f>Tabela2[[#This Row],[mlp_steps]]</f>
        <v>38.299999999999997</v>
      </c>
    </row>
    <row r="603" spans="1:39" x14ac:dyDescent="0.25">
      <c r="A603" t="s">
        <v>1343</v>
      </c>
      <c r="B603">
        <v>16</v>
      </c>
      <c r="C603">
        <v>5</v>
      </c>
      <c r="D603">
        <v>5</v>
      </c>
      <c r="E603">
        <v>0</v>
      </c>
      <c r="F603" t="s">
        <v>1354</v>
      </c>
      <c r="G603">
        <v>227466</v>
      </c>
      <c r="H603">
        <v>81371666.900000006</v>
      </c>
      <c r="I603">
        <v>13.8</v>
      </c>
      <c r="J603">
        <v>9.8978643305599606E-2</v>
      </c>
      <c r="K603">
        <v>0.193333335220813</v>
      </c>
      <c r="L603">
        <v>9.9111112020909706E-2</v>
      </c>
      <c r="M603">
        <v>0.96911111111111103</v>
      </c>
      <c r="N603">
        <v>0.95111111111111102</v>
      </c>
      <c r="O603">
        <v>0.99080779944289699</v>
      </c>
      <c r="P603">
        <v>39.1</v>
      </c>
      <c r="Q603">
        <v>5366501.8</v>
      </c>
      <c r="R603">
        <v>226744</v>
      </c>
      <c r="S603">
        <v>2</v>
      </c>
      <c r="T603">
        <v>318</v>
      </c>
      <c r="U603">
        <v>0.96799999999999997</v>
      </c>
      <c r="V603">
        <v>0.94740740740740703</v>
      </c>
      <c r="W603">
        <v>0.99108635097493003</v>
      </c>
      <c r="X603">
        <v>35.4</v>
      </c>
      <c r="Y603">
        <v>4086002.9</v>
      </c>
      <c r="Z603">
        <v>228095</v>
      </c>
      <c r="AA603">
        <v>2</v>
      </c>
      <c r="AB603">
        <v>319</v>
      </c>
      <c r="AC603" t="s">
        <v>2032</v>
      </c>
      <c r="AE603">
        <f>Tabela2[[#This Row],[kan_params]]</f>
        <v>227466</v>
      </c>
      <c r="AF603">
        <f>Tabela2[[#This Row],[kan_steps]]</f>
        <v>13.8</v>
      </c>
      <c r="AG603">
        <f>Tabela2[[#This Row],[kan_train_acc]]</f>
        <v>9.8978643305599606E-2</v>
      </c>
      <c r="AH603">
        <f>Tabela2[[#This Row],[kan_val_acc]]</f>
        <v>0.193333335220813</v>
      </c>
      <c r="AI603">
        <f>Tabela2[[#This Row],[kan_test_acc]]</f>
        <v>9.9111112020909706E-2</v>
      </c>
      <c r="AJ603">
        <f>Tabela2[[#This Row],[mlp_test_acc]]</f>
        <v>0.96911111111111103</v>
      </c>
      <c r="AK603">
        <f>Tabela2[[#This Row],[mlp_val_acc]]</f>
        <v>0.95111111111111102</v>
      </c>
      <c r="AL603">
        <f>Tabela2[[#This Row],[mlp_train_acc]]</f>
        <v>0.99080779944289699</v>
      </c>
      <c r="AM603">
        <f>Tabela2[[#This Row],[mlp_steps]]</f>
        <v>39.1</v>
      </c>
    </row>
    <row r="604" spans="1:39" x14ac:dyDescent="0.25">
      <c r="A604" t="s">
        <v>1343</v>
      </c>
      <c r="B604">
        <v>16</v>
      </c>
      <c r="C604">
        <v>5</v>
      </c>
      <c r="D604">
        <v>5</v>
      </c>
      <c r="E604">
        <v>0</v>
      </c>
      <c r="F604" t="s">
        <v>1356</v>
      </c>
      <c r="G604">
        <v>85306</v>
      </c>
      <c r="H604">
        <v>26038553.733333301</v>
      </c>
      <c r="I604">
        <v>12.2</v>
      </c>
      <c r="J604">
        <v>0.13686165312925899</v>
      </c>
      <c r="K604">
        <v>0.31209876537323</v>
      </c>
      <c r="L604">
        <v>0.129925927023092</v>
      </c>
      <c r="M604">
        <v>0.95674074074074</v>
      </c>
      <c r="N604">
        <v>0.95185185185185095</v>
      </c>
      <c r="O604">
        <v>0.98260600433302303</v>
      </c>
      <c r="P604">
        <v>36.3333333333333</v>
      </c>
      <c r="Q604">
        <v>2198649.7999999998</v>
      </c>
      <c r="R604">
        <v>85174</v>
      </c>
      <c r="S604">
        <v>2</v>
      </c>
      <c r="T604">
        <v>188</v>
      </c>
      <c r="U604">
        <v>0.954666666666666</v>
      </c>
      <c r="V604">
        <v>0.95802469135802404</v>
      </c>
      <c r="W604">
        <v>0.99034354688950699</v>
      </c>
      <c r="X604">
        <v>49.8</v>
      </c>
      <c r="Y604">
        <v>3308198.66666666</v>
      </c>
      <c r="Z604">
        <v>86005</v>
      </c>
      <c r="AA604">
        <v>2</v>
      </c>
      <c r="AB604">
        <v>189</v>
      </c>
      <c r="AC604" t="s">
        <v>2033</v>
      </c>
      <c r="AE604">
        <f>Tabela2[[#This Row],[kan_params]]</f>
        <v>85306</v>
      </c>
      <c r="AF604">
        <f>Tabela2[[#This Row],[kan_steps]]</f>
        <v>12.2</v>
      </c>
      <c r="AG604">
        <f>Tabela2[[#This Row],[kan_train_acc]]</f>
        <v>0.13686165312925899</v>
      </c>
      <c r="AH604">
        <f>Tabela2[[#This Row],[kan_val_acc]]</f>
        <v>0.31209876537323</v>
      </c>
      <c r="AI604">
        <f>Tabela2[[#This Row],[kan_test_acc]]</f>
        <v>0.129925927023092</v>
      </c>
      <c r="AJ604">
        <f>Tabela2[[#This Row],[mlp_test_acc]]</f>
        <v>0.95674074074074</v>
      </c>
      <c r="AK604">
        <f>Tabela2[[#This Row],[mlp_val_acc]]</f>
        <v>0.95185185185185095</v>
      </c>
      <c r="AL604">
        <f>Tabela2[[#This Row],[mlp_train_acc]]</f>
        <v>0.98260600433302303</v>
      </c>
      <c r="AM604">
        <f>Tabela2[[#This Row],[mlp_steps]]</f>
        <v>36.3333333333333</v>
      </c>
    </row>
    <row r="605" spans="1:39" x14ac:dyDescent="0.25">
      <c r="A605" t="s">
        <v>1343</v>
      </c>
      <c r="B605">
        <v>16</v>
      </c>
      <c r="C605">
        <v>5</v>
      </c>
      <c r="D605">
        <v>5</v>
      </c>
      <c r="E605">
        <v>0</v>
      </c>
      <c r="F605" t="s">
        <v>1358</v>
      </c>
      <c r="G605">
        <v>94191</v>
      </c>
      <c r="H605">
        <v>45562959.533333302</v>
      </c>
      <c r="I605">
        <v>19.600000000000001</v>
      </c>
      <c r="J605">
        <v>8.1894150127967205E-2</v>
      </c>
      <c r="K605">
        <v>0.18592592378457301</v>
      </c>
      <c r="L605">
        <v>7.7629629522561999E-2</v>
      </c>
      <c r="M605">
        <v>0.95392592592592595</v>
      </c>
      <c r="N605">
        <v>0.95506172839506098</v>
      </c>
      <c r="O605">
        <v>0.98960074280408505</v>
      </c>
      <c r="P605">
        <v>45.733333333333299</v>
      </c>
      <c r="Q605">
        <v>3064304.4</v>
      </c>
      <c r="R605">
        <v>93664</v>
      </c>
      <c r="S605">
        <v>2</v>
      </c>
      <c r="T605">
        <v>198</v>
      </c>
      <c r="U605">
        <v>0.96044444444444399</v>
      </c>
      <c r="V605">
        <v>0.96049382716049303</v>
      </c>
      <c r="W605">
        <v>0.99127205199628599</v>
      </c>
      <c r="X605">
        <v>49.3333333333333</v>
      </c>
      <c r="Y605">
        <v>4210154</v>
      </c>
      <c r="Z605">
        <v>94535</v>
      </c>
      <c r="AA605">
        <v>2</v>
      </c>
      <c r="AB605">
        <v>199</v>
      </c>
      <c r="AC605" t="s">
        <v>2034</v>
      </c>
      <c r="AE605">
        <f>Tabela2[[#This Row],[kan_params]]</f>
        <v>94191</v>
      </c>
      <c r="AF605">
        <f>Tabela2[[#This Row],[kan_steps]]</f>
        <v>19.600000000000001</v>
      </c>
      <c r="AG605">
        <f>Tabela2[[#This Row],[kan_train_acc]]</f>
        <v>8.1894150127967205E-2</v>
      </c>
      <c r="AH605">
        <f>Tabela2[[#This Row],[kan_val_acc]]</f>
        <v>0.18592592378457301</v>
      </c>
      <c r="AI605">
        <f>Tabela2[[#This Row],[kan_test_acc]]</f>
        <v>7.7629629522561999E-2</v>
      </c>
      <c r="AJ605">
        <f>Tabela2[[#This Row],[mlp_test_acc]]</f>
        <v>0.95392592592592595</v>
      </c>
      <c r="AK605">
        <f>Tabela2[[#This Row],[mlp_val_acc]]</f>
        <v>0.95506172839506098</v>
      </c>
      <c r="AL605">
        <f>Tabela2[[#This Row],[mlp_train_acc]]</f>
        <v>0.98960074280408505</v>
      </c>
      <c r="AM605">
        <f>Tabela2[[#This Row],[mlp_steps]]</f>
        <v>45.733333333333299</v>
      </c>
    </row>
    <row r="606" spans="1:39" x14ac:dyDescent="0.25">
      <c r="A606" t="s">
        <v>1343</v>
      </c>
      <c r="B606">
        <v>16</v>
      </c>
      <c r="C606">
        <v>5</v>
      </c>
      <c r="D606">
        <v>5</v>
      </c>
      <c r="E606">
        <v>0</v>
      </c>
      <c r="F606" t="s">
        <v>1360</v>
      </c>
      <c r="G606">
        <v>103076</v>
      </c>
      <c r="H606">
        <v>38208794.399999999</v>
      </c>
      <c r="I606">
        <v>15.2666666666666</v>
      </c>
      <c r="J606">
        <v>9.5202723890542906E-2</v>
      </c>
      <c r="K606">
        <v>0.187407406171162</v>
      </c>
      <c r="L606">
        <v>8.8888889923691705E-2</v>
      </c>
      <c r="M606">
        <v>0.96192592592592596</v>
      </c>
      <c r="N606">
        <v>0.95975308641975299</v>
      </c>
      <c r="O606">
        <v>0.99325286289074499</v>
      </c>
      <c r="P606">
        <v>48.8</v>
      </c>
      <c r="Q606">
        <v>3637752.4</v>
      </c>
      <c r="R606">
        <v>102554</v>
      </c>
      <c r="S606">
        <v>2</v>
      </c>
      <c r="T606">
        <v>208</v>
      </c>
      <c r="U606">
        <v>0.95511111111111102</v>
      </c>
      <c r="V606">
        <v>0.95407407407407396</v>
      </c>
      <c r="W606">
        <v>0.98502011761064601</v>
      </c>
      <c r="X606">
        <v>40</v>
      </c>
      <c r="Y606">
        <v>2693500.8</v>
      </c>
      <c r="Z606">
        <v>103465</v>
      </c>
      <c r="AA606">
        <v>2</v>
      </c>
      <c r="AB606">
        <v>209</v>
      </c>
      <c r="AC606" t="s">
        <v>2035</v>
      </c>
      <c r="AE606">
        <f>Tabela2[[#This Row],[kan_params]]</f>
        <v>103076</v>
      </c>
      <c r="AF606">
        <f>Tabela2[[#This Row],[kan_steps]]</f>
        <v>15.2666666666666</v>
      </c>
      <c r="AG606">
        <f>Tabela2[[#This Row],[kan_train_acc]]</f>
        <v>9.5202723890542906E-2</v>
      </c>
      <c r="AH606">
        <f>Tabela2[[#This Row],[kan_val_acc]]</f>
        <v>0.187407406171162</v>
      </c>
      <c r="AI606">
        <f>Tabela2[[#This Row],[kan_test_acc]]</f>
        <v>8.8888889923691705E-2</v>
      </c>
      <c r="AJ606">
        <f>Tabela2[[#This Row],[mlp_test_acc]]</f>
        <v>0.96192592592592596</v>
      </c>
      <c r="AK606">
        <f>Tabela2[[#This Row],[mlp_val_acc]]</f>
        <v>0.95975308641975299</v>
      </c>
      <c r="AL606">
        <f>Tabela2[[#This Row],[mlp_train_acc]]</f>
        <v>0.99325286289074499</v>
      </c>
      <c r="AM606">
        <f>Tabela2[[#This Row],[mlp_steps]]</f>
        <v>48.8</v>
      </c>
    </row>
    <row r="607" spans="1:39" x14ac:dyDescent="0.25">
      <c r="A607" t="s">
        <v>1343</v>
      </c>
      <c r="B607">
        <v>16</v>
      </c>
      <c r="C607">
        <v>5</v>
      </c>
      <c r="D607">
        <v>5</v>
      </c>
      <c r="E607">
        <v>0</v>
      </c>
      <c r="F607" t="s">
        <v>1362</v>
      </c>
      <c r="G607">
        <v>111961</v>
      </c>
      <c r="H607">
        <v>34905555.1538461</v>
      </c>
      <c r="I607">
        <v>12.615384615384601</v>
      </c>
      <c r="J607">
        <v>0.11106349613803999</v>
      </c>
      <c r="K607">
        <v>0.229629626640906</v>
      </c>
      <c r="L607">
        <v>0.114017095130223</v>
      </c>
      <c r="M607">
        <v>0.95948717948717899</v>
      </c>
      <c r="N607">
        <v>0.95584045584045496</v>
      </c>
      <c r="O607">
        <v>0.98907220912791904</v>
      </c>
      <c r="P607">
        <v>50.846153846153797</v>
      </c>
      <c r="Q607">
        <v>4951202.4615384601</v>
      </c>
      <c r="R607">
        <v>111844</v>
      </c>
      <c r="S607">
        <v>2</v>
      </c>
      <c r="T607">
        <v>218</v>
      </c>
      <c r="U607">
        <v>0.95948717948717899</v>
      </c>
      <c r="V607">
        <v>0.95299145299145205</v>
      </c>
      <c r="W607">
        <v>0.99121491322048405</v>
      </c>
      <c r="X607">
        <v>48.307692307692299</v>
      </c>
      <c r="Y607">
        <v>3255812.6153846099</v>
      </c>
      <c r="Z607">
        <v>112795</v>
      </c>
      <c r="AA607">
        <v>2</v>
      </c>
      <c r="AB607">
        <v>219</v>
      </c>
      <c r="AC607" t="s">
        <v>2036</v>
      </c>
      <c r="AE607">
        <f>Tabela2[[#This Row],[kan_params]]</f>
        <v>111961</v>
      </c>
      <c r="AF607">
        <f>Tabela2[[#This Row],[kan_steps]]</f>
        <v>12.615384615384601</v>
      </c>
      <c r="AG607">
        <f>Tabela2[[#This Row],[kan_train_acc]]</f>
        <v>0.11106349613803999</v>
      </c>
      <c r="AH607">
        <f>Tabela2[[#This Row],[kan_val_acc]]</f>
        <v>0.229629626640906</v>
      </c>
      <c r="AI607">
        <f>Tabela2[[#This Row],[kan_test_acc]]</f>
        <v>0.114017095130223</v>
      </c>
      <c r="AJ607">
        <f>Tabela2[[#This Row],[mlp_test_acc]]</f>
        <v>0.95948717948717899</v>
      </c>
      <c r="AK607">
        <f>Tabela2[[#This Row],[mlp_val_acc]]</f>
        <v>0.95584045584045496</v>
      </c>
      <c r="AL607">
        <f>Tabela2[[#This Row],[mlp_train_acc]]</f>
        <v>0.98907220912791904</v>
      </c>
      <c r="AM607">
        <f>Tabela2[[#This Row],[mlp_steps]]</f>
        <v>50.846153846153797</v>
      </c>
    </row>
    <row r="608" spans="1:39" x14ac:dyDescent="0.25">
      <c r="A608" t="s">
        <v>1343</v>
      </c>
      <c r="B608">
        <v>16</v>
      </c>
      <c r="C608">
        <v>5</v>
      </c>
      <c r="D608">
        <v>5</v>
      </c>
      <c r="E608">
        <v>0</v>
      </c>
      <c r="F608" t="s">
        <v>1364</v>
      </c>
      <c r="G608">
        <v>283186</v>
      </c>
      <c r="H608">
        <v>145478485</v>
      </c>
      <c r="I608">
        <v>19.2</v>
      </c>
      <c r="J608">
        <v>0.10259981565177401</v>
      </c>
      <c r="K608">
        <v>0.18481481373309999</v>
      </c>
      <c r="L608">
        <v>9.8000000789761496E-2</v>
      </c>
      <c r="M608">
        <v>0.97022222222222199</v>
      </c>
      <c r="N608">
        <v>0.95370370370370305</v>
      </c>
      <c r="O608">
        <v>0.99145775301764105</v>
      </c>
      <c r="P608">
        <v>35.200000000000003</v>
      </c>
      <c r="Q608">
        <v>4510140.5</v>
      </c>
      <c r="R608">
        <v>282397</v>
      </c>
      <c r="S608">
        <v>2</v>
      </c>
      <c r="T608">
        <v>357</v>
      </c>
      <c r="U608">
        <v>0.96577777777777696</v>
      </c>
      <c r="V608">
        <v>0.95185185185185095</v>
      </c>
      <c r="W608">
        <v>0.99182915506035196</v>
      </c>
      <c r="X608">
        <v>42.7</v>
      </c>
      <c r="Y608">
        <v>5792613.0999999996</v>
      </c>
      <c r="Z608">
        <v>283904</v>
      </c>
      <c r="AA608">
        <v>2</v>
      </c>
      <c r="AB608">
        <v>358</v>
      </c>
      <c r="AC608" t="s">
        <v>2037</v>
      </c>
      <c r="AE608">
        <f>Tabela2[[#This Row],[kan_params]]</f>
        <v>283186</v>
      </c>
      <c r="AF608">
        <f>Tabela2[[#This Row],[kan_steps]]</f>
        <v>19.2</v>
      </c>
      <c r="AG608">
        <f>Tabela2[[#This Row],[kan_train_acc]]</f>
        <v>0.10259981565177401</v>
      </c>
      <c r="AH608">
        <f>Tabela2[[#This Row],[kan_val_acc]]</f>
        <v>0.18481481373309999</v>
      </c>
      <c r="AI608">
        <f>Tabela2[[#This Row],[kan_test_acc]]</f>
        <v>9.8000000789761496E-2</v>
      </c>
      <c r="AJ608">
        <f>Tabela2[[#This Row],[mlp_test_acc]]</f>
        <v>0.97022222222222199</v>
      </c>
      <c r="AK608">
        <f>Tabela2[[#This Row],[mlp_val_acc]]</f>
        <v>0.95370370370370305</v>
      </c>
      <c r="AL608">
        <f>Tabela2[[#This Row],[mlp_train_acc]]</f>
        <v>0.99145775301764105</v>
      </c>
      <c r="AM608">
        <f>Tabela2[[#This Row],[mlp_steps]]</f>
        <v>35.200000000000003</v>
      </c>
    </row>
    <row r="609" spans="1:39" x14ac:dyDescent="0.25">
      <c r="A609" t="s">
        <v>1343</v>
      </c>
      <c r="B609">
        <v>16</v>
      </c>
      <c r="C609">
        <v>5</v>
      </c>
      <c r="D609">
        <v>5</v>
      </c>
      <c r="E609">
        <v>0</v>
      </c>
      <c r="F609" t="s">
        <v>1366</v>
      </c>
      <c r="G609">
        <v>292071</v>
      </c>
      <c r="H609">
        <v>164825747.80000001</v>
      </c>
      <c r="I609">
        <v>21.7</v>
      </c>
      <c r="J609">
        <v>9.3407614529132793E-2</v>
      </c>
      <c r="K609">
        <v>0.16259259283542599</v>
      </c>
      <c r="L609">
        <v>8.6000000312924305E-2</v>
      </c>
      <c r="M609">
        <v>0.96866666666666601</v>
      </c>
      <c r="N609">
        <v>0.95296296296296301</v>
      </c>
      <c r="O609">
        <v>0.99247910863509703</v>
      </c>
      <c r="P609">
        <v>35.200000000000003</v>
      </c>
      <c r="Q609">
        <v>5476242.7000000002</v>
      </c>
      <c r="R609">
        <v>291499</v>
      </c>
      <c r="S609">
        <v>2</v>
      </c>
      <c r="T609">
        <v>363</v>
      </c>
      <c r="U609">
        <v>0.96911111111111103</v>
      </c>
      <c r="V609">
        <v>0.95148148148148104</v>
      </c>
      <c r="W609">
        <v>0.99257195914577501</v>
      </c>
      <c r="X609">
        <v>37.299999999999997</v>
      </c>
      <c r="Y609">
        <v>6131906.5</v>
      </c>
      <c r="Z609">
        <v>293030</v>
      </c>
      <c r="AA609">
        <v>2</v>
      </c>
      <c r="AB609">
        <v>364</v>
      </c>
      <c r="AC609" t="s">
        <v>2038</v>
      </c>
      <c r="AE609">
        <f>Tabela2[[#This Row],[kan_params]]</f>
        <v>292071</v>
      </c>
      <c r="AF609">
        <f>Tabela2[[#This Row],[kan_steps]]</f>
        <v>21.7</v>
      </c>
      <c r="AG609">
        <f>Tabela2[[#This Row],[kan_train_acc]]</f>
        <v>9.3407614529132793E-2</v>
      </c>
      <c r="AH609">
        <f>Tabela2[[#This Row],[kan_val_acc]]</f>
        <v>0.16259259283542599</v>
      </c>
      <c r="AI609">
        <f>Tabela2[[#This Row],[kan_test_acc]]</f>
        <v>8.6000000312924305E-2</v>
      </c>
      <c r="AJ609">
        <f>Tabela2[[#This Row],[mlp_test_acc]]</f>
        <v>0.96866666666666601</v>
      </c>
      <c r="AK609">
        <f>Tabela2[[#This Row],[mlp_val_acc]]</f>
        <v>0.95296296296296301</v>
      </c>
      <c r="AL609">
        <f>Tabela2[[#This Row],[mlp_train_acc]]</f>
        <v>0.99247910863509703</v>
      </c>
      <c r="AM609">
        <f>Tabela2[[#This Row],[mlp_steps]]</f>
        <v>35.200000000000003</v>
      </c>
    </row>
    <row r="610" spans="1:39" x14ac:dyDescent="0.25">
      <c r="A610" t="s">
        <v>1343</v>
      </c>
      <c r="B610">
        <v>16</v>
      </c>
      <c r="C610">
        <v>5</v>
      </c>
      <c r="D610">
        <v>5</v>
      </c>
      <c r="E610">
        <v>0</v>
      </c>
      <c r="F610" t="s">
        <v>1368</v>
      </c>
      <c r="G610">
        <v>300956</v>
      </c>
      <c r="H610">
        <v>129427336</v>
      </c>
      <c r="I610">
        <v>16.5</v>
      </c>
      <c r="J610">
        <v>8.8022283092141093E-2</v>
      </c>
      <c r="K610">
        <v>0.21814814954996101</v>
      </c>
      <c r="L610">
        <v>8.6444444954395294E-2</v>
      </c>
      <c r="M610">
        <v>0.96799999999999997</v>
      </c>
      <c r="N610">
        <v>0.94740740740740703</v>
      </c>
      <c r="O610">
        <v>0.98969359331476303</v>
      </c>
      <c r="P610">
        <v>35.200000000000003</v>
      </c>
      <c r="Q610">
        <v>4898348.2</v>
      </c>
      <c r="R610">
        <v>300745</v>
      </c>
      <c r="S610">
        <v>2</v>
      </c>
      <c r="T610">
        <v>369</v>
      </c>
      <c r="U610">
        <v>0.96866666666666601</v>
      </c>
      <c r="V610">
        <v>0.94925925925925903</v>
      </c>
      <c r="W610">
        <v>0.99164345403899701</v>
      </c>
      <c r="X610">
        <v>33.799999999999997</v>
      </c>
      <c r="Y610">
        <v>6100511.7999999998</v>
      </c>
      <c r="Z610">
        <v>302300</v>
      </c>
      <c r="AA610">
        <v>2</v>
      </c>
      <c r="AB610">
        <v>370</v>
      </c>
      <c r="AC610" t="s">
        <v>2039</v>
      </c>
      <c r="AE610">
        <f>Tabela2[[#This Row],[kan_params]]</f>
        <v>300956</v>
      </c>
      <c r="AF610">
        <f>Tabela2[[#This Row],[kan_steps]]</f>
        <v>16.5</v>
      </c>
      <c r="AG610">
        <f>Tabela2[[#This Row],[kan_train_acc]]</f>
        <v>8.8022283092141093E-2</v>
      </c>
      <c r="AH610">
        <f>Tabela2[[#This Row],[kan_val_acc]]</f>
        <v>0.21814814954996101</v>
      </c>
      <c r="AI610">
        <f>Tabela2[[#This Row],[kan_test_acc]]</f>
        <v>8.6444444954395294E-2</v>
      </c>
      <c r="AJ610">
        <f>Tabela2[[#This Row],[mlp_test_acc]]</f>
        <v>0.96799999999999997</v>
      </c>
      <c r="AK610">
        <f>Tabela2[[#This Row],[mlp_val_acc]]</f>
        <v>0.94740740740740703</v>
      </c>
      <c r="AL610">
        <f>Tabela2[[#This Row],[mlp_train_acc]]</f>
        <v>0.98969359331476303</v>
      </c>
      <c r="AM610">
        <f>Tabela2[[#This Row],[mlp_steps]]</f>
        <v>35.200000000000003</v>
      </c>
    </row>
    <row r="611" spans="1:39" x14ac:dyDescent="0.25">
      <c r="A611" t="s">
        <v>1343</v>
      </c>
      <c r="B611">
        <v>16</v>
      </c>
      <c r="C611">
        <v>5</v>
      </c>
      <c r="D611">
        <v>5</v>
      </c>
      <c r="E611">
        <v>0</v>
      </c>
      <c r="F611" t="s">
        <v>1370</v>
      </c>
      <c r="G611">
        <v>309841</v>
      </c>
      <c r="H611">
        <v>160999699.59999999</v>
      </c>
      <c r="I611">
        <v>19.8</v>
      </c>
      <c r="J611">
        <v>9.7957288101315501E-2</v>
      </c>
      <c r="K611">
        <v>0.16814814656972801</v>
      </c>
      <c r="L611">
        <v>8.7555556371807994E-2</v>
      </c>
      <c r="M611">
        <v>0.96755555555555495</v>
      </c>
      <c r="N611">
        <v>0.95185185185185095</v>
      </c>
      <c r="O611">
        <v>0.99145775301764105</v>
      </c>
      <c r="P611">
        <v>35</v>
      </c>
      <c r="Q611">
        <v>5179955</v>
      </c>
      <c r="R611">
        <v>308560</v>
      </c>
      <c r="S611">
        <v>2</v>
      </c>
      <c r="T611">
        <v>374</v>
      </c>
      <c r="U611">
        <v>0.96755555555555495</v>
      </c>
      <c r="V611">
        <v>0.95185185185185095</v>
      </c>
      <c r="W611">
        <v>0.99387186629526403</v>
      </c>
      <c r="X611">
        <v>38.9</v>
      </c>
      <c r="Y611">
        <v>6106647.5999999996</v>
      </c>
      <c r="Z611">
        <v>310135</v>
      </c>
      <c r="AA611">
        <v>2</v>
      </c>
      <c r="AB611">
        <v>375</v>
      </c>
      <c r="AC611" t="s">
        <v>2040</v>
      </c>
      <c r="AE611">
        <f>Tabela2[[#This Row],[kan_params]]</f>
        <v>309841</v>
      </c>
      <c r="AF611">
        <f>Tabela2[[#This Row],[kan_steps]]</f>
        <v>19.8</v>
      </c>
      <c r="AG611">
        <f>Tabela2[[#This Row],[kan_train_acc]]</f>
        <v>9.7957288101315501E-2</v>
      </c>
      <c r="AH611">
        <f>Tabela2[[#This Row],[kan_val_acc]]</f>
        <v>0.16814814656972801</v>
      </c>
      <c r="AI611">
        <f>Tabela2[[#This Row],[kan_test_acc]]</f>
        <v>8.7555556371807994E-2</v>
      </c>
      <c r="AJ611">
        <f>Tabela2[[#This Row],[mlp_test_acc]]</f>
        <v>0.96755555555555495</v>
      </c>
      <c r="AK611">
        <f>Tabela2[[#This Row],[mlp_val_acc]]</f>
        <v>0.95185185185185095</v>
      </c>
      <c r="AL611">
        <f>Tabela2[[#This Row],[mlp_train_acc]]</f>
        <v>0.99145775301764105</v>
      </c>
      <c r="AM611">
        <f>Tabela2[[#This Row],[mlp_steps]]</f>
        <v>35</v>
      </c>
    </row>
    <row r="612" spans="1:39" x14ac:dyDescent="0.25">
      <c r="A612" t="s">
        <v>1343</v>
      </c>
      <c r="B612">
        <v>16</v>
      </c>
      <c r="C612">
        <v>5</v>
      </c>
      <c r="D612">
        <v>5</v>
      </c>
      <c r="E612">
        <v>0</v>
      </c>
      <c r="F612" t="s">
        <v>1372</v>
      </c>
      <c r="G612">
        <v>318726</v>
      </c>
      <c r="H612">
        <v>141971842.19999999</v>
      </c>
      <c r="I612">
        <v>16.5</v>
      </c>
      <c r="J612">
        <v>9.6564532443880996E-2</v>
      </c>
      <c r="K612">
        <v>0.174814814329147</v>
      </c>
      <c r="L612">
        <v>0.10733333304524401</v>
      </c>
      <c r="M612">
        <v>0.96822222222222198</v>
      </c>
      <c r="N612">
        <v>0.95370370370370305</v>
      </c>
      <c r="O612">
        <v>0.99405756731661998</v>
      </c>
      <c r="P612">
        <v>39.9</v>
      </c>
      <c r="Q612">
        <v>5289150.5999999996</v>
      </c>
      <c r="R612">
        <v>318070</v>
      </c>
      <c r="S612">
        <v>2</v>
      </c>
      <c r="T612">
        <v>380</v>
      </c>
      <c r="U612">
        <v>0.96888888888888802</v>
      </c>
      <c r="V612">
        <v>0.95333333333333303</v>
      </c>
      <c r="W612">
        <v>0.99182915506035196</v>
      </c>
      <c r="X612">
        <v>34.5</v>
      </c>
      <c r="Y612">
        <v>6123981.9000000004</v>
      </c>
      <c r="Z612">
        <v>319669</v>
      </c>
      <c r="AA612">
        <v>2</v>
      </c>
      <c r="AB612">
        <v>381</v>
      </c>
      <c r="AC612" t="s">
        <v>2041</v>
      </c>
      <c r="AE612">
        <f>Tabela2[[#This Row],[kan_params]]</f>
        <v>318726</v>
      </c>
      <c r="AF612">
        <f>Tabela2[[#This Row],[kan_steps]]</f>
        <v>16.5</v>
      </c>
      <c r="AG612">
        <f>Tabela2[[#This Row],[kan_train_acc]]</f>
        <v>9.6564532443880996E-2</v>
      </c>
      <c r="AH612">
        <f>Tabela2[[#This Row],[kan_val_acc]]</f>
        <v>0.174814814329147</v>
      </c>
      <c r="AI612">
        <f>Tabela2[[#This Row],[kan_test_acc]]</f>
        <v>0.10733333304524401</v>
      </c>
      <c r="AJ612">
        <f>Tabela2[[#This Row],[mlp_test_acc]]</f>
        <v>0.96822222222222198</v>
      </c>
      <c r="AK612">
        <f>Tabela2[[#This Row],[mlp_val_acc]]</f>
        <v>0.95370370370370305</v>
      </c>
      <c r="AL612">
        <f>Tabela2[[#This Row],[mlp_train_acc]]</f>
        <v>0.99405756731661998</v>
      </c>
      <c r="AM612">
        <f>Tabela2[[#This Row],[mlp_steps]]</f>
        <v>39.9</v>
      </c>
    </row>
    <row r="613" spans="1:39" x14ac:dyDescent="0.25">
      <c r="A613" t="s">
        <v>1343</v>
      </c>
      <c r="B613">
        <v>16</v>
      </c>
      <c r="C613">
        <v>5</v>
      </c>
      <c r="D613">
        <v>5</v>
      </c>
      <c r="E613">
        <v>0</v>
      </c>
      <c r="F613" t="s">
        <v>1374</v>
      </c>
      <c r="G613">
        <v>327611</v>
      </c>
      <c r="H613">
        <v>119129509.09999999</v>
      </c>
      <c r="I613">
        <v>12.5</v>
      </c>
      <c r="J613">
        <v>9.0993499942123801E-2</v>
      </c>
      <c r="K613">
        <v>0.180740737915039</v>
      </c>
      <c r="L613">
        <v>9.7111111134290606E-2</v>
      </c>
      <c r="M613">
        <v>0.97111111111111104</v>
      </c>
      <c r="N613">
        <v>0.95370370370370305</v>
      </c>
      <c r="O613">
        <v>0.99442896935933101</v>
      </c>
      <c r="P613">
        <v>41</v>
      </c>
      <c r="Q613">
        <v>5512888.5999999996</v>
      </c>
      <c r="R613">
        <v>326105</v>
      </c>
      <c r="S613">
        <v>2</v>
      </c>
      <c r="T613">
        <v>385</v>
      </c>
      <c r="U613">
        <v>0.96555555555555495</v>
      </c>
      <c r="V613">
        <v>0.94444444444444398</v>
      </c>
      <c r="W613">
        <v>0.99164345403899701</v>
      </c>
      <c r="X613">
        <v>33.5</v>
      </c>
      <c r="Y613">
        <v>7154223.0999999996</v>
      </c>
      <c r="Z613">
        <v>327724</v>
      </c>
      <c r="AA613">
        <v>2</v>
      </c>
      <c r="AB613">
        <v>386</v>
      </c>
      <c r="AC613" t="s">
        <v>2042</v>
      </c>
      <c r="AE613">
        <f>Tabela2[[#This Row],[kan_params]]</f>
        <v>327611</v>
      </c>
      <c r="AF613">
        <f>Tabela2[[#This Row],[kan_steps]]</f>
        <v>12.5</v>
      </c>
      <c r="AG613">
        <f>Tabela2[[#This Row],[kan_train_acc]]</f>
        <v>9.0993499942123801E-2</v>
      </c>
      <c r="AH613">
        <f>Tabela2[[#This Row],[kan_val_acc]]</f>
        <v>0.180740737915039</v>
      </c>
      <c r="AI613">
        <f>Tabela2[[#This Row],[kan_test_acc]]</f>
        <v>9.7111111134290606E-2</v>
      </c>
      <c r="AJ613">
        <f>Tabela2[[#This Row],[mlp_test_acc]]</f>
        <v>0.97111111111111104</v>
      </c>
      <c r="AK613">
        <f>Tabela2[[#This Row],[mlp_val_acc]]</f>
        <v>0.95370370370370305</v>
      </c>
      <c r="AL613">
        <f>Tabela2[[#This Row],[mlp_train_acc]]</f>
        <v>0.99442896935933101</v>
      </c>
      <c r="AM613">
        <f>Tabela2[[#This Row],[mlp_steps]]</f>
        <v>41</v>
      </c>
    </row>
    <row r="614" spans="1:39" x14ac:dyDescent="0.25">
      <c r="A614" t="s">
        <v>1343</v>
      </c>
      <c r="B614">
        <v>16</v>
      </c>
      <c r="C614">
        <v>5</v>
      </c>
      <c r="D614">
        <v>5</v>
      </c>
      <c r="E614">
        <v>0</v>
      </c>
      <c r="F614" t="s">
        <v>1376</v>
      </c>
      <c r="G614">
        <v>212106</v>
      </c>
      <c r="H614">
        <v>118873248.40000001</v>
      </c>
      <c r="I614">
        <v>21</v>
      </c>
      <c r="J614">
        <v>9.9628598242998107E-2</v>
      </c>
      <c r="K614">
        <v>0.14555555656552299</v>
      </c>
      <c r="L614">
        <v>9.3999999389052305E-2</v>
      </c>
      <c r="M614">
        <v>0.96733333333333305</v>
      </c>
      <c r="N614">
        <v>0.94851851851851798</v>
      </c>
      <c r="O614">
        <v>0.98987929433611799</v>
      </c>
      <c r="P614">
        <v>36.799999999999997</v>
      </c>
      <c r="Q614">
        <v>4438226.0999999996</v>
      </c>
      <c r="R614">
        <v>210844</v>
      </c>
      <c r="S614">
        <v>2</v>
      </c>
      <c r="T614">
        <v>306</v>
      </c>
      <c r="U614">
        <v>0.96733333333333305</v>
      </c>
      <c r="V614">
        <v>0.95</v>
      </c>
      <c r="W614">
        <v>0.99387186629526403</v>
      </c>
      <c r="X614">
        <v>42.9</v>
      </c>
      <c r="Y614">
        <v>3996501.1</v>
      </c>
      <c r="Z614">
        <v>212147</v>
      </c>
      <c r="AA614">
        <v>2</v>
      </c>
      <c r="AB614">
        <v>307</v>
      </c>
      <c r="AC614" t="s">
        <v>2043</v>
      </c>
      <c r="AE614">
        <f>Tabela2[[#This Row],[kan_params]]</f>
        <v>212106</v>
      </c>
      <c r="AF614">
        <f>Tabela2[[#This Row],[kan_steps]]</f>
        <v>21</v>
      </c>
      <c r="AG614">
        <f>Tabela2[[#This Row],[kan_train_acc]]</f>
        <v>9.9628598242998107E-2</v>
      </c>
      <c r="AH614">
        <f>Tabela2[[#This Row],[kan_val_acc]]</f>
        <v>0.14555555656552299</v>
      </c>
      <c r="AI614">
        <f>Tabela2[[#This Row],[kan_test_acc]]</f>
        <v>9.3999999389052305E-2</v>
      </c>
      <c r="AJ614">
        <f>Tabela2[[#This Row],[mlp_test_acc]]</f>
        <v>0.96733333333333305</v>
      </c>
      <c r="AK614">
        <f>Tabela2[[#This Row],[mlp_val_acc]]</f>
        <v>0.94851851851851798</v>
      </c>
      <c r="AL614">
        <f>Tabela2[[#This Row],[mlp_train_acc]]</f>
        <v>0.98987929433611799</v>
      </c>
      <c r="AM614">
        <f>Tabela2[[#This Row],[mlp_steps]]</f>
        <v>36.799999999999997</v>
      </c>
    </row>
    <row r="615" spans="1:39" x14ac:dyDescent="0.25">
      <c r="A615" t="s">
        <v>1343</v>
      </c>
      <c r="B615">
        <v>16</v>
      </c>
      <c r="C615">
        <v>5</v>
      </c>
      <c r="D615">
        <v>5</v>
      </c>
      <c r="E615">
        <v>0</v>
      </c>
      <c r="F615" t="s">
        <v>1378</v>
      </c>
      <c r="G615">
        <v>220991</v>
      </c>
      <c r="H615">
        <v>146982947.09999999</v>
      </c>
      <c r="I615">
        <v>25.5</v>
      </c>
      <c r="J615">
        <v>0.122191271185874</v>
      </c>
      <c r="K615">
        <v>0.177037039399147</v>
      </c>
      <c r="L615">
        <v>0.122888888418674</v>
      </c>
      <c r="M615">
        <v>0.96733333333333305</v>
      </c>
      <c r="N615">
        <v>0.94962962962962905</v>
      </c>
      <c r="O615">
        <v>0.99192200557103005</v>
      </c>
      <c r="P615">
        <v>38.700000000000003</v>
      </c>
      <c r="Q615">
        <v>4754744.4000000004</v>
      </c>
      <c r="R615">
        <v>220049</v>
      </c>
      <c r="S615">
        <v>2</v>
      </c>
      <c r="T615">
        <v>313</v>
      </c>
      <c r="U615">
        <v>0.96666666666666601</v>
      </c>
      <c r="V615">
        <v>0.95185185185185095</v>
      </c>
      <c r="W615">
        <v>0.99210770659238601</v>
      </c>
      <c r="X615">
        <v>38.299999999999997</v>
      </c>
      <c r="Y615">
        <v>3791027.3</v>
      </c>
      <c r="Z615">
        <v>221380</v>
      </c>
      <c r="AA615">
        <v>2</v>
      </c>
      <c r="AB615">
        <v>314</v>
      </c>
      <c r="AC615" t="s">
        <v>2044</v>
      </c>
      <c r="AE615">
        <f>Tabela2[[#This Row],[kan_params]]</f>
        <v>220991</v>
      </c>
      <c r="AF615">
        <f>Tabela2[[#This Row],[kan_steps]]</f>
        <v>25.5</v>
      </c>
      <c r="AG615">
        <f>Tabela2[[#This Row],[kan_train_acc]]</f>
        <v>0.122191271185874</v>
      </c>
      <c r="AH615">
        <f>Tabela2[[#This Row],[kan_val_acc]]</f>
        <v>0.177037039399147</v>
      </c>
      <c r="AI615">
        <f>Tabela2[[#This Row],[kan_test_acc]]</f>
        <v>0.122888888418674</v>
      </c>
      <c r="AJ615">
        <f>Tabela2[[#This Row],[mlp_test_acc]]</f>
        <v>0.96733333333333305</v>
      </c>
      <c r="AK615">
        <f>Tabela2[[#This Row],[mlp_val_acc]]</f>
        <v>0.94962962962962905</v>
      </c>
      <c r="AL615">
        <f>Tabela2[[#This Row],[mlp_train_acc]]</f>
        <v>0.99192200557103005</v>
      </c>
      <c r="AM615">
        <f>Tabela2[[#This Row],[mlp_steps]]</f>
        <v>38.700000000000003</v>
      </c>
    </row>
    <row r="616" spans="1:39" x14ac:dyDescent="0.25">
      <c r="A616" t="s">
        <v>1343</v>
      </c>
      <c r="B616">
        <v>16</v>
      </c>
      <c r="C616">
        <v>5</v>
      </c>
      <c r="D616">
        <v>5</v>
      </c>
      <c r="E616">
        <v>0</v>
      </c>
      <c r="F616" t="s">
        <v>1380</v>
      </c>
      <c r="G616">
        <v>229876</v>
      </c>
      <c r="H616">
        <v>123715756.59999999</v>
      </c>
      <c r="I616">
        <v>20.8</v>
      </c>
      <c r="J616">
        <v>0.10389972217380999</v>
      </c>
      <c r="K616">
        <v>0.17074074149131699</v>
      </c>
      <c r="L616">
        <v>9.6222222223877898E-2</v>
      </c>
      <c r="M616">
        <v>0.96822222222222198</v>
      </c>
      <c r="N616">
        <v>0.95074074074074</v>
      </c>
      <c r="O616">
        <v>0.99090064995357396</v>
      </c>
      <c r="P616">
        <v>36.1</v>
      </c>
      <c r="Q616">
        <v>4398077.3</v>
      </c>
      <c r="R616">
        <v>229450</v>
      </c>
      <c r="S616">
        <v>2</v>
      </c>
      <c r="T616">
        <v>320</v>
      </c>
      <c r="U616">
        <v>0.96822222222222198</v>
      </c>
      <c r="V616">
        <v>0.94851851851851798</v>
      </c>
      <c r="W616">
        <v>0.99201485608170803</v>
      </c>
      <c r="X616">
        <v>39.799999999999997</v>
      </c>
      <c r="Y616">
        <v>5221399.8</v>
      </c>
      <c r="Z616">
        <v>230809</v>
      </c>
      <c r="AA616">
        <v>2</v>
      </c>
      <c r="AB616">
        <v>321</v>
      </c>
      <c r="AC616" t="s">
        <v>2045</v>
      </c>
      <c r="AE616">
        <f>Tabela2[[#This Row],[kan_params]]</f>
        <v>229876</v>
      </c>
      <c r="AF616">
        <f>Tabela2[[#This Row],[kan_steps]]</f>
        <v>20.8</v>
      </c>
      <c r="AG616">
        <f>Tabela2[[#This Row],[kan_train_acc]]</f>
        <v>0.10389972217380999</v>
      </c>
      <c r="AH616">
        <f>Tabela2[[#This Row],[kan_val_acc]]</f>
        <v>0.17074074149131699</v>
      </c>
      <c r="AI616">
        <f>Tabela2[[#This Row],[kan_test_acc]]</f>
        <v>9.6222222223877898E-2</v>
      </c>
      <c r="AJ616">
        <f>Tabela2[[#This Row],[mlp_test_acc]]</f>
        <v>0.96822222222222198</v>
      </c>
      <c r="AK616">
        <f>Tabela2[[#This Row],[mlp_val_acc]]</f>
        <v>0.95074074074074</v>
      </c>
      <c r="AL616">
        <f>Tabela2[[#This Row],[mlp_train_acc]]</f>
        <v>0.99090064995357396</v>
      </c>
      <c r="AM616">
        <f>Tabela2[[#This Row],[mlp_steps]]</f>
        <v>36.1</v>
      </c>
    </row>
    <row r="617" spans="1:39" x14ac:dyDescent="0.25">
      <c r="A617" t="s">
        <v>1343</v>
      </c>
      <c r="B617">
        <v>16</v>
      </c>
      <c r="C617">
        <v>5</v>
      </c>
      <c r="D617">
        <v>5</v>
      </c>
      <c r="E617">
        <v>0</v>
      </c>
      <c r="F617" t="s">
        <v>1382</v>
      </c>
      <c r="G617">
        <v>238761</v>
      </c>
      <c r="H617">
        <v>108109598.7</v>
      </c>
      <c r="I617">
        <v>17.3</v>
      </c>
      <c r="J617">
        <v>9.3593315780162806E-2</v>
      </c>
      <c r="K617">
        <v>0.169629627466201</v>
      </c>
      <c r="L617">
        <v>8.5111110657453498E-2</v>
      </c>
      <c r="M617">
        <v>0.96533333333333304</v>
      </c>
      <c r="N617">
        <v>0.94814814814814796</v>
      </c>
      <c r="O617">
        <v>0.98904363974001797</v>
      </c>
      <c r="P617">
        <v>33.9</v>
      </c>
      <c r="Q617">
        <v>4207171.7</v>
      </c>
      <c r="R617">
        <v>237664</v>
      </c>
      <c r="S617">
        <v>2</v>
      </c>
      <c r="T617">
        <v>326</v>
      </c>
      <c r="U617">
        <v>0.968444444444444</v>
      </c>
      <c r="V617">
        <v>0.95185185185185095</v>
      </c>
      <c r="W617">
        <v>0.99359331476323098</v>
      </c>
      <c r="X617">
        <v>37.299999999999997</v>
      </c>
      <c r="Y617">
        <v>4351654.5</v>
      </c>
      <c r="Z617">
        <v>239047</v>
      </c>
      <c r="AA617">
        <v>2</v>
      </c>
      <c r="AB617">
        <v>327</v>
      </c>
      <c r="AC617" t="s">
        <v>2046</v>
      </c>
      <c r="AE617">
        <f>Tabela2[[#This Row],[kan_params]]</f>
        <v>238761</v>
      </c>
      <c r="AF617">
        <f>Tabela2[[#This Row],[kan_steps]]</f>
        <v>17.3</v>
      </c>
      <c r="AG617">
        <f>Tabela2[[#This Row],[kan_train_acc]]</f>
        <v>9.3593315780162806E-2</v>
      </c>
      <c r="AH617">
        <f>Tabela2[[#This Row],[kan_val_acc]]</f>
        <v>0.169629627466201</v>
      </c>
      <c r="AI617">
        <f>Tabela2[[#This Row],[kan_test_acc]]</f>
        <v>8.5111110657453498E-2</v>
      </c>
      <c r="AJ617">
        <f>Tabela2[[#This Row],[mlp_test_acc]]</f>
        <v>0.96533333333333304</v>
      </c>
      <c r="AK617">
        <f>Tabela2[[#This Row],[mlp_val_acc]]</f>
        <v>0.94814814814814796</v>
      </c>
      <c r="AL617">
        <f>Tabela2[[#This Row],[mlp_train_acc]]</f>
        <v>0.98904363974001797</v>
      </c>
      <c r="AM617">
        <f>Tabela2[[#This Row],[mlp_steps]]</f>
        <v>33.9</v>
      </c>
    </row>
    <row r="618" spans="1:39" x14ac:dyDescent="0.25">
      <c r="A618" t="s">
        <v>1343</v>
      </c>
      <c r="B618">
        <v>16</v>
      </c>
      <c r="C618">
        <v>5</v>
      </c>
      <c r="D618">
        <v>5</v>
      </c>
      <c r="E618">
        <v>0</v>
      </c>
      <c r="F618" t="s">
        <v>1384</v>
      </c>
      <c r="G618">
        <v>247646</v>
      </c>
      <c r="H618">
        <v>118839968.8</v>
      </c>
      <c r="I618">
        <v>18.8</v>
      </c>
      <c r="J618">
        <v>0.101485609263181</v>
      </c>
      <c r="K618">
        <v>0.17222222238779</v>
      </c>
      <c r="L618">
        <v>9.4888888671994201E-2</v>
      </c>
      <c r="M618">
        <v>0.96888888888888802</v>
      </c>
      <c r="N618">
        <v>0.95370370370370305</v>
      </c>
      <c r="O618">
        <v>0.99220055710306398</v>
      </c>
      <c r="P618">
        <v>36.200000000000003</v>
      </c>
      <c r="Q618">
        <v>4544586.2</v>
      </c>
      <c r="R618">
        <v>247429</v>
      </c>
      <c r="S618">
        <v>2</v>
      </c>
      <c r="T618">
        <v>333</v>
      </c>
      <c r="U618">
        <v>0.97</v>
      </c>
      <c r="V618">
        <v>0.94851851851851798</v>
      </c>
      <c r="W618">
        <v>0.99117920148560801</v>
      </c>
      <c r="X618">
        <v>36.6</v>
      </c>
      <c r="Y618">
        <v>5018244.8</v>
      </c>
      <c r="Z618">
        <v>248840</v>
      </c>
      <c r="AA618">
        <v>2</v>
      </c>
      <c r="AB618">
        <v>334</v>
      </c>
      <c r="AC618" t="s">
        <v>2047</v>
      </c>
      <c r="AE618">
        <f>Tabela2[[#This Row],[kan_params]]</f>
        <v>247646</v>
      </c>
      <c r="AF618">
        <f>Tabela2[[#This Row],[kan_steps]]</f>
        <v>18.8</v>
      </c>
      <c r="AG618">
        <f>Tabela2[[#This Row],[kan_train_acc]]</f>
        <v>0.101485609263181</v>
      </c>
      <c r="AH618">
        <f>Tabela2[[#This Row],[kan_val_acc]]</f>
        <v>0.17222222238779</v>
      </c>
      <c r="AI618">
        <f>Tabela2[[#This Row],[kan_test_acc]]</f>
        <v>9.4888888671994201E-2</v>
      </c>
      <c r="AJ618">
        <f>Tabela2[[#This Row],[mlp_test_acc]]</f>
        <v>0.96888888888888802</v>
      </c>
      <c r="AK618">
        <f>Tabela2[[#This Row],[mlp_val_acc]]</f>
        <v>0.95370370370370305</v>
      </c>
      <c r="AL618">
        <f>Tabela2[[#This Row],[mlp_train_acc]]</f>
        <v>0.99220055710306398</v>
      </c>
      <c r="AM618">
        <f>Tabela2[[#This Row],[mlp_steps]]</f>
        <v>36.200000000000003</v>
      </c>
    </row>
    <row r="619" spans="1:39" x14ac:dyDescent="0.25">
      <c r="A619" t="s">
        <v>1343</v>
      </c>
      <c r="B619">
        <v>16</v>
      </c>
      <c r="C619">
        <v>5</v>
      </c>
      <c r="D619">
        <v>5</v>
      </c>
      <c r="E619">
        <v>0</v>
      </c>
      <c r="F619" t="s">
        <v>1386</v>
      </c>
      <c r="G619">
        <v>256531</v>
      </c>
      <c r="H619">
        <v>83090307.900000006</v>
      </c>
      <c r="I619">
        <v>12</v>
      </c>
      <c r="J619">
        <v>0.104085423797369</v>
      </c>
      <c r="K619">
        <v>0.19444444626569701</v>
      </c>
      <c r="L619">
        <v>0.10244444534182499</v>
      </c>
      <c r="M619">
        <v>0.97</v>
      </c>
      <c r="N619">
        <v>0.95</v>
      </c>
      <c r="O619">
        <v>0.99257195914577501</v>
      </c>
      <c r="P619">
        <v>34.5</v>
      </c>
      <c r="Q619">
        <v>4264046.4000000004</v>
      </c>
      <c r="R619">
        <v>255955</v>
      </c>
      <c r="S619">
        <v>2</v>
      </c>
      <c r="T619">
        <v>339</v>
      </c>
      <c r="U619">
        <v>0.96666666666666601</v>
      </c>
      <c r="V619">
        <v>0.95</v>
      </c>
      <c r="W619">
        <v>0.99303621169916401</v>
      </c>
      <c r="X619">
        <v>40</v>
      </c>
      <c r="Y619">
        <v>5654095.5999999996</v>
      </c>
      <c r="Z619">
        <v>257390</v>
      </c>
      <c r="AA619">
        <v>2</v>
      </c>
      <c r="AB619">
        <v>340</v>
      </c>
      <c r="AC619" t="s">
        <v>2048</v>
      </c>
      <c r="AE619">
        <f>Tabela2[[#This Row],[kan_params]]</f>
        <v>256531</v>
      </c>
      <c r="AF619">
        <f>Tabela2[[#This Row],[kan_steps]]</f>
        <v>12</v>
      </c>
      <c r="AG619">
        <f>Tabela2[[#This Row],[kan_train_acc]]</f>
        <v>0.104085423797369</v>
      </c>
      <c r="AH619">
        <f>Tabela2[[#This Row],[kan_val_acc]]</f>
        <v>0.19444444626569701</v>
      </c>
      <c r="AI619">
        <f>Tabela2[[#This Row],[kan_test_acc]]</f>
        <v>0.10244444534182499</v>
      </c>
      <c r="AJ619">
        <f>Tabela2[[#This Row],[mlp_test_acc]]</f>
        <v>0.97</v>
      </c>
      <c r="AK619">
        <f>Tabela2[[#This Row],[mlp_val_acc]]</f>
        <v>0.95</v>
      </c>
      <c r="AL619">
        <f>Tabela2[[#This Row],[mlp_train_acc]]</f>
        <v>0.99257195914577501</v>
      </c>
      <c r="AM619">
        <f>Tabela2[[#This Row],[mlp_steps]]</f>
        <v>34.5</v>
      </c>
    </row>
    <row r="620" spans="1:39" x14ac:dyDescent="0.25">
      <c r="A620" t="s">
        <v>1343</v>
      </c>
      <c r="B620">
        <v>16</v>
      </c>
      <c r="C620">
        <v>5</v>
      </c>
      <c r="D620">
        <v>5</v>
      </c>
      <c r="E620">
        <v>0</v>
      </c>
      <c r="F620" t="s">
        <v>1388</v>
      </c>
      <c r="G620">
        <v>265416</v>
      </c>
      <c r="H620">
        <v>132728503.3</v>
      </c>
      <c r="I620">
        <v>19.399999999999999</v>
      </c>
      <c r="J620">
        <v>0.10389972142875099</v>
      </c>
      <c r="K620">
        <v>0.161481481790542</v>
      </c>
      <c r="L620">
        <v>0.113555555045604</v>
      </c>
      <c r="M620">
        <v>0.968444444444444</v>
      </c>
      <c r="N620">
        <v>0.94925925925925903</v>
      </c>
      <c r="O620">
        <v>0.99164345403899701</v>
      </c>
      <c r="P620">
        <v>36.200000000000003</v>
      </c>
      <c r="Q620">
        <v>4858929.8</v>
      </c>
      <c r="R620">
        <v>264625</v>
      </c>
      <c r="S620">
        <v>2</v>
      </c>
      <c r="T620">
        <v>345</v>
      </c>
      <c r="U620">
        <v>0.96622222222222198</v>
      </c>
      <c r="V620">
        <v>0.95037037037036998</v>
      </c>
      <c r="W620">
        <v>0.99080779944289699</v>
      </c>
      <c r="X620">
        <v>35.4</v>
      </c>
      <c r="Y620">
        <v>5491737.7999999998</v>
      </c>
      <c r="Z620">
        <v>266084</v>
      </c>
      <c r="AA620">
        <v>2</v>
      </c>
      <c r="AB620">
        <v>346</v>
      </c>
      <c r="AC620" t="s">
        <v>2049</v>
      </c>
      <c r="AE620">
        <f>Tabela2[[#This Row],[kan_params]]</f>
        <v>265416</v>
      </c>
      <c r="AF620">
        <f>Tabela2[[#This Row],[kan_steps]]</f>
        <v>19.399999999999999</v>
      </c>
      <c r="AG620">
        <f>Tabela2[[#This Row],[kan_train_acc]]</f>
        <v>0.10389972142875099</v>
      </c>
      <c r="AH620">
        <f>Tabela2[[#This Row],[kan_val_acc]]</f>
        <v>0.161481481790542</v>
      </c>
      <c r="AI620">
        <f>Tabela2[[#This Row],[kan_test_acc]]</f>
        <v>0.113555555045604</v>
      </c>
      <c r="AJ620">
        <f>Tabela2[[#This Row],[mlp_test_acc]]</f>
        <v>0.968444444444444</v>
      </c>
      <c r="AK620">
        <f>Tabela2[[#This Row],[mlp_val_acc]]</f>
        <v>0.94925925925925903</v>
      </c>
      <c r="AL620">
        <f>Tabela2[[#This Row],[mlp_train_acc]]</f>
        <v>0.99164345403899701</v>
      </c>
      <c r="AM620">
        <f>Tabela2[[#This Row],[mlp_steps]]</f>
        <v>36.200000000000003</v>
      </c>
    </row>
    <row r="621" spans="1:39" x14ac:dyDescent="0.25">
      <c r="A621" t="s">
        <v>1343</v>
      </c>
      <c r="B621">
        <v>16</v>
      </c>
      <c r="C621">
        <v>5</v>
      </c>
      <c r="D621">
        <v>5</v>
      </c>
      <c r="E621">
        <v>0</v>
      </c>
      <c r="F621" t="s">
        <v>1390</v>
      </c>
      <c r="G621">
        <v>274301</v>
      </c>
      <c r="H621">
        <v>129566157</v>
      </c>
      <c r="I621">
        <v>18</v>
      </c>
      <c r="J621">
        <v>8.6908077821135493E-2</v>
      </c>
      <c r="K621">
        <v>0.15703703612089101</v>
      </c>
      <c r="L621">
        <v>7.3999999091029098E-2</v>
      </c>
      <c r="M621">
        <v>0.96955555555555495</v>
      </c>
      <c r="N621">
        <v>0.95185185185185095</v>
      </c>
      <c r="O621">
        <v>0.99275766016713096</v>
      </c>
      <c r="P621">
        <v>37.200000000000003</v>
      </c>
      <c r="Q621">
        <v>6215428.7999999998</v>
      </c>
      <c r="R621">
        <v>273439</v>
      </c>
      <c r="S621">
        <v>2</v>
      </c>
      <c r="T621">
        <v>351</v>
      </c>
      <c r="U621">
        <v>0.96911111111111103</v>
      </c>
      <c r="V621">
        <v>0.95481481481481401</v>
      </c>
      <c r="W621">
        <v>0.99554317548746496</v>
      </c>
      <c r="X621">
        <v>42</v>
      </c>
      <c r="Y621">
        <v>5776765.2999999998</v>
      </c>
      <c r="Z621">
        <v>274922</v>
      </c>
      <c r="AA621">
        <v>2</v>
      </c>
      <c r="AB621">
        <v>352</v>
      </c>
      <c r="AC621" t="s">
        <v>2050</v>
      </c>
      <c r="AE621">
        <f>Tabela2[[#This Row],[kan_params]]</f>
        <v>274301</v>
      </c>
      <c r="AF621">
        <f>Tabela2[[#This Row],[kan_steps]]</f>
        <v>18</v>
      </c>
      <c r="AG621">
        <f>Tabela2[[#This Row],[kan_train_acc]]</f>
        <v>8.6908077821135493E-2</v>
      </c>
      <c r="AH621">
        <f>Tabela2[[#This Row],[kan_val_acc]]</f>
        <v>0.15703703612089101</v>
      </c>
      <c r="AI621">
        <f>Tabela2[[#This Row],[kan_test_acc]]</f>
        <v>7.3999999091029098E-2</v>
      </c>
      <c r="AJ621">
        <f>Tabela2[[#This Row],[mlp_test_acc]]</f>
        <v>0.96955555555555495</v>
      </c>
      <c r="AK621">
        <f>Tabela2[[#This Row],[mlp_val_acc]]</f>
        <v>0.95185185185185095</v>
      </c>
      <c r="AL621">
        <f>Tabela2[[#This Row],[mlp_train_acc]]</f>
        <v>0.99275766016713096</v>
      </c>
      <c r="AM621">
        <f>Tabela2[[#This Row],[mlp_steps]]</f>
        <v>37.200000000000003</v>
      </c>
    </row>
    <row r="622" spans="1:39" x14ac:dyDescent="0.25">
      <c r="A622" t="s">
        <v>1343</v>
      </c>
      <c r="B622">
        <v>16</v>
      </c>
      <c r="C622">
        <v>5</v>
      </c>
      <c r="D622">
        <v>5</v>
      </c>
      <c r="E622">
        <v>0</v>
      </c>
      <c r="F622" t="s">
        <v>1392</v>
      </c>
      <c r="G622">
        <v>291252</v>
      </c>
      <c r="H622">
        <v>127821217.5</v>
      </c>
      <c r="I622">
        <v>17.3</v>
      </c>
      <c r="J622">
        <v>8.6629526317119496E-2</v>
      </c>
      <c r="K622">
        <v>0.158518517017364</v>
      </c>
      <c r="L622">
        <v>8.6000000312924305E-2</v>
      </c>
      <c r="M622">
        <v>0.97</v>
      </c>
      <c r="N622">
        <v>0.95222222222222197</v>
      </c>
      <c r="O622">
        <v>0.99350046425255301</v>
      </c>
      <c r="P622">
        <v>36.5</v>
      </c>
      <c r="Q622">
        <v>5967232.9000000004</v>
      </c>
      <c r="R622">
        <v>289972</v>
      </c>
      <c r="S622">
        <v>2</v>
      </c>
      <c r="T622">
        <v>362</v>
      </c>
      <c r="U622">
        <v>0.968444444444444</v>
      </c>
      <c r="V622">
        <v>0.95037037037036998</v>
      </c>
      <c r="W622">
        <v>0.99025069637883001</v>
      </c>
      <c r="X622">
        <v>34.799999999999997</v>
      </c>
      <c r="Y622">
        <v>6138683.0999999996</v>
      </c>
      <c r="Z622">
        <v>291499</v>
      </c>
      <c r="AA622">
        <v>2</v>
      </c>
      <c r="AB622">
        <v>363</v>
      </c>
      <c r="AC622" t="s">
        <v>2051</v>
      </c>
      <c r="AE622">
        <f>Tabela2[[#This Row],[kan_params]]</f>
        <v>291252</v>
      </c>
      <c r="AF622">
        <f>Tabela2[[#This Row],[kan_steps]]</f>
        <v>17.3</v>
      </c>
      <c r="AG622">
        <f>Tabela2[[#This Row],[kan_train_acc]]</f>
        <v>8.6629526317119496E-2</v>
      </c>
      <c r="AH622">
        <f>Tabela2[[#This Row],[kan_val_acc]]</f>
        <v>0.158518517017364</v>
      </c>
      <c r="AI622">
        <f>Tabela2[[#This Row],[kan_test_acc]]</f>
        <v>8.6000000312924305E-2</v>
      </c>
      <c r="AJ622">
        <f>Tabela2[[#This Row],[mlp_test_acc]]</f>
        <v>0.97</v>
      </c>
      <c r="AK622">
        <f>Tabela2[[#This Row],[mlp_val_acc]]</f>
        <v>0.95222222222222197</v>
      </c>
      <c r="AL622">
        <f>Tabela2[[#This Row],[mlp_train_acc]]</f>
        <v>0.99350046425255301</v>
      </c>
      <c r="AM622">
        <f>Tabela2[[#This Row],[mlp_steps]]</f>
        <v>36.5</v>
      </c>
    </row>
    <row r="623" spans="1:39" x14ac:dyDescent="0.25">
      <c r="A623" t="s">
        <v>1343</v>
      </c>
      <c r="B623">
        <v>16</v>
      </c>
      <c r="C623">
        <v>5</v>
      </c>
      <c r="D623">
        <v>5</v>
      </c>
      <c r="E623">
        <v>0</v>
      </c>
      <c r="F623" t="s">
        <v>1394</v>
      </c>
      <c r="G623">
        <v>300377</v>
      </c>
      <c r="H623">
        <v>147018670.40000001</v>
      </c>
      <c r="I623">
        <v>18.899999999999999</v>
      </c>
      <c r="J623">
        <v>9.8885793238878195E-2</v>
      </c>
      <c r="K623">
        <v>0.17333333194255801</v>
      </c>
      <c r="L623">
        <v>0.104888889566063</v>
      </c>
      <c r="M623">
        <v>0.968444444444444</v>
      </c>
      <c r="N623">
        <v>0.95</v>
      </c>
      <c r="O623">
        <v>0.99136490250696296</v>
      </c>
      <c r="P623">
        <v>34.200000000000003</v>
      </c>
      <c r="Q623">
        <v>6196493.5999999996</v>
      </c>
      <c r="R623">
        <v>299194</v>
      </c>
      <c r="S623">
        <v>2</v>
      </c>
      <c r="T623">
        <v>368</v>
      </c>
      <c r="U623">
        <v>0.96688888888888802</v>
      </c>
      <c r="V623">
        <v>0.94962962962962905</v>
      </c>
      <c r="W623">
        <v>0.99210770659238601</v>
      </c>
      <c r="X623">
        <v>37.4</v>
      </c>
      <c r="Y623">
        <v>6192274.7999999998</v>
      </c>
      <c r="Z623">
        <v>300745</v>
      </c>
      <c r="AA623">
        <v>2</v>
      </c>
      <c r="AB623">
        <v>369</v>
      </c>
      <c r="AC623" t="s">
        <v>2052</v>
      </c>
      <c r="AE623">
        <f>Tabela2[[#This Row],[kan_params]]</f>
        <v>300377</v>
      </c>
      <c r="AF623">
        <f>Tabela2[[#This Row],[kan_steps]]</f>
        <v>18.899999999999999</v>
      </c>
      <c r="AG623">
        <f>Tabela2[[#This Row],[kan_train_acc]]</f>
        <v>9.8885793238878195E-2</v>
      </c>
      <c r="AH623">
        <f>Tabela2[[#This Row],[kan_val_acc]]</f>
        <v>0.17333333194255801</v>
      </c>
      <c r="AI623">
        <f>Tabela2[[#This Row],[kan_test_acc]]</f>
        <v>0.104888889566063</v>
      </c>
      <c r="AJ623">
        <f>Tabela2[[#This Row],[mlp_test_acc]]</f>
        <v>0.968444444444444</v>
      </c>
      <c r="AK623">
        <f>Tabela2[[#This Row],[mlp_val_acc]]</f>
        <v>0.95</v>
      </c>
      <c r="AL623">
        <f>Tabela2[[#This Row],[mlp_train_acc]]</f>
        <v>0.99136490250696296</v>
      </c>
      <c r="AM623">
        <f>Tabela2[[#This Row],[mlp_steps]]</f>
        <v>34.200000000000003</v>
      </c>
    </row>
    <row r="624" spans="1:39" x14ac:dyDescent="0.25">
      <c r="A624" t="s">
        <v>1343</v>
      </c>
      <c r="B624">
        <v>16</v>
      </c>
      <c r="C624">
        <v>5</v>
      </c>
      <c r="D624">
        <v>5</v>
      </c>
      <c r="E624">
        <v>0</v>
      </c>
      <c r="F624" t="s">
        <v>1396</v>
      </c>
      <c r="G624">
        <v>309502</v>
      </c>
      <c r="H624">
        <v>137102191.69999999</v>
      </c>
      <c r="I624">
        <v>17.3</v>
      </c>
      <c r="J624">
        <v>9.39647171646356E-2</v>
      </c>
      <c r="K624">
        <v>0.202222219109535</v>
      </c>
      <c r="L624">
        <v>8.6444444209337196E-2</v>
      </c>
      <c r="M624">
        <v>0.96955555555555495</v>
      </c>
      <c r="N624">
        <v>0.95407407407407396</v>
      </c>
      <c r="O624">
        <v>0.99247910863509703</v>
      </c>
      <c r="P624">
        <v>36.4</v>
      </c>
      <c r="Q624">
        <v>5486492.4000000004</v>
      </c>
      <c r="R624">
        <v>308560</v>
      </c>
      <c r="S624">
        <v>2</v>
      </c>
      <c r="T624">
        <v>374</v>
      </c>
      <c r="U624">
        <v>0.96688888888888802</v>
      </c>
      <c r="V624">
        <v>0.95444444444444398</v>
      </c>
      <c r="W624">
        <v>0.99303621169916401</v>
      </c>
      <c r="X624">
        <v>37.299999999999997</v>
      </c>
      <c r="Y624">
        <v>6545569.0999999996</v>
      </c>
      <c r="Z624">
        <v>310135</v>
      </c>
      <c r="AA624">
        <v>2</v>
      </c>
      <c r="AB624">
        <v>375</v>
      </c>
      <c r="AC624" t="s">
        <v>2053</v>
      </c>
      <c r="AE624">
        <f>Tabela2[[#This Row],[kan_params]]</f>
        <v>309502</v>
      </c>
      <c r="AF624">
        <f>Tabela2[[#This Row],[kan_steps]]</f>
        <v>17.3</v>
      </c>
      <c r="AG624">
        <f>Tabela2[[#This Row],[kan_train_acc]]</f>
        <v>9.39647171646356E-2</v>
      </c>
      <c r="AH624">
        <f>Tabela2[[#This Row],[kan_val_acc]]</f>
        <v>0.202222219109535</v>
      </c>
      <c r="AI624">
        <f>Tabela2[[#This Row],[kan_test_acc]]</f>
        <v>8.6444444209337196E-2</v>
      </c>
      <c r="AJ624">
        <f>Tabela2[[#This Row],[mlp_test_acc]]</f>
        <v>0.96955555555555495</v>
      </c>
      <c r="AK624">
        <f>Tabela2[[#This Row],[mlp_val_acc]]</f>
        <v>0.95407407407407396</v>
      </c>
      <c r="AL624">
        <f>Tabela2[[#This Row],[mlp_train_acc]]</f>
        <v>0.99247910863509703</v>
      </c>
      <c r="AM624">
        <f>Tabela2[[#This Row],[mlp_steps]]</f>
        <v>36.4</v>
      </c>
    </row>
    <row r="625" spans="1:39" x14ac:dyDescent="0.25">
      <c r="A625" t="s">
        <v>1343</v>
      </c>
      <c r="B625">
        <v>16</v>
      </c>
      <c r="C625">
        <v>5</v>
      </c>
      <c r="D625">
        <v>5</v>
      </c>
      <c r="E625">
        <v>0</v>
      </c>
      <c r="F625" t="s">
        <v>1398</v>
      </c>
      <c r="G625">
        <v>318627</v>
      </c>
      <c r="H625">
        <v>213563388.40000001</v>
      </c>
      <c r="I625">
        <v>25.8</v>
      </c>
      <c r="J625">
        <v>0.105756731331348</v>
      </c>
      <c r="K625">
        <v>0.16814814954996099</v>
      </c>
      <c r="L625">
        <v>0.109777779132127</v>
      </c>
      <c r="M625">
        <v>0.96755555555555495</v>
      </c>
      <c r="N625">
        <v>0.95481481481481401</v>
      </c>
      <c r="O625">
        <v>0.99312906220984198</v>
      </c>
      <c r="P625">
        <v>39</v>
      </c>
      <c r="Q625">
        <v>5333280.9000000004</v>
      </c>
      <c r="R625">
        <v>318070</v>
      </c>
      <c r="S625">
        <v>2</v>
      </c>
      <c r="T625">
        <v>380</v>
      </c>
      <c r="U625">
        <v>0.96977777777777696</v>
      </c>
      <c r="V625">
        <v>0.95185185185185095</v>
      </c>
      <c r="W625">
        <v>0.99294336118848603</v>
      </c>
      <c r="X625">
        <v>34.200000000000003</v>
      </c>
      <c r="Y625">
        <v>6956739.2999999998</v>
      </c>
      <c r="Z625">
        <v>319669</v>
      </c>
      <c r="AA625">
        <v>2</v>
      </c>
      <c r="AB625">
        <v>381</v>
      </c>
      <c r="AC625" t="s">
        <v>2054</v>
      </c>
      <c r="AE625">
        <f>Tabela2[[#This Row],[kan_params]]</f>
        <v>318627</v>
      </c>
      <c r="AF625">
        <f>Tabela2[[#This Row],[kan_steps]]</f>
        <v>25.8</v>
      </c>
      <c r="AG625">
        <f>Tabela2[[#This Row],[kan_train_acc]]</f>
        <v>0.105756731331348</v>
      </c>
      <c r="AH625">
        <f>Tabela2[[#This Row],[kan_val_acc]]</f>
        <v>0.16814814954996099</v>
      </c>
      <c r="AI625">
        <f>Tabela2[[#This Row],[kan_test_acc]]</f>
        <v>0.109777779132127</v>
      </c>
      <c r="AJ625">
        <f>Tabela2[[#This Row],[mlp_test_acc]]</f>
        <v>0.96755555555555495</v>
      </c>
      <c r="AK625">
        <f>Tabela2[[#This Row],[mlp_val_acc]]</f>
        <v>0.95481481481481401</v>
      </c>
      <c r="AL625">
        <f>Tabela2[[#This Row],[mlp_train_acc]]</f>
        <v>0.99312906220984198</v>
      </c>
      <c r="AM625">
        <f>Tabela2[[#This Row],[mlp_steps]]</f>
        <v>39</v>
      </c>
    </row>
    <row r="626" spans="1:39" x14ac:dyDescent="0.25">
      <c r="A626" t="s">
        <v>1343</v>
      </c>
      <c r="B626">
        <v>16</v>
      </c>
      <c r="C626">
        <v>5</v>
      </c>
      <c r="D626">
        <v>5</v>
      </c>
      <c r="E626">
        <v>0</v>
      </c>
      <c r="F626" t="s">
        <v>1400</v>
      </c>
      <c r="G626">
        <v>327752</v>
      </c>
      <c r="H626">
        <v>115300457.09999999</v>
      </c>
      <c r="I626">
        <v>13</v>
      </c>
      <c r="J626">
        <v>0.108356545120477</v>
      </c>
      <c r="K626">
        <v>0.25</v>
      </c>
      <c r="L626">
        <v>0.105555555596947</v>
      </c>
      <c r="M626">
        <v>0.97</v>
      </c>
      <c r="N626">
        <v>0.95370370370370305</v>
      </c>
      <c r="O626">
        <v>0.99442896935933101</v>
      </c>
      <c r="P626">
        <v>37</v>
      </c>
      <c r="Q626">
        <v>5827034</v>
      </c>
      <c r="R626">
        <v>327724</v>
      </c>
      <c r="S626">
        <v>2</v>
      </c>
      <c r="T626">
        <v>386</v>
      </c>
      <c r="U626">
        <v>0.97111111111111104</v>
      </c>
      <c r="V626">
        <v>0.95370370370370305</v>
      </c>
      <c r="W626">
        <v>0.99442896935933101</v>
      </c>
      <c r="X626">
        <v>37.5</v>
      </c>
      <c r="Y626">
        <v>6795188.2999999998</v>
      </c>
      <c r="Z626">
        <v>329347</v>
      </c>
      <c r="AA626">
        <v>2</v>
      </c>
      <c r="AB626">
        <v>387</v>
      </c>
      <c r="AC626" t="s">
        <v>2055</v>
      </c>
      <c r="AE626">
        <f>Tabela2[[#This Row],[kan_params]]</f>
        <v>327752</v>
      </c>
      <c r="AF626">
        <f>Tabela2[[#This Row],[kan_steps]]</f>
        <v>13</v>
      </c>
      <c r="AG626">
        <f>Tabela2[[#This Row],[kan_train_acc]]</f>
        <v>0.108356545120477</v>
      </c>
      <c r="AH626">
        <f>Tabela2[[#This Row],[kan_val_acc]]</f>
        <v>0.25</v>
      </c>
      <c r="AI626">
        <f>Tabela2[[#This Row],[kan_test_acc]]</f>
        <v>0.105555555596947</v>
      </c>
      <c r="AJ626">
        <f>Tabela2[[#This Row],[mlp_test_acc]]</f>
        <v>0.97</v>
      </c>
      <c r="AK626">
        <f>Tabela2[[#This Row],[mlp_val_acc]]</f>
        <v>0.95370370370370305</v>
      </c>
      <c r="AL626">
        <f>Tabela2[[#This Row],[mlp_train_acc]]</f>
        <v>0.99442896935933101</v>
      </c>
      <c r="AM626">
        <f>Tabela2[[#This Row],[mlp_steps]]</f>
        <v>37</v>
      </c>
    </row>
    <row r="627" spans="1:39" x14ac:dyDescent="0.25">
      <c r="A627" t="s">
        <v>1343</v>
      </c>
      <c r="B627">
        <v>16</v>
      </c>
      <c r="C627">
        <v>5</v>
      </c>
      <c r="D627">
        <v>5</v>
      </c>
      <c r="E627">
        <v>0</v>
      </c>
      <c r="F627" t="s">
        <v>1402</v>
      </c>
      <c r="G627">
        <v>336877</v>
      </c>
      <c r="H627">
        <v>169478572</v>
      </c>
      <c r="I627">
        <v>18.3</v>
      </c>
      <c r="J627">
        <v>0.105106778442859</v>
      </c>
      <c r="K627">
        <v>0.20222222357988301</v>
      </c>
      <c r="L627">
        <v>0.10622222200035999</v>
      </c>
      <c r="M627">
        <v>0.96711111111111103</v>
      </c>
      <c r="N627">
        <v>0.95037037037036998</v>
      </c>
      <c r="O627">
        <v>0.99229340761374096</v>
      </c>
      <c r="P627">
        <v>34.1</v>
      </c>
      <c r="Q627">
        <v>6109843.2999999998</v>
      </c>
      <c r="R627">
        <v>335879</v>
      </c>
      <c r="S627">
        <v>2</v>
      </c>
      <c r="T627">
        <v>391</v>
      </c>
      <c r="U627">
        <v>0.96888888888888802</v>
      </c>
      <c r="V627">
        <v>0.94962962962962905</v>
      </c>
      <c r="W627">
        <v>0.99201485608170803</v>
      </c>
      <c r="X627">
        <v>36.4</v>
      </c>
      <c r="Y627">
        <v>6447895.4000000004</v>
      </c>
      <c r="Z627">
        <v>337522</v>
      </c>
      <c r="AA627">
        <v>2</v>
      </c>
      <c r="AB627">
        <v>392</v>
      </c>
      <c r="AC627" t="s">
        <v>2056</v>
      </c>
      <c r="AE627">
        <f>Tabela2[[#This Row],[kan_params]]</f>
        <v>336877</v>
      </c>
      <c r="AF627">
        <f>Tabela2[[#This Row],[kan_steps]]</f>
        <v>18.3</v>
      </c>
      <c r="AG627">
        <f>Tabela2[[#This Row],[kan_train_acc]]</f>
        <v>0.105106778442859</v>
      </c>
      <c r="AH627">
        <f>Tabela2[[#This Row],[kan_val_acc]]</f>
        <v>0.20222222357988301</v>
      </c>
      <c r="AI627">
        <f>Tabela2[[#This Row],[kan_test_acc]]</f>
        <v>0.10622222200035999</v>
      </c>
      <c r="AJ627">
        <f>Tabela2[[#This Row],[mlp_test_acc]]</f>
        <v>0.96711111111111103</v>
      </c>
      <c r="AK627">
        <f>Tabela2[[#This Row],[mlp_val_acc]]</f>
        <v>0.95037037037036998</v>
      </c>
      <c r="AL627">
        <f>Tabela2[[#This Row],[mlp_train_acc]]</f>
        <v>0.99229340761374096</v>
      </c>
      <c r="AM627">
        <f>Tabela2[[#This Row],[mlp_steps]]</f>
        <v>34.1</v>
      </c>
    </row>
    <row r="628" spans="1:39" x14ac:dyDescent="0.25">
      <c r="A628" t="s">
        <v>1343</v>
      </c>
      <c r="B628">
        <v>16</v>
      </c>
      <c r="C628">
        <v>5</v>
      </c>
      <c r="D628">
        <v>5</v>
      </c>
      <c r="E628">
        <v>0</v>
      </c>
      <c r="F628" t="s">
        <v>1404</v>
      </c>
      <c r="G628">
        <v>218252</v>
      </c>
      <c r="H628">
        <v>111235848.7</v>
      </c>
      <c r="I628">
        <v>19.3</v>
      </c>
      <c r="J628">
        <v>8.8300836831331206E-2</v>
      </c>
      <c r="K628">
        <v>0.159259256720542</v>
      </c>
      <c r="L628">
        <v>8.8222222775220793E-2</v>
      </c>
      <c r="M628">
        <v>0.96711111111111103</v>
      </c>
      <c r="N628">
        <v>0.94962962962962905</v>
      </c>
      <c r="O628">
        <v>0.99155060352831903</v>
      </c>
      <c r="P628">
        <v>39.4</v>
      </c>
      <c r="Q628">
        <v>5070125.4000000004</v>
      </c>
      <c r="R628">
        <v>217399</v>
      </c>
      <c r="S628">
        <v>2</v>
      </c>
      <c r="T628">
        <v>311</v>
      </c>
      <c r="U628">
        <v>0.96777777777777696</v>
      </c>
      <c r="V628">
        <v>0.95074074074074</v>
      </c>
      <c r="W628">
        <v>0.99192200557103005</v>
      </c>
      <c r="X628">
        <v>39.5</v>
      </c>
      <c r="Y628">
        <v>5168676.8</v>
      </c>
      <c r="Z628">
        <v>218722</v>
      </c>
      <c r="AA628">
        <v>2</v>
      </c>
      <c r="AB628">
        <v>312</v>
      </c>
      <c r="AC628" t="s">
        <v>2057</v>
      </c>
      <c r="AE628">
        <f>Tabela2[[#This Row],[kan_params]]</f>
        <v>218252</v>
      </c>
      <c r="AF628">
        <f>Tabela2[[#This Row],[kan_steps]]</f>
        <v>19.3</v>
      </c>
      <c r="AG628">
        <f>Tabela2[[#This Row],[kan_train_acc]]</f>
        <v>8.8300836831331206E-2</v>
      </c>
      <c r="AH628">
        <f>Tabela2[[#This Row],[kan_val_acc]]</f>
        <v>0.159259256720542</v>
      </c>
      <c r="AI628">
        <f>Tabela2[[#This Row],[kan_test_acc]]</f>
        <v>8.8222222775220793E-2</v>
      </c>
      <c r="AJ628">
        <f>Tabela2[[#This Row],[mlp_test_acc]]</f>
        <v>0.96711111111111103</v>
      </c>
      <c r="AK628">
        <f>Tabela2[[#This Row],[mlp_val_acc]]</f>
        <v>0.94962962962962905</v>
      </c>
      <c r="AL628">
        <f>Tabela2[[#This Row],[mlp_train_acc]]</f>
        <v>0.99155060352831903</v>
      </c>
      <c r="AM628">
        <f>Tabela2[[#This Row],[mlp_steps]]</f>
        <v>39.4</v>
      </c>
    </row>
    <row r="629" spans="1:39" x14ac:dyDescent="0.25">
      <c r="A629" t="s">
        <v>1343</v>
      </c>
      <c r="B629">
        <v>16</v>
      </c>
      <c r="C629">
        <v>5</v>
      </c>
      <c r="D629">
        <v>5</v>
      </c>
      <c r="E629">
        <v>0</v>
      </c>
      <c r="F629" t="s">
        <v>1406</v>
      </c>
      <c r="G629">
        <v>227377</v>
      </c>
      <c r="H629">
        <v>103211760.7</v>
      </c>
      <c r="I629">
        <v>17.600000000000001</v>
      </c>
      <c r="J629">
        <v>0.10194986090064</v>
      </c>
      <c r="K629">
        <v>0.164074075222015</v>
      </c>
      <c r="L629">
        <v>0.100444445013999</v>
      </c>
      <c r="M629">
        <v>0.96977777777777696</v>
      </c>
      <c r="N629">
        <v>0.95037037037036998</v>
      </c>
      <c r="O629">
        <v>0.99164345403899701</v>
      </c>
      <c r="P629">
        <v>39.299999999999997</v>
      </c>
      <c r="Q629">
        <v>5526995.9000000004</v>
      </c>
      <c r="R629">
        <v>226744</v>
      </c>
      <c r="S629">
        <v>2</v>
      </c>
      <c r="T629">
        <v>318</v>
      </c>
      <c r="U629">
        <v>0.96777777777777696</v>
      </c>
      <c r="V629">
        <v>0.95111111111111102</v>
      </c>
      <c r="W629">
        <v>0.99127205199628599</v>
      </c>
      <c r="X629">
        <v>36.6</v>
      </c>
      <c r="Y629">
        <v>4884579.8</v>
      </c>
      <c r="Z629">
        <v>228095</v>
      </c>
      <c r="AA629">
        <v>2</v>
      </c>
      <c r="AB629">
        <v>319</v>
      </c>
      <c r="AC629" t="s">
        <v>2058</v>
      </c>
      <c r="AE629">
        <f>Tabela2[[#This Row],[kan_params]]</f>
        <v>227377</v>
      </c>
      <c r="AF629">
        <f>Tabela2[[#This Row],[kan_steps]]</f>
        <v>17.600000000000001</v>
      </c>
      <c r="AG629">
        <f>Tabela2[[#This Row],[kan_train_acc]]</f>
        <v>0.10194986090064</v>
      </c>
      <c r="AH629">
        <f>Tabela2[[#This Row],[kan_val_acc]]</f>
        <v>0.164074075222015</v>
      </c>
      <c r="AI629">
        <f>Tabela2[[#This Row],[kan_test_acc]]</f>
        <v>0.100444445013999</v>
      </c>
      <c r="AJ629">
        <f>Tabela2[[#This Row],[mlp_test_acc]]</f>
        <v>0.96977777777777696</v>
      </c>
      <c r="AK629">
        <f>Tabela2[[#This Row],[mlp_val_acc]]</f>
        <v>0.95037037037036998</v>
      </c>
      <c r="AL629">
        <f>Tabela2[[#This Row],[mlp_train_acc]]</f>
        <v>0.99164345403899701</v>
      </c>
      <c r="AM629">
        <f>Tabela2[[#This Row],[mlp_steps]]</f>
        <v>39.299999999999997</v>
      </c>
    </row>
    <row r="630" spans="1:39" x14ac:dyDescent="0.25">
      <c r="A630" t="s">
        <v>1343</v>
      </c>
      <c r="B630">
        <v>16</v>
      </c>
      <c r="C630">
        <v>5</v>
      </c>
      <c r="D630">
        <v>5</v>
      </c>
      <c r="E630">
        <v>0</v>
      </c>
      <c r="F630" t="s">
        <v>1408</v>
      </c>
      <c r="G630">
        <v>236502</v>
      </c>
      <c r="H630">
        <v>128287131.40000001</v>
      </c>
      <c r="I630">
        <v>21.2</v>
      </c>
      <c r="J630">
        <v>0.10696378797292699</v>
      </c>
      <c r="K630">
        <v>0.16555555760860399</v>
      </c>
      <c r="L630">
        <v>0.108222222328186</v>
      </c>
      <c r="M630">
        <v>0.96688888888888802</v>
      </c>
      <c r="N630">
        <v>0.95</v>
      </c>
      <c r="O630">
        <v>0.99182915506035196</v>
      </c>
      <c r="P630">
        <v>38.799999999999997</v>
      </c>
      <c r="Q630">
        <v>4541092.5</v>
      </c>
      <c r="R630">
        <v>236285</v>
      </c>
      <c r="S630">
        <v>2</v>
      </c>
      <c r="T630">
        <v>325</v>
      </c>
      <c r="U630">
        <v>0.96755555555555495</v>
      </c>
      <c r="V630">
        <v>0.94925925925925903</v>
      </c>
      <c r="W630">
        <v>0.99275766016713096</v>
      </c>
      <c r="X630">
        <v>36.299999999999997</v>
      </c>
      <c r="Y630">
        <v>4963989.0999999996</v>
      </c>
      <c r="Z630">
        <v>237664</v>
      </c>
      <c r="AA630">
        <v>2</v>
      </c>
      <c r="AB630">
        <v>326</v>
      </c>
      <c r="AC630" t="s">
        <v>2059</v>
      </c>
      <c r="AE630">
        <f>Tabela2[[#This Row],[kan_params]]</f>
        <v>236502</v>
      </c>
      <c r="AF630">
        <f>Tabela2[[#This Row],[kan_steps]]</f>
        <v>21.2</v>
      </c>
      <c r="AG630">
        <f>Tabela2[[#This Row],[kan_train_acc]]</f>
        <v>0.10696378797292699</v>
      </c>
      <c r="AH630">
        <f>Tabela2[[#This Row],[kan_val_acc]]</f>
        <v>0.16555555760860399</v>
      </c>
      <c r="AI630">
        <f>Tabela2[[#This Row],[kan_test_acc]]</f>
        <v>0.108222222328186</v>
      </c>
      <c r="AJ630">
        <f>Tabela2[[#This Row],[mlp_test_acc]]</f>
        <v>0.96688888888888802</v>
      </c>
      <c r="AK630">
        <f>Tabela2[[#This Row],[mlp_val_acc]]</f>
        <v>0.95</v>
      </c>
      <c r="AL630">
        <f>Tabela2[[#This Row],[mlp_train_acc]]</f>
        <v>0.99182915506035196</v>
      </c>
      <c r="AM630">
        <f>Tabela2[[#This Row],[mlp_steps]]</f>
        <v>38.799999999999997</v>
      </c>
    </row>
    <row r="631" spans="1:39" x14ac:dyDescent="0.25">
      <c r="A631" t="s">
        <v>1343</v>
      </c>
      <c r="B631">
        <v>16</v>
      </c>
      <c r="C631">
        <v>5</v>
      </c>
      <c r="D631">
        <v>5</v>
      </c>
      <c r="E631">
        <v>0</v>
      </c>
      <c r="F631" t="s">
        <v>1410</v>
      </c>
      <c r="G631">
        <v>245627</v>
      </c>
      <c r="H631">
        <v>92281030.599999994</v>
      </c>
      <c r="I631">
        <v>14.3</v>
      </c>
      <c r="J631">
        <v>8.6443826928734702E-2</v>
      </c>
      <c r="K631">
        <v>0.19370370209217</v>
      </c>
      <c r="L631">
        <v>9.3555556610226603E-2</v>
      </c>
      <c r="M631">
        <v>0.96911111111111103</v>
      </c>
      <c r="N631">
        <v>0.95222222222222197</v>
      </c>
      <c r="O631">
        <v>0.99257195914577501</v>
      </c>
      <c r="P631">
        <v>37.5</v>
      </c>
      <c r="Q631">
        <v>5716060.5</v>
      </c>
      <c r="R631">
        <v>244619</v>
      </c>
      <c r="S631">
        <v>2</v>
      </c>
      <c r="T631">
        <v>331</v>
      </c>
      <c r="U631">
        <v>0.96488888888888802</v>
      </c>
      <c r="V631">
        <v>0.95148148148148104</v>
      </c>
      <c r="W631">
        <v>0.99155060352831903</v>
      </c>
      <c r="X631">
        <v>38.200000000000003</v>
      </c>
      <c r="Y631">
        <v>4295236.4000000004</v>
      </c>
      <c r="Z631">
        <v>246022</v>
      </c>
      <c r="AA631">
        <v>2</v>
      </c>
      <c r="AB631">
        <v>332</v>
      </c>
      <c r="AC631" t="s">
        <v>2060</v>
      </c>
      <c r="AE631">
        <f>Tabela2[[#This Row],[kan_params]]</f>
        <v>245627</v>
      </c>
      <c r="AF631">
        <f>Tabela2[[#This Row],[kan_steps]]</f>
        <v>14.3</v>
      </c>
      <c r="AG631">
        <f>Tabela2[[#This Row],[kan_train_acc]]</f>
        <v>8.6443826928734702E-2</v>
      </c>
      <c r="AH631">
        <f>Tabela2[[#This Row],[kan_val_acc]]</f>
        <v>0.19370370209217</v>
      </c>
      <c r="AI631">
        <f>Tabela2[[#This Row],[kan_test_acc]]</f>
        <v>9.3555556610226603E-2</v>
      </c>
      <c r="AJ631">
        <f>Tabela2[[#This Row],[mlp_test_acc]]</f>
        <v>0.96911111111111103</v>
      </c>
      <c r="AK631">
        <f>Tabela2[[#This Row],[mlp_val_acc]]</f>
        <v>0.95222222222222197</v>
      </c>
      <c r="AL631">
        <f>Tabela2[[#This Row],[mlp_train_acc]]</f>
        <v>0.99257195914577501</v>
      </c>
      <c r="AM631">
        <f>Tabela2[[#This Row],[mlp_steps]]</f>
        <v>37.5</v>
      </c>
    </row>
    <row r="632" spans="1:39" x14ac:dyDescent="0.25">
      <c r="A632" t="s">
        <v>1343</v>
      </c>
      <c r="B632">
        <v>16</v>
      </c>
      <c r="C632">
        <v>5</v>
      </c>
      <c r="D632">
        <v>5</v>
      </c>
      <c r="E632">
        <v>0</v>
      </c>
      <c r="F632" t="s">
        <v>1412</v>
      </c>
      <c r="G632">
        <v>254752</v>
      </c>
      <c r="H632">
        <v>108426285.2</v>
      </c>
      <c r="I632">
        <v>16.2</v>
      </c>
      <c r="J632">
        <v>8.9879295229911796E-2</v>
      </c>
      <c r="K632">
        <v>0.16555555760860399</v>
      </c>
      <c r="L632">
        <v>9.3333334103226598E-2</v>
      </c>
      <c r="M632">
        <v>0.96977777777777696</v>
      </c>
      <c r="N632">
        <v>0.94851851851851798</v>
      </c>
      <c r="O632">
        <v>0.99377901578458605</v>
      </c>
      <c r="P632">
        <v>39.200000000000003</v>
      </c>
      <c r="Q632">
        <v>5844520.2000000002</v>
      </c>
      <c r="R632">
        <v>254524</v>
      </c>
      <c r="S632">
        <v>2</v>
      </c>
      <c r="T632">
        <v>338</v>
      </c>
      <c r="U632">
        <v>0.97022222222222199</v>
      </c>
      <c r="V632">
        <v>0.95074074074074</v>
      </c>
      <c r="W632">
        <v>0.99266480965645298</v>
      </c>
      <c r="X632">
        <v>37.6</v>
      </c>
      <c r="Y632">
        <v>4431569.9000000004</v>
      </c>
      <c r="Z632">
        <v>255955</v>
      </c>
      <c r="AA632">
        <v>2</v>
      </c>
      <c r="AB632">
        <v>339</v>
      </c>
      <c r="AC632" t="s">
        <v>2061</v>
      </c>
      <c r="AE632">
        <f>Tabela2[[#This Row],[kan_params]]</f>
        <v>254752</v>
      </c>
      <c r="AF632">
        <f>Tabela2[[#This Row],[kan_steps]]</f>
        <v>16.2</v>
      </c>
      <c r="AG632">
        <f>Tabela2[[#This Row],[kan_train_acc]]</f>
        <v>8.9879295229911796E-2</v>
      </c>
      <c r="AH632">
        <f>Tabela2[[#This Row],[kan_val_acc]]</f>
        <v>0.16555555760860399</v>
      </c>
      <c r="AI632">
        <f>Tabela2[[#This Row],[kan_test_acc]]</f>
        <v>9.3333334103226598E-2</v>
      </c>
      <c r="AJ632">
        <f>Tabela2[[#This Row],[mlp_test_acc]]</f>
        <v>0.96977777777777696</v>
      </c>
      <c r="AK632">
        <f>Tabela2[[#This Row],[mlp_val_acc]]</f>
        <v>0.94851851851851798</v>
      </c>
      <c r="AL632">
        <f>Tabela2[[#This Row],[mlp_train_acc]]</f>
        <v>0.99377901578458605</v>
      </c>
      <c r="AM632">
        <f>Tabela2[[#This Row],[mlp_steps]]</f>
        <v>39.200000000000003</v>
      </c>
    </row>
    <row r="633" spans="1:39" x14ac:dyDescent="0.25">
      <c r="A633" t="s">
        <v>1343</v>
      </c>
      <c r="B633">
        <v>16</v>
      </c>
      <c r="C633">
        <v>5</v>
      </c>
      <c r="D633">
        <v>5</v>
      </c>
      <c r="E633">
        <v>0</v>
      </c>
      <c r="F633" t="s">
        <v>1414</v>
      </c>
      <c r="G633">
        <v>263877</v>
      </c>
      <c r="H633">
        <v>99207454.700000003</v>
      </c>
      <c r="I633">
        <v>14.1</v>
      </c>
      <c r="J633">
        <v>9.4428969547152505E-2</v>
      </c>
      <c r="K633">
        <v>0.18703703582286799</v>
      </c>
      <c r="L633">
        <v>8.4666667133569698E-2</v>
      </c>
      <c r="M633">
        <v>0.96666666666666601</v>
      </c>
      <c r="N633">
        <v>0.95037037037036998</v>
      </c>
      <c r="O633">
        <v>0.99117920148560801</v>
      </c>
      <c r="P633">
        <v>34.9</v>
      </c>
      <c r="Q633">
        <v>5021660.5999999996</v>
      </c>
      <c r="R633">
        <v>263170</v>
      </c>
      <c r="S633">
        <v>2</v>
      </c>
      <c r="T633">
        <v>344</v>
      </c>
      <c r="U633">
        <v>0.96666666666666601</v>
      </c>
      <c r="V633">
        <v>0.95592592592592596</v>
      </c>
      <c r="W633">
        <v>0.99247910863509703</v>
      </c>
      <c r="X633">
        <v>40.4</v>
      </c>
      <c r="Y633">
        <v>5499915.9000000004</v>
      </c>
      <c r="Z633">
        <v>264625</v>
      </c>
      <c r="AA633">
        <v>2</v>
      </c>
      <c r="AB633">
        <v>345</v>
      </c>
      <c r="AC633" t="s">
        <v>2062</v>
      </c>
      <c r="AE633">
        <f>Tabela2[[#This Row],[kan_params]]</f>
        <v>263877</v>
      </c>
      <c r="AF633">
        <f>Tabela2[[#This Row],[kan_steps]]</f>
        <v>14.1</v>
      </c>
      <c r="AG633">
        <f>Tabela2[[#This Row],[kan_train_acc]]</f>
        <v>9.4428969547152505E-2</v>
      </c>
      <c r="AH633">
        <f>Tabela2[[#This Row],[kan_val_acc]]</f>
        <v>0.18703703582286799</v>
      </c>
      <c r="AI633">
        <f>Tabela2[[#This Row],[kan_test_acc]]</f>
        <v>8.4666667133569698E-2</v>
      </c>
      <c r="AJ633">
        <f>Tabela2[[#This Row],[mlp_test_acc]]</f>
        <v>0.96666666666666601</v>
      </c>
      <c r="AK633">
        <f>Tabela2[[#This Row],[mlp_val_acc]]</f>
        <v>0.95037037037036998</v>
      </c>
      <c r="AL633">
        <f>Tabela2[[#This Row],[mlp_train_acc]]</f>
        <v>0.99117920148560801</v>
      </c>
      <c r="AM633">
        <f>Tabela2[[#This Row],[mlp_steps]]</f>
        <v>34.9</v>
      </c>
    </row>
    <row r="634" spans="1:39" x14ac:dyDescent="0.25">
      <c r="A634" t="s">
        <v>1343</v>
      </c>
      <c r="B634">
        <v>16</v>
      </c>
      <c r="C634">
        <v>5</v>
      </c>
      <c r="D634">
        <v>5</v>
      </c>
      <c r="E634">
        <v>0</v>
      </c>
      <c r="F634" t="s">
        <v>1416</v>
      </c>
      <c r="G634">
        <v>273002</v>
      </c>
      <c r="H634">
        <v>113387416.59999999</v>
      </c>
      <c r="I634">
        <v>16.100000000000001</v>
      </c>
      <c r="J634">
        <v>8.5236769542097995E-2</v>
      </c>
      <c r="K634">
        <v>0.169629628956317</v>
      </c>
      <c r="L634">
        <v>8.2444443926215097E-2</v>
      </c>
      <c r="M634">
        <v>0.96555555555555495</v>
      </c>
      <c r="N634">
        <v>0.95481481481481401</v>
      </c>
      <c r="O634">
        <v>0.99572887650882003</v>
      </c>
      <c r="P634">
        <v>42</v>
      </c>
      <c r="Q634">
        <v>6470451</v>
      </c>
      <c r="R634">
        <v>271960</v>
      </c>
      <c r="S634">
        <v>2</v>
      </c>
      <c r="T634">
        <v>350</v>
      </c>
      <c r="U634">
        <v>0.96711111111111103</v>
      </c>
      <c r="V634">
        <v>0.95222222222222197</v>
      </c>
      <c r="W634">
        <v>0.99415041782729796</v>
      </c>
      <c r="X634">
        <v>39.6</v>
      </c>
      <c r="Y634">
        <v>5208797.0999999996</v>
      </c>
      <c r="Z634">
        <v>273439</v>
      </c>
      <c r="AA634">
        <v>2</v>
      </c>
      <c r="AB634">
        <v>351</v>
      </c>
      <c r="AC634" t="s">
        <v>2063</v>
      </c>
      <c r="AE634">
        <f>Tabela2[[#This Row],[kan_params]]</f>
        <v>273002</v>
      </c>
      <c r="AF634">
        <f>Tabela2[[#This Row],[kan_steps]]</f>
        <v>16.100000000000001</v>
      </c>
      <c r="AG634">
        <f>Tabela2[[#This Row],[kan_train_acc]]</f>
        <v>8.5236769542097995E-2</v>
      </c>
      <c r="AH634">
        <f>Tabela2[[#This Row],[kan_val_acc]]</f>
        <v>0.169629628956317</v>
      </c>
      <c r="AI634">
        <f>Tabela2[[#This Row],[kan_test_acc]]</f>
        <v>8.2444443926215097E-2</v>
      </c>
      <c r="AJ634">
        <f>Tabela2[[#This Row],[mlp_test_acc]]</f>
        <v>0.96555555555555495</v>
      </c>
      <c r="AK634">
        <f>Tabela2[[#This Row],[mlp_val_acc]]</f>
        <v>0.95481481481481401</v>
      </c>
      <c r="AL634">
        <f>Tabela2[[#This Row],[mlp_train_acc]]</f>
        <v>0.99572887650882003</v>
      </c>
      <c r="AM634">
        <f>Tabela2[[#This Row],[mlp_steps]]</f>
        <v>42</v>
      </c>
    </row>
    <row r="635" spans="1:39" x14ac:dyDescent="0.25">
      <c r="A635" t="s">
        <v>1343</v>
      </c>
      <c r="B635">
        <v>16</v>
      </c>
      <c r="C635">
        <v>5</v>
      </c>
      <c r="D635">
        <v>5</v>
      </c>
      <c r="E635">
        <v>0</v>
      </c>
      <c r="F635" t="s">
        <v>1418</v>
      </c>
      <c r="G635">
        <v>282127</v>
      </c>
      <c r="H635">
        <v>100803516</v>
      </c>
      <c r="I635">
        <v>13.6</v>
      </c>
      <c r="J635">
        <v>9.9907148629426901E-2</v>
      </c>
      <c r="K635">
        <v>0.18148148357868099</v>
      </c>
      <c r="L635">
        <v>9.7777776792645404E-2</v>
      </c>
      <c r="M635">
        <v>0.96777777777777696</v>
      </c>
      <c r="N635">
        <v>0.95592592592592596</v>
      </c>
      <c r="O635">
        <v>0.99229340761374096</v>
      </c>
      <c r="P635">
        <v>38.299999999999997</v>
      </c>
      <c r="Q635">
        <v>5194884.0999999996</v>
      </c>
      <c r="R635">
        <v>280894</v>
      </c>
      <c r="S635">
        <v>2</v>
      </c>
      <c r="T635">
        <v>356</v>
      </c>
      <c r="U635">
        <v>0.96977777777777696</v>
      </c>
      <c r="V635">
        <v>0.95148148148148104</v>
      </c>
      <c r="W635">
        <v>0.99517177344475305</v>
      </c>
      <c r="X635">
        <v>41.9</v>
      </c>
      <c r="Y635">
        <v>7128107.7000000002</v>
      </c>
      <c r="Z635">
        <v>282397</v>
      </c>
      <c r="AA635">
        <v>2</v>
      </c>
      <c r="AB635">
        <v>357</v>
      </c>
      <c r="AC635" t="s">
        <v>2064</v>
      </c>
      <c r="AE635">
        <f>Tabela2[[#This Row],[kan_params]]</f>
        <v>282127</v>
      </c>
      <c r="AF635">
        <f>Tabela2[[#This Row],[kan_steps]]</f>
        <v>13.6</v>
      </c>
      <c r="AG635">
        <f>Tabela2[[#This Row],[kan_train_acc]]</f>
        <v>9.9907148629426901E-2</v>
      </c>
      <c r="AH635">
        <f>Tabela2[[#This Row],[kan_val_acc]]</f>
        <v>0.18148148357868099</v>
      </c>
      <c r="AI635">
        <f>Tabela2[[#This Row],[kan_test_acc]]</f>
        <v>9.7777776792645404E-2</v>
      </c>
      <c r="AJ635">
        <f>Tabela2[[#This Row],[mlp_test_acc]]</f>
        <v>0.96777777777777696</v>
      </c>
      <c r="AK635">
        <f>Tabela2[[#This Row],[mlp_val_acc]]</f>
        <v>0.95592592592592596</v>
      </c>
      <c r="AL635">
        <f>Tabela2[[#This Row],[mlp_train_acc]]</f>
        <v>0.99229340761374096</v>
      </c>
      <c r="AM635">
        <f>Tabela2[[#This Row],[mlp_steps]]</f>
        <v>38.299999999999997</v>
      </c>
    </row>
    <row r="636" spans="1:39" x14ac:dyDescent="0.25">
      <c r="A636" t="s">
        <v>1343</v>
      </c>
      <c r="B636">
        <v>16</v>
      </c>
      <c r="C636">
        <v>5</v>
      </c>
      <c r="D636">
        <v>5</v>
      </c>
      <c r="E636">
        <v>0</v>
      </c>
      <c r="F636" t="s">
        <v>1420</v>
      </c>
      <c r="G636">
        <v>120846</v>
      </c>
      <c r="H636">
        <v>34276858.799999997</v>
      </c>
      <c r="I636">
        <v>12</v>
      </c>
      <c r="J636">
        <v>8.3008355647325505E-2</v>
      </c>
      <c r="K636">
        <v>0.240740746259689</v>
      </c>
      <c r="L636">
        <v>8.2888889499008606E-2</v>
      </c>
      <c r="M636">
        <v>0.96555555555555495</v>
      </c>
      <c r="N636">
        <v>0.94814814814814796</v>
      </c>
      <c r="O636">
        <v>0.98560817084493901</v>
      </c>
      <c r="P636">
        <v>38.5</v>
      </c>
      <c r="Q636">
        <v>3251112.6</v>
      </c>
      <c r="R636">
        <v>120547</v>
      </c>
      <c r="S636">
        <v>2</v>
      </c>
      <c r="T636">
        <v>227</v>
      </c>
      <c r="U636">
        <v>0.96666666666666601</v>
      </c>
      <c r="V636">
        <v>0.95370370370370305</v>
      </c>
      <c r="W636">
        <v>0.99210770659238601</v>
      </c>
      <c r="X636">
        <v>45</v>
      </c>
      <c r="Y636">
        <v>4013297.3</v>
      </c>
      <c r="Z636">
        <v>121534</v>
      </c>
      <c r="AA636">
        <v>2</v>
      </c>
      <c r="AB636">
        <v>228</v>
      </c>
      <c r="AC636" t="s">
        <v>2065</v>
      </c>
      <c r="AE636">
        <f>Tabela2[[#This Row],[kan_params]]</f>
        <v>120846</v>
      </c>
      <c r="AF636">
        <f>Tabela2[[#This Row],[kan_steps]]</f>
        <v>12</v>
      </c>
      <c r="AG636">
        <f>Tabela2[[#This Row],[kan_train_acc]]</f>
        <v>8.3008355647325505E-2</v>
      </c>
      <c r="AH636">
        <f>Tabela2[[#This Row],[kan_val_acc]]</f>
        <v>0.240740746259689</v>
      </c>
      <c r="AI636">
        <f>Tabela2[[#This Row],[kan_test_acc]]</f>
        <v>8.2888889499008606E-2</v>
      </c>
      <c r="AJ636">
        <f>Tabela2[[#This Row],[mlp_test_acc]]</f>
        <v>0.96555555555555495</v>
      </c>
      <c r="AK636">
        <f>Tabela2[[#This Row],[mlp_val_acc]]</f>
        <v>0.94814814814814796</v>
      </c>
      <c r="AL636">
        <f>Tabela2[[#This Row],[mlp_train_acc]]</f>
        <v>0.98560817084493901</v>
      </c>
      <c r="AM636">
        <f>Tabela2[[#This Row],[mlp_steps]]</f>
        <v>38.5</v>
      </c>
    </row>
    <row r="637" spans="1:39" x14ac:dyDescent="0.25">
      <c r="A637" t="s">
        <v>1343</v>
      </c>
      <c r="B637">
        <v>16</v>
      </c>
      <c r="C637">
        <v>5</v>
      </c>
      <c r="D637">
        <v>5</v>
      </c>
      <c r="E637">
        <v>0</v>
      </c>
      <c r="F637" t="s">
        <v>1422</v>
      </c>
      <c r="G637">
        <v>299318</v>
      </c>
      <c r="H637">
        <v>150351952.19999999</v>
      </c>
      <c r="I637">
        <v>20.2</v>
      </c>
      <c r="J637">
        <v>0.111420612037181</v>
      </c>
      <c r="K637">
        <v>0.17999999821186</v>
      </c>
      <c r="L637">
        <v>0.110666666179895</v>
      </c>
      <c r="M637">
        <v>0.958666666666666</v>
      </c>
      <c r="N637">
        <v>0.94814814814814796</v>
      </c>
      <c r="O637">
        <v>0.99517177344475305</v>
      </c>
      <c r="P637">
        <v>42.8</v>
      </c>
      <c r="Q637">
        <v>6634914.4000000004</v>
      </c>
      <c r="R637">
        <v>299194</v>
      </c>
      <c r="S637">
        <v>2</v>
      </c>
      <c r="T637">
        <v>368</v>
      </c>
      <c r="U637">
        <v>0.95688888888888801</v>
      </c>
      <c r="V637">
        <v>0.94666666666666599</v>
      </c>
      <c r="W637">
        <v>0.99572887650882003</v>
      </c>
      <c r="X637">
        <v>38</v>
      </c>
      <c r="Y637">
        <v>5432460.7999999998</v>
      </c>
      <c r="Z637">
        <v>300745</v>
      </c>
      <c r="AA637">
        <v>2</v>
      </c>
      <c r="AB637">
        <v>369</v>
      </c>
      <c r="AC637" t="s">
        <v>2066</v>
      </c>
      <c r="AE637">
        <f>Tabela2[[#This Row],[kan_params]]</f>
        <v>299318</v>
      </c>
      <c r="AF637">
        <f>Tabela2[[#This Row],[kan_steps]]</f>
        <v>20.2</v>
      </c>
      <c r="AG637">
        <f>Tabela2[[#This Row],[kan_train_acc]]</f>
        <v>0.111420612037181</v>
      </c>
      <c r="AH637">
        <f>Tabela2[[#This Row],[kan_val_acc]]</f>
        <v>0.17999999821186</v>
      </c>
      <c r="AI637">
        <f>Tabela2[[#This Row],[kan_test_acc]]</f>
        <v>0.110666666179895</v>
      </c>
      <c r="AJ637">
        <f>Tabela2[[#This Row],[mlp_test_acc]]</f>
        <v>0.958666666666666</v>
      </c>
      <c r="AK637">
        <f>Tabela2[[#This Row],[mlp_val_acc]]</f>
        <v>0.94814814814814796</v>
      </c>
      <c r="AL637">
        <f>Tabela2[[#This Row],[mlp_train_acc]]</f>
        <v>0.99517177344475305</v>
      </c>
      <c r="AM637">
        <f>Tabela2[[#This Row],[mlp_steps]]</f>
        <v>42.8</v>
      </c>
    </row>
    <row r="638" spans="1:39" x14ac:dyDescent="0.25">
      <c r="A638" t="s">
        <v>1343</v>
      </c>
      <c r="B638">
        <v>16</v>
      </c>
      <c r="C638">
        <v>5</v>
      </c>
      <c r="D638">
        <v>5</v>
      </c>
      <c r="E638">
        <v>0</v>
      </c>
      <c r="F638" t="s">
        <v>1424</v>
      </c>
      <c r="G638">
        <v>308683</v>
      </c>
      <c r="H638">
        <v>215481988.80000001</v>
      </c>
      <c r="I638">
        <v>28.6</v>
      </c>
      <c r="J638">
        <v>9.3593316525220793E-2</v>
      </c>
      <c r="K638">
        <v>0.16592592597007699</v>
      </c>
      <c r="L638">
        <v>9.6000000089406901E-2</v>
      </c>
      <c r="M638">
        <v>0.96</v>
      </c>
      <c r="N638">
        <v>0.94518518518518502</v>
      </c>
      <c r="O638">
        <v>0.99517177344475305</v>
      </c>
      <c r="P638">
        <v>43.4</v>
      </c>
      <c r="Q638">
        <v>8562361.4000000004</v>
      </c>
      <c r="R638">
        <v>308560</v>
      </c>
      <c r="S638">
        <v>2</v>
      </c>
      <c r="T638">
        <v>374</v>
      </c>
      <c r="U638">
        <v>0.95777777777777695</v>
      </c>
      <c r="V638">
        <v>0.94592592592592595</v>
      </c>
      <c r="W638">
        <v>0.99665738161559803</v>
      </c>
      <c r="X638">
        <v>47</v>
      </c>
      <c r="Y638">
        <v>8159521.4000000004</v>
      </c>
      <c r="Z638">
        <v>310135</v>
      </c>
      <c r="AA638">
        <v>2</v>
      </c>
      <c r="AB638">
        <v>375</v>
      </c>
      <c r="AC638" t="s">
        <v>2067</v>
      </c>
      <c r="AE638">
        <f>Tabela2[[#This Row],[kan_params]]</f>
        <v>308683</v>
      </c>
      <c r="AF638">
        <f>Tabela2[[#This Row],[kan_steps]]</f>
        <v>28.6</v>
      </c>
      <c r="AG638">
        <f>Tabela2[[#This Row],[kan_train_acc]]</f>
        <v>9.3593316525220793E-2</v>
      </c>
      <c r="AH638">
        <f>Tabela2[[#This Row],[kan_val_acc]]</f>
        <v>0.16592592597007699</v>
      </c>
      <c r="AI638">
        <f>Tabela2[[#This Row],[kan_test_acc]]</f>
        <v>9.6000000089406901E-2</v>
      </c>
      <c r="AJ638">
        <f>Tabela2[[#This Row],[mlp_test_acc]]</f>
        <v>0.96</v>
      </c>
      <c r="AK638">
        <f>Tabela2[[#This Row],[mlp_val_acc]]</f>
        <v>0.94518518518518502</v>
      </c>
      <c r="AL638">
        <f>Tabela2[[#This Row],[mlp_train_acc]]</f>
        <v>0.99517177344475305</v>
      </c>
      <c r="AM638">
        <f>Tabela2[[#This Row],[mlp_steps]]</f>
        <v>43.4</v>
      </c>
    </row>
    <row r="639" spans="1:39" x14ac:dyDescent="0.25">
      <c r="A639" t="s">
        <v>1343</v>
      </c>
      <c r="B639">
        <v>16</v>
      </c>
      <c r="C639">
        <v>5</v>
      </c>
      <c r="D639">
        <v>5</v>
      </c>
      <c r="E639">
        <v>0</v>
      </c>
      <c r="F639" t="s">
        <v>1426</v>
      </c>
      <c r="G639">
        <v>318048</v>
      </c>
      <c r="H639">
        <v>153671199.19999999</v>
      </c>
      <c r="I639">
        <v>19.399999999999999</v>
      </c>
      <c r="J639">
        <v>7.8180129826068798E-2</v>
      </c>
      <c r="K639">
        <v>0.14592592716217001</v>
      </c>
      <c r="L639">
        <v>6.8444444239139507E-2</v>
      </c>
      <c r="M639">
        <v>0.96133333333333304</v>
      </c>
      <c r="N639">
        <v>0.94222222222222196</v>
      </c>
      <c r="O639">
        <v>0.99405756731661998</v>
      </c>
      <c r="P639">
        <v>37</v>
      </c>
      <c r="Q639">
        <v>5271186.4000000004</v>
      </c>
      <c r="R639">
        <v>316475</v>
      </c>
      <c r="S639">
        <v>2</v>
      </c>
      <c r="T639">
        <v>379</v>
      </c>
      <c r="U639">
        <v>0.96177777777777695</v>
      </c>
      <c r="V639">
        <v>0.94518518518518502</v>
      </c>
      <c r="W639">
        <v>0.99257195914577501</v>
      </c>
      <c r="X639">
        <v>33.6</v>
      </c>
      <c r="Y639">
        <v>6937017.4000000004</v>
      </c>
      <c r="Z639">
        <v>318070</v>
      </c>
      <c r="AA639">
        <v>2</v>
      </c>
      <c r="AB639">
        <v>380</v>
      </c>
      <c r="AC639" t="s">
        <v>2068</v>
      </c>
      <c r="AE639">
        <f>Tabela2[[#This Row],[kan_params]]</f>
        <v>318048</v>
      </c>
      <c r="AF639">
        <f>Tabela2[[#This Row],[kan_steps]]</f>
        <v>19.399999999999999</v>
      </c>
      <c r="AG639">
        <f>Tabela2[[#This Row],[kan_train_acc]]</f>
        <v>7.8180129826068798E-2</v>
      </c>
      <c r="AH639">
        <f>Tabela2[[#This Row],[kan_val_acc]]</f>
        <v>0.14592592716217001</v>
      </c>
      <c r="AI639">
        <f>Tabela2[[#This Row],[kan_test_acc]]</f>
        <v>6.8444444239139507E-2</v>
      </c>
      <c r="AJ639">
        <f>Tabela2[[#This Row],[mlp_test_acc]]</f>
        <v>0.96133333333333304</v>
      </c>
      <c r="AK639">
        <f>Tabela2[[#This Row],[mlp_val_acc]]</f>
        <v>0.94222222222222196</v>
      </c>
      <c r="AL639">
        <f>Tabela2[[#This Row],[mlp_train_acc]]</f>
        <v>0.99405756731661998</v>
      </c>
      <c r="AM639">
        <f>Tabela2[[#This Row],[mlp_steps]]</f>
        <v>37</v>
      </c>
    </row>
    <row r="640" spans="1:39" x14ac:dyDescent="0.25">
      <c r="A640" t="s">
        <v>1343</v>
      </c>
      <c r="B640">
        <v>16</v>
      </c>
      <c r="C640">
        <v>5</v>
      </c>
      <c r="D640">
        <v>5</v>
      </c>
      <c r="E640">
        <v>0</v>
      </c>
      <c r="F640" t="s">
        <v>1428</v>
      </c>
      <c r="G640">
        <v>327413</v>
      </c>
      <c r="H640">
        <v>152303910.80000001</v>
      </c>
      <c r="I640">
        <v>18</v>
      </c>
      <c r="J640">
        <v>0.10714948922395701</v>
      </c>
      <c r="K640">
        <v>0.16592592597007699</v>
      </c>
      <c r="L640">
        <v>0.107111112773418</v>
      </c>
      <c r="M640">
        <v>0.958666666666666</v>
      </c>
      <c r="N640">
        <v>0.94592592592592595</v>
      </c>
      <c r="O640">
        <v>0.99127205199628599</v>
      </c>
      <c r="P640">
        <v>35.200000000000003</v>
      </c>
      <c r="Q640">
        <v>4512987.5999999996</v>
      </c>
      <c r="R640">
        <v>326105</v>
      </c>
      <c r="S640">
        <v>2</v>
      </c>
      <c r="T640">
        <v>385</v>
      </c>
      <c r="U640">
        <v>0.95822222222222198</v>
      </c>
      <c r="V640">
        <v>0.94962962962962905</v>
      </c>
      <c r="W640">
        <v>0.99702878365831005</v>
      </c>
      <c r="X640">
        <v>43</v>
      </c>
      <c r="Y640">
        <v>9312970.8000000007</v>
      </c>
      <c r="Z640">
        <v>327724</v>
      </c>
      <c r="AA640">
        <v>2</v>
      </c>
      <c r="AB640">
        <v>386</v>
      </c>
      <c r="AC640" t="s">
        <v>2069</v>
      </c>
      <c r="AE640">
        <f>Tabela2[[#This Row],[kan_params]]</f>
        <v>327413</v>
      </c>
      <c r="AF640">
        <f>Tabela2[[#This Row],[kan_steps]]</f>
        <v>18</v>
      </c>
      <c r="AG640">
        <f>Tabela2[[#This Row],[kan_train_acc]]</f>
        <v>0.10714948922395701</v>
      </c>
      <c r="AH640">
        <f>Tabela2[[#This Row],[kan_val_acc]]</f>
        <v>0.16592592597007699</v>
      </c>
      <c r="AI640">
        <f>Tabela2[[#This Row],[kan_test_acc]]</f>
        <v>0.107111112773418</v>
      </c>
      <c r="AJ640">
        <f>Tabela2[[#This Row],[mlp_test_acc]]</f>
        <v>0.958666666666666</v>
      </c>
      <c r="AK640">
        <f>Tabela2[[#This Row],[mlp_val_acc]]</f>
        <v>0.94592592592592595</v>
      </c>
      <c r="AL640">
        <f>Tabela2[[#This Row],[mlp_train_acc]]</f>
        <v>0.99127205199628599</v>
      </c>
      <c r="AM640">
        <f>Tabela2[[#This Row],[mlp_steps]]</f>
        <v>35.200000000000003</v>
      </c>
    </row>
    <row r="641" spans="1:39" x14ac:dyDescent="0.25">
      <c r="A641" t="s">
        <v>1343</v>
      </c>
      <c r="B641">
        <v>16</v>
      </c>
      <c r="C641">
        <v>5</v>
      </c>
      <c r="D641">
        <v>5</v>
      </c>
      <c r="E641">
        <v>0</v>
      </c>
      <c r="F641" t="s">
        <v>1430</v>
      </c>
      <c r="G641">
        <v>336778</v>
      </c>
      <c r="H641">
        <v>167231406.59999999</v>
      </c>
      <c r="I641">
        <v>19</v>
      </c>
      <c r="J641">
        <v>9.8607242107391302E-2</v>
      </c>
      <c r="K641">
        <v>0.15703704059123899</v>
      </c>
      <c r="L641">
        <v>8.6222222447395303E-2</v>
      </c>
      <c r="M641">
        <v>0.96133333333333304</v>
      </c>
      <c r="N641">
        <v>0.94814814814814796</v>
      </c>
      <c r="O641">
        <v>0.995357474466109</v>
      </c>
      <c r="P641">
        <v>42.6</v>
      </c>
      <c r="Q641">
        <v>6487786.4000000004</v>
      </c>
      <c r="R641">
        <v>335879</v>
      </c>
      <c r="S641">
        <v>2</v>
      </c>
      <c r="T641">
        <v>391</v>
      </c>
      <c r="U641">
        <v>0.96</v>
      </c>
      <c r="V641">
        <v>0.94740740740740703</v>
      </c>
      <c r="W641">
        <v>0.996285979572887</v>
      </c>
      <c r="X641">
        <v>40.6</v>
      </c>
      <c r="Y641">
        <v>7773817.2000000002</v>
      </c>
      <c r="Z641">
        <v>337522</v>
      </c>
      <c r="AA641">
        <v>2</v>
      </c>
      <c r="AB641">
        <v>392</v>
      </c>
      <c r="AC641" t="s">
        <v>2070</v>
      </c>
      <c r="AE641">
        <f>Tabela2[[#This Row],[kan_params]]</f>
        <v>336778</v>
      </c>
      <c r="AF641">
        <f>Tabela2[[#This Row],[kan_steps]]</f>
        <v>19</v>
      </c>
      <c r="AG641">
        <f>Tabela2[[#This Row],[kan_train_acc]]</f>
        <v>9.8607242107391302E-2</v>
      </c>
      <c r="AH641">
        <f>Tabela2[[#This Row],[kan_val_acc]]</f>
        <v>0.15703704059123899</v>
      </c>
      <c r="AI641">
        <f>Tabela2[[#This Row],[kan_test_acc]]</f>
        <v>8.6222222447395303E-2</v>
      </c>
      <c r="AJ641">
        <f>Tabela2[[#This Row],[mlp_test_acc]]</f>
        <v>0.96133333333333304</v>
      </c>
      <c r="AK641">
        <f>Tabela2[[#This Row],[mlp_val_acc]]</f>
        <v>0.94814814814814796</v>
      </c>
      <c r="AL641">
        <f>Tabela2[[#This Row],[mlp_train_acc]]</f>
        <v>0.995357474466109</v>
      </c>
      <c r="AM641">
        <f>Tabela2[[#This Row],[mlp_steps]]</f>
        <v>42.6</v>
      </c>
    </row>
    <row r="642" spans="1:39" x14ac:dyDescent="0.25">
      <c r="A642" t="s">
        <v>1343</v>
      </c>
      <c r="B642">
        <v>16</v>
      </c>
      <c r="C642">
        <v>5</v>
      </c>
      <c r="D642">
        <v>5</v>
      </c>
      <c r="E642">
        <v>0</v>
      </c>
      <c r="F642" t="s">
        <v>1432</v>
      </c>
      <c r="G642">
        <v>346143</v>
      </c>
      <c r="H642">
        <v>145809005.59999999</v>
      </c>
      <c r="I642">
        <v>15.8</v>
      </c>
      <c r="J642">
        <v>9.93500456213951E-2</v>
      </c>
      <c r="K642">
        <v>0.153333333134651</v>
      </c>
      <c r="L642">
        <v>9.5555557310581199E-2</v>
      </c>
      <c r="M642">
        <v>0.96133333333333304</v>
      </c>
      <c r="N642">
        <v>0.94814814814814796</v>
      </c>
      <c r="O642">
        <v>0.99758588672237702</v>
      </c>
      <c r="P642">
        <v>45.8</v>
      </c>
      <c r="Q642">
        <v>8706008</v>
      </c>
      <c r="R642">
        <v>345797</v>
      </c>
      <c r="S642">
        <v>2</v>
      </c>
      <c r="T642">
        <v>397</v>
      </c>
      <c r="U642">
        <v>0.95955555555555505</v>
      </c>
      <c r="V642">
        <v>0.94814814814814796</v>
      </c>
      <c r="W642">
        <v>0.99758588672237702</v>
      </c>
      <c r="X642">
        <v>48</v>
      </c>
      <c r="Y642">
        <v>10074580.4</v>
      </c>
      <c r="Z642">
        <v>347464</v>
      </c>
      <c r="AA642">
        <v>2</v>
      </c>
      <c r="AB642">
        <v>398</v>
      </c>
      <c r="AC642" t="s">
        <v>2071</v>
      </c>
      <c r="AE642">
        <f>Tabela2[[#This Row],[kan_params]]</f>
        <v>346143</v>
      </c>
      <c r="AF642">
        <f>Tabela2[[#This Row],[kan_steps]]</f>
        <v>15.8</v>
      </c>
      <c r="AG642">
        <f>Tabela2[[#This Row],[kan_train_acc]]</f>
        <v>9.93500456213951E-2</v>
      </c>
      <c r="AH642">
        <f>Tabela2[[#This Row],[kan_val_acc]]</f>
        <v>0.153333333134651</v>
      </c>
      <c r="AI642">
        <f>Tabela2[[#This Row],[kan_test_acc]]</f>
        <v>9.5555557310581199E-2</v>
      </c>
      <c r="AJ642">
        <f>Tabela2[[#This Row],[mlp_test_acc]]</f>
        <v>0.96133333333333304</v>
      </c>
      <c r="AK642">
        <f>Tabela2[[#This Row],[mlp_val_acc]]</f>
        <v>0.94814814814814796</v>
      </c>
      <c r="AL642">
        <f>Tabela2[[#This Row],[mlp_train_acc]]</f>
        <v>0.99758588672237702</v>
      </c>
      <c r="AM642">
        <f>Tabela2[[#This Row],[mlp_steps]]</f>
        <v>45.8</v>
      </c>
    </row>
    <row r="643" spans="1:39" x14ac:dyDescent="0.25">
      <c r="A643" t="s">
        <v>1343</v>
      </c>
      <c r="B643">
        <v>16</v>
      </c>
      <c r="C643">
        <v>5</v>
      </c>
      <c r="D643">
        <v>5</v>
      </c>
      <c r="E643">
        <v>0</v>
      </c>
      <c r="F643" t="s">
        <v>1434</v>
      </c>
      <c r="G643">
        <v>224398</v>
      </c>
      <c r="H643">
        <v>140036890.77777699</v>
      </c>
      <c r="I643">
        <v>23.6666666666666</v>
      </c>
      <c r="J643">
        <v>9.9865881933106304E-2</v>
      </c>
      <c r="K643">
        <v>0.18353909585211001</v>
      </c>
      <c r="L643">
        <v>9.9506173696782801E-2</v>
      </c>
      <c r="M643">
        <v>0.96691358024691298</v>
      </c>
      <c r="N643">
        <v>0.95144032921810695</v>
      </c>
      <c r="O643">
        <v>0.99205612297534296</v>
      </c>
      <c r="P643">
        <v>40.6666666666666</v>
      </c>
      <c r="Q643">
        <v>6017481.1111111101</v>
      </c>
      <c r="R643">
        <v>224054</v>
      </c>
      <c r="S643">
        <v>2</v>
      </c>
      <c r="T643">
        <v>316</v>
      </c>
      <c r="U643">
        <v>0.967901234567901</v>
      </c>
      <c r="V643">
        <v>0.95144032921810695</v>
      </c>
      <c r="W643">
        <v>0.99298462808212096</v>
      </c>
      <c r="X643">
        <v>38.8888888888888</v>
      </c>
      <c r="Y643">
        <v>5449082.6666666605</v>
      </c>
      <c r="Z643">
        <v>225397</v>
      </c>
      <c r="AA643">
        <v>2</v>
      </c>
      <c r="AB643">
        <v>317</v>
      </c>
      <c r="AC643" t="s">
        <v>2072</v>
      </c>
      <c r="AE643">
        <f>Tabela2[[#This Row],[kan_params]]</f>
        <v>224398</v>
      </c>
      <c r="AF643">
        <f>Tabela2[[#This Row],[kan_steps]]</f>
        <v>23.6666666666666</v>
      </c>
      <c r="AG643">
        <f>Tabela2[[#This Row],[kan_train_acc]]</f>
        <v>9.9865881933106304E-2</v>
      </c>
      <c r="AH643">
        <f>Tabela2[[#This Row],[kan_val_acc]]</f>
        <v>0.18353909585211001</v>
      </c>
      <c r="AI643">
        <f>Tabela2[[#This Row],[kan_test_acc]]</f>
        <v>9.9506173696782801E-2</v>
      </c>
      <c r="AJ643">
        <f>Tabela2[[#This Row],[mlp_test_acc]]</f>
        <v>0.96691358024691298</v>
      </c>
      <c r="AK643">
        <f>Tabela2[[#This Row],[mlp_val_acc]]</f>
        <v>0.95144032921810695</v>
      </c>
      <c r="AL643">
        <f>Tabela2[[#This Row],[mlp_train_acc]]</f>
        <v>0.99205612297534296</v>
      </c>
      <c r="AM643">
        <f>Tabela2[[#This Row],[mlp_steps]]</f>
        <v>40.6666666666666</v>
      </c>
    </row>
    <row r="644" spans="1:39" x14ac:dyDescent="0.25">
      <c r="A644" t="s">
        <v>1343</v>
      </c>
      <c r="B644">
        <v>16</v>
      </c>
      <c r="C644">
        <v>5</v>
      </c>
      <c r="D644">
        <v>5</v>
      </c>
      <c r="E644">
        <v>0</v>
      </c>
      <c r="F644" t="s">
        <v>1436</v>
      </c>
      <c r="G644">
        <v>233763</v>
      </c>
      <c r="H644">
        <v>82661587</v>
      </c>
      <c r="I644">
        <v>13.8</v>
      </c>
      <c r="J644">
        <v>0.10789229273796</v>
      </c>
      <c r="K644">
        <v>0.202962955832481</v>
      </c>
      <c r="L644">
        <v>0.102222223579883</v>
      </c>
      <c r="M644">
        <v>0.96355555555555505</v>
      </c>
      <c r="N644">
        <v>0.94518518518518502</v>
      </c>
      <c r="O644">
        <v>0.99795728876508805</v>
      </c>
      <c r="P644">
        <v>53.6</v>
      </c>
      <c r="Q644">
        <v>6897249</v>
      </c>
      <c r="R644">
        <v>233539</v>
      </c>
      <c r="S644">
        <v>2</v>
      </c>
      <c r="T644">
        <v>323</v>
      </c>
      <c r="U644">
        <v>0.95422222222222197</v>
      </c>
      <c r="V644">
        <v>0.937037037037037</v>
      </c>
      <c r="W644">
        <v>0.98960074280408505</v>
      </c>
      <c r="X644">
        <v>33.6</v>
      </c>
      <c r="Y644">
        <v>4389247.4000000004</v>
      </c>
      <c r="Z644">
        <v>234910</v>
      </c>
      <c r="AA644">
        <v>2</v>
      </c>
      <c r="AB644">
        <v>324</v>
      </c>
      <c r="AC644" t="s">
        <v>2073</v>
      </c>
      <c r="AE644">
        <f>Tabela2[[#This Row],[kan_params]]</f>
        <v>233763</v>
      </c>
      <c r="AF644">
        <f>Tabela2[[#This Row],[kan_steps]]</f>
        <v>13.8</v>
      </c>
      <c r="AG644">
        <f>Tabela2[[#This Row],[kan_train_acc]]</f>
        <v>0.10789229273796</v>
      </c>
      <c r="AH644">
        <f>Tabela2[[#This Row],[kan_val_acc]]</f>
        <v>0.202962955832481</v>
      </c>
      <c r="AI644">
        <f>Tabela2[[#This Row],[kan_test_acc]]</f>
        <v>0.102222223579883</v>
      </c>
      <c r="AJ644">
        <f>Tabela2[[#This Row],[mlp_test_acc]]</f>
        <v>0.96355555555555505</v>
      </c>
      <c r="AK644">
        <f>Tabela2[[#This Row],[mlp_val_acc]]</f>
        <v>0.94518518518518502</v>
      </c>
      <c r="AL644">
        <f>Tabela2[[#This Row],[mlp_train_acc]]</f>
        <v>0.99795728876508805</v>
      </c>
      <c r="AM644">
        <f>Tabela2[[#This Row],[mlp_steps]]</f>
        <v>53.6</v>
      </c>
    </row>
    <row r="645" spans="1:39" x14ac:dyDescent="0.25">
      <c r="A645" t="s">
        <v>1343</v>
      </c>
      <c r="B645">
        <v>16</v>
      </c>
      <c r="C645">
        <v>5</v>
      </c>
      <c r="D645">
        <v>5</v>
      </c>
      <c r="E645">
        <v>0</v>
      </c>
      <c r="F645" t="s">
        <v>1438</v>
      </c>
      <c r="G645">
        <v>243128</v>
      </c>
      <c r="H645">
        <v>84447720.599999994</v>
      </c>
      <c r="I645">
        <v>13.2</v>
      </c>
      <c r="J645">
        <v>9.0250697731971696E-2</v>
      </c>
      <c r="K645">
        <v>0.17851852178573599</v>
      </c>
      <c r="L645">
        <v>7.6000000536441806E-2</v>
      </c>
      <c r="M645">
        <v>0.958666666666666</v>
      </c>
      <c r="N645">
        <v>0.94148148148148103</v>
      </c>
      <c r="O645">
        <v>0.99610027855153205</v>
      </c>
      <c r="P645">
        <v>46.4</v>
      </c>
      <c r="Q645">
        <v>6358518.5999999996</v>
      </c>
      <c r="R645">
        <v>241825</v>
      </c>
      <c r="S645">
        <v>2</v>
      </c>
      <c r="T645">
        <v>329</v>
      </c>
      <c r="U645">
        <v>0.958666666666666</v>
      </c>
      <c r="V645">
        <v>0.94962962962962905</v>
      </c>
      <c r="W645">
        <v>0.99684308263695398</v>
      </c>
      <c r="X645">
        <v>49.2</v>
      </c>
      <c r="Y645">
        <v>6894718.4000000004</v>
      </c>
      <c r="Z645">
        <v>243220</v>
      </c>
      <c r="AA645">
        <v>2</v>
      </c>
      <c r="AB645">
        <v>330</v>
      </c>
      <c r="AC645" t="s">
        <v>2074</v>
      </c>
      <c r="AE645">
        <f>Tabela2[[#This Row],[kan_params]]</f>
        <v>243128</v>
      </c>
      <c r="AF645">
        <f>Tabela2[[#This Row],[kan_steps]]</f>
        <v>13.2</v>
      </c>
      <c r="AG645">
        <f>Tabela2[[#This Row],[kan_train_acc]]</f>
        <v>9.0250697731971696E-2</v>
      </c>
      <c r="AH645">
        <f>Tabela2[[#This Row],[kan_val_acc]]</f>
        <v>0.17851852178573599</v>
      </c>
      <c r="AI645">
        <f>Tabela2[[#This Row],[kan_test_acc]]</f>
        <v>7.6000000536441806E-2</v>
      </c>
      <c r="AJ645">
        <f>Tabela2[[#This Row],[mlp_test_acc]]</f>
        <v>0.958666666666666</v>
      </c>
      <c r="AK645">
        <f>Tabela2[[#This Row],[mlp_val_acc]]</f>
        <v>0.94148148148148103</v>
      </c>
      <c r="AL645">
        <f>Tabela2[[#This Row],[mlp_train_acc]]</f>
        <v>0.99610027855153205</v>
      </c>
      <c r="AM645">
        <f>Tabela2[[#This Row],[mlp_steps]]</f>
        <v>46.4</v>
      </c>
    </row>
    <row r="646" spans="1:39" x14ac:dyDescent="0.25">
      <c r="A646" t="s">
        <v>1343</v>
      </c>
      <c r="B646">
        <v>16</v>
      </c>
      <c r="C646">
        <v>5</v>
      </c>
      <c r="D646">
        <v>5</v>
      </c>
      <c r="E646">
        <v>0</v>
      </c>
      <c r="F646" t="s">
        <v>1440</v>
      </c>
      <c r="G646">
        <v>252493</v>
      </c>
      <c r="H646">
        <v>132740214.8</v>
      </c>
      <c r="I646">
        <v>20.8</v>
      </c>
      <c r="J646">
        <v>0.10380687117576599</v>
      </c>
      <c r="K646">
        <v>0.16296296119689899</v>
      </c>
      <c r="L646">
        <v>0.105777777731418</v>
      </c>
      <c r="M646">
        <v>0.96133333333333304</v>
      </c>
      <c r="N646">
        <v>0.94740740740740703</v>
      </c>
      <c r="O646">
        <v>0.99572887650882003</v>
      </c>
      <c r="P646">
        <v>45.4</v>
      </c>
      <c r="Q646">
        <v>6754249.2000000002</v>
      </c>
      <c r="R646">
        <v>251674</v>
      </c>
      <c r="S646">
        <v>2</v>
      </c>
      <c r="T646">
        <v>336</v>
      </c>
      <c r="U646">
        <v>0.96088888888888802</v>
      </c>
      <c r="V646">
        <v>0.94370370370370305</v>
      </c>
      <c r="W646">
        <v>0.99387186629526403</v>
      </c>
      <c r="X646">
        <v>37.4</v>
      </c>
      <c r="Y646">
        <v>5037089.8</v>
      </c>
      <c r="Z646">
        <v>253097</v>
      </c>
      <c r="AA646">
        <v>2</v>
      </c>
      <c r="AB646">
        <v>337</v>
      </c>
      <c r="AC646" t="s">
        <v>2075</v>
      </c>
      <c r="AE646">
        <f>Tabela2[[#This Row],[kan_params]]</f>
        <v>252493</v>
      </c>
      <c r="AF646">
        <f>Tabela2[[#This Row],[kan_steps]]</f>
        <v>20.8</v>
      </c>
      <c r="AG646">
        <f>Tabela2[[#This Row],[kan_train_acc]]</f>
        <v>0.10380687117576599</v>
      </c>
      <c r="AH646">
        <f>Tabela2[[#This Row],[kan_val_acc]]</f>
        <v>0.16296296119689899</v>
      </c>
      <c r="AI646">
        <f>Tabela2[[#This Row],[kan_test_acc]]</f>
        <v>0.105777777731418</v>
      </c>
      <c r="AJ646">
        <f>Tabela2[[#This Row],[mlp_test_acc]]</f>
        <v>0.96133333333333304</v>
      </c>
      <c r="AK646">
        <f>Tabela2[[#This Row],[mlp_val_acc]]</f>
        <v>0.94740740740740703</v>
      </c>
      <c r="AL646">
        <f>Tabela2[[#This Row],[mlp_train_acc]]</f>
        <v>0.99572887650882003</v>
      </c>
      <c r="AM646">
        <f>Tabela2[[#This Row],[mlp_steps]]</f>
        <v>45.4</v>
      </c>
    </row>
    <row r="647" spans="1:39" x14ac:dyDescent="0.25">
      <c r="A647" t="s">
        <v>1343</v>
      </c>
      <c r="B647">
        <v>16</v>
      </c>
      <c r="C647">
        <v>5</v>
      </c>
      <c r="D647">
        <v>5</v>
      </c>
      <c r="E647">
        <v>0</v>
      </c>
      <c r="F647" t="s">
        <v>1442</v>
      </c>
      <c r="G647">
        <v>261858</v>
      </c>
      <c r="H647">
        <v>147540657.40000001</v>
      </c>
      <c r="I647">
        <v>22.8</v>
      </c>
      <c r="J647">
        <v>0.114948935806751</v>
      </c>
      <c r="K647">
        <v>0.16814814805984399</v>
      </c>
      <c r="L647">
        <v>0.112888890504837</v>
      </c>
      <c r="M647">
        <v>0.958666666666666</v>
      </c>
      <c r="N647">
        <v>0.94740740740740703</v>
      </c>
      <c r="O647">
        <v>0.99795728876508805</v>
      </c>
      <c r="P647">
        <v>50.6</v>
      </c>
      <c r="Q647">
        <v>6611687.5999999996</v>
      </c>
      <c r="R647">
        <v>261719</v>
      </c>
      <c r="S647">
        <v>2</v>
      </c>
      <c r="T647">
        <v>343</v>
      </c>
      <c r="U647">
        <v>0.96177777777777695</v>
      </c>
      <c r="V647">
        <v>0.94444444444444398</v>
      </c>
      <c r="W647">
        <v>0.99442896935933101</v>
      </c>
      <c r="X647">
        <v>39.6</v>
      </c>
      <c r="Y647">
        <v>5251970.5999999996</v>
      </c>
      <c r="Z647">
        <v>263170</v>
      </c>
      <c r="AA647">
        <v>2</v>
      </c>
      <c r="AB647">
        <v>344</v>
      </c>
      <c r="AC647" t="s">
        <v>2076</v>
      </c>
      <c r="AE647">
        <f>Tabela2[[#This Row],[kan_params]]</f>
        <v>261858</v>
      </c>
      <c r="AF647">
        <f>Tabela2[[#This Row],[kan_steps]]</f>
        <v>22.8</v>
      </c>
      <c r="AG647">
        <f>Tabela2[[#This Row],[kan_train_acc]]</f>
        <v>0.114948935806751</v>
      </c>
      <c r="AH647">
        <f>Tabela2[[#This Row],[kan_val_acc]]</f>
        <v>0.16814814805984399</v>
      </c>
      <c r="AI647">
        <f>Tabela2[[#This Row],[kan_test_acc]]</f>
        <v>0.112888890504837</v>
      </c>
      <c r="AJ647">
        <f>Tabela2[[#This Row],[mlp_test_acc]]</f>
        <v>0.958666666666666</v>
      </c>
      <c r="AK647">
        <f>Tabela2[[#This Row],[mlp_val_acc]]</f>
        <v>0.94740740740740703</v>
      </c>
      <c r="AL647">
        <f>Tabela2[[#This Row],[mlp_train_acc]]</f>
        <v>0.99795728876508805</v>
      </c>
      <c r="AM647">
        <f>Tabela2[[#This Row],[mlp_steps]]</f>
        <v>50.6</v>
      </c>
    </row>
    <row r="648" spans="1:39" x14ac:dyDescent="0.25">
      <c r="A648" t="s">
        <v>1343</v>
      </c>
      <c r="B648">
        <v>16</v>
      </c>
      <c r="C648">
        <v>5</v>
      </c>
      <c r="D648">
        <v>5</v>
      </c>
      <c r="E648">
        <v>0</v>
      </c>
      <c r="F648" t="s">
        <v>1444</v>
      </c>
      <c r="G648">
        <v>271223</v>
      </c>
      <c r="H648">
        <v>102674625.8</v>
      </c>
      <c r="I648">
        <v>15</v>
      </c>
      <c r="J648">
        <v>9.6750232577323902E-2</v>
      </c>
      <c r="K648">
        <v>0.17111110985278999</v>
      </c>
      <c r="L648">
        <v>0.102666665613651</v>
      </c>
      <c r="M648">
        <v>0.95688888888888801</v>
      </c>
      <c r="N648">
        <v>0.94592592592592595</v>
      </c>
      <c r="O648">
        <v>0.99777158774373198</v>
      </c>
      <c r="P648">
        <v>49</v>
      </c>
      <c r="Q648">
        <v>8302887.5999999996</v>
      </c>
      <c r="R648">
        <v>270485</v>
      </c>
      <c r="S648">
        <v>2</v>
      </c>
      <c r="T648">
        <v>349</v>
      </c>
      <c r="U648">
        <v>0.96133333333333304</v>
      </c>
      <c r="V648">
        <v>0.94814814814814796</v>
      </c>
      <c r="W648">
        <v>0.99702878365831005</v>
      </c>
      <c r="X648">
        <v>45.4</v>
      </c>
      <c r="Y648">
        <v>7979411.2000000002</v>
      </c>
      <c r="Z648">
        <v>271960</v>
      </c>
      <c r="AA648">
        <v>2</v>
      </c>
      <c r="AB648">
        <v>350</v>
      </c>
      <c r="AC648" t="s">
        <v>2077</v>
      </c>
      <c r="AE648">
        <f>Tabela2[[#This Row],[kan_params]]</f>
        <v>271223</v>
      </c>
      <c r="AF648">
        <f>Tabela2[[#This Row],[kan_steps]]</f>
        <v>15</v>
      </c>
      <c r="AG648">
        <f>Tabela2[[#This Row],[kan_train_acc]]</f>
        <v>9.6750232577323902E-2</v>
      </c>
      <c r="AH648">
        <f>Tabela2[[#This Row],[kan_val_acc]]</f>
        <v>0.17111110985278999</v>
      </c>
      <c r="AI648">
        <f>Tabela2[[#This Row],[kan_test_acc]]</f>
        <v>0.102666665613651</v>
      </c>
      <c r="AJ648">
        <f>Tabela2[[#This Row],[mlp_test_acc]]</f>
        <v>0.95688888888888801</v>
      </c>
      <c r="AK648">
        <f>Tabela2[[#This Row],[mlp_val_acc]]</f>
        <v>0.94592592592592595</v>
      </c>
      <c r="AL648">
        <f>Tabela2[[#This Row],[mlp_train_acc]]</f>
        <v>0.99777158774373198</v>
      </c>
      <c r="AM648">
        <f>Tabela2[[#This Row],[mlp_steps]]</f>
        <v>49</v>
      </c>
    </row>
    <row r="649" spans="1:39" x14ac:dyDescent="0.25">
      <c r="A649" t="s">
        <v>1343</v>
      </c>
      <c r="B649">
        <v>16</v>
      </c>
      <c r="C649">
        <v>5</v>
      </c>
      <c r="D649">
        <v>5</v>
      </c>
      <c r="E649">
        <v>0</v>
      </c>
      <c r="F649" t="s">
        <v>1446</v>
      </c>
      <c r="G649">
        <v>280588</v>
      </c>
      <c r="H649">
        <v>87880805.599999994</v>
      </c>
      <c r="I649">
        <v>12</v>
      </c>
      <c r="J649">
        <v>0.10993500649929</v>
      </c>
      <c r="K649">
        <v>0.20740740001201599</v>
      </c>
      <c r="L649">
        <v>0.110666666924953</v>
      </c>
      <c r="M649">
        <v>0.95555555555555505</v>
      </c>
      <c r="N649">
        <v>0.94074074074073999</v>
      </c>
      <c r="O649">
        <v>0.99350046425255301</v>
      </c>
      <c r="P649">
        <v>35</v>
      </c>
      <c r="Q649">
        <v>7716899</v>
      </c>
      <c r="R649">
        <v>279395</v>
      </c>
      <c r="S649">
        <v>2</v>
      </c>
      <c r="T649">
        <v>355</v>
      </c>
      <c r="U649">
        <v>0.96444444444444399</v>
      </c>
      <c r="V649">
        <v>0.94074074074073999</v>
      </c>
      <c r="W649">
        <v>0.998142989786443</v>
      </c>
      <c r="X649">
        <v>51</v>
      </c>
      <c r="Y649">
        <v>5903533.5999999996</v>
      </c>
      <c r="Z649">
        <v>280894</v>
      </c>
      <c r="AA649">
        <v>2</v>
      </c>
      <c r="AB649">
        <v>356</v>
      </c>
      <c r="AC649" t="s">
        <v>2078</v>
      </c>
      <c r="AE649">
        <f>Tabela2[[#This Row],[kan_params]]</f>
        <v>280588</v>
      </c>
      <c r="AF649">
        <f>Tabela2[[#This Row],[kan_steps]]</f>
        <v>12</v>
      </c>
      <c r="AG649">
        <f>Tabela2[[#This Row],[kan_train_acc]]</f>
        <v>0.10993500649929</v>
      </c>
      <c r="AH649">
        <f>Tabela2[[#This Row],[kan_val_acc]]</f>
        <v>0.20740740001201599</v>
      </c>
      <c r="AI649">
        <f>Tabela2[[#This Row],[kan_test_acc]]</f>
        <v>0.110666666924953</v>
      </c>
      <c r="AJ649">
        <f>Tabela2[[#This Row],[mlp_test_acc]]</f>
        <v>0.95555555555555505</v>
      </c>
      <c r="AK649">
        <f>Tabela2[[#This Row],[mlp_val_acc]]</f>
        <v>0.94074074074073999</v>
      </c>
      <c r="AL649">
        <f>Tabela2[[#This Row],[mlp_train_acc]]</f>
        <v>0.99350046425255301</v>
      </c>
      <c r="AM649">
        <f>Tabela2[[#This Row],[mlp_steps]]</f>
        <v>35</v>
      </c>
    </row>
    <row r="650" spans="1:39" x14ac:dyDescent="0.25">
      <c r="A650" t="s">
        <v>1343</v>
      </c>
      <c r="B650">
        <v>16</v>
      </c>
      <c r="C650">
        <v>5</v>
      </c>
      <c r="D650">
        <v>5</v>
      </c>
      <c r="E650">
        <v>0</v>
      </c>
      <c r="F650" t="s">
        <v>1448</v>
      </c>
      <c r="G650">
        <v>289953</v>
      </c>
      <c r="H650">
        <v>145349379.40000001</v>
      </c>
      <c r="I650">
        <v>19.600000000000001</v>
      </c>
      <c r="J650">
        <v>8.5979573428630801E-2</v>
      </c>
      <c r="K650">
        <v>0.17259259223937901</v>
      </c>
      <c r="L650">
        <v>9.5111109316349002E-2</v>
      </c>
      <c r="M650">
        <v>0.95911111111111103</v>
      </c>
      <c r="N650">
        <v>0.94518518518518502</v>
      </c>
      <c r="O650">
        <v>0.996285979572887</v>
      </c>
      <c r="P650">
        <v>41.2</v>
      </c>
      <c r="Q650">
        <v>8890058.5999999996</v>
      </c>
      <c r="R650">
        <v>288449</v>
      </c>
      <c r="S650">
        <v>2</v>
      </c>
      <c r="T650">
        <v>361</v>
      </c>
      <c r="U650">
        <v>0.95911111111111103</v>
      </c>
      <c r="V650">
        <v>0.94370370370370305</v>
      </c>
      <c r="W650">
        <v>0.99275766016713096</v>
      </c>
      <c r="X650">
        <v>37</v>
      </c>
      <c r="Y650">
        <v>4556372</v>
      </c>
      <c r="Z650">
        <v>289972</v>
      </c>
      <c r="AA650">
        <v>2</v>
      </c>
      <c r="AB650">
        <v>362</v>
      </c>
      <c r="AC650" t="s">
        <v>2079</v>
      </c>
      <c r="AE650">
        <f>Tabela2[[#This Row],[kan_params]]</f>
        <v>289953</v>
      </c>
      <c r="AF650">
        <f>Tabela2[[#This Row],[kan_steps]]</f>
        <v>19.600000000000001</v>
      </c>
      <c r="AG650">
        <f>Tabela2[[#This Row],[kan_train_acc]]</f>
        <v>8.5979573428630801E-2</v>
      </c>
      <c r="AH650">
        <f>Tabela2[[#This Row],[kan_val_acc]]</f>
        <v>0.17259259223937901</v>
      </c>
      <c r="AI650">
        <f>Tabela2[[#This Row],[kan_test_acc]]</f>
        <v>9.5111109316349002E-2</v>
      </c>
      <c r="AJ650">
        <f>Tabela2[[#This Row],[mlp_test_acc]]</f>
        <v>0.95911111111111103</v>
      </c>
      <c r="AK650">
        <f>Tabela2[[#This Row],[mlp_val_acc]]</f>
        <v>0.94518518518518502</v>
      </c>
      <c r="AL650">
        <f>Tabela2[[#This Row],[mlp_train_acc]]</f>
        <v>0.996285979572887</v>
      </c>
      <c r="AM650">
        <f>Tabela2[[#This Row],[mlp_steps]]</f>
        <v>41.2</v>
      </c>
    </row>
    <row r="651" spans="1:39" x14ac:dyDescent="0.25">
      <c r="A651" t="s">
        <v>1343</v>
      </c>
      <c r="B651">
        <v>16</v>
      </c>
      <c r="C651">
        <v>5</v>
      </c>
      <c r="D651">
        <v>5</v>
      </c>
      <c r="E651">
        <v>0</v>
      </c>
      <c r="F651" t="s">
        <v>1450</v>
      </c>
      <c r="G651">
        <v>307384</v>
      </c>
      <c r="H651">
        <v>103859846</v>
      </c>
      <c r="I651">
        <v>13</v>
      </c>
      <c r="J651">
        <v>0.14057567492127401</v>
      </c>
      <c r="K651">
        <v>0.26962962746620101</v>
      </c>
      <c r="L651">
        <v>0.13777778148651099</v>
      </c>
      <c r="M651">
        <v>0.96444444444444399</v>
      </c>
      <c r="N651">
        <v>0.98148148148148096</v>
      </c>
      <c r="O651">
        <v>0.999071494893221</v>
      </c>
      <c r="P651">
        <v>60</v>
      </c>
      <c r="Q651">
        <v>8646769</v>
      </c>
      <c r="R651">
        <v>306989</v>
      </c>
      <c r="S651">
        <v>2</v>
      </c>
      <c r="T651">
        <v>373</v>
      </c>
      <c r="U651">
        <v>0.95111111111111102</v>
      </c>
      <c r="V651">
        <v>0.97777777777777697</v>
      </c>
      <c r="W651">
        <v>0.999071494893221</v>
      </c>
      <c r="X651">
        <v>54</v>
      </c>
      <c r="Y651">
        <v>7792621.4000000004</v>
      </c>
      <c r="Z651">
        <v>308560</v>
      </c>
      <c r="AA651">
        <v>2</v>
      </c>
      <c r="AB651">
        <v>374</v>
      </c>
      <c r="AC651" t="s">
        <v>2080</v>
      </c>
      <c r="AE651">
        <f>Tabela2[[#This Row],[kan_params]]</f>
        <v>307384</v>
      </c>
      <c r="AF651">
        <f>Tabela2[[#This Row],[kan_steps]]</f>
        <v>13</v>
      </c>
      <c r="AG651">
        <f>Tabela2[[#This Row],[kan_train_acc]]</f>
        <v>0.14057567492127401</v>
      </c>
      <c r="AH651">
        <f>Tabela2[[#This Row],[kan_val_acc]]</f>
        <v>0.26962962746620101</v>
      </c>
      <c r="AI651">
        <f>Tabela2[[#This Row],[kan_test_acc]]</f>
        <v>0.13777778148651099</v>
      </c>
      <c r="AJ651">
        <f>Tabela2[[#This Row],[mlp_test_acc]]</f>
        <v>0.96444444444444399</v>
      </c>
      <c r="AK651">
        <f>Tabela2[[#This Row],[mlp_val_acc]]</f>
        <v>0.98148148148148096</v>
      </c>
      <c r="AL651">
        <f>Tabela2[[#This Row],[mlp_train_acc]]</f>
        <v>0.999071494893221</v>
      </c>
      <c r="AM651">
        <f>Tabela2[[#This Row],[mlp_steps]]</f>
        <v>60</v>
      </c>
    </row>
    <row r="652" spans="1:39" x14ac:dyDescent="0.25">
      <c r="A652" t="s">
        <v>1343</v>
      </c>
      <c r="B652">
        <v>16</v>
      </c>
      <c r="C652">
        <v>5</v>
      </c>
      <c r="D652">
        <v>5</v>
      </c>
      <c r="E652">
        <v>0</v>
      </c>
      <c r="F652" t="s">
        <v>1452</v>
      </c>
      <c r="G652">
        <v>316989</v>
      </c>
      <c r="H652">
        <v>172715870.80000001</v>
      </c>
      <c r="I652">
        <v>21</v>
      </c>
      <c r="J652">
        <v>0.116063140332698</v>
      </c>
      <c r="K652">
        <v>0.16592592597007699</v>
      </c>
      <c r="L652">
        <v>0.131111113727092</v>
      </c>
      <c r="M652">
        <v>0.95555555555555505</v>
      </c>
      <c r="N652">
        <v>0.97407407407407398</v>
      </c>
      <c r="O652">
        <v>0.99684308263695398</v>
      </c>
      <c r="P652">
        <v>48.6</v>
      </c>
      <c r="Q652">
        <v>8191308</v>
      </c>
      <c r="R652">
        <v>316475</v>
      </c>
      <c r="S652">
        <v>2</v>
      </c>
      <c r="T652">
        <v>379</v>
      </c>
      <c r="U652">
        <v>0.95688888888888801</v>
      </c>
      <c r="V652">
        <v>0.97703703703703704</v>
      </c>
      <c r="W652">
        <v>0.99851439182915502</v>
      </c>
      <c r="X652">
        <v>50.6</v>
      </c>
      <c r="Y652">
        <v>6172069.5999999996</v>
      </c>
      <c r="Z652">
        <v>318070</v>
      </c>
      <c r="AA652">
        <v>2</v>
      </c>
      <c r="AB652">
        <v>380</v>
      </c>
      <c r="AC652" t="s">
        <v>2081</v>
      </c>
      <c r="AE652">
        <f>Tabela2[[#This Row],[kan_params]]</f>
        <v>316989</v>
      </c>
      <c r="AF652">
        <f>Tabela2[[#This Row],[kan_steps]]</f>
        <v>21</v>
      </c>
      <c r="AG652">
        <f>Tabela2[[#This Row],[kan_train_acc]]</f>
        <v>0.116063140332698</v>
      </c>
      <c r="AH652">
        <f>Tabela2[[#This Row],[kan_val_acc]]</f>
        <v>0.16592592597007699</v>
      </c>
      <c r="AI652">
        <f>Tabela2[[#This Row],[kan_test_acc]]</f>
        <v>0.131111113727092</v>
      </c>
      <c r="AJ652">
        <f>Tabela2[[#This Row],[mlp_test_acc]]</f>
        <v>0.95555555555555505</v>
      </c>
      <c r="AK652">
        <f>Tabela2[[#This Row],[mlp_val_acc]]</f>
        <v>0.97407407407407398</v>
      </c>
      <c r="AL652">
        <f>Tabela2[[#This Row],[mlp_train_acc]]</f>
        <v>0.99684308263695398</v>
      </c>
      <c r="AM652">
        <f>Tabela2[[#This Row],[mlp_steps]]</f>
        <v>48.6</v>
      </c>
    </row>
    <row r="653" spans="1:39" x14ac:dyDescent="0.25">
      <c r="A653" t="s">
        <v>1343</v>
      </c>
      <c r="B653">
        <v>16</v>
      </c>
      <c r="C653">
        <v>5</v>
      </c>
      <c r="D653">
        <v>5</v>
      </c>
      <c r="E653">
        <v>0</v>
      </c>
      <c r="F653" t="s">
        <v>1454</v>
      </c>
      <c r="G653">
        <v>326594</v>
      </c>
      <c r="H653">
        <v>188436016.40000001</v>
      </c>
      <c r="I653">
        <v>22.4</v>
      </c>
      <c r="J653">
        <v>8.9322191476821897E-2</v>
      </c>
      <c r="K653">
        <v>0.18370370268821701</v>
      </c>
      <c r="L653">
        <v>8.6222223192453304E-2</v>
      </c>
      <c r="M653">
        <v>0.95511111111111102</v>
      </c>
      <c r="N653">
        <v>0.97703703703703704</v>
      </c>
      <c r="O653">
        <v>0.99758588672237702</v>
      </c>
      <c r="P653">
        <v>43.4</v>
      </c>
      <c r="Q653">
        <v>5391120.5999999996</v>
      </c>
      <c r="R653">
        <v>326105</v>
      </c>
      <c r="S653">
        <v>2</v>
      </c>
      <c r="T653">
        <v>385</v>
      </c>
      <c r="U653">
        <v>0.95377777777777695</v>
      </c>
      <c r="V653">
        <v>0.97555555555555495</v>
      </c>
      <c r="W653">
        <v>0.99795728876508805</v>
      </c>
      <c r="X653">
        <v>47.6</v>
      </c>
      <c r="Y653">
        <v>7199735.5999999996</v>
      </c>
      <c r="Z653">
        <v>327724</v>
      </c>
      <c r="AA653">
        <v>2</v>
      </c>
      <c r="AB653">
        <v>386</v>
      </c>
      <c r="AC653" t="s">
        <v>2082</v>
      </c>
      <c r="AE653">
        <f>Tabela2[[#This Row],[kan_params]]</f>
        <v>326594</v>
      </c>
      <c r="AF653">
        <f>Tabela2[[#This Row],[kan_steps]]</f>
        <v>22.4</v>
      </c>
      <c r="AG653">
        <f>Tabela2[[#This Row],[kan_train_acc]]</f>
        <v>8.9322191476821897E-2</v>
      </c>
      <c r="AH653">
        <f>Tabela2[[#This Row],[kan_val_acc]]</f>
        <v>0.18370370268821701</v>
      </c>
      <c r="AI653">
        <f>Tabela2[[#This Row],[kan_test_acc]]</f>
        <v>8.6222223192453304E-2</v>
      </c>
      <c r="AJ653">
        <f>Tabela2[[#This Row],[mlp_test_acc]]</f>
        <v>0.95511111111111102</v>
      </c>
      <c r="AK653">
        <f>Tabela2[[#This Row],[mlp_val_acc]]</f>
        <v>0.97703703703703704</v>
      </c>
      <c r="AL653">
        <f>Tabela2[[#This Row],[mlp_train_acc]]</f>
        <v>0.99758588672237702</v>
      </c>
      <c r="AM653">
        <f>Tabela2[[#This Row],[mlp_steps]]</f>
        <v>43.4</v>
      </c>
    </row>
    <row r="654" spans="1:39" x14ac:dyDescent="0.25">
      <c r="A654" t="s">
        <v>1343</v>
      </c>
      <c r="B654">
        <v>16</v>
      </c>
      <c r="C654">
        <v>5</v>
      </c>
      <c r="D654">
        <v>5</v>
      </c>
      <c r="E654">
        <v>0</v>
      </c>
      <c r="F654" t="s">
        <v>1456</v>
      </c>
      <c r="G654">
        <v>336199</v>
      </c>
      <c r="H654">
        <v>133156145</v>
      </c>
      <c r="I654">
        <v>13.8</v>
      </c>
      <c r="J654">
        <v>0.102321264147758</v>
      </c>
      <c r="K654">
        <v>0.16222222447395299</v>
      </c>
      <c r="L654">
        <v>0.10666666775941799</v>
      </c>
      <c r="M654">
        <v>0.95644444444444399</v>
      </c>
      <c r="N654">
        <v>0.97333333333333305</v>
      </c>
      <c r="O654">
        <v>0.99832869080779896</v>
      </c>
      <c r="P654">
        <v>47.4</v>
      </c>
      <c r="Q654">
        <v>8389062.1999999993</v>
      </c>
      <c r="R654">
        <v>335879</v>
      </c>
      <c r="S654">
        <v>2</v>
      </c>
      <c r="T654">
        <v>391</v>
      </c>
      <c r="U654">
        <v>0.95244444444444398</v>
      </c>
      <c r="V654">
        <v>0.98148148148148096</v>
      </c>
      <c r="W654">
        <v>0.99888579387186605</v>
      </c>
      <c r="X654">
        <v>50.4</v>
      </c>
      <c r="Y654">
        <v>6559985</v>
      </c>
      <c r="Z654">
        <v>337522</v>
      </c>
      <c r="AA654">
        <v>2</v>
      </c>
      <c r="AB654">
        <v>392</v>
      </c>
      <c r="AC654" t="s">
        <v>2083</v>
      </c>
      <c r="AE654">
        <f>Tabela2[[#This Row],[kan_params]]</f>
        <v>336199</v>
      </c>
      <c r="AF654">
        <f>Tabela2[[#This Row],[kan_steps]]</f>
        <v>13.8</v>
      </c>
      <c r="AG654">
        <f>Tabela2[[#This Row],[kan_train_acc]]</f>
        <v>0.102321264147758</v>
      </c>
      <c r="AH654">
        <f>Tabela2[[#This Row],[kan_val_acc]]</f>
        <v>0.16222222447395299</v>
      </c>
      <c r="AI654">
        <f>Tabela2[[#This Row],[kan_test_acc]]</f>
        <v>0.10666666775941799</v>
      </c>
      <c r="AJ654">
        <f>Tabela2[[#This Row],[mlp_test_acc]]</f>
        <v>0.95644444444444399</v>
      </c>
      <c r="AK654">
        <f>Tabela2[[#This Row],[mlp_val_acc]]</f>
        <v>0.97333333333333305</v>
      </c>
      <c r="AL654">
        <f>Tabela2[[#This Row],[mlp_train_acc]]</f>
        <v>0.99832869080779896</v>
      </c>
      <c r="AM654">
        <f>Tabela2[[#This Row],[mlp_steps]]</f>
        <v>47.4</v>
      </c>
    </row>
    <row r="655" spans="1:39" x14ac:dyDescent="0.25">
      <c r="A655" t="s">
        <v>1343</v>
      </c>
      <c r="B655">
        <v>16</v>
      </c>
      <c r="C655">
        <v>5</v>
      </c>
      <c r="D655">
        <v>5</v>
      </c>
      <c r="E655">
        <v>0</v>
      </c>
      <c r="F655" t="s">
        <v>1458</v>
      </c>
      <c r="G655">
        <v>345804</v>
      </c>
      <c r="H655">
        <v>197644161</v>
      </c>
      <c r="I655">
        <v>20.2</v>
      </c>
      <c r="J655">
        <v>9.4150418043136494E-2</v>
      </c>
      <c r="K655">
        <v>0.17555555403232501</v>
      </c>
      <c r="L655">
        <v>9.6444442868232699E-2</v>
      </c>
      <c r="M655">
        <v>0.954666666666666</v>
      </c>
      <c r="N655">
        <v>0.97407407407407398</v>
      </c>
      <c r="O655">
        <v>0.99702878365831005</v>
      </c>
      <c r="P655">
        <v>44.8</v>
      </c>
      <c r="Q655">
        <v>7453440.7999999998</v>
      </c>
      <c r="R655">
        <v>345797</v>
      </c>
      <c r="S655">
        <v>2</v>
      </c>
      <c r="T655">
        <v>397</v>
      </c>
      <c r="U655">
        <v>0.95555555555555505</v>
      </c>
      <c r="V655">
        <v>0.97703703703703704</v>
      </c>
      <c r="W655">
        <v>0.99888579387186605</v>
      </c>
      <c r="X655">
        <v>47.4</v>
      </c>
      <c r="Y655">
        <v>7196694.2000000002</v>
      </c>
      <c r="Z655">
        <v>347464</v>
      </c>
      <c r="AA655">
        <v>2</v>
      </c>
      <c r="AB655">
        <v>398</v>
      </c>
      <c r="AC655" t="s">
        <v>2084</v>
      </c>
      <c r="AE655">
        <f>Tabela2[[#This Row],[kan_params]]</f>
        <v>345804</v>
      </c>
      <c r="AF655">
        <f>Tabela2[[#This Row],[kan_steps]]</f>
        <v>20.2</v>
      </c>
      <c r="AG655">
        <f>Tabela2[[#This Row],[kan_train_acc]]</f>
        <v>9.4150418043136494E-2</v>
      </c>
      <c r="AH655">
        <f>Tabela2[[#This Row],[kan_val_acc]]</f>
        <v>0.17555555403232501</v>
      </c>
      <c r="AI655">
        <f>Tabela2[[#This Row],[kan_test_acc]]</f>
        <v>9.6444442868232699E-2</v>
      </c>
      <c r="AJ655">
        <f>Tabela2[[#This Row],[mlp_test_acc]]</f>
        <v>0.954666666666666</v>
      </c>
      <c r="AK655">
        <f>Tabela2[[#This Row],[mlp_val_acc]]</f>
        <v>0.97407407407407398</v>
      </c>
      <c r="AL655">
        <f>Tabela2[[#This Row],[mlp_train_acc]]</f>
        <v>0.99702878365831005</v>
      </c>
      <c r="AM655">
        <f>Tabela2[[#This Row],[mlp_steps]]</f>
        <v>44.8</v>
      </c>
    </row>
    <row r="656" spans="1:39" x14ac:dyDescent="0.25">
      <c r="A656" t="s">
        <v>1343</v>
      </c>
      <c r="B656">
        <v>16</v>
      </c>
      <c r="C656">
        <v>5</v>
      </c>
      <c r="D656">
        <v>5</v>
      </c>
      <c r="E656">
        <v>0</v>
      </c>
      <c r="F656" t="s">
        <v>1460</v>
      </c>
      <c r="G656">
        <v>355409</v>
      </c>
      <c r="H656">
        <v>173890739.59999999</v>
      </c>
      <c r="I656">
        <v>16.8</v>
      </c>
      <c r="J656">
        <v>0.117920149862766</v>
      </c>
      <c r="K656">
        <v>0.17851851880550301</v>
      </c>
      <c r="L656">
        <v>0.120444445312023</v>
      </c>
      <c r="M656">
        <v>0.95599999999999996</v>
      </c>
      <c r="N656">
        <v>0.97777777777777697</v>
      </c>
      <c r="O656">
        <v>0.999071494893221</v>
      </c>
      <c r="P656">
        <v>49.6</v>
      </c>
      <c r="Q656">
        <v>8897770.4000000004</v>
      </c>
      <c r="R656">
        <v>354172</v>
      </c>
      <c r="S656">
        <v>2</v>
      </c>
      <c r="T656">
        <v>402</v>
      </c>
      <c r="U656">
        <v>0.95511111111111102</v>
      </c>
      <c r="V656">
        <v>0.97185185185185097</v>
      </c>
      <c r="W656">
        <v>0.997214484679665</v>
      </c>
      <c r="X656">
        <v>41.6</v>
      </c>
      <c r="Y656">
        <v>5917253</v>
      </c>
      <c r="Z656">
        <v>355859</v>
      </c>
      <c r="AA656">
        <v>2</v>
      </c>
      <c r="AB656">
        <v>403</v>
      </c>
      <c r="AC656" t="s">
        <v>2085</v>
      </c>
      <c r="AE656">
        <f>Tabela2[[#This Row],[kan_params]]</f>
        <v>355409</v>
      </c>
      <c r="AF656">
        <f>Tabela2[[#This Row],[kan_steps]]</f>
        <v>16.8</v>
      </c>
      <c r="AG656">
        <f>Tabela2[[#This Row],[kan_train_acc]]</f>
        <v>0.117920149862766</v>
      </c>
      <c r="AH656">
        <f>Tabela2[[#This Row],[kan_val_acc]]</f>
        <v>0.17851851880550301</v>
      </c>
      <c r="AI656">
        <f>Tabela2[[#This Row],[kan_test_acc]]</f>
        <v>0.120444445312023</v>
      </c>
      <c r="AJ656">
        <f>Tabela2[[#This Row],[mlp_test_acc]]</f>
        <v>0.95599999999999996</v>
      </c>
      <c r="AK656">
        <f>Tabela2[[#This Row],[mlp_val_acc]]</f>
        <v>0.97777777777777697</v>
      </c>
      <c r="AL656">
        <f>Tabela2[[#This Row],[mlp_train_acc]]</f>
        <v>0.999071494893221</v>
      </c>
      <c r="AM656">
        <f>Tabela2[[#This Row],[mlp_steps]]</f>
        <v>49.6</v>
      </c>
    </row>
    <row r="657" spans="1:39" x14ac:dyDescent="0.25">
      <c r="A657" t="s">
        <v>1343</v>
      </c>
      <c r="B657">
        <v>16</v>
      </c>
      <c r="C657">
        <v>5</v>
      </c>
      <c r="D657">
        <v>5</v>
      </c>
      <c r="E657">
        <v>0</v>
      </c>
      <c r="F657" t="s">
        <v>1462</v>
      </c>
      <c r="G657">
        <v>230544</v>
      </c>
      <c r="H657">
        <v>106209318.59999999</v>
      </c>
      <c r="I657">
        <v>17.399999999999999</v>
      </c>
      <c r="J657">
        <v>7.3166202753782203E-2</v>
      </c>
      <c r="K657">
        <v>0.15999999940395301</v>
      </c>
      <c r="L657">
        <v>8.1777777522802297E-2</v>
      </c>
      <c r="M657">
        <v>0.95955555555555505</v>
      </c>
      <c r="N657">
        <v>0.94666666666666599</v>
      </c>
      <c r="O657">
        <v>0.995357474466109</v>
      </c>
      <c r="P657">
        <v>45.2</v>
      </c>
      <c r="Q657">
        <v>9281121.8000000007</v>
      </c>
      <c r="R657">
        <v>229450</v>
      </c>
      <c r="S657">
        <v>2</v>
      </c>
      <c r="T657">
        <v>320</v>
      </c>
      <c r="U657">
        <v>0.95911111111111103</v>
      </c>
      <c r="V657">
        <v>0.94518518518518502</v>
      </c>
      <c r="W657">
        <v>0.99424326833797505</v>
      </c>
      <c r="X657">
        <v>41.2</v>
      </c>
      <c r="Y657">
        <v>4981287.4000000004</v>
      </c>
      <c r="Z657">
        <v>230809</v>
      </c>
      <c r="AA657">
        <v>2</v>
      </c>
      <c r="AB657">
        <v>321</v>
      </c>
      <c r="AC657" t="s">
        <v>2086</v>
      </c>
      <c r="AE657">
        <f>Tabela2[[#This Row],[kan_params]]</f>
        <v>230544</v>
      </c>
      <c r="AF657">
        <f>Tabela2[[#This Row],[kan_steps]]</f>
        <v>17.399999999999999</v>
      </c>
      <c r="AG657">
        <f>Tabela2[[#This Row],[kan_train_acc]]</f>
        <v>7.3166202753782203E-2</v>
      </c>
      <c r="AH657">
        <f>Tabela2[[#This Row],[kan_val_acc]]</f>
        <v>0.15999999940395301</v>
      </c>
      <c r="AI657">
        <f>Tabela2[[#This Row],[kan_test_acc]]</f>
        <v>8.1777777522802297E-2</v>
      </c>
      <c r="AJ657">
        <f>Tabela2[[#This Row],[mlp_test_acc]]</f>
        <v>0.95955555555555505</v>
      </c>
      <c r="AK657">
        <f>Tabela2[[#This Row],[mlp_val_acc]]</f>
        <v>0.94666666666666599</v>
      </c>
      <c r="AL657">
        <f>Tabela2[[#This Row],[mlp_train_acc]]</f>
        <v>0.995357474466109</v>
      </c>
      <c r="AM657">
        <f>Tabela2[[#This Row],[mlp_steps]]</f>
        <v>45.2</v>
      </c>
    </row>
    <row r="658" spans="1:39" x14ac:dyDescent="0.25">
      <c r="A658" t="s">
        <v>1343</v>
      </c>
      <c r="B658">
        <v>16</v>
      </c>
      <c r="C658">
        <v>5</v>
      </c>
      <c r="D658">
        <v>5</v>
      </c>
      <c r="E658">
        <v>0</v>
      </c>
      <c r="F658" t="s">
        <v>1464</v>
      </c>
      <c r="G658">
        <v>240149</v>
      </c>
      <c r="H658">
        <v>119541473</v>
      </c>
      <c r="I658">
        <v>18.399999999999999</v>
      </c>
      <c r="J658">
        <v>6.8895078450441294E-2</v>
      </c>
      <c r="K658">
        <v>0.155555555224418</v>
      </c>
      <c r="L658">
        <v>8.8444446399807905E-2</v>
      </c>
      <c r="M658">
        <v>0.96044444444444399</v>
      </c>
      <c r="N658">
        <v>0.94592592592592595</v>
      </c>
      <c r="O658">
        <v>0.99647168059424296</v>
      </c>
      <c r="P658">
        <v>48.8</v>
      </c>
      <c r="Q658">
        <v>7315974</v>
      </c>
      <c r="R658">
        <v>239047</v>
      </c>
      <c r="S658">
        <v>2</v>
      </c>
      <c r="T658">
        <v>327</v>
      </c>
      <c r="U658">
        <v>0.96088888888888802</v>
      </c>
      <c r="V658">
        <v>0.94666666666666599</v>
      </c>
      <c r="W658">
        <v>0.996285979572887</v>
      </c>
      <c r="X658">
        <v>46.4</v>
      </c>
      <c r="Y658">
        <v>7012894.2000000002</v>
      </c>
      <c r="Z658">
        <v>240434</v>
      </c>
      <c r="AA658">
        <v>2</v>
      </c>
      <c r="AB658">
        <v>328</v>
      </c>
      <c r="AC658" t="s">
        <v>2087</v>
      </c>
      <c r="AE658">
        <f>Tabela2[[#This Row],[kan_params]]</f>
        <v>240149</v>
      </c>
      <c r="AF658">
        <f>Tabela2[[#This Row],[kan_steps]]</f>
        <v>18.399999999999999</v>
      </c>
      <c r="AG658">
        <f>Tabela2[[#This Row],[kan_train_acc]]</f>
        <v>6.8895078450441294E-2</v>
      </c>
      <c r="AH658">
        <f>Tabela2[[#This Row],[kan_val_acc]]</f>
        <v>0.155555555224418</v>
      </c>
      <c r="AI658">
        <f>Tabela2[[#This Row],[kan_test_acc]]</f>
        <v>8.8444446399807905E-2</v>
      </c>
      <c r="AJ658">
        <f>Tabela2[[#This Row],[mlp_test_acc]]</f>
        <v>0.96044444444444399</v>
      </c>
      <c r="AK658">
        <f>Tabela2[[#This Row],[mlp_val_acc]]</f>
        <v>0.94592592592592595</v>
      </c>
      <c r="AL658">
        <f>Tabela2[[#This Row],[mlp_train_acc]]</f>
        <v>0.99647168059424296</v>
      </c>
      <c r="AM658">
        <f>Tabela2[[#This Row],[mlp_steps]]</f>
        <v>48.8</v>
      </c>
    </row>
    <row r="659" spans="1:39" x14ac:dyDescent="0.25">
      <c r="A659" t="s">
        <v>1343</v>
      </c>
      <c r="B659">
        <v>16</v>
      </c>
      <c r="C659">
        <v>5</v>
      </c>
      <c r="D659">
        <v>5</v>
      </c>
      <c r="E659">
        <v>0</v>
      </c>
      <c r="F659" t="s">
        <v>1466</v>
      </c>
      <c r="G659">
        <v>249754</v>
      </c>
      <c r="H659">
        <v>126707472.59999999</v>
      </c>
      <c r="I659">
        <v>20</v>
      </c>
      <c r="J659">
        <v>9.4893223792314504E-2</v>
      </c>
      <c r="K659">
        <v>0.17555555403232501</v>
      </c>
      <c r="L659">
        <v>9.7777779400348597E-2</v>
      </c>
      <c r="M659">
        <v>0.96133333333333304</v>
      </c>
      <c r="N659">
        <v>0.94370370370370305</v>
      </c>
      <c r="O659">
        <v>0.996285979572887</v>
      </c>
      <c r="P659">
        <v>44.6</v>
      </c>
      <c r="Q659">
        <v>6295148.7999999998</v>
      </c>
      <c r="R659">
        <v>248840</v>
      </c>
      <c r="S659">
        <v>2</v>
      </c>
      <c r="T659">
        <v>334</v>
      </c>
      <c r="U659">
        <v>0.96177777777777695</v>
      </c>
      <c r="V659">
        <v>0.94444444444444398</v>
      </c>
      <c r="W659">
        <v>0.99071494893221901</v>
      </c>
      <c r="X659">
        <v>39.200000000000003</v>
      </c>
      <c r="Y659">
        <v>6604850.2000000002</v>
      </c>
      <c r="Z659">
        <v>250255</v>
      </c>
      <c r="AA659">
        <v>2</v>
      </c>
      <c r="AB659">
        <v>335</v>
      </c>
      <c r="AC659" t="s">
        <v>2088</v>
      </c>
      <c r="AE659">
        <f>Tabela2[[#This Row],[kan_params]]</f>
        <v>249754</v>
      </c>
      <c r="AF659">
        <f>Tabela2[[#This Row],[kan_steps]]</f>
        <v>20</v>
      </c>
      <c r="AG659">
        <f>Tabela2[[#This Row],[kan_train_acc]]</f>
        <v>9.4893223792314504E-2</v>
      </c>
      <c r="AH659">
        <f>Tabela2[[#This Row],[kan_val_acc]]</f>
        <v>0.17555555403232501</v>
      </c>
      <c r="AI659">
        <f>Tabela2[[#This Row],[kan_test_acc]]</f>
        <v>9.7777779400348597E-2</v>
      </c>
      <c r="AJ659">
        <f>Tabela2[[#This Row],[mlp_test_acc]]</f>
        <v>0.96133333333333304</v>
      </c>
      <c r="AK659">
        <f>Tabela2[[#This Row],[mlp_val_acc]]</f>
        <v>0.94370370370370305</v>
      </c>
      <c r="AL659">
        <f>Tabela2[[#This Row],[mlp_train_acc]]</f>
        <v>0.996285979572887</v>
      </c>
      <c r="AM659">
        <f>Tabela2[[#This Row],[mlp_steps]]</f>
        <v>44.6</v>
      </c>
    </row>
    <row r="660" spans="1:39" x14ac:dyDescent="0.25">
      <c r="A660" t="s">
        <v>1343</v>
      </c>
      <c r="B660">
        <v>16</v>
      </c>
      <c r="C660">
        <v>5</v>
      </c>
      <c r="D660">
        <v>5</v>
      </c>
      <c r="E660">
        <v>0</v>
      </c>
      <c r="F660" t="s">
        <v>1468</v>
      </c>
      <c r="G660">
        <v>259359</v>
      </c>
      <c r="H660">
        <v>136267499</v>
      </c>
      <c r="I660">
        <v>18.399999999999999</v>
      </c>
      <c r="J660">
        <v>0.110863509774208</v>
      </c>
      <c r="K660">
        <v>0.15185185074806201</v>
      </c>
      <c r="L660">
        <v>0.100444445759058</v>
      </c>
      <c r="M660">
        <v>0.95911111111111103</v>
      </c>
      <c r="N660">
        <v>0.96740740740740705</v>
      </c>
      <c r="O660">
        <v>0.99684308263695398</v>
      </c>
      <c r="P660">
        <v>47.4</v>
      </c>
      <c r="Q660">
        <v>6507772</v>
      </c>
      <c r="R660">
        <v>258829</v>
      </c>
      <c r="S660">
        <v>2</v>
      </c>
      <c r="T660">
        <v>341</v>
      </c>
      <c r="U660">
        <v>0.95688888888888801</v>
      </c>
      <c r="V660">
        <v>0.96666666666666601</v>
      </c>
      <c r="W660">
        <v>0.99795728876508805</v>
      </c>
      <c r="X660">
        <v>48</v>
      </c>
      <c r="Y660">
        <v>6417666</v>
      </c>
      <c r="Z660">
        <v>260272</v>
      </c>
      <c r="AA660">
        <v>2</v>
      </c>
      <c r="AB660">
        <v>342</v>
      </c>
      <c r="AC660" t="s">
        <v>2089</v>
      </c>
      <c r="AE660">
        <f>Tabela2[[#This Row],[kan_params]]</f>
        <v>259359</v>
      </c>
      <c r="AF660">
        <f>Tabela2[[#This Row],[kan_steps]]</f>
        <v>18.399999999999999</v>
      </c>
      <c r="AG660">
        <f>Tabela2[[#This Row],[kan_train_acc]]</f>
        <v>0.110863509774208</v>
      </c>
      <c r="AH660">
        <f>Tabela2[[#This Row],[kan_val_acc]]</f>
        <v>0.15185185074806201</v>
      </c>
      <c r="AI660">
        <f>Tabela2[[#This Row],[kan_test_acc]]</f>
        <v>0.100444445759058</v>
      </c>
      <c r="AJ660">
        <f>Tabela2[[#This Row],[mlp_test_acc]]</f>
        <v>0.95911111111111103</v>
      </c>
      <c r="AK660">
        <f>Tabela2[[#This Row],[mlp_val_acc]]</f>
        <v>0.96740740740740705</v>
      </c>
      <c r="AL660">
        <f>Tabela2[[#This Row],[mlp_train_acc]]</f>
        <v>0.99684308263695398</v>
      </c>
      <c r="AM660">
        <f>Tabela2[[#This Row],[mlp_steps]]</f>
        <v>47.4</v>
      </c>
    </row>
    <row r="661" spans="1:39" x14ac:dyDescent="0.25">
      <c r="A661" t="s">
        <v>1343</v>
      </c>
      <c r="B661">
        <v>16</v>
      </c>
      <c r="C661">
        <v>5</v>
      </c>
      <c r="D661">
        <v>5</v>
      </c>
      <c r="E661">
        <v>0</v>
      </c>
      <c r="F661" t="s">
        <v>1470</v>
      </c>
      <c r="G661">
        <v>268964</v>
      </c>
      <c r="H661">
        <v>95287236.200000003</v>
      </c>
      <c r="I661">
        <v>12</v>
      </c>
      <c r="J661">
        <v>0.10213556215167</v>
      </c>
      <c r="K661">
        <v>0.15777778327465</v>
      </c>
      <c r="L661">
        <v>9.1555555909871994E-2</v>
      </c>
      <c r="M661">
        <v>0.95777777777777695</v>
      </c>
      <c r="N661">
        <v>0.97777777777777697</v>
      </c>
      <c r="O661">
        <v>0.999071494893221</v>
      </c>
      <c r="P661">
        <v>54</v>
      </c>
      <c r="Q661">
        <v>7578939.7999999998</v>
      </c>
      <c r="R661">
        <v>267547</v>
      </c>
      <c r="S661">
        <v>2</v>
      </c>
      <c r="T661">
        <v>347</v>
      </c>
      <c r="U661">
        <v>0.95333333333333303</v>
      </c>
      <c r="V661">
        <v>0.95925925925925903</v>
      </c>
      <c r="W661">
        <v>0.98885793871866201</v>
      </c>
      <c r="X661">
        <v>30</v>
      </c>
      <c r="Y661">
        <v>3780901.2</v>
      </c>
      <c r="Z661">
        <v>269014</v>
      </c>
      <c r="AA661">
        <v>2</v>
      </c>
      <c r="AB661">
        <v>348</v>
      </c>
      <c r="AC661" t="s">
        <v>2090</v>
      </c>
      <c r="AE661">
        <f>Tabela2[[#This Row],[kan_params]]</f>
        <v>268964</v>
      </c>
      <c r="AF661">
        <f>Tabela2[[#This Row],[kan_steps]]</f>
        <v>12</v>
      </c>
      <c r="AG661">
        <f>Tabela2[[#This Row],[kan_train_acc]]</f>
        <v>0.10213556215167</v>
      </c>
      <c r="AH661">
        <f>Tabela2[[#This Row],[kan_val_acc]]</f>
        <v>0.15777778327465</v>
      </c>
      <c r="AI661">
        <f>Tabela2[[#This Row],[kan_test_acc]]</f>
        <v>9.1555555909871994E-2</v>
      </c>
      <c r="AJ661">
        <f>Tabela2[[#This Row],[mlp_test_acc]]</f>
        <v>0.95777777777777695</v>
      </c>
      <c r="AK661">
        <f>Tabela2[[#This Row],[mlp_val_acc]]</f>
        <v>0.97777777777777697</v>
      </c>
      <c r="AL661">
        <f>Tabela2[[#This Row],[mlp_train_acc]]</f>
        <v>0.999071494893221</v>
      </c>
      <c r="AM661">
        <f>Tabela2[[#This Row],[mlp_steps]]</f>
        <v>54</v>
      </c>
    </row>
    <row r="662" spans="1:39" x14ac:dyDescent="0.25">
      <c r="A662" t="s">
        <v>1343</v>
      </c>
      <c r="B662">
        <v>16</v>
      </c>
      <c r="C662">
        <v>5</v>
      </c>
      <c r="D662">
        <v>5</v>
      </c>
      <c r="E662">
        <v>0</v>
      </c>
      <c r="F662" t="s">
        <v>1472</v>
      </c>
      <c r="G662">
        <v>278569</v>
      </c>
      <c r="H662">
        <v>214136451.19999999</v>
      </c>
      <c r="I662">
        <v>29.6</v>
      </c>
      <c r="J662">
        <v>0.103435470163822</v>
      </c>
      <c r="K662">
        <v>0.17407407164573599</v>
      </c>
      <c r="L662">
        <v>0.106666666269302</v>
      </c>
      <c r="M662">
        <v>0.95511111111111102</v>
      </c>
      <c r="N662">
        <v>0.97481481481481402</v>
      </c>
      <c r="O662">
        <v>0.99740018570102096</v>
      </c>
      <c r="P662">
        <v>44.8</v>
      </c>
      <c r="Q662">
        <v>5583931.5999999996</v>
      </c>
      <c r="R662">
        <v>277900</v>
      </c>
      <c r="S662">
        <v>2</v>
      </c>
      <c r="T662">
        <v>354</v>
      </c>
      <c r="U662">
        <v>0.95377777777777695</v>
      </c>
      <c r="V662">
        <v>0.97333333333333305</v>
      </c>
      <c r="W662">
        <v>0.998142989786443</v>
      </c>
      <c r="X662">
        <v>49.2</v>
      </c>
      <c r="Y662">
        <v>6766124.5999999996</v>
      </c>
      <c r="Z662">
        <v>279395</v>
      </c>
      <c r="AA662">
        <v>2</v>
      </c>
      <c r="AB662">
        <v>355</v>
      </c>
      <c r="AC662" t="s">
        <v>2091</v>
      </c>
      <c r="AE662">
        <f>Tabela2[[#This Row],[kan_params]]</f>
        <v>278569</v>
      </c>
      <c r="AF662">
        <f>Tabela2[[#This Row],[kan_steps]]</f>
        <v>29.6</v>
      </c>
      <c r="AG662">
        <f>Tabela2[[#This Row],[kan_train_acc]]</f>
        <v>0.103435470163822</v>
      </c>
      <c r="AH662">
        <f>Tabela2[[#This Row],[kan_val_acc]]</f>
        <v>0.17407407164573599</v>
      </c>
      <c r="AI662">
        <f>Tabela2[[#This Row],[kan_test_acc]]</f>
        <v>0.106666666269302</v>
      </c>
      <c r="AJ662">
        <f>Tabela2[[#This Row],[mlp_test_acc]]</f>
        <v>0.95511111111111102</v>
      </c>
      <c r="AK662">
        <f>Tabela2[[#This Row],[mlp_val_acc]]</f>
        <v>0.97481481481481402</v>
      </c>
      <c r="AL662">
        <f>Tabela2[[#This Row],[mlp_train_acc]]</f>
        <v>0.99740018570102096</v>
      </c>
      <c r="AM662">
        <f>Tabela2[[#This Row],[mlp_steps]]</f>
        <v>44.8</v>
      </c>
    </row>
    <row r="663" spans="1:39" x14ac:dyDescent="0.25">
      <c r="A663" t="s">
        <v>1343</v>
      </c>
      <c r="B663">
        <v>16</v>
      </c>
      <c r="C663">
        <v>5</v>
      </c>
      <c r="D663">
        <v>5</v>
      </c>
      <c r="E663">
        <v>0</v>
      </c>
      <c r="F663" t="s">
        <v>1474</v>
      </c>
      <c r="G663">
        <v>288174</v>
      </c>
      <c r="H663">
        <v>131033549.2</v>
      </c>
      <c r="I663">
        <v>17.399999999999999</v>
      </c>
      <c r="J663">
        <v>7.7251626178622204E-2</v>
      </c>
      <c r="K663">
        <v>0.15999999940395301</v>
      </c>
      <c r="L663">
        <v>7.7777777612209303E-2</v>
      </c>
      <c r="M663">
        <v>0.95688888888888801</v>
      </c>
      <c r="N663">
        <v>0.97333333333333305</v>
      </c>
      <c r="O663">
        <v>0.99758588672237603</v>
      </c>
      <c r="P663">
        <v>45.2</v>
      </c>
      <c r="Q663">
        <v>5805433</v>
      </c>
      <c r="R663">
        <v>286930</v>
      </c>
      <c r="S663">
        <v>2</v>
      </c>
      <c r="T663">
        <v>360</v>
      </c>
      <c r="U663">
        <v>0.95555555555555505</v>
      </c>
      <c r="V663">
        <v>0.97777777777777697</v>
      </c>
      <c r="W663">
        <v>0.99832869080779896</v>
      </c>
      <c r="X663">
        <v>48</v>
      </c>
      <c r="Y663">
        <v>6216046.2000000002</v>
      </c>
      <c r="Z663">
        <v>288449</v>
      </c>
      <c r="AA663">
        <v>2</v>
      </c>
      <c r="AB663">
        <v>361</v>
      </c>
      <c r="AC663" t="s">
        <v>2092</v>
      </c>
      <c r="AE663">
        <f>Tabela2[[#This Row],[kan_params]]</f>
        <v>288174</v>
      </c>
      <c r="AF663">
        <f>Tabela2[[#This Row],[kan_steps]]</f>
        <v>17.399999999999999</v>
      </c>
      <c r="AG663">
        <f>Tabela2[[#This Row],[kan_train_acc]]</f>
        <v>7.7251626178622204E-2</v>
      </c>
      <c r="AH663">
        <f>Tabela2[[#This Row],[kan_val_acc]]</f>
        <v>0.15999999940395301</v>
      </c>
      <c r="AI663">
        <f>Tabela2[[#This Row],[kan_test_acc]]</f>
        <v>7.7777777612209303E-2</v>
      </c>
      <c r="AJ663">
        <f>Tabela2[[#This Row],[mlp_test_acc]]</f>
        <v>0.95688888888888801</v>
      </c>
      <c r="AK663">
        <f>Tabela2[[#This Row],[mlp_val_acc]]</f>
        <v>0.97333333333333305</v>
      </c>
      <c r="AL663">
        <f>Tabela2[[#This Row],[mlp_train_acc]]</f>
        <v>0.99758588672237603</v>
      </c>
      <c r="AM663">
        <f>Tabela2[[#This Row],[mlp_steps]]</f>
        <v>45.2</v>
      </c>
    </row>
    <row r="664" spans="1:39" x14ac:dyDescent="0.25">
      <c r="A664" t="s">
        <v>1343</v>
      </c>
      <c r="B664">
        <v>16</v>
      </c>
      <c r="C664">
        <v>5</v>
      </c>
      <c r="D664">
        <v>5</v>
      </c>
      <c r="E664">
        <v>0</v>
      </c>
      <c r="F664" t="s">
        <v>1476</v>
      </c>
      <c r="G664">
        <v>297779</v>
      </c>
      <c r="H664">
        <v>143448924.80000001</v>
      </c>
      <c r="I664">
        <v>18.600000000000001</v>
      </c>
      <c r="J664">
        <v>9.2479108273982993E-2</v>
      </c>
      <c r="K664">
        <v>0.153333330154418</v>
      </c>
      <c r="L664">
        <v>8.4888888150453506E-2</v>
      </c>
      <c r="M664">
        <v>0.95022222222222197</v>
      </c>
      <c r="N664">
        <v>0.97407407407407398</v>
      </c>
      <c r="O664">
        <v>0.99702878365831005</v>
      </c>
      <c r="P664">
        <v>41.2</v>
      </c>
      <c r="Q664">
        <v>6126915</v>
      </c>
      <c r="R664">
        <v>297647</v>
      </c>
      <c r="S664">
        <v>2</v>
      </c>
      <c r="T664">
        <v>367</v>
      </c>
      <c r="U664">
        <v>0.95688888888888801</v>
      </c>
      <c r="V664">
        <v>0.976296296296296</v>
      </c>
      <c r="W664">
        <v>0.99777158774373198</v>
      </c>
      <c r="X664">
        <v>45</v>
      </c>
      <c r="Y664">
        <v>6104933</v>
      </c>
      <c r="Z664">
        <v>299194</v>
      </c>
      <c r="AA664">
        <v>2</v>
      </c>
      <c r="AB664">
        <v>368</v>
      </c>
      <c r="AC664" t="s">
        <v>2093</v>
      </c>
      <c r="AE664">
        <f>Tabela2[[#This Row],[kan_params]]</f>
        <v>297779</v>
      </c>
      <c r="AF664">
        <f>Tabela2[[#This Row],[kan_steps]]</f>
        <v>18.600000000000001</v>
      </c>
      <c r="AG664">
        <f>Tabela2[[#This Row],[kan_train_acc]]</f>
        <v>9.2479108273982993E-2</v>
      </c>
      <c r="AH664">
        <f>Tabela2[[#This Row],[kan_val_acc]]</f>
        <v>0.153333330154418</v>
      </c>
      <c r="AI664">
        <f>Tabela2[[#This Row],[kan_test_acc]]</f>
        <v>8.4888888150453506E-2</v>
      </c>
      <c r="AJ664">
        <f>Tabela2[[#This Row],[mlp_test_acc]]</f>
        <v>0.95022222222222197</v>
      </c>
      <c r="AK664">
        <f>Tabela2[[#This Row],[mlp_val_acc]]</f>
        <v>0.97407407407407398</v>
      </c>
      <c r="AL664">
        <f>Tabela2[[#This Row],[mlp_train_acc]]</f>
        <v>0.99702878365831005</v>
      </c>
      <c r="AM664">
        <f>Tabela2[[#This Row],[mlp_steps]]</f>
        <v>41.2</v>
      </c>
    </row>
    <row r="665" spans="1:39" x14ac:dyDescent="0.25">
      <c r="A665" t="s">
        <v>1343</v>
      </c>
      <c r="B665">
        <v>16</v>
      </c>
      <c r="C665">
        <v>5</v>
      </c>
      <c r="D665">
        <v>5</v>
      </c>
      <c r="E665">
        <v>0</v>
      </c>
      <c r="F665" t="s">
        <v>1478</v>
      </c>
      <c r="G665">
        <v>315450</v>
      </c>
      <c r="H665">
        <v>124277445.8</v>
      </c>
      <c r="I665">
        <v>14.4</v>
      </c>
      <c r="J665">
        <v>0.110677808523178</v>
      </c>
      <c r="K665">
        <v>0.17185184657573699</v>
      </c>
      <c r="L665">
        <v>0.113333335518836</v>
      </c>
      <c r="M665">
        <v>0.95822222222222198</v>
      </c>
      <c r="N665">
        <v>0.97777777777777697</v>
      </c>
      <c r="O665">
        <v>0.999071494893221</v>
      </c>
      <c r="P665">
        <v>51.2</v>
      </c>
      <c r="Q665">
        <v>8319566</v>
      </c>
      <c r="R665">
        <v>314884</v>
      </c>
      <c r="S665">
        <v>2</v>
      </c>
      <c r="T665">
        <v>378</v>
      </c>
      <c r="U665">
        <v>0.95599999999999996</v>
      </c>
      <c r="V665">
        <v>0.97851851851851801</v>
      </c>
      <c r="W665">
        <v>0.999071494893221</v>
      </c>
      <c r="X665">
        <v>53.6</v>
      </c>
      <c r="Y665">
        <v>8016950.4000000004</v>
      </c>
      <c r="Z665">
        <v>316475</v>
      </c>
      <c r="AA665">
        <v>2</v>
      </c>
      <c r="AB665">
        <v>379</v>
      </c>
      <c r="AC665" t="s">
        <v>2094</v>
      </c>
      <c r="AE665">
        <f>Tabela2[[#This Row],[kan_params]]</f>
        <v>315450</v>
      </c>
      <c r="AF665">
        <f>Tabela2[[#This Row],[kan_steps]]</f>
        <v>14.4</v>
      </c>
      <c r="AG665">
        <f>Tabela2[[#This Row],[kan_train_acc]]</f>
        <v>0.110677808523178</v>
      </c>
      <c r="AH665">
        <f>Tabela2[[#This Row],[kan_val_acc]]</f>
        <v>0.17185184657573699</v>
      </c>
      <c r="AI665">
        <f>Tabela2[[#This Row],[kan_test_acc]]</f>
        <v>0.113333335518836</v>
      </c>
      <c r="AJ665">
        <f>Tabela2[[#This Row],[mlp_test_acc]]</f>
        <v>0.95822222222222198</v>
      </c>
      <c r="AK665">
        <f>Tabela2[[#This Row],[mlp_val_acc]]</f>
        <v>0.97777777777777697</v>
      </c>
      <c r="AL665">
        <f>Tabela2[[#This Row],[mlp_train_acc]]</f>
        <v>0.999071494893221</v>
      </c>
      <c r="AM665">
        <f>Tabela2[[#This Row],[mlp_steps]]</f>
        <v>51.2</v>
      </c>
    </row>
    <row r="666" spans="1:39" x14ac:dyDescent="0.25">
      <c r="A666" t="s">
        <v>1343</v>
      </c>
      <c r="B666">
        <v>16</v>
      </c>
      <c r="C666">
        <v>5</v>
      </c>
      <c r="D666">
        <v>5</v>
      </c>
      <c r="E666">
        <v>0</v>
      </c>
      <c r="F666" t="s">
        <v>1480</v>
      </c>
      <c r="G666">
        <v>325295</v>
      </c>
      <c r="H666">
        <v>192037416</v>
      </c>
      <c r="I666">
        <v>22.2</v>
      </c>
      <c r="J666">
        <v>8.6722378432750699E-2</v>
      </c>
      <c r="K666">
        <v>0.16740740835666601</v>
      </c>
      <c r="L666">
        <v>8.3111111074685995E-2</v>
      </c>
      <c r="M666">
        <v>0.95333333333333303</v>
      </c>
      <c r="N666">
        <v>0.97333333333333305</v>
      </c>
      <c r="O666">
        <v>0.99684308263695398</v>
      </c>
      <c r="P666">
        <v>42.6</v>
      </c>
      <c r="Q666">
        <v>7387962.5999999996</v>
      </c>
      <c r="R666">
        <v>324490</v>
      </c>
      <c r="S666">
        <v>2</v>
      </c>
      <c r="T666">
        <v>384</v>
      </c>
      <c r="U666">
        <v>0.95333333333333303</v>
      </c>
      <c r="V666">
        <v>0.98</v>
      </c>
      <c r="W666">
        <v>0.999071494893221</v>
      </c>
      <c r="X666">
        <v>53.4</v>
      </c>
      <c r="Y666">
        <v>9855239.1999999993</v>
      </c>
      <c r="Z666">
        <v>326105</v>
      </c>
      <c r="AA666">
        <v>2</v>
      </c>
      <c r="AB666">
        <v>385</v>
      </c>
      <c r="AC666" t="s">
        <v>2095</v>
      </c>
      <c r="AE666">
        <f>Tabela2[[#This Row],[kan_params]]</f>
        <v>325295</v>
      </c>
      <c r="AF666">
        <f>Tabela2[[#This Row],[kan_steps]]</f>
        <v>22.2</v>
      </c>
      <c r="AG666">
        <f>Tabela2[[#This Row],[kan_train_acc]]</f>
        <v>8.6722378432750699E-2</v>
      </c>
      <c r="AH666">
        <f>Tabela2[[#This Row],[kan_val_acc]]</f>
        <v>0.16740740835666601</v>
      </c>
      <c r="AI666">
        <f>Tabela2[[#This Row],[kan_test_acc]]</f>
        <v>8.3111111074685995E-2</v>
      </c>
      <c r="AJ666">
        <f>Tabela2[[#This Row],[mlp_test_acc]]</f>
        <v>0.95333333333333303</v>
      </c>
      <c r="AK666">
        <f>Tabela2[[#This Row],[mlp_val_acc]]</f>
        <v>0.97333333333333305</v>
      </c>
      <c r="AL666">
        <f>Tabela2[[#This Row],[mlp_train_acc]]</f>
        <v>0.99684308263695398</v>
      </c>
      <c r="AM666">
        <f>Tabela2[[#This Row],[mlp_steps]]</f>
        <v>42.6</v>
      </c>
    </row>
    <row r="667" spans="1:39" x14ac:dyDescent="0.25">
      <c r="A667" t="s">
        <v>1343</v>
      </c>
      <c r="B667">
        <v>16</v>
      </c>
      <c r="C667">
        <v>5</v>
      </c>
      <c r="D667">
        <v>5</v>
      </c>
      <c r="E667">
        <v>0</v>
      </c>
      <c r="F667" t="s">
        <v>1482</v>
      </c>
      <c r="G667">
        <v>335140</v>
      </c>
      <c r="H667">
        <v>126348995</v>
      </c>
      <c r="I667">
        <v>13.6</v>
      </c>
      <c r="J667">
        <v>0.10102135688066401</v>
      </c>
      <c r="K667">
        <v>0.22518518567085199</v>
      </c>
      <c r="L667">
        <v>0.104000000655651</v>
      </c>
      <c r="M667">
        <v>0.95955555555555505</v>
      </c>
      <c r="N667">
        <v>0.97925925925925905</v>
      </c>
      <c r="O667">
        <v>0.99888579387186605</v>
      </c>
      <c r="P667">
        <v>54.8</v>
      </c>
      <c r="Q667">
        <v>9766931</v>
      </c>
      <c r="R667">
        <v>334240</v>
      </c>
      <c r="S667">
        <v>2</v>
      </c>
      <c r="T667">
        <v>390</v>
      </c>
      <c r="U667">
        <v>0.95244444444444398</v>
      </c>
      <c r="V667">
        <v>0.97407407407407398</v>
      </c>
      <c r="W667">
        <v>0.99832869080779896</v>
      </c>
      <c r="X667">
        <v>44.4</v>
      </c>
      <c r="Y667">
        <v>8873688</v>
      </c>
      <c r="Z667">
        <v>335879</v>
      </c>
      <c r="AA667">
        <v>2</v>
      </c>
      <c r="AB667">
        <v>391</v>
      </c>
      <c r="AC667" t="s">
        <v>2096</v>
      </c>
      <c r="AE667">
        <f>Tabela2[[#This Row],[kan_params]]</f>
        <v>335140</v>
      </c>
      <c r="AF667">
        <f>Tabela2[[#This Row],[kan_steps]]</f>
        <v>13.6</v>
      </c>
      <c r="AG667">
        <f>Tabela2[[#This Row],[kan_train_acc]]</f>
        <v>0.10102135688066401</v>
      </c>
      <c r="AH667">
        <f>Tabela2[[#This Row],[kan_val_acc]]</f>
        <v>0.22518518567085199</v>
      </c>
      <c r="AI667">
        <f>Tabela2[[#This Row],[kan_test_acc]]</f>
        <v>0.104000000655651</v>
      </c>
      <c r="AJ667">
        <f>Tabela2[[#This Row],[mlp_test_acc]]</f>
        <v>0.95955555555555505</v>
      </c>
      <c r="AK667">
        <f>Tabela2[[#This Row],[mlp_val_acc]]</f>
        <v>0.97925925925925905</v>
      </c>
      <c r="AL667">
        <f>Tabela2[[#This Row],[mlp_train_acc]]</f>
        <v>0.99888579387186605</v>
      </c>
      <c r="AM667">
        <f>Tabela2[[#This Row],[mlp_steps]]</f>
        <v>54.8</v>
      </c>
    </row>
    <row r="668" spans="1:39" x14ac:dyDescent="0.25">
      <c r="A668" t="s">
        <v>1343</v>
      </c>
      <c r="B668">
        <v>16</v>
      </c>
      <c r="C668">
        <v>5</v>
      </c>
      <c r="D668">
        <v>5</v>
      </c>
      <c r="E668">
        <v>0</v>
      </c>
      <c r="F668" t="s">
        <v>1484</v>
      </c>
      <c r="G668">
        <v>344985</v>
      </c>
      <c r="H668">
        <v>135655649.80000001</v>
      </c>
      <c r="I668">
        <v>14.2</v>
      </c>
      <c r="J668">
        <v>9.4521819055080405E-2</v>
      </c>
      <c r="K668">
        <v>0.14370370209217001</v>
      </c>
      <c r="L668">
        <v>8.3999999612569806E-2</v>
      </c>
      <c r="M668">
        <v>0.95333333333333303</v>
      </c>
      <c r="N668">
        <v>0.97407407407407398</v>
      </c>
      <c r="O668">
        <v>0.99795728876508805</v>
      </c>
      <c r="P668">
        <v>41.6</v>
      </c>
      <c r="Q668">
        <v>7350462.4000000004</v>
      </c>
      <c r="R668">
        <v>344134</v>
      </c>
      <c r="S668">
        <v>2</v>
      </c>
      <c r="T668">
        <v>396</v>
      </c>
      <c r="U668">
        <v>0.958666666666666</v>
      </c>
      <c r="V668">
        <v>0.97777777777777697</v>
      </c>
      <c r="W668">
        <v>0.99925719591457696</v>
      </c>
      <c r="X668">
        <v>46</v>
      </c>
      <c r="Y668">
        <v>7556858.7999999998</v>
      </c>
      <c r="Z668">
        <v>345797</v>
      </c>
      <c r="AA668">
        <v>2</v>
      </c>
      <c r="AB668">
        <v>397</v>
      </c>
      <c r="AC668" t="s">
        <v>2097</v>
      </c>
      <c r="AE668">
        <f>Tabela2[[#This Row],[kan_params]]</f>
        <v>344985</v>
      </c>
      <c r="AF668">
        <f>Tabela2[[#This Row],[kan_steps]]</f>
        <v>14.2</v>
      </c>
      <c r="AG668">
        <f>Tabela2[[#This Row],[kan_train_acc]]</f>
        <v>9.4521819055080405E-2</v>
      </c>
      <c r="AH668">
        <f>Tabela2[[#This Row],[kan_val_acc]]</f>
        <v>0.14370370209217001</v>
      </c>
      <c r="AI668">
        <f>Tabela2[[#This Row],[kan_test_acc]]</f>
        <v>8.3999999612569806E-2</v>
      </c>
      <c r="AJ668">
        <f>Tabela2[[#This Row],[mlp_test_acc]]</f>
        <v>0.95333333333333303</v>
      </c>
      <c r="AK668">
        <f>Tabela2[[#This Row],[mlp_val_acc]]</f>
        <v>0.97407407407407398</v>
      </c>
      <c r="AL668">
        <f>Tabela2[[#This Row],[mlp_train_acc]]</f>
        <v>0.99795728876508805</v>
      </c>
      <c r="AM668">
        <f>Tabela2[[#This Row],[mlp_steps]]</f>
        <v>41.6</v>
      </c>
    </row>
    <row r="669" spans="1:39" x14ac:dyDescent="0.25">
      <c r="A669" t="s">
        <v>1343</v>
      </c>
      <c r="B669">
        <v>16</v>
      </c>
      <c r="C669">
        <v>5</v>
      </c>
      <c r="D669">
        <v>5</v>
      </c>
      <c r="E669">
        <v>0</v>
      </c>
      <c r="F669" t="s">
        <v>1486</v>
      </c>
      <c r="G669">
        <v>354830</v>
      </c>
      <c r="H669">
        <v>183781797.40000001</v>
      </c>
      <c r="I669">
        <v>18.399999999999999</v>
      </c>
      <c r="J669">
        <v>0.106963790953159</v>
      </c>
      <c r="K669">
        <v>0.17851851582527101</v>
      </c>
      <c r="L669">
        <v>9.9555554240942007E-2</v>
      </c>
      <c r="M669">
        <v>0.954666666666666</v>
      </c>
      <c r="N669">
        <v>0.98074074074074002</v>
      </c>
      <c r="O669">
        <v>0.999071494893221</v>
      </c>
      <c r="P669">
        <v>51.4</v>
      </c>
      <c r="Q669">
        <v>8775619.1999999993</v>
      </c>
      <c r="R669">
        <v>354172</v>
      </c>
      <c r="S669">
        <v>2</v>
      </c>
      <c r="T669">
        <v>402</v>
      </c>
      <c r="U669">
        <v>0.95377777777777695</v>
      </c>
      <c r="V669">
        <v>0.976296296296296</v>
      </c>
      <c r="W669">
        <v>0.99777158774373198</v>
      </c>
      <c r="X669">
        <v>44.2</v>
      </c>
      <c r="Y669">
        <v>9053401.1999999993</v>
      </c>
      <c r="Z669">
        <v>355859</v>
      </c>
      <c r="AA669">
        <v>2</v>
      </c>
      <c r="AB669">
        <v>403</v>
      </c>
      <c r="AC669" t="s">
        <v>2098</v>
      </c>
      <c r="AE669">
        <f>Tabela2[[#This Row],[kan_params]]</f>
        <v>354830</v>
      </c>
      <c r="AF669">
        <f>Tabela2[[#This Row],[kan_steps]]</f>
        <v>18.399999999999999</v>
      </c>
      <c r="AG669">
        <f>Tabela2[[#This Row],[kan_train_acc]]</f>
        <v>0.106963790953159</v>
      </c>
      <c r="AH669">
        <f>Tabela2[[#This Row],[kan_val_acc]]</f>
        <v>0.17851851582527101</v>
      </c>
      <c r="AI669">
        <f>Tabela2[[#This Row],[kan_test_acc]]</f>
        <v>9.9555554240942007E-2</v>
      </c>
      <c r="AJ669">
        <f>Tabela2[[#This Row],[mlp_test_acc]]</f>
        <v>0.954666666666666</v>
      </c>
      <c r="AK669">
        <f>Tabela2[[#This Row],[mlp_val_acc]]</f>
        <v>0.98074074074074002</v>
      </c>
      <c r="AL669">
        <f>Tabela2[[#This Row],[mlp_train_acc]]</f>
        <v>0.999071494893221</v>
      </c>
      <c r="AM669">
        <f>Tabela2[[#This Row],[mlp_steps]]</f>
        <v>51.4</v>
      </c>
    </row>
    <row r="670" spans="1:39" x14ac:dyDescent="0.25">
      <c r="A670" t="s">
        <v>1343</v>
      </c>
      <c r="B670">
        <v>16</v>
      </c>
      <c r="C670">
        <v>5</v>
      </c>
      <c r="D670">
        <v>5</v>
      </c>
      <c r="E670">
        <v>0</v>
      </c>
      <c r="F670" t="s">
        <v>1488</v>
      </c>
      <c r="G670">
        <v>364675</v>
      </c>
      <c r="H670">
        <v>197401376.40000001</v>
      </c>
      <c r="I670">
        <v>18.600000000000001</v>
      </c>
      <c r="J670">
        <v>9.7307336330413802E-2</v>
      </c>
      <c r="K670">
        <v>0.17037037312984399</v>
      </c>
      <c r="L670">
        <v>9.6888888627290698E-2</v>
      </c>
      <c r="M670">
        <v>0.958666666666666</v>
      </c>
      <c r="N670">
        <v>0.97851851851851801</v>
      </c>
      <c r="O670">
        <v>0.99888579387186605</v>
      </c>
      <c r="P670">
        <v>47.2</v>
      </c>
      <c r="Q670">
        <v>8276773.4000000004</v>
      </c>
      <c r="R670">
        <v>364354</v>
      </c>
      <c r="S670">
        <v>2</v>
      </c>
      <c r="T670">
        <v>408</v>
      </c>
      <c r="U670">
        <v>0.95688888888888801</v>
      </c>
      <c r="V670">
        <v>0.97555555555555495</v>
      </c>
      <c r="W670">
        <v>0.99795728876508805</v>
      </c>
      <c r="X670">
        <v>42.4</v>
      </c>
      <c r="Y670">
        <v>7676759.2000000002</v>
      </c>
      <c r="Z670">
        <v>366065</v>
      </c>
      <c r="AA670">
        <v>2</v>
      </c>
      <c r="AB670">
        <v>409</v>
      </c>
      <c r="AC670" t="s">
        <v>2099</v>
      </c>
      <c r="AE670">
        <f>Tabela2[[#This Row],[kan_params]]</f>
        <v>364675</v>
      </c>
      <c r="AF670">
        <f>Tabela2[[#This Row],[kan_steps]]</f>
        <v>18.600000000000001</v>
      </c>
      <c r="AG670">
        <f>Tabela2[[#This Row],[kan_train_acc]]</f>
        <v>9.7307336330413802E-2</v>
      </c>
      <c r="AH670">
        <f>Tabela2[[#This Row],[kan_val_acc]]</f>
        <v>0.17037037312984399</v>
      </c>
      <c r="AI670">
        <f>Tabela2[[#This Row],[kan_test_acc]]</f>
        <v>9.6888888627290698E-2</v>
      </c>
      <c r="AJ670">
        <f>Tabela2[[#This Row],[mlp_test_acc]]</f>
        <v>0.958666666666666</v>
      </c>
      <c r="AK670">
        <f>Tabela2[[#This Row],[mlp_val_acc]]</f>
        <v>0.97851851851851801</v>
      </c>
      <c r="AL670">
        <f>Tabela2[[#This Row],[mlp_train_acc]]</f>
        <v>0.99888579387186605</v>
      </c>
      <c r="AM670">
        <f>Tabela2[[#This Row],[mlp_steps]]</f>
        <v>47.2</v>
      </c>
    </row>
    <row r="671" spans="1:39" x14ac:dyDescent="0.25">
      <c r="A671" t="s">
        <v>1343</v>
      </c>
      <c r="B671">
        <v>16</v>
      </c>
      <c r="C671">
        <v>5</v>
      </c>
      <c r="D671">
        <v>5</v>
      </c>
      <c r="E671">
        <v>0</v>
      </c>
      <c r="F671" t="s">
        <v>1490</v>
      </c>
      <c r="G671">
        <v>236690</v>
      </c>
      <c r="H671">
        <v>132882828.59999999</v>
      </c>
      <c r="I671">
        <v>21.2</v>
      </c>
      <c r="J671">
        <v>8.1337047368288007E-2</v>
      </c>
      <c r="K671">
        <v>0.180000001192092</v>
      </c>
      <c r="L671">
        <v>9.1111111640930095E-2</v>
      </c>
      <c r="M671">
        <v>0.95377777777777695</v>
      </c>
      <c r="N671">
        <v>0.97407407407407398</v>
      </c>
      <c r="O671">
        <v>0.99777158774373198</v>
      </c>
      <c r="P671">
        <v>50.6</v>
      </c>
      <c r="Q671">
        <v>5394104.2000000002</v>
      </c>
      <c r="R671">
        <v>236285</v>
      </c>
      <c r="S671">
        <v>2</v>
      </c>
      <c r="T671">
        <v>325</v>
      </c>
      <c r="U671">
        <v>0.95333333333333303</v>
      </c>
      <c r="V671">
        <v>0.97037037037036999</v>
      </c>
      <c r="W671">
        <v>0.99665738161559803</v>
      </c>
      <c r="X671">
        <v>46.4</v>
      </c>
      <c r="Y671">
        <v>5048376.5999999996</v>
      </c>
      <c r="Z671">
        <v>237664</v>
      </c>
      <c r="AA671">
        <v>2</v>
      </c>
      <c r="AB671">
        <v>326</v>
      </c>
      <c r="AC671" t="s">
        <v>2100</v>
      </c>
      <c r="AE671">
        <f>Tabela2[[#This Row],[kan_params]]</f>
        <v>236690</v>
      </c>
      <c r="AF671">
        <f>Tabela2[[#This Row],[kan_steps]]</f>
        <v>21.2</v>
      </c>
      <c r="AG671">
        <f>Tabela2[[#This Row],[kan_train_acc]]</f>
        <v>8.1337047368288007E-2</v>
      </c>
      <c r="AH671">
        <f>Tabela2[[#This Row],[kan_val_acc]]</f>
        <v>0.180000001192092</v>
      </c>
      <c r="AI671">
        <f>Tabela2[[#This Row],[kan_test_acc]]</f>
        <v>9.1111111640930095E-2</v>
      </c>
      <c r="AJ671">
        <f>Tabela2[[#This Row],[mlp_test_acc]]</f>
        <v>0.95377777777777695</v>
      </c>
      <c r="AK671">
        <f>Tabela2[[#This Row],[mlp_val_acc]]</f>
        <v>0.97407407407407398</v>
      </c>
      <c r="AL671">
        <f>Tabela2[[#This Row],[mlp_train_acc]]</f>
        <v>0.99777158774373198</v>
      </c>
      <c r="AM671">
        <f>Tabela2[[#This Row],[mlp_steps]]</f>
        <v>50.6</v>
      </c>
    </row>
    <row r="672" spans="1:39" x14ac:dyDescent="0.25">
      <c r="A672" t="s">
        <v>1343</v>
      </c>
      <c r="B672">
        <v>16</v>
      </c>
      <c r="C672">
        <v>5</v>
      </c>
      <c r="D672">
        <v>5</v>
      </c>
      <c r="E672">
        <v>0</v>
      </c>
      <c r="F672" t="s">
        <v>1492</v>
      </c>
      <c r="G672">
        <v>246535</v>
      </c>
      <c r="H672">
        <v>123392268.40000001</v>
      </c>
      <c r="I672">
        <v>19</v>
      </c>
      <c r="J672">
        <v>8.4308264404535205E-2</v>
      </c>
      <c r="K672">
        <v>0.16000000089406899</v>
      </c>
      <c r="L672">
        <v>9.1555554419755894E-2</v>
      </c>
      <c r="M672">
        <v>0.95688888888888801</v>
      </c>
      <c r="N672">
        <v>0.97481481481481402</v>
      </c>
      <c r="O672">
        <v>0.99795728876508805</v>
      </c>
      <c r="P672">
        <v>51.4</v>
      </c>
      <c r="Q672">
        <v>5343268</v>
      </c>
      <c r="R672">
        <v>246022</v>
      </c>
      <c r="S672">
        <v>2</v>
      </c>
      <c r="T672">
        <v>332</v>
      </c>
      <c r="U672">
        <v>0.95199999999999996</v>
      </c>
      <c r="V672">
        <v>0.96814814814814798</v>
      </c>
      <c r="W672">
        <v>0.99758588672237603</v>
      </c>
      <c r="X672">
        <v>45.8</v>
      </c>
      <c r="Y672">
        <v>6080834.5999999996</v>
      </c>
      <c r="Z672">
        <v>247429</v>
      </c>
      <c r="AA672">
        <v>2</v>
      </c>
      <c r="AB672">
        <v>333</v>
      </c>
      <c r="AC672" t="s">
        <v>2101</v>
      </c>
      <c r="AE672">
        <f>Tabela2[[#This Row],[kan_params]]</f>
        <v>246535</v>
      </c>
      <c r="AF672">
        <f>Tabela2[[#This Row],[kan_steps]]</f>
        <v>19</v>
      </c>
      <c r="AG672">
        <f>Tabela2[[#This Row],[kan_train_acc]]</f>
        <v>8.4308264404535205E-2</v>
      </c>
      <c r="AH672">
        <f>Tabela2[[#This Row],[kan_val_acc]]</f>
        <v>0.16000000089406899</v>
      </c>
      <c r="AI672">
        <f>Tabela2[[#This Row],[kan_test_acc]]</f>
        <v>9.1555554419755894E-2</v>
      </c>
      <c r="AJ672">
        <f>Tabela2[[#This Row],[mlp_test_acc]]</f>
        <v>0.95688888888888801</v>
      </c>
      <c r="AK672">
        <f>Tabela2[[#This Row],[mlp_val_acc]]</f>
        <v>0.97481481481481402</v>
      </c>
      <c r="AL672">
        <f>Tabela2[[#This Row],[mlp_train_acc]]</f>
        <v>0.99795728876508805</v>
      </c>
      <c r="AM672">
        <f>Tabela2[[#This Row],[mlp_steps]]</f>
        <v>51.4</v>
      </c>
    </row>
    <row r="673" spans="1:39" x14ac:dyDescent="0.25">
      <c r="A673" t="s">
        <v>1343</v>
      </c>
      <c r="B673">
        <v>16</v>
      </c>
      <c r="C673">
        <v>5</v>
      </c>
      <c r="D673">
        <v>5</v>
      </c>
      <c r="E673">
        <v>0</v>
      </c>
      <c r="F673" t="s">
        <v>1494</v>
      </c>
      <c r="G673">
        <v>256380</v>
      </c>
      <c r="H673">
        <v>91520152.599999994</v>
      </c>
      <c r="I673">
        <v>13.2</v>
      </c>
      <c r="J673">
        <v>8.9879296720027896E-2</v>
      </c>
      <c r="K673">
        <v>0.16666666269302299</v>
      </c>
      <c r="L673">
        <v>0.104444445669651</v>
      </c>
      <c r="M673">
        <v>0.95599999999999996</v>
      </c>
      <c r="N673">
        <v>0.97925925925925905</v>
      </c>
      <c r="O673">
        <v>0.99888579387186605</v>
      </c>
      <c r="P673">
        <v>54.8</v>
      </c>
      <c r="Q673">
        <v>6923469.7999999998</v>
      </c>
      <c r="R673">
        <v>255955</v>
      </c>
      <c r="S673">
        <v>2</v>
      </c>
      <c r="T673">
        <v>339</v>
      </c>
      <c r="U673">
        <v>0.95244444444444398</v>
      </c>
      <c r="V673">
        <v>0.97333333333333305</v>
      </c>
      <c r="W673">
        <v>0.99758588672237702</v>
      </c>
      <c r="X673">
        <v>46</v>
      </c>
      <c r="Y673">
        <v>6874589.4000000004</v>
      </c>
      <c r="Z673">
        <v>257390</v>
      </c>
      <c r="AA673">
        <v>2</v>
      </c>
      <c r="AB673">
        <v>340</v>
      </c>
      <c r="AC673" t="s">
        <v>2102</v>
      </c>
      <c r="AE673">
        <f>Tabela2[[#This Row],[kan_params]]</f>
        <v>256380</v>
      </c>
      <c r="AF673">
        <f>Tabela2[[#This Row],[kan_steps]]</f>
        <v>13.2</v>
      </c>
      <c r="AG673">
        <f>Tabela2[[#This Row],[kan_train_acc]]</f>
        <v>8.9879296720027896E-2</v>
      </c>
      <c r="AH673">
        <f>Tabela2[[#This Row],[kan_val_acc]]</f>
        <v>0.16666666269302299</v>
      </c>
      <c r="AI673">
        <f>Tabela2[[#This Row],[kan_test_acc]]</f>
        <v>0.104444445669651</v>
      </c>
      <c r="AJ673">
        <f>Tabela2[[#This Row],[mlp_test_acc]]</f>
        <v>0.95599999999999996</v>
      </c>
      <c r="AK673">
        <f>Tabela2[[#This Row],[mlp_val_acc]]</f>
        <v>0.97925925925925905</v>
      </c>
      <c r="AL673">
        <f>Tabela2[[#This Row],[mlp_train_acc]]</f>
        <v>0.99888579387186605</v>
      </c>
      <c r="AM673">
        <f>Tabela2[[#This Row],[mlp_steps]]</f>
        <v>54.8</v>
      </c>
    </row>
    <row r="674" spans="1:39" x14ac:dyDescent="0.25">
      <c r="A674" t="s">
        <v>1343</v>
      </c>
      <c r="B674">
        <v>16</v>
      </c>
      <c r="C674">
        <v>5</v>
      </c>
      <c r="D674">
        <v>5</v>
      </c>
      <c r="E674">
        <v>0</v>
      </c>
      <c r="F674" t="s">
        <v>1496</v>
      </c>
      <c r="G674">
        <v>266225</v>
      </c>
      <c r="H674">
        <v>155663630</v>
      </c>
      <c r="I674">
        <v>22.6</v>
      </c>
      <c r="J674">
        <v>9.3964717537164594E-2</v>
      </c>
      <c r="K674">
        <v>0.169629630446434</v>
      </c>
      <c r="L674">
        <v>9.51111115515232E-2</v>
      </c>
      <c r="M674">
        <v>0.95644444444444399</v>
      </c>
      <c r="N674">
        <v>0.97185185185185097</v>
      </c>
      <c r="O674">
        <v>0.99795728876508805</v>
      </c>
      <c r="P674">
        <v>46.2</v>
      </c>
      <c r="Q674">
        <v>6019676.2000000002</v>
      </c>
      <c r="R674">
        <v>266084</v>
      </c>
      <c r="S674">
        <v>2</v>
      </c>
      <c r="T674">
        <v>346</v>
      </c>
      <c r="U674">
        <v>0.95599999999999996</v>
      </c>
      <c r="V674">
        <v>0.97851851851851801</v>
      </c>
      <c r="W674">
        <v>0.99740018570102096</v>
      </c>
      <c r="X674">
        <v>49.4</v>
      </c>
      <c r="Y674">
        <v>7488514.4000000004</v>
      </c>
      <c r="Z674">
        <v>267547</v>
      </c>
      <c r="AA674">
        <v>2</v>
      </c>
      <c r="AB674">
        <v>347</v>
      </c>
      <c r="AC674" t="s">
        <v>2103</v>
      </c>
      <c r="AE674">
        <f>Tabela2[[#This Row],[kan_params]]</f>
        <v>266225</v>
      </c>
      <c r="AF674">
        <f>Tabela2[[#This Row],[kan_steps]]</f>
        <v>22.6</v>
      </c>
      <c r="AG674">
        <f>Tabela2[[#This Row],[kan_train_acc]]</f>
        <v>9.3964717537164594E-2</v>
      </c>
      <c r="AH674">
        <f>Tabela2[[#This Row],[kan_val_acc]]</f>
        <v>0.169629630446434</v>
      </c>
      <c r="AI674">
        <f>Tabela2[[#This Row],[kan_test_acc]]</f>
        <v>9.51111115515232E-2</v>
      </c>
      <c r="AJ674">
        <f>Tabela2[[#This Row],[mlp_test_acc]]</f>
        <v>0.95644444444444399</v>
      </c>
      <c r="AK674">
        <f>Tabela2[[#This Row],[mlp_val_acc]]</f>
        <v>0.97185185185185097</v>
      </c>
      <c r="AL674">
        <f>Tabela2[[#This Row],[mlp_train_acc]]</f>
        <v>0.99795728876508805</v>
      </c>
      <c r="AM674">
        <f>Tabela2[[#This Row],[mlp_steps]]</f>
        <v>46.2</v>
      </c>
    </row>
    <row r="675" spans="1:39" x14ac:dyDescent="0.25">
      <c r="A675" t="s">
        <v>1343</v>
      </c>
      <c r="B675">
        <v>16</v>
      </c>
      <c r="C675">
        <v>5</v>
      </c>
      <c r="D675">
        <v>5</v>
      </c>
      <c r="E675">
        <v>0</v>
      </c>
      <c r="F675" t="s">
        <v>1498</v>
      </c>
      <c r="G675">
        <v>276070</v>
      </c>
      <c r="H675">
        <v>129740193.59999999</v>
      </c>
      <c r="I675">
        <v>17.600000000000001</v>
      </c>
      <c r="J675">
        <v>0.112906222045421</v>
      </c>
      <c r="K675">
        <v>0.17259259223937901</v>
      </c>
      <c r="L675">
        <v>0.113777776062488</v>
      </c>
      <c r="M675">
        <v>0.95644444444444399</v>
      </c>
      <c r="N675">
        <v>0.97111111111111104</v>
      </c>
      <c r="O675">
        <v>0.99832869080779896</v>
      </c>
      <c r="P675">
        <v>48.6</v>
      </c>
      <c r="Q675">
        <v>7068345</v>
      </c>
      <c r="R675">
        <v>274922</v>
      </c>
      <c r="S675">
        <v>2</v>
      </c>
      <c r="T675">
        <v>352</v>
      </c>
      <c r="U675">
        <v>0.95155555555555504</v>
      </c>
      <c r="V675">
        <v>0.98074074074074002</v>
      </c>
      <c r="W675">
        <v>0.998142989786443</v>
      </c>
      <c r="X675">
        <v>55.2</v>
      </c>
      <c r="Y675">
        <v>7615048.7999999998</v>
      </c>
      <c r="Z675">
        <v>276409</v>
      </c>
      <c r="AA675">
        <v>2</v>
      </c>
      <c r="AB675">
        <v>353</v>
      </c>
      <c r="AC675" t="s">
        <v>2104</v>
      </c>
      <c r="AE675">
        <f>Tabela2[[#This Row],[kan_params]]</f>
        <v>276070</v>
      </c>
      <c r="AF675">
        <f>Tabela2[[#This Row],[kan_steps]]</f>
        <v>17.600000000000001</v>
      </c>
      <c r="AG675">
        <f>Tabela2[[#This Row],[kan_train_acc]]</f>
        <v>0.112906222045421</v>
      </c>
      <c r="AH675">
        <f>Tabela2[[#This Row],[kan_val_acc]]</f>
        <v>0.17259259223937901</v>
      </c>
      <c r="AI675">
        <f>Tabela2[[#This Row],[kan_test_acc]]</f>
        <v>0.113777776062488</v>
      </c>
      <c r="AJ675">
        <f>Tabela2[[#This Row],[mlp_test_acc]]</f>
        <v>0.95644444444444399</v>
      </c>
      <c r="AK675">
        <f>Tabela2[[#This Row],[mlp_val_acc]]</f>
        <v>0.97111111111111104</v>
      </c>
      <c r="AL675">
        <f>Tabela2[[#This Row],[mlp_train_acc]]</f>
        <v>0.99832869080779896</v>
      </c>
      <c r="AM675">
        <f>Tabela2[[#This Row],[mlp_steps]]</f>
        <v>48.6</v>
      </c>
    </row>
    <row r="676" spans="1:39" x14ac:dyDescent="0.25">
      <c r="A676" t="s">
        <v>1343</v>
      </c>
      <c r="B676">
        <v>16</v>
      </c>
      <c r="C676">
        <v>5</v>
      </c>
      <c r="D676">
        <v>5</v>
      </c>
      <c r="E676">
        <v>0</v>
      </c>
      <c r="F676" t="s">
        <v>1500</v>
      </c>
      <c r="G676">
        <v>285915</v>
      </c>
      <c r="H676">
        <v>155581751.80000001</v>
      </c>
      <c r="I676">
        <v>21</v>
      </c>
      <c r="J676">
        <v>0.115506033599376</v>
      </c>
      <c r="K676">
        <v>0.19481481313705401</v>
      </c>
      <c r="L676">
        <v>0.12044444233179</v>
      </c>
      <c r="M676">
        <v>0.95288888888888801</v>
      </c>
      <c r="N676">
        <v>0.97407407407407398</v>
      </c>
      <c r="O676">
        <v>0.997214484679665</v>
      </c>
      <c r="P676">
        <v>47</v>
      </c>
      <c r="Q676">
        <v>6664353</v>
      </c>
      <c r="R676">
        <v>285415</v>
      </c>
      <c r="S676">
        <v>2</v>
      </c>
      <c r="T676">
        <v>359</v>
      </c>
      <c r="U676">
        <v>0.95555555555555505</v>
      </c>
      <c r="V676">
        <v>0.96370370370370295</v>
      </c>
      <c r="W676">
        <v>0.99368616527390896</v>
      </c>
      <c r="X676">
        <v>37.4</v>
      </c>
      <c r="Y676">
        <v>5455950.7999999998</v>
      </c>
      <c r="Z676">
        <v>286930</v>
      </c>
      <c r="AA676">
        <v>2</v>
      </c>
      <c r="AB676">
        <v>360</v>
      </c>
      <c r="AC676" t="s">
        <v>2105</v>
      </c>
      <c r="AE676">
        <f>Tabela2[[#This Row],[kan_params]]</f>
        <v>285915</v>
      </c>
      <c r="AF676">
        <f>Tabela2[[#This Row],[kan_steps]]</f>
        <v>21</v>
      </c>
      <c r="AG676">
        <f>Tabela2[[#This Row],[kan_train_acc]]</f>
        <v>0.115506033599376</v>
      </c>
      <c r="AH676">
        <f>Tabela2[[#This Row],[kan_val_acc]]</f>
        <v>0.19481481313705401</v>
      </c>
      <c r="AI676">
        <f>Tabela2[[#This Row],[kan_test_acc]]</f>
        <v>0.12044444233179</v>
      </c>
      <c r="AJ676">
        <f>Tabela2[[#This Row],[mlp_test_acc]]</f>
        <v>0.95288888888888801</v>
      </c>
      <c r="AK676">
        <f>Tabela2[[#This Row],[mlp_val_acc]]</f>
        <v>0.97407407407407398</v>
      </c>
      <c r="AL676">
        <f>Tabela2[[#This Row],[mlp_train_acc]]</f>
        <v>0.997214484679665</v>
      </c>
      <c r="AM676">
        <f>Tabela2[[#This Row],[mlp_steps]]</f>
        <v>47</v>
      </c>
    </row>
    <row r="677" spans="1:39" x14ac:dyDescent="0.25">
      <c r="A677" t="s">
        <v>1343</v>
      </c>
      <c r="B677">
        <v>16</v>
      </c>
      <c r="C677">
        <v>5</v>
      </c>
      <c r="D677">
        <v>5</v>
      </c>
      <c r="E677">
        <v>0</v>
      </c>
      <c r="F677" t="s">
        <v>1502</v>
      </c>
      <c r="G677">
        <v>295760</v>
      </c>
      <c r="H677">
        <v>120270155.2</v>
      </c>
      <c r="I677">
        <v>15.6</v>
      </c>
      <c r="J677">
        <v>8.5236767679452902E-2</v>
      </c>
      <c r="K677">
        <v>0.16222222149372101</v>
      </c>
      <c r="L677">
        <v>8.75555545091629E-2</v>
      </c>
      <c r="M677">
        <v>0.954666666666666</v>
      </c>
      <c r="N677">
        <v>0.98</v>
      </c>
      <c r="O677">
        <v>0.99795728876508805</v>
      </c>
      <c r="P677">
        <v>51.4</v>
      </c>
      <c r="Q677">
        <v>7159979.2000000002</v>
      </c>
      <c r="R677">
        <v>294565</v>
      </c>
      <c r="S677">
        <v>2</v>
      </c>
      <c r="T677">
        <v>365</v>
      </c>
      <c r="U677">
        <v>0.95377777777777695</v>
      </c>
      <c r="V677">
        <v>0.97407407407407398</v>
      </c>
      <c r="W677">
        <v>0.99832869080779896</v>
      </c>
      <c r="X677">
        <v>48.6</v>
      </c>
      <c r="Y677">
        <v>7567187.4000000004</v>
      </c>
      <c r="Z677">
        <v>296104</v>
      </c>
      <c r="AA677">
        <v>2</v>
      </c>
      <c r="AB677">
        <v>366</v>
      </c>
      <c r="AC677" t="s">
        <v>2106</v>
      </c>
      <c r="AE677">
        <f>Tabela2[[#This Row],[kan_params]]</f>
        <v>295760</v>
      </c>
      <c r="AF677">
        <f>Tabela2[[#This Row],[kan_steps]]</f>
        <v>15.6</v>
      </c>
      <c r="AG677">
        <f>Tabela2[[#This Row],[kan_train_acc]]</f>
        <v>8.5236767679452902E-2</v>
      </c>
      <c r="AH677">
        <f>Tabela2[[#This Row],[kan_val_acc]]</f>
        <v>0.16222222149372101</v>
      </c>
      <c r="AI677">
        <f>Tabela2[[#This Row],[kan_test_acc]]</f>
        <v>8.75555545091629E-2</v>
      </c>
      <c r="AJ677">
        <f>Tabela2[[#This Row],[mlp_test_acc]]</f>
        <v>0.954666666666666</v>
      </c>
      <c r="AK677">
        <f>Tabela2[[#This Row],[mlp_val_acc]]</f>
        <v>0.98</v>
      </c>
      <c r="AL677">
        <f>Tabela2[[#This Row],[mlp_train_acc]]</f>
        <v>0.99795728876508805</v>
      </c>
      <c r="AM677">
        <f>Tabela2[[#This Row],[mlp_steps]]</f>
        <v>51.4</v>
      </c>
    </row>
    <row r="678" spans="1:39" x14ac:dyDescent="0.25">
      <c r="A678" t="s">
        <v>1343</v>
      </c>
      <c r="B678">
        <v>16</v>
      </c>
      <c r="C678">
        <v>5</v>
      </c>
      <c r="D678">
        <v>5</v>
      </c>
      <c r="E678">
        <v>0</v>
      </c>
      <c r="F678" t="s">
        <v>1504</v>
      </c>
      <c r="G678">
        <v>305605</v>
      </c>
      <c r="H678">
        <v>172362260</v>
      </c>
      <c r="I678">
        <v>20.2</v>
      </c>
      <c r="J678">
        <v>0.10547817945480301</v>
      </c>
      <c r="K678">
        <v>0.15481481552123999</v>
      </c>
      <c r="L678">
        <v>0.11466666609048801</v>
      </c>
      <c r="M678">
        <v>0.95422222222222197</v>
      </c>
      <c r="N678">
        <v>0.97851851851851801</v>
      </c>
      <c r="O678">
        <v>0.998142989786443</v>
      </c>
      <c r="P678">
        <v>47</v>
      </c>
      <c r="Q678">
        <v>7720888</v>
      </c>
      <c r="R678">
        <v>305422</v>
      </c>
      <c r="S678">
        <v>2</v>
      </c>
      <c r="T678">
        <v>372</v>
      </c>
      <c r="U678">
        <v>0.95377777777777695</v>
      </c>
      <c r="V678">
        <v>0.97407407407407398</v>
      </c>
      <c r="W678">
        <v>0.998142989786443</v>
      </c>
      <c r="X678">
        <v>48.2</v>
      </c>
      <c r="Y678">
        <v>7924547.2000000002</v>
      </c>
      <c r="Z678">
        <v>306989</v>
      </c>
      <c r="AA678">
        <v>2</v>
      </c>
      <c r="AB678">
        <v>373</v>
      </c>
      <c r="AC678" t="s">
        <v>2107</v>
      </c>
      <c r="AE678">
        <f>Tabela2[[#This Row],[kan_params]]</f>
        <v>305605</v>
      </c>
      <c r="AF678">
        <f>Tabela2[[#This Row],[kan_steps]]</f>
        <v>20.2</v>
      </c>
      <c r="AG678">
        <f>Tabela2[[#This Row],[kan_train_acc]]</f>
        <v>0.10547817945480301</v>
      </c>
      <c r="AH678">
        <f>Tabela2[[#This Row],[kan_val_acc]]</f>
        <v>0.15481481552123999</v>
      </c>
      <c r="AI678">
        <f>Tabela2[[#This Row],[kan_test_acc]]</f>
        <v>0.11466666609048801</v>
      </c>
      <c r="AJ678">
        <f>Tabela2[[#This Row],[mlp_test_acc]]</f>
        <v>0.95422222222222197</v>
      </c>
      <c r="AK678">
        <f>Tabela2[[#This Row],[mlp_val_acc]]</f>
        <v>0.97851851851851801</v>
      </c>
      <c r="AL678">
        <f>Tabela2[[#This Row],[mlp_train_acc]]</f>
        <v>0.998142989786443</v>
      </c>
      <c r="AM678">
        <f>Tabela2[[#This Row],[mlp_steps]]</f>
        <v>47</v>
      </c>
    </row>
    <row r="679" spans="1:39" x14ac:dyDescent="0.25">
      <c r="A679" t="s">
        <v>1343</v>
      </c>
      <c r="B679">
        <v>16</v>
      </c>
      <c r="C679">
        <v>5</v>
      </c>
      <c r="D679">
        <v>5</v>
      </c>
      <c r="E679">
        <v>0</v>
      </c>
      <c r="F679" t="s">
        <v>1506</v>
      </c>
      <c r="G679">
        <v>129731</v>
      </c>
      <c r="H679">
        <v>38616177.100000001</v>
      </c>
      <c r="I679">
        <v>12.4</v>
      </c>
      <c r="J679">
        <v>0.10000000074505799</v>
      </c>
      <c r="K679">
        <v>0.23000000119209199</v>
      </c>
      <c r="L679">
        <v>9.66666664928197E-2</v>
      </c>
      <c r="M679">
        <v>0.96377777777777696</v>
      </c>
      <c r="N679">
        <v>0.94777777777777705</v>
      </c>
      <c r="O679">
        <v>0.98839368616527301</v>
      </c>
      <c r="P679">
        <v>40.700000000000003</v>
      </c>
      <c r="Q679">
        <v>3002132.7</v>
      </c>
      <c r="R679">
        <v>129574</v>
      </c>
      <c r="S679">
        <v>2</v>
      </c>
      <c r="T679">
        <v>236</v>
      </c>
      <c r="U679">
        <v>0.968444444444444</v>
      </c>
      <c r="V679">
        <v>0.95037037037036998</v>
      </c>
      <c r="W679">
        <v>0.99155060352831903</v>
      </c>
      <c r="X679">
        <v>49.9</v>
      </c>
      <c r="Y679">
        <v>3338524.6</v>
      </c>
      <c r="Z679">
        <v>130597</v>
      </c>
      <c r="AA679">
        <v>2</v>
      </c>
      <c r="AB679">
        <v>237</v>
      </c>
      <c r="AC679" t="s">
        <v>2108</v>
      </c>
      <c r="AE679">
        <f>Tabela2[[#This Row],[kan_params]]</f>
        <v>129731</v>
      </c>
      <c r="AF679">
        <f>Tabela2[[#This Row],[kan_steps]]</f>
        <v>12.4</v>
      </c>
      <c r="AG679">
        <f>Tabela2[[#This Row],[kan_train_acc]]</f>
        <v>0.10000000074505799</v>
      </c>
      <c r="AH679">
        <f>Tabela2[[#This Row],[kan_val_acc]]</f>
        <v>0.23000000119209199</v>
      </c>
      <c r="AI679">
        <f>Tabela2[[#This Row],[kan_test_acc]]</f>
        <v>9.66666664928197E-2</v>
      </c>
      <c r="AJ679">
        <f>Tabela2[[#This Row],[mlp_test_acc]]</f>
        <v>0.96377777777777696</v>
      </c>
      <c r="AK679">
        <f>Tabela2[[#This Row],[mlp_val_acc]]</f>
        <v>0.94777777777777705</v>
      </c>
      <c r="AL679">
        <f>Tabela2[[#This Row],[mlp_train_acc]]</f>
        <v>0.98839368616527301</v>
      </c>
      <c r="AM679">
        <f>Tabela2[[#This Row],[mlp_steps]]</f>
        <v>40.700000000000003</v>
      </c>
    </row>
    <row r="680" spans="1:39" x14ac:dyDescent="0.25">
      <c r="A680" t="s">
        <v>1343</v>
      </c>
      <c r="B680">
        <v>16</v>
      </c>
      <c r="C680">
        <v>5</v>
      </c>
      <c r="D680">
        <v>5</v>
      </c>
      <c r="E680">
        <v>0</v>
      </c>
      <c r="F680" t="s">
        <v>1508</v>
      </c>
      <c r="G680">
        <v>138616</v>
      </c>
      <c r="H680">
        <v>42107062.799999997</v>
      </c>
      <c r="I680">
        <v>12.9</v>
      </c>
      <c r="J680">
        <v>7.8830083087086597E-2</v>
      </c>
      <c r="K680">
        <v>0.24296296536922399</v>
      </c>
      <c r="L680">
        <v>7.8000000119209295E-2</v>
      </c>
      <c r="M680">
        <v>0.96799999999999997</v>
      </c>
      <c r="N680">
        <v>0.94814814814814796</v>
      </c>
      <c r="O680">
        <v>0.99071494893221901</v>
      </c>
      <c r="P680">
        <v>41.7</v>
      </c>
      <c r="Q680">
        <v>3342124.5</v>
      </c>
      <c r="R680">
        <v>137870</v>
      </c>
      <c r="S680">
        <v>2</v>
      </c>
      <c r="T680">
        <v>244</v>
      </c>
      <c r="U680">
        <v>0.96733333333333305</v>
      </c>
      <c r="V680">
        <v>0.95</v>
      </c>
      <c r="W680">
        <v>0.99155060352831903</v>
      </c>
      <c r="X680">
        <v>44.4</v>
      </c>
      <c r="Y680">
        <v>3465193.4</v>
      </c>
      <c r="Z680">
        <v>138925</v>
      </c>
      <c r="AA680">
        <v>2</v>
      </c>
      <c r="AB680">
        <v>245</v>
      </c>
      <c r="AC680" t="s">
        <v>2109</v>
      </c>
      <c r="AE680">
        <f>Tabela2[[#This Row],[kan_params]]</f>
        <v>138616</v>
      </c>
      <c r="AF680">
        <f>Tabela2[[#This Row],[kan_steps]]</f>
        <v>12.9</v>
      </c>
      <c r="AG680">
        <f>Tabela2[[#This Row],[kan_train_acc]]</f>
        <v>7.8830083087086597E-2</v>
      </c>
      <c r="AH680">
        <f>Tabela2[[#This Row],[kan_val_acc]]</f>
        <v>0.24296296536922399</v>
      </c>
      <c r="AI680">
        <f>Tabela2[[#This Row],[kan_test_acc]]</f>
        <v>7.8000000119209295E-2</v>
      </c>
      <c r="AJ680">
        <f>Tabela2[[#This Row],[mlp_test_acc]]</f>
        <v>0.96799999999999997</v>
      </c>
      <c r="AK680">
        <f>Tabela2[[#This Row],[mlp_val_acc]]</f>
        <v>0.94814814814814796</v>
      </c>
      <c r="AL680">
        <f>Tabela2[[#This Row],[mlp_train_acc]]</f>
        <v>0.99071494893221901</v>
      </c>
      <c r="AM680">
        <f>Tabela2[[#This Row],[mlp_steps]]</f>
        <v>41.7</v>
      </c>
    </row>
    <row r="681" spans="1:39" x14ac:dyDescent="0.25">
      <c r="A681" t="s">
        <v>1343</v>
      </c>
      <c r="B681">
        <v>16</v>
      </c>
      <c r="C681">
        <v>5</v>
      </c>
      <c r="D681">
        <v>5</v>
      </c>
      <c r="E681">
        <v>0</v>
      </c>
      <c r="F681" t="s">
        <v>1510</v>
      </c>
      <c r="G681">
        <v>147501</v>
      </c>
      <c r="H681">
        <v>45709185.700000003</v>
      </c>
      <c r="I681">
        <v>13</v>
      </c>
      <c r="J681">
        <v>9.6193129569292005E-2</v>
      </c>
      <c r="K681">
        <v>0.25777778625488201</v>
      </c>
      <c r="L681">
        <v>9.0222221799194799E-2</v>
      </c>
      <c r="M681">
        <v>0.96555555555555495</v>
      </c>
      <c r="N681">
        <v>0.95185185185185195</v>
      </c>
      <c r="O681">
        <v>0.99210770659238601</v>
      </c>
      <c r="P681">
        <v>46.5</v>
      </c>
      <c r="Q681">
        <v>3358099</v>
      </c>
      <c r="R681">
        <v>146422</v>
      </c>
      <c r="S681">
        <v>2</v>
      </c>
      <c r="T681">
        <v>252</v>
      </c>
      <c r="U681">
        <v>0.96666666666666601</v>
      </c>
      <c r="V681">
        <v>0.95</v>
      </c>
      <c r="W681">
        <v>0.99210770659238601</v>
      </c>
      <c r="X681">
        <v>47.5</v>
      </c>
      <c r="Y681">
        <v>3847447.2</v>
      </c>
      <c r="Z681">
        <v>147509</v>
      </c>
      <c r="AA681">
        <v>2</v>
      </c>
      <c r="AB681">
        <v>253</v>
      </c>
      <c r="AC681" t="s">
        <v>2110</v>
      </c>
      <c r="AE681">
        <f>Tabela2[[#This Row],[kan_params]]</f>
        <v>147501</v>
      </c>
      <c r="AF681">
        <f>Tabela2[[#This Row],[kan_steps]]</f>
        <v>13</v>
      </c>
      <c r="AG681">
        <f>Tabela2[[#This Row],[kan_train_acc]]</f>
        <v>9.6193129569292005E-2</v>
      </c>
      <c r="AH681">
        <f>Tabela2[[#This Row],[kan_val_acc]]</f>
        <v>0.25777778625488201</v>
      </c>
      <c r="AI681">
        <f>Tabela2[[#This Row],[kan_test_acc]]</f>
        <v>9.0222221799194799E-2</v>
      </c>
      <c r="AJ681">
        <f>Tabela2[[#This Row],[mlp_test_acc]]</f>
        <v>0.96555555555555495</v>
      </c>
      <c r="AK681">
        <f>Tabela2[[#This Row],[mlp_val_acc]]</f>
        <v>0.95185185185185195</v>
      </c>
      <c r="AL681">
        <f>Tabela2[[#This Row],[mlp_train_acc]]</f>
        <v>0.99210770659238601</v>
      </c>
      <c r="AM681">
        <f>Tabela2[[#This Row],[mlp_steps]]</f>
        <v>46.5</v>
      </c>
    </row>
    <row r="682" spans="1:39" x14ac:dyDescent="0.25">
      <c r="A682" t="s">
        <v>1343</v>
      </c>
      <c r="B682">
        <v>16</v>
      </c>
      <c r="C682">
        <v>5</v>
      </c>
      <c r="D682">
        <v>5</v>
      </c>
      <c r="E682">
        <v>0</v>
      </c>
      <c r="F682" t="s">
        <v>1512</v>
      </c>
      <c r="G682">
        <v>156386</v>
      </c>
      <c r="H682">
        <v>54795074.5</v>
      </c>
      <c r="I682">
        <v>15</v>
      </c>
      <c r="J682">
        <v>0.102785516157746</v>
      </c>
      <c r="K682">
        <v>0.23555555343627901</v>
      </c>
      <c r="L682">
        <v>0.109111111424863</v>
      </c>
      <c r="M682">
        <v>0.96444444444444399</v>
      </c>
      <c r="N682">
        <v>0.94814814814814796</v>
      </c>
      <c r="O682">
        <v>0.98839368616527301</v>
      </c>
      <c r="P682">
        <v>38</v>
      </c>
      <c r="Q682">
        <v>3117231.4</v>
      </c>
      <c r="R682">
        <v>156349</v>
      </c>
      <c r="S682">
        <v>2</v>
      </c>
      <c r="T682">
        <v>261</v>
      </c>
      <c r="U682">
        <v>0.96444444444444399</v>
      </c>
      <c r="V682">
        <v>0.95</v>
      </c>
      <c r="W682">
        <v>0.99442896935933101</v>
      </c>
      <c r="X682">
        <v>45.5</v>
      </c>
      <c r="Y682">
        <v>3903805.3</v>
      </c>
      <c r="Z682">
        <v>157472</v>
      </c>
      <c r="AA682">
        <v>2</v>
      </c>
      <c r="AB682">
        <v>262</v>
      </c>
      <c r="AC682" t="s">
        <v>2111</v>
      </c>
      <c r="AE682">
        <f>Tabela2[[#This Row],[kan_params]]</f>
        <v>156386</v>
      </c>
      <c r="AF682">
        <f>Tabela2[[#This Row],[kan_steps]]</f>
        <v>15</v>
      </c>
      <c r="AG682">
        <f>Tabela2[[#This Row],[kan_train_acc]]</f>
        <v>0.102785516157746</v>
      </c>
      <c r="AH682">
        <f>Tabela2[[#This Row],[kan_val_acc]]</f>
        <v>0.23555555343627901</v>
      </c>
      <c r="AI682">
        <f>Tabela2[[#This Row],[kan_test_acc]]</f>
        <v>0.109111111424863</v>
      </c>
      <c r="AJ682">
        <f>Tabela2[[#This Row],[mlp_test_acc]]</f>
        <v>0.96444444444444399</v>
      </c>
      <c r="AK682">
        <f>Tabela2[[#This Row],[mlp_val_acc]]</f>
        <v>0.94814814814814796</v>
      </c>
      <c r="AL682">
        <f>Tabela2[[#This Row],[mlp_train_acc]]</f>
        <v>0.98839368616527301</v>
      </c>
      <c r="AM682">
        <f>Tabela2[[#This Row],[mlp_steps]]</f>
        <v>38</v>
      </c>
    </row>
    <row r="683" spans="1:39" x14ac:dyDescent="0.25">
      <c r="A683" t="s">
        <v>1343</v>
      </c>
      <c r="B683">
        <v>16</v>
      </c>
      <c r="C683">
        <v>5</v>
      </c>
      <c r="D683">
        <v>5</v>
      </c>
      <c r="E683">
        <v>0</v>
      </c>
      <c r="F683" t="s">
        <v>1514</v>
      </c>
      <c r="G683">
        <v>165271</v>
      </c>
      <c r="H683">
        <v>49406343.700000003</v>
      </c>
      <c r="I683">
        <v>12.5</v>
      </c>
      <c r="J683">
        <v>9.8421540856361303E-2</v>
      </c>
      <c r="K683">
        <v>0.26703703701496101</v>
      </c>
      <c r="L683">
        <v>0.105333333089947</v>
      </c>
      <c r="M683">
        <v>0.97222222222222199</v>
      </c>
      <c r="N683">
        <v>0.95185185185185195</v>
      </c>
      <c r="O683">
        <v>0.99303621169916401</v>
      </c>
      <c r="P683">
        <v>44</v>
      </c>
      <c r="Q683">
        <v>4193338.6</v>
      </c>
      <c r="R683">
        <v>164294</v>
      </c>
      <c r="S683">
        <v>2</v>
      </c>
      <c r="T683">
        <v>268</v>
      </c>
      <c r="U683">
        <v>0.96888888888888802</v>
      </c>
      <c r="V683">
        <v>0.94814814814814796</v>
      </c>
      <c r="W683">
        <v>0.995357474466109</v>
      </c>
      <c r="X683">
        <v>54.5</v>
      </c>
      <c r="Y683">
        <v>5673071.4000000004</v>
      </c>
      <c r="Z683">
        <v>165445</v>
      </c>
      <c r="AA683">
        <v>2</v>
      </c>
      <c r="AB683">
        <v>269</v>
      </c>
      <c r="AC683" t="s">
        <v>2112</v>
      </c>
      <c r="AE683">
        <f>Tabela2[[#This Row],[kan_params]]</f>
        <v>165271</v>
      </c>
      <c r="AF683">
        <f>Tabela2[[#This Row],[kan_steps]]</f>
        <v>12.5</v>
      </c>
      <c r="AG683">
        <f>Tabela2[[#This Row],[kan_train_acc]]</f>
        <v>9.8421540856361303E-2</v>
      </c>
      <c r="AH683">
        <f>Tabela2[[#This Row],[kan_val_acc]]</f>
        <v>0.26703703701496101</v>
      </c>
      <c r="AI683">
        <f>Tabela2[[#This Row],[kan_test_acc]]</f>
        <v>0.105333333089947</v>
      </c>
      <c r="AJ683">
        <f>Tabela2[[#This Row],[mlp_test_acc]]</f>
        <v>0.97222222222222199</v>
      </c>
      <c r="AK683">
        <f>Tabela2[[#This Row],[mlp_val_acc]]</f>
        <v>0.95185185185185195</v>
      </c>
      <c r="AL683">
        <f>Tabela2[[#This Row],[mlp_train_acc]]</f>
        <v>0.99303621169916401</v>
      </c>
      <c r="AM683">
        <f>Tabela2[[#This Row],[mlp_steps]]</f>
        <v>44</v>
      </c>
    </row>
    <row r="684" spans="1:39" x14ac:dyDescent="0.25">
      <c r="A684" t="s">
        <v>1343</v>
      </c>
      <c r="B684">
        <v>16</v>
      </c>
      <c r="C684">
        <v>5</v>
      </c>
      <c r="D684">
        <v>5</v>
      </c>
      <c r="E684">
        <v>0</v>
      </c>
      <c r="F684" t="s">
        <v>1516</v>
      </c>
      <c r="G684">
        <v>174156</v>
      </c>
      <c r="H684">
        <v>50836381.899999999</v>
      </c>
      <c r="I684">
        <v>12</v>
      </c>
      <c r="J684">
        <v>8.8115134788677094E-2</v>
      </c>
      <c r="K684">
        <v>0.22777777463197699</v>
      </c>
      <c r="L684">
        <v>7.6444444339722306E-2</v>
      </c>
      <c r="M684">
        <v>0.96444444444444399</v>
      </c>
      <c r="N684">
        <v>0.94814814814814796</v>
      </c>
      <c r="O684">
        <v>0.98839368616527401</v>
      </c>
      <c r="P684">
        <v>37</v>
      </c>
      <c r="Q684">
        <v>4094519.1</v>
      </c>
      <c r="R684">
        <v>173614</v>
      </c>
      <c r="S684">
        <v>2</v>
      </c>
      <c r="T684">
        <v>276</v>
      </c>
      <c r="U684">
        <v>0.96444444444444399</v>
      </c>
      <c r="V684">
        <v>0.95</v>
      </c>
      <c r="W684">
        <v>0.99164345403899701</v>
      </c>
      <c r="X684">
        <v>40</v>
      </c>
      <c r="Y684">
        <v>3819260.9</v>
      </c>
      <c r="Z684">
        <v>174797</v>
      </c>
      <c r="AA684">
        <v>2</v>
      </c>
      <c r="AB684">
        <v>277</v>
      </c>
      <c r="AC684" t="s">
        <v>2113</v>
      </c>
      <c r="AE684">
        <f>Tabela2[[#This Row],[kan_params]]</f>
        <v>174156</v>
      </c>
      <c r="AF684">
        <f>Tabela2[[#This Row],[kan_steps]]</f>
        <v>12</v>
      </c>
      <c r="AG684">
        <f>Tabela2[[#This Row],[kan_train_acc]]</f>
        <v>8.8115134788677094E-2</v>
      </c>
      <c r="AH684">
        <f>Tabela2[[#This Row],[kan_val_acc]]</f>
        <v>0.22777777463197699</v>
      </c>
      <c r="AI684">
        <f>Tabela2[[#This Row],[kan_test_acc]]</f>
        <v>7.6444444339722306E-2</v>
      </c>
      <c r="AJ684">
        <f>Tabela2[[#This Row],[mlp_test_acc]]</f>
        <v>0.96444444444444399</v>
      </c>
      <c r="AK684">
        <f>Tabela2[[#This Row],[mlp_val_acc]]</f>
        <v>0.94814814814814796</v>
      </c>
      <c r="AL684">
        <f>Tabela2[[#This Row],[mlp_train_acc]]</f>
        <v>0.98839368616527401</v>
      </c>
      <c r="AM684">
        <f>Tabela2[[#This Row],[mlp_steps]]</f>
        <v>37</v>
      </c>
    </row>
    <row r="685" spans="1:39" x14ac:dyDescent="0.25">
      <c r="A685" t="s">
        <v>1343</v>
      </c>
      <c r="B685">
        <v>16</v>
      </c>
      <c r="C685">
        <v>9</v>
      </c>
      <c r="D685">
        <v>3</v>
      </c>
      <c r="E685">
        <v>0</v>
      </c>
      <c r="F685" t="s">
        <v>1364</v>
      </c>
      <c r="G685">
        <v>259602</v>
      </c>
      <c r="H685">
        <v>105256981.59999999</v>
      </c>
      <c r="I685">
        <v>13.8</v>
      </c>
      <c r="J685">
        <v>0.15078922957181901</v>
      </c>
      <c r="K685">
        <v>0.22222222387790599</v>
      </c>
      <c r="L685">
        <v>0.141333332657814</v>
      </c>
      <c r="M685">
        <v>0.96311111111111103</v>
      </c>
      <c r="N685">
        <v>0.95925925925925903</v>
      </c>
      <c r="O685">
        <v>0.99554317548746496</v>
      </c>
      <c r="P685">
        <v>44.6</v>
      </c>
      <c r="Q685">
        <v>5721344.7999999998</v>
      </c>
      <c r="R685">
        <v>258829</v>
      </c>
      <c r="S685">
        <v>2</v>
      </c>
      <c r="T685">
        <v>341</v>
      </c>
      <c r="U685">
        <v>0.96488888888888802</v>
      </c>
      <c r="V685">
        <v>0.95925925925925903</v>
      </c>
      <c r="W685">
        <v>0.99368616527390896</v>
      </c>
      <c r="X685">
        <v>42.6</v>
      </c>
      <c r="Y685">
        <v>5486123.4000000004</v>
      </c>
      <c r="Z685">
        <v>260272</v>
      </c>
      <c r="AA685">
        <v>2</v>
      </c>
      <c r="AB685">
        <v>342</v>
      </c>
      <c r="AC685" t="s">
        <v>2114</v>
      </c>
      <c r="AE685">
        <f>Tabela2[[#This Row],[kan_params]]</f>
        <v>259602</v>
      </c>
      <c r="AF685">
        <f>Tabela2[[#This Row],[kan_steps]]</f>
        <v>13.8</v>
      </c>
      <c r="AG685">
        <f>Tabela2[[#This Row],[kan_train_acc]]</f>
        <v>0.15078922957181901</v>
      </c>
      <c r="AH685">
        <f>Tabela2[[#This Row],[kan_val_acc]]</f>
        <v>0.22222222387790599</v>
      </c>
      <c r="AI685">
        <f>Tabela2[[#This Row],[kan_test_acc]]</f>
        <v>0.141333332657814</v>
      </c>
      <c r="AJ685">
        <f>Tabela2[[#This Row],[mlp_test_acc]]</f>
        <v>0.96311111111111103</v>
      </c>
      <c r="AK685">
        <f>Tabela2[[#This Row],[mlp_val_acc]]</f>
        <v>0.95925925925925903</v>
      </c>
      <c r="AL685">
        <f>Tabela2[[#This Row],[mlp_train_acc]]</f>
        <v>0.99554317548746496</v>
      </c>
      <c r="AM685">
        <f>Tabela2[[#This Row],[mlp_steps]]</f>
        <v>44.6</v>
      </c>
    </row>
    <row r="686" spans="1:39" x14ac:dyDescent="0.25">
      <c r="A686" t="s">
        <v>1343</v>
      </c>
      <c r="B686">
        <v>16</v>
      </c>
      <c r="C686">
        <v>9</v>
      </c>
      <c r="D686">
        <v>3</v>
      </c>
      <c r="E686">
        <v>0</v>
      </c>
      <c r="F686" t="s">
        <v>1366</v>
      </c>
      <c r="G686">
        <v>267747</v>
      </c>
      <c r="H686">
        <v>313426276.60000002</v>
      </c>
      <c r="I686">
        <v>41.8</v>
      </c>
      <c r="J686">
        <v>0.28820798397064201</v>
      </c>
      <c r="K686">
        <v>0.37259259223937902</v>
      </c>
      <c r="L686">
        <v>0.277333331108093</v>
      </c>
      <c r="M686">
        <v>0.96399999999999997</v>
      </c>
      <c r="N686">
        <v>0.96148148148148105</v>
      </c>
      <c r="O686">
        <v>0.99220055710306398</v>
      </c>
      <c r="P686">
        <v>41.4</v>
      </c>
      <c r="Q686">
        <v>6974881.4000000004</v>
      </c>
      <c r="R686">
        <v>267547</v>
      </c>
      <c r="S686">
        <v>2</v>
      </c>
      <c r="T686">
        <v>347</v>
      </c>
      <c r="U686">
        <v>0.962666666666666</v>
      </c>
      <c r="V686">
        <v>0.96074074074074001</v>
      </c>
      <c r="W686">
        <v>0.99127205199628599</v>
      </c>
      <c r="X686">
        <v>40.6</v>
      </c>
      <c r="Y686">
        <v>4931961.8</v>
      </c>
      <c r="Z686">
        <v>269014</v>
      </c>
      <c r="AA686">
        <v>2</v>
      </c>
      <c r="AB686">
        <v>348</v>
      </c>
      <c r="AC686" t="s">
        <v>2115</v>
      </c>
      <c r="AE686">
        <f>Tabela2[[#This Row],[kan_params]]</f>
        <v>267747</v>
      </c>
      <c r="AF686">
        <f>Tabela2[[#This Row],[kan_steps]]</f>
        <v>41.8</v>
      </c>
      <c r="AG686">
        <f>Tabela2[[#This Row],[kan_train_acc]]</f>
        <v>0.28820798397064201</v>
      </c>
      <c r="AH686">
        <f>Tabela2[[#This Row],[kan_val_acc]]</f>
        <v>0.37259259223937902</v>
      </c>
      <c r="AI686">
        <f>Tabela2[[#This Row],[kan_test_acc]]</f>
        <v>0.277333331108093</v>
      </c>
      <c r="AJ686">
        <f>Tabela2[[#This Row],[mlp_test_acc]]</f>
        <v>0.96399999999999997</v>
      </c>
      <c r="AK686">
        <f>Tabela2[[#This Row],[mlp_val_acc]]</f>
        <v>0.96148148148148105</v>
      </c>
      <c r="AL686">
        <f>Tabela2[[#This Row],[mlp_train_acc]]</f>
        <v>0.99220055710306398</v>
      </c>
      <c r="AM686">
        <f>Tabela2[[#This Row],[mlp_steps]]</f>
        <v>41.4</v>
      </c>
    </row>
    <row r="687" spans="1:39" x14ac:dyDescent="0.25">
      <c r="A687" t="s">
        <v>1343</v>
      </c>
      <c r="B687">
        <v>16</v>
      </c>
      <c r="C687">
        <v>9</v>
      </c>
      <c r="D687">
        <v>3</v>
      </c>
      <c r="E687">
        <v>0</v>
      </c>
      <c r="F687" t="s">
        <v>1368</v>
      </c>
      <c r="G687">
        <v>275892</v>
      </c>
      <c r="H687">
        <v>219092231.40000001</v>
      </c>
      <c r="I687">
        <v>28.2</v>
      </c>
      <c r="J687">
        <v>0.17641597241163201</v>
      </c>
      <c r="K687">
        <v>0.244444444775581</v>
      </c>
      <c r="L687">
        <v>0.17644444704055701</v>
      </c>
      <c r="M687">
        <v>0.962666666666666</v>
      </c>
      <c r="N687">
        <v>0.96148148148148105</v>
      </c>
      <c r="O687">
        <v>0.99461467038068696</v>
      </c>
      <c r="P687">
        <v>45.2</v>
      </c>
      <c r="Q687">
        <v>5188058.5999999996</v>
      </c>
      <c r="R687">
        <v>274922</v>
      </c>
      <c r="S687">
        <v>2</v>
      </c>
      <c r="T687">
        <v>352</v>
      </c>
      <c r="U687">
        <v>0.96355555555555505</v>
      </c>
      <c r="V687">
        <v>0.96518518518518504</v>
      </c>
      <c r="W687">
        <v>0.99480037140204203</v>
      </c>
      <c r="X687">
        <v>47</v>
      </c>
      <c r="Y687">
        <v>6357358</v>
      </c>
      <c r="Z687">
        <v>276409</v>
      </c>
      <c r="AA687">
        <v>2</v>
      </c>
      <c r="AB687">
        <v>353</v>
      </c>
      <c r="AC687" t="s">
        <v>2116</v>
      </c>
      <c r="AE687">
        <f>Tabela2[[#This Row],[kan_params]]</f>
        <v>275892</v>
      </c>
      <c r="AF687">
        <f>Tabela2[[#This Row],[kan_steps]]</f>
        <v>28.2</v>
      </c>
      <c r="AG687">
        <f>Tabela2[[#This Row],[kan_train_acc]]</f>
        <v>0.17641597241163201</v>
      </c>
      <c r="AH687">
        <f>Tabela2[[#This Row],[kan_val_acc]]</f>
        <v>0.244444444775581</v>
      </c>
      <c r="AI687">
        <f>Tabela2[[#This Row],[kan_test_acc]]</f>
        <v>0.17644444704055701</v>
      </c>
      <c r="AJ687">
        <f>Tabela2[[#This Row],[mlp_test_acc]]</f>
        <v>0.962666666666666</v>
      </c>
      <c r="AK687">
        <f>Tabela2[[#This Row],[mlp_val_acc]]</f>
        <v>0.96148148148148105</v>
      </c>
      <c r="AL687">
        <f>Tabela2[[#This Row],[mlp_train_acc]]</f>
        <v>0.99461467038068696</v>
      </c>
      <c r="AM687">
        <f>Tabela2[[#This Row],[mlp_steps]]</f>
        <v>45.2</v>
      </c>
    </row>
    <row r="688" spans="1:39" x14ac:dyDescent="0.25">
      <c r="A688" t="s">
        <v>1343</v>
      </c>
      <c r="B688">
        <v>16</v>
      </c>
      <c r="C688">
        <v>9</v>
      </c>
      <c r="D688">
        <v>3</v>
      </c>
      <c r="E688">
        <v>0</v>
      </c>
      <c r="F688" t="s">
        <v>1370</v>
      </c>
      <c r="G688">
        <v>284037</v>
      </c>
      <c r="H688">
        <v>380347170.80000001</v>
      </c>
      <c r="I688">
        <v>48.4</v>
      </c>
      <c r="J688">
        <v>0.26685237288475</v>
      </c>
      <c r="K688">
        <v>0.386666667461395</v>
      </c>
      <c r="L688">
        <v>0.27955555617809202</v>
      </c>
      <c r="M688">
        <v>0.96399999999999997</v>
      </c>
      <c r="N688">
        <v>0.96370370370370295</v>
      </c>
      <c r="O688">
        <v>0.99480037140204203</v>
      </c>
      <c r="P688">
        <v>53.6</v>
      </c>
      <c r="Q688">
        <v>7003272.2000000002</v>
      </c>
      <c r="R688">
        <v>283904</v>
      </c>
      <c r="S688">
        <v>2</v>
      </c>
      <c r="T688">
        <v>358</v>
      </c>
      <c r="U688">
        <v>0.96444444444444399</v>
      </c>
      <c r="V688">
        <v>0.96296296296296202</v>
      </c>
      <c r="W688">
        <v>0.99498607242339798</v>
      </c>
      <c r="X688">
        <v>43.6</v>
      </c>
      <c r="Y688">
        <v>5389777.5999999996</v>
      </c>
      <c r="Z688">
        <v>285415</v>
      </c>
      <c r="AA688">
        <v>2</v>
      </c>
      <c r="AB688">
        <v>359</v>
      </c>
      <c r="AC688" t="s">
        <v>2117</v>
      </c>
      <c r="AE688">
        <f>Tabela2[[#This Row],[kan_params]]</f>
        <v>284037</v>
      </c>
      <c r="AF688">
        <f>Tabela2[[#This Row],[kan_steps]]</f>
        <v>48.4</v>
      </c>
      <c r="AG688">
        <f>Tabela2[[#This Row],[kan_train_acc]]</f>
        <v>0.26685237288475</v>
      </c>
      <c r="AH688">
        <f>Tabela2[[#This Row],[kan_val_acc]]</f>
        <v>0.386666667461395</v>
      </c>
      <c r="AI688">
        <f>Tabela2[[#This Row],[kan_test_acc]]</f>
        <v>0.27955555617809202</v>
      </c>
      <c r="AJ688">
        <f>Tabela2[[#This Row],[mlp_test_acc]]</f>
        <v>0.96399999999999997</v>
      </c>
      <c r="AK688">
        <f>Tabela2[[#This Row],[mlp_val_acc]]</f>
        <v>0.96370370370370295</v>
      </c>
      <c r="AL688">
        <f>Tabela2[[#This Row],[mlp_train_acc]]</f>
        <v>0.99480037140204203</v>
      </c>
      <c r="AM688">
        <f>Tabela2[[#This Row],[mlp_steps]]</f>
        <v>53.6</v>
      </c>
    </row>
    <row r="689" spans="1:39" x14ac:dyDescent="0.25">
      <c r="A689" t="s">
        <v>1343</v>
      </c>
      <c r="B689">
        <v>16</v>
      </c>
      <c r="C689">
        <v>9</v>
      </c>
      <c r="D689">
        <v>3</v>
      </c>
      <c r="E689">
        <v>0</v>
      </c>
      <c r="F689" t="s">
        <v>1372</v>
      </c>
      <c r="G689">
        <v>292182</v>
      </c>
      <c r="H689">
        <v>256027905.40000001</v>
      </c>
      <c r="I689">
        <v>30.8</v>
      </c>
      <c r="J689">
        <v>0.25199628770351401</v>
      </c>
      <c r="K689">
        <v>0.29851851761340997</v>
      </c>
      <c r="L689">
        <v>0.242666673660278</v>
      </c>
      <c r="M689">
        <v>0.96399999999999997</v>
      </c>
      <c r="N689">
        <v>0.96222222222222198</v>
      </c>
      <c r="O689">
        <v>0.995357474466109</v>
      </c>
      <c r="P689">
        <v>44.2</v>
      </c>
      <c r="Q689">
        <v>7180839.5999999996</v>
      </c>
      <c r="R689">
        <v>291499</v>
      </c>
      <c r="S689">
        <v>2</v>
      </c>
      <c r="T689">
        <v>363</v>
      </c>
      <c r="U689">
        <v>0.96444444444444399</v>
      </c>
      <c r="V689">
        <v>0.96222222222222198</v>
      </c>
      <c r="W689">
        <v>0.99127205199628599</v>
      </c>
      <c r="X689">
        <v>43.6</v>
      </c>
      <c r="Y689">
        <v>4956577.2</v>
      </c>
      <c r="Z689">
        <v>293030</v>
      </c>
      <c r="AA689">
        <v>2</v>
      </c>
      <c r="AB689">
        <v>364</v>
      </c>
      <c r="AC689" t="s">
        <v>2118</v>
      </c>
      <c r="AE689">
        <f>Tabela2[[#This Row],[kan_params]]</f>
        <v>292182</v>
      </c>
      <c r="AF689">
        <f>Tabela2[[#This Row],[kan_steps]]</f>
        <v>30.8</v>
      </c>
      <c r="AG689">
        <f>Tabela2[[#This Row],[kan_train_acc]]</f>
        <v>0.25199628770351401</v>
      </c>
      <c r="AH689">
        <f>Tabela2[[#This Row],[kan_val_acc]]</f>
        <v>0.29851851761340997</v>
      </c>
      <c r="AI689">
        <f>Tabela2[[#This Row],[kan_test_acc]]</f>
        <v>0.242666673660278</v>
      </c>
      <c r="AJ689">
        <f>Tabela2[[#This Row],[mlp_test_acc]]</f>
        <v>0.96399999999999997</v>
      </c>
      <c r="AK689">
        <f>Tabela2[[#This Row],[mlp_val_acc]]</f>
        <v>0.96222222222222198</v>
      </c>
      <c r="AL689">
        <f>Tabela2[[#This Row],[mlp_train_acc]]</f>
        <v>0.995357474466109</v>
      </c>
      <c r="AM689">
        <f>Tabela2[[#This Row],[mlp_steps]]</f>
        <v>44.2</v>
      </c>
    </row>
    <row r="690" spans="1:39" x14ac:dyDescent="0.25">
      <c r="A690" t="s">
        <v>1343</v>
      </c>
      <c r="B690">
        <v>16</v>
      </c>
      <c r="C690">
        <v>9</v>
      </c>
      <c r="D690">
        <v>3</v>
      </c>
      <c r="E690">
        <v>0</v>
      </c>
      <c r="F690" t="s">
        <v>1374</v>
      </c>
      <c r="G690">
        <v>300327</v>
      </c>
      <c r="H690">
        <v>394107583.60000002</v>
      </c>
      <c r="I690">
        <v>44.2</v>
      </c>
      <c r="J690">
        <v>0.27075209021568297</v>
      </c>
      <c r="K690">
        <v>0.40444444417953401</v>
      </c>
      <c r="L690">
        <v>0.27911111414432499</v>
      </c>
      <c r="M690">
        <v>0.96444444444444399</v>
      </c>
      <c r="N690">
        <v>0.95851851851851799</v>
      </c>
      <c r="O690">
        <v>0.99127205199628599</v>
      </c>
      <c r="P690">
        <v>38.200000000000003</v>
      </c>
      <c r="Q690">
        <v>5347408.5999999996</v>
      </c>
      <c r="R690">
        <v>299194</v>
      </c>
      <c r="S690">
        <v>2</v>
      </c>
      <c r="T690">
        <v>368</v>
      </c>
      <c r="U690">
        <v>0.96088888888888802</v>
      </c>
      <c r="V690">
        <v>0.95703703703703702</v>
      </c>
      <c r="W690">
        <v>0.99071494893221901</v>
      </c>
      <c r="X690">
        <v>41.8</v>
      </c>
      <c r="Y690">
        <v>6204936.7999999998</v>
      </c>
      <c r="Z690">
        <v>300745</v>
      </c>
      <c r="AA690">
        <v>2</v>
      </c>
      <c r="AB690">
        <v>369</v>
      </c>
      <c r="AC690" t="s">
        <v>2119</v>
      </c>
      <c r="AE690">
        <f>Tabela2[[#This Row],[kan_params]]</f>
        <v>300327</v>
      </c>
      <c r="AF690">
        <f>Tabela2[[#This Row],[kan_steps]]</f>
        <v>44.2</v>
      </c>
      <c r="AG690">
        <f>Tabela2[[#This Row],[kan_train_acc]]</f>
        <v>0.27075209021568297</v>
      </c>
      <c r="AH690">
        <f>Tabela2[[#This Row],[kan_val_acc]]</f>
        <v>0.40444444417953401</v>
      </c>
      <c r="AI690">
        <f>Tabela2[[#This Row],[kan_test_acc]]</f>
        <v>0.27911111414432499</v>
      </c>
      <c r="AJ690">
        <f>Tabela2[[#This Row],[mlp_test_acc]]</f>
        <v>0.96444444444444399</v>
      </c>
      <c r="AK690">
        <f>Tabela2[[#This Row],[mlp_val_acc]]</f>
        <v>0.95851851851851799</v>
      </c>
      <c r="AL690">
        <f>Tabela2[[#This Row],[mlp_train_acc]]</f>
        <v>0.99127205199628599</v>
      </c>
      <c r="AM690">
        <f>Tabela2[[#This Row],[mlp_steps]]</f>
        <v>38.200000000000003</v>
      </c>
    </row>
    <row r="691" spans="1:39" x14ac:dyDescent="0.25">
      <c r="A691" t="s">
        <v>1343</v>
      </c>
      <c r="B691">
        <v>16</v>
      </c>
      <c r="C691">
        <v>9</v>
      </c>
      <c r="D691">
        <v>3</v>
      </c>
      <c r="E691">
        <v>0</v>
      </c>
      <c r="F691" t="s">
        <v>1376</v>
      </c>
      <c r="G691">
        <v>194442</v>
      </c>
      <c r="H691">
        <v>189678694.19999999</v>
      </c>
      <c r="I691">
        <v>33.200000000000003</v>
      </c>
      <c r="J691">
        <v>0.12739090025424901</v>
      </c>
      <c r="K691">
        <v>0.25703703463077499</v>
      </c>
      <c r="L691">
        <v>0.104444444179534</v>
      </c>
      <c r="M691">
        <v>0.96311111111111103</v>
      </c>
      <c r="N691">
        <v>0.96074074074074001</v>
      </c>
      <c r="O691">
        <v>0.99220055710306398</v>
      </c>
      <c r="P691">
        <v>47</v>
      </c>
      <c r="Q691">
        <v>4898677.2</v>
      </c>
      <c r="R691">
        <v>194269</v>
      </c>
      <c r="S691">
        <v>2</v>
      </c>
      <c r="T691">
        <v>293</v>
      </c>
      <c r="U691">
        <v>0.96622222222222198</v>
      </c>
      <c r="V691">
        <v>0.96074074074074001</v>
      </c>
      <c r="W691">
        <v>0.99034354688950699</v>
      </c>
      <c r="X691">
        <v>43.8</v>
      </c>
      <c r="Y691">
        <v>3355942.4</v>
      </c>
      <c r="Z691">
        <v>195520</v>
      </c>
      <c r="AA691">
        <v>2</v>
      </c>
      <c r="AB691">
        <v>294</v>
      </c>
      <c r="AC691" t="s">
        <v>2120</v>
      </c>
      <c r="AE691">
        <f>Tabela2[[#This Row],[kan_params]]</f>
        <v>194442</v>
      </c>
      <c r="AF691">
        <f>Tabela2[[#This Row],[kan_steps]]</f>
        <v>33.200000000000003</v>
      </c>
      <c r="AG691">
        <f>Tabela2[[#This Row],[kan_train_acc]]</f>
        <v>0.12739090025424901</v>
      </c>
      <c r="AH691">
        <f>Tabela2[[#This Row],[kan_val_acc]]</f>
        <v>0.25703703463077499</v>
      </c>
      <c r="AI691">
        <f>Tabela2[[#This Row],[kan_test_acc]]</f>
        <v>0.104444444179534</v>
      </c>
      <c r="AJ691">
        <f>Tabela2[[#This Row],[mlp_test_acc]]</f>
        <v>0.96311111111111103</v>
      </c>
      <c r="AK691">
        <f>Tabela2[[#This Row],[mlp_val_acc]]</f>
        <v>0.96074074074074001</v>
      </c>
      <c r="AL691">
        <f>Tabela2[[#This Row],[mlp_train_acc]]</f>
        <v>0.99220055710306398</v>
      </c>
      <c r="AM691">
        <f>Tabela2[[#This Row],[mlp_steps]]</f>
        <v>47</v>
      </c>
    </row>
    <row r="692" spans="1:39" x14ac:dyDescent="0.25">
      <c r="A692" t="s">
        <v>1343</v>
      </c>
      <c r="B692">
        <v>16</v>
      </c>
      <c r="C692">
        <v>9</v>
      </c>
      <c r="D692">
        <v>3</v>
      </c>
      <c r="E692">
        <v>0</v>
      </c>
      <c r="F692" t="s">
        <v>1378</v>
      </c>
      <c r="G692">
        <v>202587</v>
      </c>
      <c r="H692">
        <v>174644361.40000001</v>
      </c>
      <c r="I692">
        <v>30.4</v>
      </c>
      <c r="J692">
        <v>0.121262769401073</v>
      </c>
      <c r="K692">
        <v>0.25851851999759601</v>
      </c>
      <c r="L692">
        <v>0.131111112236976</v>
      </c>
      <c r="M692">
        <v>0.96177777777777695</v>
      </c>
      <c r="N692">
        <v>0.95925925925925903</v>
      </c>
      <c r="O692">
        <v>0.99145775301764105</v>
      </c>
      <c r="P692">
        <v>44.4</v>
      </c>
      <c r="Q692">
        <v>3597000.8</v>
      </c>
      <c r="R692">
        <v>201835</v>
      </c>
      <c r="S692">
        <v>2</v>
      </c>
      <c r="T692">
        <v>299</v>
      </c>
      <c r="U692">
        <v>0.96177777777777695</v>
      </c>
      <c r="V692">
        <v>0.96296296296296202</v>
      </c>
      <c r="W692">
        <v>0.995357474466109</v>
      </c>
      <c r="X692">
        <v>52</v>
      </c>
      <c r="Y692">
        <v>5625971</v>
      </c>
      <c r="Z692">
        <v>203110</v>
      </c>
      <c r="AA692">
        <v>2</v>
      </c>
      <c r="AB692">
        <v>300</v>
      </c>
      <c r="AC692" t="s">
        <v>2121</v>
      </c>
      <c r="AE692">
        <f>Tabela2[[#This Row],[kan_params]]</f>
        <v>202587</v>
      </c>
      <c r="AF692">
        <f>Tabela2[[#This Row],[kan_steps]]</f>
        <v>30.4</v>
      </c>
      <c r="AG692">
        <f>Tabela2[[#This Row],[kan_train_acc]]</f>
        <v>0.121262769401073</v>
      </c>
      <c r="AH692">
        <f>Tabela2[[#This Row],[kan_val_acc]]</f>
        <v>0.25851851999759601</v>
      </c>
      <c r="AI692">
        <f>Tabela2[[#This Row],[kan_test_acc]]</f>
        <v>0.131111112236976</v>
      </c>
      <c r="AJ692">
        <f>Tabela2[[#This Row],[mlp_test_acc]]</f>
        <v>0.96177777777777695</v>
      </c>
      <c r="AK692">
        <f>Tabela2[[#This Row],[mlp_val_acc]]</f>
        <v>0.95925925925925903</v>
      </c>
      <c r="AL692">
        <f>Tabela2[[#This Row],[mlp_train_acc]]</f>
        <v>0.99145775301764105</v>
      </c>
      <c r="AM692">
        <f>Tabela2[[#This Row],[mlp_steps]]</f>
        <v>44.4</v>
      </c>
    </row>
    <row r="693" spans="1:39" x14ac:dyDescent="0.25">
      <c r="A693" t="s">
        <v>1343</v>
      </c>
      <c r="B693">
        <v>16</v>
      </c>
      <c r="C693">
        <v>9</v>
      </c>
      <c r="D693">
        <v>3</v>
      </c>
      <c r="E693">
        <v>0</v>
      </c>
      <c r="F693" t="s">
        <v>1380</v>
      </c>
      <c r="G693">
        <v>210732</v>
      </c>
      <c r="H693">
        <v>162085651</v>
      </c>
      <c r="I693">
        <v>26.8</v>
      </c>
      <c r="J693">
        <v>0.12906221151351899</v>
      </c>
      <c r="K693">
        <v>0.225925925374031</v>
      </c>
      <c r="L693">
        <v>0.13066666722297601</v>
      </c>
      <c r="M693">
        <v>0.96355555555555505</v>
      </c>
      <c r="N693">
        <v>0.96518518518518504</v>
      </c>
      <c r="O693">
        <v>0.99517177344475305</v>
      </c>
      <c r="P693">
        <v>53.6</v>
      </c>
      <c r="Q693">
        <v>5481673.5999999996</v>
      </c>
      <c r="R693">
        <v>209545</v>
      </c>
      <c r="S693">
        <v>2</v>
      </c>
      <c r="T693">
        <v>305</v>
      </c>
      <c r="U693">
        <v>0.96088888888888802</v>
      </c>
      <c r="V693">
        <v>0.96</v>
      </c>
      <c r="W693">
        <v>0.99294336118848603</v>
      </c>
      <c r="X693">
        <v>52</v>
      </c>
      <c r="Y693">
        <v>5868231.2000000002</v>
      </c>
      <c r="Z693">
        <v>210844</v>
      </c>
      <c r="AA693">
        <v>2</v>
      </c>
      <c r="AB693">
        <v>306</v>
      </c>
      <c r="AC693" t="s">
        <v>2122</v>
      </c>
      <c r="AE693">
        <f>Tabela2[[#This Row],[kan_params]]</f>
        <v>210732</v>
      </c>
      <c r="AF693">
        <f>Tabela2[[#This Row],[kan_steps]]</f>
        <v>26.8</v>
      </c>
      <c r="AG693">
        <f>Tabela2[[#This Row],[kan_train_acc]]</f>
        <v>0.12906221151351899</v>
      </c>
      <c r="AH693">
        <f>Tabela2[[#This Row],[kan_val_acc]]</f>
        <v>0.225925925374031</v>
      </c>
      <c r="AI693">
        <f>Tabela2[[#This Row],[kan_test_acc]]</f>
        <v>0.13066666722297601</v>
      </c>
      <c r="AJ693">
        <f>Tabela2[[#This Row],[mlp_test_acc]]</f>
        <v>0.96355555555555505</v>
      </c>
      <c r="AK693">
        <f>Tabela2[[#This Row],[mlp_val_acc]]</f>
        <v>0.96518518518518504</v>
      </c>
      <c r="AL693">
        <f>Tabela2[[#This Row],[mlp_train_acc]]</f>
        <v>0.99517177344475305</v>
      </c>
      <c r="AM693">
        <f>Tabela2[[#This Row],[mlp_steps]]</f>
        <v>53.6</v>
      </c>
    </row>
    <row r="694" spans="1:39" x14ac:dyDescent="0.25">
      <c r="A694" t="s">
        <v>1343</v>
      </c>
      <c r="B694">
        <v>16</v>
      </c>
      <c r="C694">
        <v>9</v>
      </c>
      <c r="D694">
        <v>3</v>
      </c>
      <c r="E694">
        <v>0</v>
      </c>
      <c r="F694" t="s">
        <v>1382</v>
      </c>
      <c r="G694">
        <v>218877</v>
      </c>
      <c r="H694">
        <v>173103210</v>
      </c>
      <c r="I694">
        <v>27.4</v>
      </c>
      <c r="J694">
        <v>0.21039925813674901</v>
      </c>
      <c r="K694">
        <v>0.27185185551643298</v>
      </c>
      <c r="L694">
        <v>0.216888886690139</v>
      </c>
      <c r="M694">
        <v>0.96133333333333304</v>
      </c>
      <c r="N694">
        <v>0.96074074074074001</v>
      </c>
      <c r="O694">
        <v>0.99294336118848603</v>
      </c>
      <c r="P694">
        <v>46.4</v>
      </c>
      <c r="Q694">
        <v>4853800.2</v>
      </c>
      <c r="R694">
        <v>218722</v>
      </c>
      <c r="S694">
        <v>2</v>
      </c>
      <c r="T694">
        <v>312</v>
      </c>
      <c r="U694">
        <v>0.96222222222222198</v>
      </c>
      <c r="V694">
        <v>0.96444444444444399</v>
      </c>
      <c r="W694">
        <v>0.99405756731661998</v>
      </c>
      <c r="X694">
        <v>54.4</v>
      </c>
      <c r="Y694">
        <v>5473155</v>
      </c>
      <c r="Z694">
        <v>220049</v>
      </c>
      <c r="AA694">
        <v>2</v>
      </c>
      <c r="AB694">
        <v>313</v>
      </c>
      <c r="AC694" t="s">
        <v>2123</v>
      </c>
      <c r="AE694">
        <f>Tabela2[[#This Row],[kan_params]]</f>
        <v>218877</v>
      </c>
      <c r="AF694">
        <f>Tabela2[[#This Row],[kan_steps]]</f>
        <v>27.4</v>
      </c>
      <c r="AG694">
        <f>Tabela2[[#This Row],[kan_train_acc]]</f>
        <v>0.21039925813674901</v>
      </c>
      <c r="AH694">
        <f>Tabela2[[#This Row],[kan_val_acc]]</f>
        <v>0.27185185551643298</v>
      </c>
      <c r="AI694">
        <f>Tabela2[[#This Row],[kan_test_acc]]</f>
        <v>0.216888886690139</v>
      </c>
      <c r="AJ694">
        <f>Tabela2[[#This Row],[mlp_test_acc]]</f>
        <v>0.96133333333333304</v>
      </c>
      <c r="AK694">
        <f>Tabela2[[#This Row],[mlp_val_acc]]</f>
        <v>0.96074074074074001</v>
      </c>
      <c r="AL694">
        <f>Tabela2[[#This Row],[mlp_train_acc]]</f>
        <v>0.99294336118848603</v>
      </c>
      <c r="AM694">
        <f>Tabela2[[#This Row],[mlp_steps]]</f>
        <v>46.4</v>
      </c>
    </row>
    <row r="695" spans="1:39" x14ac:dyDescent="0.25">
      <c r="A695" t="s">
        <v>1343</v>
      </c>
      <c r="B695">
        <v>16</v>
      </c>
      <c r="C695">
        <v>9</v>
      </c>
      <c r="D695">
        <v>3</v>
      </c>
      <c r="E695">
        <v>0</v>
      </c>
      <c r="F695" t="s">
        <v>1384</v>
      </c>
      <c r="G695">
        <v>227022</v>
      </c>
      <c r="H695">
        <v>144470460.80000001</v>
      </c>
      <c r="I695">
        <v>22.4</v>
      </c>
      <c r="J695">
        <v>0.150232128798961</v>
      </c>
      <c r="K695">
        <v>0.217777779698371</v>
      </c>
      <c r="L695">
        <v>0.147111111879348</v>
      </c>
      <c r="M695">
        <v>0.96577777777777696</v>
      </c>
      <c r="N695">
        <v>0.95555555555555505</v>
      </c>
      <c r="O695">
        <v>0.98960074280408505</v>
      </c>
      <c r="P695">
        <v>37</v>
      </c>
      <c r="Q695">
        <v>3991910.3999999999</v>
      </c>
      <c r="R695">
        <v>226744</v>
      </c>
      <c r="S695">
        <v>2</v>
      </c>
      <c r="T695">
        <v>318</v>
      </c>
      <c r="U695">
        <v>0.96222222222222198</v>
      </c>
      <c r="V695">
        <v>0.96370370370370295</v>
      </c>
      <c r="W695">
        <v>0.99610027855153205</v>
      </c>
      <c r="X695">
        <v>54.4</v>
      </c>
      <c r="Y695">
        <v>5786917.4000000004</v>
      </c>
      <c r="Z695">
        <v>228095</v>
      </c>
      <c r="AA695">
        <v>2</v>
      </c>
      <c r="AB695">
        <v>319</v>
      </c>
      <c r="AC695" t="s">
        <v>2124</v>
      </c>
      <c r="AE695">
        <f>Tabela2[[#This Row],[kan_params]]</f>
        <v>227022</v>
      </c>
      <c r="AF695">
        <f>Tabela2[[#This Row],[kan_steps]]</f>
        <v>22.4</v>
      </c>
      <c r="AG695">
        <f>Tabela2[[#This Row],[kan_train_acc]]</f>
        <v>0.150232128798961</v>
      </c>
      <c r="AH695">
        <f>Tabela2[[#This Row],[kan_val_acc]]</f>
        <v>0.217777779698371</v>
      </c>
      <c r="AI695">
        <f>Tabela2[[#This Row],[kan_test_acc]]</f>
        <v>0.147111111879348</v>
      </c>
      <c r="AJ695">
        <f>Tabela2[[#This Row],[mlp_test_acc]]</f>
        <v>0.96577777777777696</v>
      </c>
      <c r="AK695">
        <f>Tabela2[[#This Row],[mlp_val_acc]]</f>
        <v>0.95555555555555505</v>
      </c>
      <c r="AL695">
        <f>Tabela2[[#This Row],[mlp_train_acc]]</f>
        <v>0.98960074280408505</v>
      </c>
      <c r="AM695">
        <f>Tabela2[[#This Row],[mlp_steps]]</f>
        <v>37</v>
      </c>
    </row>
    <row r="696" spans="1:39" x14ac:dyDescent="0.25">
      <c r="A696" t="s">
        <v>1343</v>
      </c>
      <c r="B696">
        <v>16</v>
      </c>
      <c r="C696">
        <v>9</v>
      </c>
      <c r="D696">
        <v>3</v>
      </c>
      <c r="E696">
        <v>0</v>
      </c>
      <c r="F696" t="s">
        <v>1386</v>
      </c>
      <c r="G696">
        <v>235167</v>
      </c>
      <c r="H696">
        <v>259087898.80000001</v>
      </c>
      <c r="I696">
        <v>38.799999999999997</v>
      </c>
      <c r="J696">
        <v>0.286165279150009</v>
      </c>
      <c r="K696">
        <v>0.37333332896232602</v>
      </c>
      <c r="L696">
        <v>0.26399999856948803</v>
      </c>
      <c r="M696">
        <v>0.96533333333333304</v>
      </c>
      <c r="N696">
        <v>0.95777777777777695</v>
      </c>
      <c r="O696">
        <v>0.99071494893221901</v>
      </c>
      <c r="P696">
        <v>39.200000000000003</v>
      </c>
      <c r="Q696">
        <v>4866674.8</v>
      </c>
      <c r="R696">
        <v>234910</v>
      </c>
      <c r="S696">
        <v>2</v>
      </c>
      <c r="T696">
        <v>324</v>
      </c>
      <c r="U696">
        <v>0.96222222222222198</v>
      </c>
      <c r="V696">
        <v>0.96</v>
      </c>
      <c r="W696">
        <v>0.99182915506035196</v>
      </c>
      <c r="X696">
        <v>45.4</v>
      </c>
      <c r="Y696">
        <v>4968992.8</v>
      </c>
      <c r="Z696">
        <v>236285</v>
      </c>
      <c r="AA696">
        <v>2</v>
      </c>
      <c r="AB696">
        <v>325</v>
      </c>
      <c r="AC696" t="s">
        <v>2125</v>
      </c>
      <c r="AE696">
        <f>Tabela2[[#This Row],[kan_params]]</f>
        <v>235167</v>
      </c>
      <c r="AF696">
        <f>Tabela2[[#This Row],[kan_steps]]</f>
        <v>38.799999999999997</v>
      </c>
      <c r="AG696">
        <f>Tabela2[[#This Row],[kan_train_acc]]</f>
        <v>0.286165279150009</v>
      </c>
      <c r="AH696">
        <f>Tabela2[[#This Row],[kan_val_acc]]</f>
        <v>0.37333332896232602</v>
      </c>
      <c r="AI696">
        <f>Tabela2[[#This Row],[kan_test_acc]]</f>
        <v>0.26399999856948803</v>
      </c>
      <c r="AJ696">
        <f>Tabela2[[#This Row],[mlp_test_acc]]</f>
        <v>0.96533333333333304</v>
      </c>
      <c r="AK696">
        <f>Tabela2[[#This Row],[mlp_val_acc]]</f>
        <v>0.95777777777777695</v>
      </c>
      <c r="AL696">
        <f>Tabela2[[#This Row],[mlp_train_acc]]</f>
        <v>0.99071494893221901</v>
      </c>
      <c r="AM696">
        <f>Tabela2[[#This Row],[mlp_steps]]</f>
        <v>39.200000000000003</v>
      </c>
    </row>
    <row r="697" spans="1:39" x14ac:dyDescent="0.25">
      <c r="A697" t="s">
        <v>1343</v>
      </c>
      <c r="B697">
        <v>16</v>
      </c>
      <c r="C697">
        <v>9</v>
      </c>
      <c r="D697">
        <v>3</v>
      </c>
      <c r="E697">
        <v>0</v>
      </c>
      <c r="F697" t="s">
        <v>1388</v>
      </c>
      <c r="G697">
        <v>243312</v>
      </c>
      <c r="H697">
        <v>223412430.59999999</v>
      </c>
      <c r="I697">
        <v>32.799999999999997</v>
      </c>
      <c r="J697">
        <v>0.21504178643226601</v>
      </c>
      <c r="K697">
        <v>0.33333333730697601</v>
      </c>
      <c r="L697">
        <v>0.209333333373069</v>
      </c>
      <c r="M697">
        <v>0.96177777777777695</v>
      </c>
      <c r="N697">
        <v>0.96148148148148105</v>
      </c>
      <c r="O697">
        <v>0.99610027855153205</v>
      </c>
      <c r="P697">
        <v>51.8</v>
      </c>
      <c r="Q697">
        <v>4841607.8</v>
      </c>
      <c r="R697">
        <v>243220</v>
      </c>
      <c r="S697">
        <v>2</v>
      </c>
      <c r="T697">
        <v>330</v>
      </c>
      <c r="U697">
        <v>0.96444444444444399</v>
      </c>
      <c r="V697">
        <v>0.96074074074074001</v>
      </c>
      <c r="W697">
        <v>0.99127205199628599</v>
      </c>
      <c r="X697">
        <v>40</v>
      </c>
      <c r="Y697">
        <v>6498072</v>
      </c>
      <c r="Z697">
        <v>244619</v>
      </c>
      <c r="AA697">
        <v>2</v>
      </c>
      <c r="AB697">
        <v>331</v>
      </c>
      <c r="AC697" t="s">
        <v>2126</v>
      </c>
      <c r="AE697">
        <f>Tabela2[[#This Row],[kan_params]]</f>
        <v>243312</v>
      </c>
      <c r="AF697">
        <f>Tabela2[[#This Row],[kan_steps]]</f>
        <v>32.799999999999997</v>
      </c>
      <c r="AG697">
        <f>Tabela2[[#This Row],[kan_train_acc]]</f>
        <v>0.21504178643226601</v>
      </c>
      <c r="AH697">
        <f>Tabela2[[#This Row],[kan_val_acc]]</f>
        <v>0.33333333730697601</v>
      </c>
      <c r="AI697">
        <f>Tabela2[[#This Row],[kan_test_acc]]</f>
        <v>0.209333333373069</v>
      </c>
      <c r="AJ697">
        <f>Tabela2[[#This Row],[mlp_test_acc]]</f>
        <v>0.96177777777777695</v>
      </c>
      <c r="AK697">
        <f>Tabela2[[#This Row],[mlp_val_acc]]</f>
        <v>0.96148148148148105</v>
      </c>
      <c r="AL697">
        <f>Tabela2[[#This Row],[mlp_train_acc]]</f>
        <v>0.99610027855153205</v>
      </c>
      <c r="AM697">
        <f>Tabela2[[#This Row],[mlp_steps]]</f>
        <v>51.8</v>
      </c>
    </row>
    <row r="698" spans="1:39" x14ac:dyDescent="0.25">
      <c r="A698" t="s">
        <v>1343</v>
      </c>
      <c r="B698">
        <v>16</v>
      </c>
      <c r="C698">
        <v>9</v>
      </c>
      <c r="D698">
        <v>3</v>
      </c>
      <c r="E698">
        <v>0</v>
      </c>
      <c r="F698" t="s">
        <v>1390</v>
      </c>
      <c r="G698">
        <v>251457</v>
      </c>
      <c r="H698">
        <v>141619165.80000001</v>
      </c>
      <c r="I698">
        <v>19.2</v>
      </c>
      <c r="J698">
        <v>0.142618386447429</v>
      </c>
      <c r="K698">
        <v>0.21629629731178199</v>
      </c>
      <c r="L698">
        <v>0.14533333331346501</v>
      </c>
      <c r="M698">
        <v>0.96488888888888802</v>
      </c>
      <c r="N698">
        <v>0.95777777777777695</v>
      </c>
      <c r="O698">
        <v>0.99257195914577501</v>
      </c>
      <c r="P698">
        <v>46.2</v>
      </c>
      <c r="Q698">
        <v>7435529.7999999998</v>
      </c>
      <c r="R698">
        <v>250255</v>
      </c>
      <c r="S698">
        <v>2</v>
      </c>
      <c r="T698">
        <v>335</v>
      </c>
      <c r="U698">
        <v>0.96711111111111103</v>
      </c>
      <c r="V698">
        <v>0.96370370370370295</v>
      </c>
      <c r="W698">
        <v>0.99647168059424296</v>
      </c>
      <c r="X698">
        <v>56.2</v>
      </c>
      <c r="Y698">
        <v>5421019</v>
      </c>
      <c r="Z698">
        <v>251674</v>
      </c>
      <c r="AA698">
        <v>2</v>
      </c>
      <c r="AB698">
        <v>336</v>
      </c>
      <c r="AC698" t="s">
        <v>2127</v>
      </c>
      <c r="AE698">
        <f>Tabela2[[#This Row],[kan_params]]</f>
        <v>251457</v>
      </c>
      <c r="AF698">
        <f>Tabela2[[#This Row],[kan_steps]]</f>
        <v>19.2</v>
      </c>
      <c r="AG698">
        <f>Tabela2[[#This Row],[kan_train_acc]]</f>
        <v>0.142618386447429</v>
      </c>
      <c r="AH698">
        <f>Tabela2[[#This Row],[kan_val_acc]]</f>
        <v>0.21629629731178199</v>
      </c>
      <c r="AI698">
        <f>Tabela2[[#This Row],[kan_test_acc]]</f>
        <v>0.14533333331346501</v>
      </c>
      <c r="AJ698">
        <f>Tabela2[[#This Row],[mlp_test_acc]]</f>
        <v>0.96488888888888802</v>
      </c>
      <c r="AK698">
        <f>Tabela2[[#This Row],[mlp_val_acc]]</f>
        <v>0.95777777777777695</v>
      </c>
      <c r="AL698">
        <f>Tabela2[[#This Row],[mlp_train_acc]]</f>
        <v>0.99257195914577501</v>
      </c>
      <c r="AM698">
        <f>Tabela2[[#This Row],[mlp_steps]]</f>
        <v>46.2</v>
      </c>
    </row>
    <row r="699" spans="1:39" x14ac:dyDescent="0.25">
      <c r="A699" t="s">
        <v>1343</v>
      </c>
      <c r="B699">
        <v>16</v>
      </c>
      <c r="C699">
        <v>9</v>
      </c>
      <c r="D699">
        <v>3</v>
      </c>
      <c r="E699">
        <v>0</v>
      </c>
      <c r="F699" t="s">
        <v>1392</v>
      </c>
      <c r="G699">
        <v>266996</v>
      </c>
      <c r="H699">
        <v>172660573.19999999</v>
      </c>
      <c r="I699">
        <v>23.2</v>
      </c>
      <c r="J699">
        <v>0.14893221855163499</v>
      </c>
      <c r="K699">
        <v>0.226666662096977</v>
      </c>
      <c r="L699">
        <v>0.148444442451</v>
      </c>
      <c r="M699">
        <v>0.962666666666666</v>
      </c>
      <c r="N699">
        <v>0.96148148148148105</v>
      </c>
      <c r="O699">
        <v>0.99312906220984198</v>
      </c>
      <c r="P699">
        <v>42.2</v>
      </c>
      <c r="Q699">
        <v>6862226.7999999998</v>
      </c>
      <c r="R699">
        <v>266084</v>
      </c>
      <c r="S699">
        <v>2</v>
      </c>
      <c r="T699">
        <v>346</v>
      </c>
      <c r="U699">
        <v>0.96133333333333304</v>
      </c>
      <c r="V699">
        <v>0.95851851851851799</v>
      </c>
      <c r="W699">
        <v>0.99220055710306398</v>
      </c>
      <c r="X699">
        <v>40.6</v>
      </c>
      <c r="Y699">
        <v>6084052.2000000002</v>
      </c>
      <c r="Z699">
        <v>267547</v>
      </c>
      <c r="AA699">
        <v>2</v>
      </c>
      <c r="AB699">
        <v>347</v>
      </c>
      <c r="AC699" t="s">
        <v>2128</v>
      </c>
      <c r="AE699">
        <f>Tabela2[[#This Row],[kan_params]]</f>
        <v>266996</v>
      </c>
      <c r="AF699">
        <f>Tabela2[[#This Row],[kan_steps]]</f>
        <v>23.2</v>
      </c>
      <c r="AG699">
        <f>Tabela2[[#This Row],[kan_train_acc]]</f>
        <v>0.14893221855163499</v>
      </c>
      <c r="AH699">
        <f>Tabela2[[#This Row],[kan_val_acc]]</f>
        <v>0.226666662096977</v>
      </c>
      <c r="AI699">
        <f>Tabela2[[#This Row],[kan_test_acc]]</f>
        <v>0.148444442451</v>
      </c>
      <c r="AJ699">
        <f>Tabela2[[#This Row],[mlp_test_acc]]</f>
        <v>0.962666666666666</v>
      </c>
      <c r="AK699">
        <f>Tabela2[[#This Row],[mlp_val_acc]]</f>
        <v>0.96148148148148105</v>
      </c>
      <c r="AL699">
        <f>Tabela2[[#This Row],[mlp_train_acc]]</f>
        <v>0.99312906220984198</v>
      </c>
      <c r="AM699">
        <f>Tabela2[[#This Row],[mlp_steps]]</f>
        <v>42.2</v>
      </c>
    </row>
    <row r="700" spans="1:39" x14ac:dyDescent="0.25">
      <c r="A700" t="s">
        <v>1343</v>
      </c>
      <c r="B700">
        <v>16</v>
      </c>
      <c r="C700">
        <v>9</v>
      </c>
      <c r="D700">
        <v>3</v>
      </c>
      <c r="E700">
        <v>0</v>
      </c>
      <c r="F700" t="s">
        <v>1394</v>
      </c>
      <c r="G700">
        <v>275361</v>
      </c>
      <c r="H700">
        <v>224441841.40000001</v>
      </c>
      <c r="I700">
        <v>29.8</v>
      </c>
      <c r="J700">
        <v>0.197214485704898</v>
      </c>
      <c r="K700">
        <v>0.27111110985279002</v>
      </c>
      <c r="L700">
        <v>0.20844444185495301</v>
      </c>
      <c r="M700">
        <v>0.96666666666666601</v>
      </c>
      <c r="N700">
        <v>0.96222222222222198</v>
      </c>
      <c r="O700">
        <v>0.995357474466109</v>
      </c>
      <c r="P700">
        <v>46.8</v>
      </c>
      <c r="Q700">
        <v>6374392.4000000004</v>
      </c>
      <c r="R700">
        <v>274922</v>
      </c>
      <c r="S700">
        <v>2</v>
      </c>
      <c r="T700">
        <v>352</v>
      </c>
      <c r="U700">
        <v>0.96177777777777695</v>
      </c>
      <c r="V700">
        <v>0.96222222222222198</v>
      </c>
      <c r="W700">
        <v>0.99461467038068696</v>
      </c>
      <c r="X700">
        <v>44.4</v>
      </c>
      <c r="Y700">
        <v>8112482.7999999998</v>
      </c>
      <c r="Z700">
        <v>276409</v>
      </c>
      <c r="AA700">
        <v>2</v>
      </c>
      <c r="AB700">
        <v>353</v>
      </c>
      <c r="AC700" t="s">
        <v>2129</v>
      </c>
      <c r="AE700">
        <f>Tabela2[[#This Row],[kan_params]]</f>
        <v>275361</v>
      </c>
      <c r="AF700">
        <f>Tabela2[[#This Row],[kan_steps]]</f>
        <v>29.8</v>
      </c>
      <c r="AG700">
        <f>Tabela2[[#This Row],[kan_train_acc]]</f>
        <v>0.197214485704898</v>
      </c>
      <c r="AH700">
        <f>Tabela2[[#This Row],[kan_val_acc]]</f>
        <v>0.27111110985279002</v>
      </c>
      <c r="AI700">
        <f>Tabela2[[#This Row],[kan_test_acc]]</f>
        <v>0.20844444185495301</v>
      </c>
      <c r="AJ700">
        <f>Tabela2[[#This Row],[mlp_test_acc]]</f>
        <v>0.96666666666666601</v>
      </c>
      <c r="AK700">
        <f>Tabela2[[#This Row],[mlp_val_acc]]</f>
        <v>0.96222222222222198</v>
      </c>
      <c r="AL700">
        <f>Tabela2[[#This Row],[mlp_train_acc]]</f>
        <v>0.995357474466109</v>
      </c>
      <c r="AM700">
        <f>Tabela2[[#This Row],[mlp_steps]]</f>
        <v>46.8</v>
      </c>
    </row>
    <row r="701" spans="1:39" x14ac:dyDescent="0.25">
      <c r="A701" t="s">
        <v>1343</v>
      </c>
      <c r="B701">
        <v>16</v>
      </c>
      <c r="C701">
        <v>9</v>
      </c>
      <c r="D701">
        <v>3</v>
      </c>
      <c r="E701">
        <v>0</v>
      </c>
      <c r="F701" t="s">
        <v>1396</v>
      </c>
      <c r="G701">
        <v>283726</v>
      </c>
      <c r="H701">
        <v>423252609.39999998</v>
      </c>
      <c r="I701">
        <v>54.2</v>
      </c>
      <c r="J701">
        <v>0.34911792278289699</v>
      </c>
      <c r="K701">
        <v>0.41777777671813898</v>
      </c>
      <c r="L701">
        <v>0.34088888764381398</v>
      </c>
      <c r="M701">
        <v>0.96399999999999997</v>
      </c>
      <c r="N701">
        <v>0.96370370370370295</v>
      </c>
      <c r="O701">
        <v>0.99350046425255301</v>
      </c>
      <c r="P701">
        <v>47.6</v>
      </c>
      <c r="Q701">
        <v>7850554.2000000002</v>
      </c>
      <c r="R701">
        <v>282397</v>
      </c>
      <c r="S701">
        <v>2</v>
      </c>
      <c r="T701">
        <v>357</v>
      </c>
      <c r="U701">
        <v>0.96222222222222198</v>
      </c>
      <c r="V701">
        <v>0.96518518518518504</v>
      </c>
      <c r="W701">
        <v>0.99387186629526403</v>
      </c>
      <c r="X701">
        <v>47.8</v>
      </c>
      <c r="Y701">
        <v>7042354</v>
      </c>
      <c r="Z701">
        <v>283904</v>
      </c>
      <c r="AA701">
        <v>2</v>
      </c>
      <c r="AB701">
        <v>358</v>
      </c>
      <c r="AC701" t="s">
        <v>2130</v>
      </c>
      <c r="AE701">
        <f>Tabela2[[#This Row],[kan_params]]</f>
        <v>283726</v>
      </c>
      <c r="AF701">
        <f>Tabela2[[#This Row],[kan_steps]]</f>
        <v>54.2</v>
      </c>
      <c r="AG701">
        <f>Tabela2[[#This Row],[kan_train_acc]]</f>
        <v>0.34911792278289699</v>
      </c>
      <c r="AH701">
        <f>Tabela2[[#This Row],[kan_val_acc]]</f>
        <v>0.41777777671813898</v>
      </c>
      <c r="AI701">
        <f>Tabela2[[#This Row],[kan_test_acc]]</f>
        <v>0.34088888764381398</v>
      </c>
      <c r="AJ701">
        <f>Tabela2[[#This Row],[mlp_test_acc]]</f>
        <v>0.96399999999999997</v>
      </c>
      <c r="AK701">
        <f>Tabela2[[#This Row],[mlp_val_acc]]</f>
        <v>0.96370370370370295</v>
      </c>
      <c r="AL701">
        <f>Tabela2[[#This Row],[mlp_train_acc]]</f>
        <v>0.99350046425255301</v>
      </c>
      <c r="AM701">
        <f>Tabela2[[#This Row],[mlp_steps]]</f>
        <v>47.6</v>
      </c>
    </row>
    <row r="702" spans="1:39" x14ac:dyDescent="0.25">
      <c r="A702" t="s">
        <v>1343</v>
      </c>
      <c r="B702">
        <v>16</v>
      </c>
      <c r="C702">
        <v>9</v>
      </c>
      <c r="D702">
        <v>3</v>
      </c>
      <c r="E702">
        <v>0</v>
      </c>
      <c r="F702" t="s">
        <v>1398</v>
      </c>
      <c r="G702">
        <v>292091</v>
      </c>
      <c r="H702">
        <v>199464402.19999999</v>
      </c>
      <c r="I702">
        <v>23.2</v>
      </c>
      <c r="J702">
        <v>0.19888579398393599</v>
      </c>
      <c r="K702">
        <v>0.25777778327465001</v>
      </c>
      <c r="L702">
        <v>0.21377777755260399</v>
      </c>
      <c r="M702">
        <v>0.96311111111111103</v>
      </c>
      <c r="N702">
        <v>0.96</v>
      </c>
      <c r="O702">
        <v>0.99498607242339798</v>
      </c>
      <c r="P702">
        <v>44.8</v>
      </c>
      <c r="Q702">
        <v>7671505</v>
      </c>
      <c r="R702">
        <v>291499</v>
      </c>
      <c r="S702">
        <v>2</v>
      </c>
      <c r="T702">
        <v>363</v>
      </c>
      <c r="U702">
        <v>0.96088888888888802</v>
      </c>
      <c r="V702">
        <v>0.96074074074074001</v>
      </c>
      <c r="W702">
        <v>0.99480037140204203</v>
      </c>
      <c r="X702">
        <v>45.8</v>
      </c>
      <c r="Y702">
        <v>7127585.5999999996</v>
      </c>
      <c r="Z702">
        <v>293030</v>
      </c>
      <c r="AA702">
        <v>2</v>
      </c>
      <c r="AB702">
        <v>364</v>
      </c>
      <c r="AC702" t="s">
        <v>2131</v>
      </c>
      <c r="AE702">
        <f>Tabela2[[#This Row],[kan_params]]</f>
        <v>292091</v>
      </c>
      <c r="AF702">
        <f>Tabela2[[#This Row],[kan_steps]]</f>
        <v>23.2</v>
      </c>
      <c r="AG702">
        <f>Tabela2[[#This Row],[kan_train_acc]]</f>
        <v>0.19888579398393599</v>
      </c>
      <c r="AH702">
        <f>Tabela2[[#This Row],[kan_val_acc]]</f>
        <v>0.25777778327465001</v>
      </c>
      <c r="AI702">
        <f>Tabela2[[#This Row],[kan_test_acc]]</f>
        <v>0.21377777755260399</v>
      </c>
      <c r="AJ702">
        <f>Tabela2[[#This Row],[mlp_test_acc]]</f>
        <v>0.96311111111111103</v>
      </c>
      <c r="AK702">
        <f>Tabela2[[#This Row],[mlp_val_acc]]</f>
        <v>0.96</v>
      </c>
      <c r="AL702">
        <f>Tabela2[[#This Row],[mlp_train_acc]]</f>
        <v>0.99498607242339798</v>
      </c>
      <c r="AM702">
        <f>Tabela2[[#This Row],[mlp_steps]]</f>
        <v>44.8</v>
      </c>
    </row>
    <row r="703" spans="1:39" x14ac:dyDescent="0.25">
      <c r="A703" t="s">
        <v>1343</v>
      </c>
      <c r="B703">
        <v>16</v>
      </c>
      <c r="C703">
        <v>9</v>
      </c>
      <c r="D703">
        <v>3</v>
      </c>
      <c r="E703">
        <v>0</v>
      </c>
      <c r="F703" t="s">
        <v>1400</v>
      </c>
      <c r="G703">
        <v>300456</v>
      </c>
      <c r="H703">
        <v>325647953</v>
      </c>
      <c r="I703">
        <v>36.6</v>
      </c>
      <c r="J703">
        <v>0.198142991960048</v>
      </c>
      <c r="K703">
        <v>0.33777777850627899</v>
      </c>
      <c r="L703">
        <v>0.17866666465997599</v>
      </c>
      <c r="M703">
        <v>0.96533333333333304</v>
      </c>
      <c r="N703">
        <v>0.96</v>
      </c>
      <c r="O703">
        <v>0.99480037140204203</v>
      </c>
      <c r="P703">
        <v>46</v>
      </c>
      <c r="Q703">
        <v>8316450.5999999996</v>
      </c>
      <c r="R703">
        <v>299194</v>
      </c>
      <c r="S703">
        <v>2</v>
      </c>
      <c r="T703">
        <v>368</v>
      </c>
      <c r="U703">
        <v>0.96222222222222198</v>
      </c>
      <c r="V703">
        <v>0.95925925925925903</v>
      </c>
      <c r="W703">
        <v>0.99164345403899701</v>
      </c>
      <c r="X703">
        <v>42.6</v>
      </c>
      <c r="Y703">
        <v>6071993.4000000004</v>
      </c>
      <c r="Z703">
        <v>300745</v>
      </c>
      <c r="AA703">
        <v>2</v>
      </c>
      <c r="AB703">
        <v>369</v>
      </c>
      <c r="AC703" t="s">
        <v>2132</v>
      </c>
      <c r="AE703">
        <f>Tabela2[[#This Row],[kan_params]]</f>
        <v>300456</v>
      </c>
      <c r="AF703">
        <f>Tabela2[[#This Row],[kan_steps]]</f>
        <v>36.6</v>
      </c>
      <c r="AG703">
        <f>Tabela2[[#This Row],[kan_train_acc]]</f>
        <v>0.198142991960048</v>
      </c>
      <c r="AH703">
        <f>Tabela2[[#This Row],[kan_val_acc]]</f>
        <v>0.33777777850627899</v>
      </c>
      <c r="AI703">
        <f>Tabela2[[#This Row],[kan_test_acc]]</f>
        <v>0.17866666465997599</v>
      </c>
      <c r="AJ703">
        <f>Tabela2[[#This Row],[mlp_test_acc]]</f>
        <v>0.96533333333333304</v>
      </c>
      <c r="AK703">
        <f>Tabela2[[#This Row],[mlp_val_acc]]</f>
        <v>0.96</v>
      </c>
      <c r="AL703">
        <f>Tabela2[[#This Row],[mlp_train_acc]]</f>
        <v>0.99480037140204203</v>
      </c>
      <c r="AM703">
        <f>Tabela2[[#This Row],[mlp_steps]]</f>
        <v>46</v>
      </c>
    </row>
    <row r="704" spans="1:39" x14ac:dyDescent="0.25">
      <c r="A704" t="s">
        <v>1343</v>
      </c>
      <c r="B704">
        <v>16</v>
      </c>
      <c r="C704">
        <v>9</v>
      </c>
      <c r="D704">
        <v>3</v>
      </c>
      <c r="E704">
        <v>0</v>
      </c>
      <c r="F704" t="s">
        <v>1402</v>
      </c>
      <c r="G704">
        <v>308821</v>
      </c>
      <c r="H704">
        <v>323929296</v>
      </c>
      <c r="I704">
        <v>34.799999999999997</v>
      </c>
      <c r="J704">
        <v>0.17400185912847499</v>
      </c>
      <c r="K704">
        <v>0.290370368957519</v>
      </c>
      <c r="L704">
        <v>0.168000000715255</v>
      </c>
      <c r="M704">
        <v>0.96311111111111103</v>
      </c>
      <c r="N704">
        <v>0.96074074074074001</v>
      </c>
      <c r="O704">
        <v>0.99498607242339798</v>
      </c>
      <c r="P704">
        <v>43.2</v>
      </c>
      <c r="Q704">
        <v>8029789</v>
      </c>
      <c r="R704">
        <v>308560</v>
      </c>
      <c r="S704">
        <v>2</v>
      </c>
      <c r="T704">
        <v>374</v>
      </c>
      <c r="U704">
        <v>0.96222222222222198</v>
      </c>
      <c r="V704">
        <v>0.95851851851851799</v>
      </c>
      <c r="W704">
        <v>0.99257195914577501</v>
      </c>
      <c r="X704">
        <v>39.4</v>
      </c>
      <c r="Y704">
        <v>6622213.7999999998</v>
      </c>
      <c r="Z704">
        <v>310135</v>
      </c>
      <c r="AA704">
        <v>2</v>
      </c>
      <c r="AB704">
        <v>375</v>
      </c>
      <c r="AC704" t="s">
        <v>2133</v>
      </c>
      <c r="AE704">
        <f>Tabela2[[#This Row],[kan_params]]</f>
        <v>308821</v>
      </c>
      <c r="AF704">
        <f>Tabela2[[#This Row],[kan_steps]]</f>
        <v>34.799999999999997</v>
      </c>
      <c r="AG704">
        <f>Tabela2[[#This Row],[kan_train_acc]]</f>
        <v>0.17400185912847499</v>
      </c>
      <c r="AH704">
        <f>Tabela2[[#This Row],[kan_val_acc]]</f>
        <v>0.290370368957519</v>
      </c>
      <c r="AI704">
        <f>Tabela2[[#This Row],[kan_test_acc]]</f>
        <v>0.168000000715255</v>
      </c>
      <c r="AJ704">
        <f>Tabela2[[#This Row],[mlp_test_acc]]</f>
        <v>0.96311111111111103</v>
      </c>
      <c r="AK704">
        <f>Tabela2[[#This Row],[mlp_val_acc]]</f>
        <v>0.96074074074074001</v>
      </c>
      <c r="AL704">
        <f>Tabela2[[#This Row],[mlp_train_acc]]</f>
        <v>0.99498607242339798</v>
      </c>
      <c r="AM704">
        <f>Tabela2[[#This Row],[mlp_steps]]</f>
        <v>43.2</v>
      </c>
    </row>
    <row r="705" spans="1:39" x14ac:dyDescent="0.25">
      <c r="A705" t="s">
        <v>1343</v>
      </c>
      <c r="B705">
        <v>16</v>
      </c>
      <c r="C705">
        <v>9</v>
      </c>
      <c r="D705">
        <v>3</v>
      </c>
      <c r="E705">
        <v>0</v>
      </c>
      <c r="F705" t="s">
        <v>1404</v>
      </c>
      <c r="G705">
        <v>200076</v>
      </c>
      <c r="H705">
        <v>101924424.2</v>
      </c>
      <c r="I705">
        <v>17.8</v>
      </c>
      <c r="J705">
        <v>0.118291552364826</v>
      </c>
      <c r="K705">
        <v>0.257037040591239</v>
      </c>
      <c r="L705">
        <v>0.119111111760139</v>
      </c>
      <c r="M705">
        <v>0.96044444444444399</v>
      </c>
      <c r="N705">
        <v>0.95925925925925903</v>
      </c>
      <c r="O705">
        <v>0.99257195914577501</v>
      </c>
      <c r="P705">
        <v>45.2</v>
      </c>
      <c r="Q705">
        <v>4966439.5999999996</v>
      </c>
      <c r="R705">
        <v>199297</v>
      </c>
      <c r="S705">
        <v>2</v>
      </c>
      <c r="T705">
        <v>297</v>
      </c>
      <c r="U705">
        <v>0.96399999999999997</v>
      </c>
      <c r="V705">
        <v>0.95925925925925903</v>
      </c>
      <c r="W705">
        <v>0.98718662952646197</v>
      </c>
      <c r="X705">
        <v>38.200000000000003</v>
      </c>
      <c r="Y705">
        <v>3393176</v>
      </c>
      <c r="Z705">
        <v>200564</v>
      </c>
      <c r="AA705">
        <v>2</v>
      </c>
      <c r="AB705">
        <v>298</v>
      </c>
      <c r="AC705" t="s">
        <v>2134</v>
      </c>
      <c r="AE705">
        <f>Tabela2[[#This Row],[kan_params]]</f>
        <v>200076</v>
      </c>
      <c r="AF705">
        <f>Tabela2[[#This Row],[kan_steps]]</f>
        <v>17.8</v>
      </c>
      <c r="AG705">
        <f>Tabela2[[#This Row],[kan_train_acc]]</f>
        <v>0.118291552364826</v>
      </c>
      <c r="AH705">
        <f>Tabela2[[#This Row],[kan_val_acc]]</f>
        <v>0.257037040591239</v>
      </c>
      <c r="AI705">
        <f>Tabela2[[#This Row],[kan_test_acc]]</f>
        <v>0.119111111760139</v>
      </c>
      <c r="AJ705">
        <f>Tabela2[[#This Row],[mlp_test_acc]]</f>
        <v>0.96044444444444399</v>
      </c>
      <c r="AK705">
        <f>Tabela2[[#This Row],[mlp_val_acc]]</f>
        <v>0.95925925925925903</v>
      </c>
      <c r="AL705">
        <f>Tabela2[[#This Row],[mlp_train_acc]]</f>
        <v>0.99257195914577501</v>
      </c>
      <c r="AM705">
        <f>Tabela2[[#This Row],[mlp_steps]]</f>
        <v>45.2</v>
      </c>
    </row>
    <row r="706" spans="1:39" x14ac:dyDescent="0.25">
      <c r="A706" t="s">
        <v>1343</v>
      </c>
      <c r="B706">
        <v>16</v>
      </c>
      <c r="C706">
        <v>9</v>
      </c>
      <c r="D706">
        <v>3</v>
      </c>
      <c r="E706">
        <v>0</v>
      </c>
      <c r="F706" t="s">
        <v>1406</v>
      </c>
      <c r="G706">
        <v>208441</v>
      </c>
      <c r="H706">
        <v>172033765.80000001</v>
      </c>
      <c r="I706">
        <v>30.6</v>
      </c>
      <c r="J706">
        <v>0.156731659173965</v>
      </c>
      <c r="K706">
        <v>0.246666669845581</v>
      </c>
      <c r="L706">
        <v>0.143111115694046</v>
      </c>
      <c r="M706">
        <v>0.96177777777777695</v>
      </c>
      <c r="N706">
        <v>0.95925925925925903</v>
      </c>
      <c r="O706">
        <v>0.99312906220984198</v>
      </c>
      <c r="P706">
        <v>47</v>
      </c>
      <c r="Q706">
        <v>5618612.7999999998</v>
      </c>
      <c r="R706">
        <v>208250</v>
      </c>
      <c r="S706">
        <v>2</v>
      </c>
      <c r="T706">
        <v>304</v>
      </c>
      <c r="U706">
        <v>0.962666666666666</v>
      </c>
      <c r="V706">
        <v>0.96074074074074001</v>
      </c>
      <c r="W706">
        <v>0.99498607242339798</v>
      </c>
      <c r="X706">
        <v>46.6</v>
      </c>
      <c r="Y706">
        <v>4634239.8</v>
      </c>
      <c r="Z706">
        <v>209545</v>
      </c>
      <c r="AA706">
        <v>2</v>
      </c>
      <c r="AB706">
        <v>305</v>
      </c>
      <c r="AC706" t="s">
        <v>2135</v>
      </c>
      <c r="AE706">
        <f>Tabela2[[#This Row],[kan_params]]</f>
        <v>208441</v>
      </c>
      <c r="AF706">
        <f>Tabela2[[#This Row],[kan_steps]]</f>
        <v>30.6</v>
      </c>
      <c r="AG706">
        <f>Tabela2[[#This Row],[kan_train_acc]]</f>
        <v>0.156731659173965</v>
      </c>
      <c r="AH706">
        <f>Tabela2[[#This Row],[kan_val_acc]]</f>
        <v>0.246666669845581</v>
      </c>
      <c r="AI706">
        <f>Tabela2[[#This Row],[kan_test_acc]]</f>
        <v>0.143111115694046</v>
      </c>
      <c r="AJ706">
        <f>Tabela2[[#This Row],[mlp_test_acc]]</f>
        <v>0.96177777777777695</v>
      </c>
      <c r="AK706">
        <f>Tabela2[[#This Row],[mlp_val_acc]]</f>
        <v>0.95925925925925903</v>
      </c>
      <c r="AL706">
        <f>Tabela2[[#This Row],[mlp_train_acc]]</f>
        <v>0.99312906220984198</v>
      </c>
      <c r="AM706">
        <f>Tabela2[[#This Row],[mlp_steps]]</f>
        <v>47</v>
      </c>
    </row>
    <row r="707" spans="1:39" x14ac:dyDescent="0.25">
      <c r="A707" t="s">
        <v>1343</v>
      </c>
      <c r="B707">
        <v>16</v>
      </c>
      <c r="C707">
        <v>9</v>
      </c>
      <c r="D707">
        <v>3</v>
      </c>
      <c r="E707">
        <v>0</v>
      </c>
      <c r="F707" t="s">
        <v>1408</v>
      </c>
      <c r="G707">
        <v>216806</v>
      </c>
      <c r="H707">
        <v>164068642.40000001</v>
      </c>
      <c r="I707">
        <v>27.8</v>
      </c>
      <c r="J707">
        <v>0.16583100855350399</v>
      </c>
      <c r="K707">
        <v>0.26000000536441797</v>
      </c>
      <c r="L707">
        <v>0.16088889241218499</v>
      </c>
      <c r="M707">
        <v>0.96088888888888802</v>
      </c>
      <c r="N707">
        <v>0.96222222222222198</v>
      </c>
      <c r="O707">
        <v>0.99350046425255301</v>
      </c>
      <c r="P707">
        <v>51</v>
      </c>
      <c r="Q707">
        <v>6955089.2000000002</v>
      </c>
      <c r="R707">
        <v>216080</v>
      </c>
      <c r="S707">
        <v>2</v>
      </c>
      <c r="T707">
        <v>310</v>
      </c>
      <c r="U707">
        <v>0.96355555555555505</v>
      </c>
      <c r="V707">
        <v>0.95851851851851799</v>
      </c>
      <c r="W707">
        <v>0.99238625812441905</v>
      </c>
      <c r="X707">
        <v>44.8</v>
      </c>
      <c r="Y707">
        <v>4317396</v>
      </c>
      <c r="Z707">
        <v>217399</v>
      </c>
      <c r="AA707">
        <v>2</v>
      </c>
      <c r="AB707">
        <v>311</v>
      </c>
      <c r="AC707" t="s">
        <v>2136</v>
      </c>
      <c r="AE707">
        <f>Tabela2[[#This Row],[kan_params]]</f>
        <v>216806</v>
      </c>
      <c r="AF707">
        <f>Tabela2[[#This Row],[kan_steps]]</f>
        <v>27.8</v>
      </c>
      <c r="AG707">
        <f>Tabela2[[#This Row],[kan_train_acc]]</f>
        <v>0.16583100855350399</v>
      </c>
      <c r="AH707">
        <f>Tabela2[[#This Row],[kan_val_acc]]</f>
        <v>0.26000000536441797</v>
      </c>
      <c r="AI707">
        <f>Tabela2[[#This Row],[kan_test_acc]]</f>
        <v>0.16088889241218499</v>
      </c>
      <c r="AJ707">
        <f>Tabela2[[#This Row],[mlp_test_acc]]</f>
        <v>0.96088888888888802</v>
      </c>
      <c r="AK707">
        <f>Tabela2[[#This Row],[mlp_val_acc]]</f>
        <v>0.96222222222222198</v>
      </c>
      <c r="AL707">
        <f>Tabela2[[#This Row],[mlp_train_acc]]</f>
        <v>0.99350046425255301</v>
      </c>
      <c r="AM707">
        <f>Tabela2[[#This Row],[mlp_steps]]</f>
        <v>51</v>
      </c>
    </row>
    <row r="708" spans="1:39" x14ac:dyDescent="0.25">
      <c r="A708" t="s">
        <v>1343</v>
      </c>
      <c r="B708">
        <v>16</v>
      </c>
      <c r="C708">
        <v>9</v>
      </c>
      <c r="D708">
        <v>3</v>
      </c>
      <c r="E708">
        <v>0</v>
      </c>
      <c r="F708" t="s">
        <v>1410</v>
      </c>
      <c r="G708">
        <v>225171</v>
      </c>
      <c r="H708">
        <v>149825537.80000001</v>
      </c>
      <c r="I708">
        <v>24.2</v>
      </c>
      <c r="J708">
        <v>0.20241411626338901</v>
      </c>
      <c r="K708">
        <v>0.26444444954395202</v>
      </c>
      <c r="L708">
        <v>0.19866666793823201</v>
      </c>
      <c r="M708">
        <v>0.96133333333333304</v>
      </c>
      <c r="N708">
        <v>0.96222222222222198</v>
      </c>
      <c r="O708">
        <v>0.99368616527390896</v>
      </c>
      <c r="P708">
        <v>44.4</v>
      </c>
      <c r="Q708">
        <v>4547504.8</v>
      </c>
      <c r="R708">
        <v>224054</v>
      </c>
      <c r="S708">
        <v>2</v>
      </c>
      <c r="T708">
        <v>316</v>
      </c>
      <c r="U708">
        <v>0.96711111111111103</v>
      </c>
      <c r="V708">
        <v>0.95925925925925903</v>
      </c>
      <c r="W708">
        <v>0.99145775301764105</v>
      </c>
      <c r="X708">
        <v>41.8</v>
      </c>
      <c r="Y708">
        <v>4437002.8</v>
      </c>
      <c r="Z708">
        <v>225397</v>
      </c>
      <c r="AA708">
        <v>2</v>
      </c>
      <c r="AB708">
        <v>317</v>
      </c>
      <c r="AC708" t="s">
        <v>2137</v>
      </c>
      <c r="AE708">
        <f>Tabela2[[#This Row],[kan_params]]</f>
        <v>225171</v>
      </c>
      <c r="AF708">
        <f>Tabela2[[#This Row],[kan_steps]]</f>
        <v>24.2</v>
      </c>
      <c r="AG708">
        <f>Tabela2[[#This Row],[kan_train_acc]]</f>
        <v>0.20241411626338901</v>
      </c>
      <c r="AH708">
        <f>Tabela2[[#This Row],[kan_val_acc]]</f>
        <v>0.26444444954395202</v>
      </c>
      <c r="AI708">
        <f>Tabela2[[#This Row],[kan_test_acc]]</f>
        <v>0.19866666793823201</v>
      </c>
      <c r="AJ708">
        <f>Tabela2[[#This Row],[mlp_test_acc]]</f>
        <v>0.96133333333333304</v>
      </c>
      <c r="AK708">
        <f>Tabela2[[#This Row],[mlp_val_acc]]</f>
        <v>0.96222222222222198</v>
      </c>
      <c r="AL708">
        <f>Tabela2[[#This Row],[mlp_train_acc]]</f>
        <v>0.99368616527390896</v>
      </c>
      <c r="AM708">
        <f>Tabela2[[#This Row],[mlp_steps]]</f>
        <v>44.4</v>
      </c>
    </row>
    <row r="709" spans="1:39" x14ac:dyDescent="0.25">
      <c r="A709" t="s">
        <v>1343</v>
      </c>
      <c r="B709">
        <v>16</v>
      </c>
      <c r="C709">
        <v>9</v>
      </c>
      <c r="D709">
        <v>3</v>
      </c>
      <c r="E709">
        <v>0</v>
      </c>
      <c r="F709" t="s">
        <v>1412</v>
      </c>
      <c r="G709">
        <v>233536</v>
      </c>
      <c r="H709">
        <v>251404916.80000001</v>
      </c>
      <c r="I709">
        <v>39</v>
      </c>
      <c r="J709">
        <v>0.23491179049015001</v>
      </c>
      <c r="K709">
        <v>0.30370370447635597</v>
      </c>
      <c r="L709">
        <v>0.24399999678134901</v>
      </c>
      <c r="M709">
        <v>0.96177777777777695</v>
      </c>
      <c r="N709">
        <v>0.96296296296296202</v>
      </c>
      <c r="O709">
        <v>0.99442896935933101</v>
      </c>
      <c r="P709">
        <v>47.4</v>
      </c>
      <c r="Q709">
        <v>6464259.4000000004</v>
      </c>
      <c r="R709">
        <v>232172</v>
      </c>
      <c r="S709">
        <v>2</v>
      </c>
      <c r="T709">
        <v>322</v>
      </c>
      <c r="U709">
        <v>0.96399999999999997</v>
      </c>
      <c r="V709">
        <v>0.96074074074074001</v>
      </c>
      <c r="W709">
        <v>0.99368616527390896</v>
      </c>
      <c r="X709">
        <v>48</v>
      </c>
      <c r="Y709">
        <v>5773249.2000000002</v>
      </c>
      <c r="Z709">
        <v>233539</v>
      </c>
      <c r="AA709">
        <v>2</v>
      </c>
      <c r="AB709">
        <v>323</v>
      </c>
      <c r="AC709" t="s">
        <v>2138</v>
      </c>
      <c r="AE709">
        <f>Tabela2[[#This Row],[kan_params]]</f>
        <v>233536</v>
      </c>
      <c r="AF709">
        <f>Tabela2[[#This Row],[kan_steps]]</f>
        <v>39</v>
      </c>
      <c r="AG709">
        <f>Tabela2[[#This Row],[kan_train_acc]]</f>
        <v>0.23491179049015001</v>
      </c>
      <c r="AH709">
        <f>Tabela2[[#This Row],[kan_val_acc]]</f>
        <v>0.30370370447635597</v>
      </c>
      <c r="AI709">
        <f>Tabela2[[#This Row],[kan_test_acc]]</f>
        <v>0.24399999678134901</v>
      </c>
      <c r="AJ709">
        <f>Tabela2[[#This Row],[mlp_test_acc]]</f>
        <v>0.96177777777777695</v>
      </c>
      <c r="AK709">
        <f>Tabela2[[#This Row],[mlp_val_acc]]</f>
        <v>0.96296296296296202</v>
      </c>
      <c r="AL709">
        <f>Tabela2[[#This Row],[mlp_train_acc]]</f>
        <v>0.99442896935933101</v>
      </c>
      <c r="AM709">
        <f>Tabela2[[#This Row],[mlp_steps]]</f>
        <v>47.4</v>
      </c>
    </row>
    <row r="710" spans="1:39" x14ac:dyDescent="0.25">
      <c r="A710" t="s">
        <v>1343</v>
      </c>
      <c r="B710">
        <v>16</v>
      </c>
      <c r="C710">
        <v>9</v>
      </c>
      <c r="D710">
        <v>3</v>
      </c>
      <c r="E710">
        <v>0</v>
      </c>
      <c r="F710" t="s">
        <v>1414</v>
      </c>
      <c r="G710">
        <v>241901</v>
      </c>
      <c r="H710">
        <v>319561519.39999998</v>
      </c>
      <c r="I710">
        <v>47</v>
      </c>
      <c r="J710">
        <v>0.27539461702108298</v>
      </c>
      <c r="K710">
        <v>0.33777777850627899</v>
      </c>
      <c r="L710">
        <v>0.26533333063125603</v>
      </c>
      <c r="M710">
        <v>0.962666666666666</v>
      </c>
      <c r="N710">
        <v>0.96148148148148105</v>
      </c>
      <c r="O710">
        <v>0.99387186629526403</v>
      </c>
      <c r="P710">
        <v>46</v>
      </c>
      <c r="Q710">
        <v>6314594.2000000002</v>
      </c>
      <c r="R710">
        <v>241825</v>
      </c>
      <c r="S710">
        <v>2</v>
      </c>
      <c r="T710">
        <v>329</v>
      </c>
      <c r="U710">
        <v>0.96088888888888802</v>
      </c>
      <c r="V710">
        <v>0.95925925925925903</v>
      </c>
      <c r="W710">
        <v>0.99145775301764105</v>
      </c>
      <c r="X710">
        <v>41.4</v>
      </c>
      <c r="Y710">
        <v>5930185.5999999996</v>
      </c>
      <c r="Z710">
        <v>243220</v>
      </c>
      <c r="AA710">
        <v>2</v>
      </c>
      <c r="AB710">
        <v>330</v>
      </c>
      <c r="AC710" t="s">
        <v>2139</v>
      </c>
      <c r="AE710">
        <f>Tabela2[[#This Row],[kan_params]]</f>
        <v>241901</v>
      </c>
      <c r="AF710">
        <f>Tabela2[[#This Row],[kan_steps]]</f>
        <v>47</v>
      </c>
      <c r="AG710">
        <f>Tabela2[[#This Row],[kan_train_acc]]</f>
        <v>0.27539461702108298</v>
      </c>
      <c r="AH710">
        <f>Tabela2[[#This Row],[kan_val_acc]]</f>
        <v>0.33777777850627899</v>
      </c>
      <c r="AI710">
        <f>Tabela2[[#This Row],[kan_test_acc]]</f>
        <v>0.26533333063125603</v>
      </c>
      <c r="AJ710">
        <f>Tabela2[[#This Row],[mlp_test_acc]]</f>
        <v>0.962666666666666</v>
      </c>
      <c r="AK710">
        <f>Tabela2[[#This Row],[mlp_val_acc]]</f>
        <v>0.96148148148148105</v>
      </c>
      <c r="AL710">
        <f>Tabela2[[#This Row],[mlp_train_acc]]</f>
        <v>0.99387186629526403</v>
      </c>
      <c r="AM710">
        <f>Tabela2[[#This Row],[mlp_steps]]</f>
        <v>46</v>
      </c>
    </row>
    <row r="711" spans="1:39" x14ac:dyDescent="0.25">
      <c r="A711" t="s">
        <v>1343</v>
      </c>
      <c r="B711">
        <v>16</v>
      </c>
      <c r="C711">
        <v>9</v>
      </c>
      <c r="D711">
        <v>3</v>
      </c>
      <c r="E711">
        <v>0</v>
      </c>
      <c r="F711" t="s">
        <v>1416</v>
      </c>
      <c r="G711">
        <v>250266</v>
      </c>
      <c r="H711">
        <v>254417686</v>
      </c>
      <c r="I711">
        <v>37.200000000000003</v>
      </c>
      <c r="J711">
        <v>0.22766945213079401</v>
      </c>
      <c r="K711">
        <v>0.30888888835906902</v>
      </c>
      <c r="L711">
        <v>0.214222219586372</v>
      </c>
      <c r="M711">
        <v>0.96399999999999997</v>
      </c>
      <c r="N711">
        <v>0.95777777777777695</v>
      </c>
      <c r="O711">
        <v>0.99145775301764105</v>
      </c>
      <c r="P711">
        <v>38.799999999999997</v>
      </c>
      <c r="Q711">
        <v>6625710.7999999998</v>
      </c>
      <c r="R711">
        <v>250255</v>
      </c>
      <c r="S711">
        <v>2</v>
      </c>
      <c r="T711">
        <v>335</v>
      </c>
      <c r="U711">
        <v>0.96222222222222198</v>
      </c>
      <c r="V711">
        <v>0.96148148148148105</v>
      </c>
      <c r="W711">
        <v>0.99554317548746496</v>
      </c>
      <c r="X711">
        <v>50.6</v>
      </c>
      <c r="Y711">
        <v>7331719.4000000004</v>
      </c>
      <c r="Z711">
        <v>251674</v>
      </c>
      <c r="AA711">
        <v>2</v>
      </c>
      <c r="AB711">
        <v>336</v>
      </c>
      <c r="AC711" t="s">
        <v>2140</v>
      </c>
      <c r="AE711">
        <f>Tabela2[[#This Row],[kan_params]]</f>
        <v>250266</v>
      </c>
      <c r="AF711">
        <f>Tabela2[[#This Row],[kan_steps]]</f>
        <v>37.200000000000003</v>
      </c>
      <c r="AG711">
        <f>Tabela2[[#This Row],[kan_train_acc]]</f>
        <v>0.22766945213079401</v>
      </c>
      <c r="AH711">
        <f>Tabela2[[#This Row],[kan_val_acc]]</f>
        <v>0.30888888835906902</v>
      </c>
      <c r="AI711">
        <f>Tabela2[[#This Row],[kan_test_acc]]</f>
        <v>0.214222219586372</v>
      </c>
      <c r="AJ711">
        <f>Tabela2[[#This Row],[mlp_test_acc]]</f>
        <v>0.96399999999999997</v>
      </c>
      <c r="AK711">
        <f>Tabela2[[#This Row],[mlp_val_acc]]</f>
        <v>0.95777777777777695</v>
      </c>
      <c r="AL711">
        <f>Tabela2[[#This Row],[mlp_train_acc]]</f>
        <v>0.99145775301764105</v>
      </c>
      <c r="AM711">
        <f>Tabela2[[#This Row],[mlp_steps]]</f>
        <v>38.799999999999997</v>
      </c>
    </row>
    <row r="712" spans="1:39" x14ac:dyDescent="0.25">
      <c r="A712" t="s">
        <v>1343</v>
      </c>
      <c r="B712">
        <v>16</v>
      </c>
      <c r="C712">
        <v>9</v>
      </c>
      <c r="D712">
        <v>3</v>
      </c>
      <c r="E712">
        <v>0</v>
      </c>
      <c r="F712" t="s">
        <v>1418</v>
      </c>
      <c r="G712">
        <v>258631</v>
      </c>
      <c r="H712">
        <v>239167487.40000001</v>
      </c>
      <c r="I712">
        <v>34.200000000000003</v>
      </c>
      <c r="J712">
        <v>0.214484679698944</v>
      </c>
      <c r="K712">
        <v>0.30888889431953398</v>
      </c>
      <c r="L712">
        <v>0.20666666328906999</v>
      </c>
      <c r="M712">
        <v>0.96311111111111103</v>
      </c>
      <c r="N712">
        <v>0.95703703703703702</v>
      </c>
      <c r="O712">
        <v>0.99201485608170803</v>
      </c>
      <c r="P712">
        <v>42</v>
      </c>
      <c r="Q712">
        <v>8523486.5999999996</v>
      </c>
      <c r="R712">
        <v>257390</v>
      </c>
      <c r="S712">
        <v>2</v>
      </c>
      <c r="T712">
        <v>340</v>
      </c>
      <c r="U712">
        <v>0.96222222222222198</v>
      </c>
      <c r="V712">
        <v>0.96370370370370295</v>
      </c>
      <c r="W712">
        <v>0.99554317548746496</v>
      </c>
      <c r="X712">
        <v>50.2</v>
      </c>
      <c r="Y712">
        <v>7130456.2000000002</v>
      </c>
      <c r="Z712">
        <v>258829</v>
      </c>
      <c r="AA712">
        <v>2</v>
      </c>
      <c r="AB712">
        <v>341</v>
      </c>
      <c r="AC712" t="s">
        <v>2141</v>
      </c>
      <c r="AE712">
        <f>Tabela2[[#This Row],[kan_params]]</f>
        <v>258631</v>
      </c>
      <c r="AF712">
        <f>Tabela2[[#This Row],[kan_steps]]</f>
        <v>34.200000000000003</v>
      </c>
      <c r="AG712">
        <f>Tabela2[[#This Row],[kan_train_acc]]</f>
        <v>0.214484679698944</v>
      </c>
      <c r="AH712">
        <f>Tabela2[[#This Row],[kan_val_acc]]</f>
        <v>0.30888889431953398</v>
      </c>
      <c r="AI712">
        <f>Tabela2[[#This Row],[kan_test_acc]]</f>
        <v>0.20666666328906999</v>
      </c>
      <c r="AJ712">
        <f>Tabela2[[#This Row],[mlp_test_acc]]</f>
        <v>0.96311111111111103</v>
      </c>
      <c r="AK712">
        <f>Tabela2[[#This Row],[mlp_val_acc]]</f>
        <v>0.95703703703703702</v>
      </c>
      <c r="AL712">
        <f>Tabela2[[#This Row],[mlp_train_acc]]</f>
        <v>0.99201485608170803</v>
      </c>
      <c r="AM712">
        <f>Tabela2[[#This Row],[mlp_steps]]</f>
        <v>42</v>
      </c>
    </row>
    <row r="713" spans="1:39" x14ac:dyDescent="0.25">
      <c r="A713" t="s">
        <v>1343</v>
      </c>
      <c r="B713">
        <v>16</v>
      </c>
      <c r="C713">
        <v>9</v>
      </c>
      <c r="D713">
        <v>3</v>
      </c>
      <c r="E713">
        <v>0</v>
      </c>
      <c r="F713" t="s">
        <v>1422</v>
      </c>
      <c r="G713">
        <v>274390</v>
      </c>
      <c r="H713">
        <v>180999389.59999999</v>
      </c>
      <c r="I713">
        <v>28</v>
      </c>
      <c r="J713">
        <v>0.21467038094997401</v>
      </c>
      <c r="K713">
        <v>0.31555555760860399</v>
      </c>
      <c r="L713">
        <v>0.21377777457237199</v>
      </c>
      <c r="M713">
        <v>0.97688888888888803</v>
      </c>
      <c r="N713">
        <v>0.97925925925925905</v>
      </c>
      <c r="O713">
        <v>0.99442896935933101</v>
      </c>
      <c r="P713">
        <v>45.6</v>
      </c>
      <c r="Q713">
        <v>5043137.5999999996</v>
      </c>
      <c r="R713">
        <v>273439</v>
      </c>
      <c r="S713">
        <v>2</v>
      </c>
      <c r="T713">
        <v>351</v>
      </c>
      <c r="U713">
        <v>0.97911111111111104</v>
      </c>
      <c r="V713">
        <v>0.97851851851851801</v>
      </c>
      <c r="W713">
        <v>0.99350046425255301</v>
      </c>
      <c r="X713">
        <v>43.6</v>
      </c>
      <c r="Y713">
        <v>4886217.4000000004</v>
      </c>
      <c r="Z713">
        <v>274922</v>
      </c>
      <c r="AA713">
        <v>2</v>
      </c>
      <c r="AB713">
        <v>352</v>
      </c>
      <c r="AC713" t="s">
        <v>2142</v>
      </c>
      <c r="AE713">
        <f>Tabela2[[#This Row],[kan_params]]</f>
        <v>274390</v>
      </c>
      <c r="AF713">
        <f>Tabela2[[#This Row],[kan_steps]]</f>
        <v>28</v>
      </c>
      <c r="AG713">
        <f>Tabela2[[#This Row],[kan_train_acc]]</f>
        <v>0.21467038094997401</v>
      </c>
      <c r="AH713">
        <f>Tabela2[[#This Row],[kan_val_acc]]</f>
        <v>0.31555555760860399</v>
      </c>
      <c r="AI713">
        <f>Tabela2[[#This Row],[kan_test_acc]]</f>
        <v>0.21377777457237199</v>
      </c>
      <c r="AJ713">
        <f>Tabela2[[#This Row],[mlp_test_acc]]</f>
        <v>0.97688888888888803</v>
      </c>
      <c r="AK713">
        <f>Tabela2[[#This Row],[mlp_val_acc]]</f>
        <v>0.97925925925925905</v>
      </c>
      <c r="AL713">
        <f>Tabela2[[#This Row],[mlp_train_acc]]</f>
        <v>0.99442896935933101</v>
      </c>
      <c r="AM713">
        <f>Tabela2[[#This Row],[mlp_steps]]</f>
        <v>45.6</v>
      </c>
    </row>
    <row r="714" spans="1:39" x14ac:dyDescent="0.25">
      <c r="A714" t="s">
        <v>1343</v>
      </c>
      <c r="B714">
        <v>16</v>
      </c>
      <c r="C714">
        <v>9</v>
      </c>
      <c r="D714">
        <v>3</v>
      </c>
      <c r="E714">
        <v>0</v>
      </c>
      <c r="F714" t="s">
        <v>1424</v>
      </c>
      <c r="G714">
        <v>282975</v>
      </c>
      <c r="H714">
        <v>265261479.40000001</v>
      </c>
      <c r="I714">
        <v>38.6</v>
      </c>
      <c r="J714">
        <v>0.30343546867370602</v>
      </c>
      <c r="K714">
        <v>0.371111112833023</v>
      </c>
      <c r="L714">
        <v>0.28933333456516203</v>
      </c>
      <c r="M714">
        <v>0.97733333333333305</v>
      </c>
      <c r="N714">
        <v>0.97703703703703704</v>
      </c>
      <c r="O714">
        <v>0.99405756731661998</v>
      </c>
      <c r="P714">
        <v>42.2</v>
      </c>
      <c r="Q714">
        <v>4299454.5999999996</v>
      </c>
      <c r="R714">
        <v>282397</v>
      </c>
      <c r="S714">
        <v>2</v>
      </c>
      <c r="T714">
        <v>357</v>
      </c>
      <c r="U714">
        <v>0.97333333333333305</v>
      </c>
      <c r="V714">
        <v>0.98</v>
      </c>
      <c r="W714">
        <v>0.99424326833797505</v>
      </c>
      <c r="X714">
        <v>45.2</v>
      </c>
      <c r="Y714">
        <v>5362009.5999999996</v>
      </c>
      <c r="Z714">
        <v>283904</v>
      </c>
      <c r="AA714">
        <v>2</v>
      </c>
      <c r="AB714">
        <v>358</v>
      </c>
      <c r="AC714" t="s">
        <v>2143</v>
      </c>
      <c r="AE714">
        <f>Tabela2[[#This Row],[kan_params]]</f>
        <v>282975</v>
      </c>
      <c r="AF714">
        <f>Tabela2[[#This Row],[kan_steps]]</f>
        <v>38.6</v>
      </c>
      <c r="AG714">
        <f>Tabela2[[#This Row],[kan_train_acc]]</f>
        <v>0.30343546867370602</v>
      </c>
      <c r="AH714">
        <f>Tabela2[[#This Row],[kan_val_acc]]</f>
        <v>0.371111112833023</v>
      </c>
      <c r="AI714">
        <f>Tabela2[[#This Row],[kan_test_acc]]</f>
        <v>0.28933333456516203</v>
      </c>
      <c r="AJ714">
        <f>Tabela2[[#This Row],[mlp_test_acc]]</f>
        <v>0.97733333333333305</v>
      </c>
      <c r="AK714">
        <f>Tabela2[[#This Row],[mlp_val_acc]]</f>
        <v>0.97703703703703704</v>
      </c>
      <c r="AL714">
        <f>Tabela2[[#This Row],[mlp_train_acc]]</f>
        <v>0.99405756731661998</v>
      </c>
      <c r="AM714">
        <f>Tabela2[[#This Row],[mlp_steps]]</f>
        <v>42.2</v>
      </c>
    </row>
    <row r="715" spans="1:39" x14ac:dyDescent="0.25">
      <c r="A715" t="s">
        <v>1343</v>
      </c>
      <c r="B715">
        <v>16</v>
      </c>
      <c r="C715">
        <v>9</v>
      </c>
      <c r="D715">
        <v>3</v>
      </c>
      <c r="E715">
        <v>0</v>
      </c>
      <c r="F715" t="s">
        <v>1426</v>
      </c>
      <c r="G715">
        <v>291560</v>
      </c>
      <c r="H715">
        <v>281018736</v>
      </c>
      <c r="I715">
        <v>40.200000000000003</v>
      </c>
      <c r="J715">
        <v>0.25032497793435998</v>
      </c>
      <c r="K715">
        <v>0.338518518209457</v>
      </c>
      <c r="L715">
        <v>0.23733332902193</v>
      </c>
      <c r="M715">
        <v>0.97422222222222199</v>
      </c>
      <c r="N715">
        <v>0.97925925925925905</v>
      </c>
      <c r="O715">
        <v>0.99294336118848603</v>
      </c>
      <c r="P715">
        <v>41</v>
      </c>
      <c r="Q715">
        <v>4873616.4000000004</v>
      </c>
      <c r="R715">
        <v>291499</v>
      </c>
      <c r="S715">
        <v>2</v>
      </c>
      <c r="T715">
        <v>363</v>
      </c>
      <c r="U715">
        <v>0.97288888888888803</v>
      </c>
      <c r="V715">
        <v>0.97555555555555495</v>
      </c>
      <c r="W715">
        <v>0.99257195914577501</v>
      </c>
      <c r="X715">
        <v>39.4</v>
      </c>
      <c r="Y715">
        <v>4133383.2</v>
      </c>
      <c r="Z715">
        <v>293030</v>
      </c>
      <c r="AA715">
        <v>2</v>
      </c>
      <c r="AB715">
        <v>364</v>
      </c>
      <c r="AC715" t="s">
        <v>2144</v>
      </c>
      <c r="AE715">
        <f>Tabela2[[#This Row],[kan_params]]</f>
        <v>291560</v>
      </c>
      <c r="AF715">
        <f>Tabela2[[#This Row],[kan_steps]]</f>
        <v>40.200000000000003</v>
      </c>
      <c r="AG715">
        <f>Tabela2[[#This Row],[kan_train_acc]]</f>
        <v>0.25032497793435998</v>
      </c>
      <c r="AH715">
        <f>Tabela2[[#This Row],[kan_val_acc]]</f>
        <v>0.338518518209457</v>
      </c>
      <c r="AI715">
        <f>Tabela2[[#This Row],[kan_test_acc]]</f>
        <v>0.23733332902193</v>
      </c>
      <c r="AJ715">
        <f>Tabela2[[#This Row],[mlp_test_acc]]</f>
        <v>0.97422222222222199</v>
      </c>
      <c r="AK715">
        <f>Tabela2[[#This Row],[mlp_val_acc]]</f>
        <v>0.97925925925925905</v>
      </c>
      <c r="AL715">
        <f>Tabela2[[#This Row],[mlp_train_acc]]</f>
        <v>0.99294336118848603</v>
      </c>
      <c r="AM715">
        <f>Tabela2[[#This Row],[mlp_steps]]</f>
        <v>41</v>
      </c>
    </row>
    <row r="716" spans="1:39" x14ac:dyDescent="0.25">
      <c r="A716" t="s">
        <v>1343</v>
      </c>
      <c r="B716">
        <v>16</v>
      </c>
      <c r="C716">
        <v>9</v>
      </c>
      <c r="D716">
        <v>3</v>
      </c>
      <c r="E716">
        <v>0</v>
      </c>
      <c r="F716" t="s">
        <v>1428</v>
      </c>
      <c r="G716">
        <v>300145</v>
      </c>
      <c r="H716">
        <v>175110131.80000001</v>
      </c>
      <c r="I716">
        <v>23</v>
      </c>
      <c r="J716">
        <v>0.18607242554426101</v>
      </c>
      <c r="K716">
        <v>0.26000000238418502</v>
      </c>
      <c r="L716">
        <v>0.18888889253139399</v>
      </c>
      <c r="M716">
        <v>0.97066666666666601</v>
      </c>
      <c r="N716">
        <v>0.97407407407407398</v>
      </c>
      <c r="O716">
        <v>0.98960074280408505</v>
      </c>
      <c r="P716">
        <v>35.799999999999997</v>
      </c>
      <c r="Q716">
        <v>4004336.4</v>
      </c>
      <c r="R716">
        <v>299194</v>
      </c>
      <c r="S716">
        <v>2</v>
      </c>
      <c r="T716">
        <v>368</v>
      </c>
      <c r="U716">
        <v>0.97155555555555495</v>
      </c>
      <c r="V716">
        <v>0.97777777777777697</v>
      </c>
      <c r="W716">
        <v>0.99461467038068696</v>
      </c>
      <c r="X716">
        <v>43</v>
      </c>
      <c r="Y716">
        <v>6003079.2000000002</v>
      </c>
      <c r="Z716">
        <v>300745</v>
      </c>
      <c r="AA716">
        <v>2</v>
      </c>
      <c r="AB716">
        <v>369</v>
      </c>
      <c r="AC716" t="s">
        <v>2145</v>
      </c>
      <c r="AE716">
        <f>Tabela2[[#This Row],[kan_params]]</f>
        <v>300145</v>
      </c>
      <c r="AF716">
        <f>Tabela2[[#This Row],[kan_steps]]</f>
        <v>23</v>
      </c>
      <c r="AG716">
        <f>Tabela2[[#This Row],[kan_train_acc]]</f>
        <v>0.18607242554426101</v>
      </c>
      <c r="AH716">
        <f>Tabela2[[#This Row],[kan_val_acc]]</f>
        <v>0.26000000238418502</v>
      </c>
      <c r="AI716">
        <f>Tabela2[[#This Row],[kan_test_acc]]</f>
        <v>0.18888889253139399</v>
      </c>
      <c r="AJ716">
        <f>Tabela2[[#This Row],[mlp_test_acc]]</f>
        <v>0.97066666666666601</v>
      </c>
      <c r="AK716">
        <f>Tabela2[[#This Row],[mlp_val_acc]]</f>
        <v>0.97407407407407398</v>
      </c>
      <c r="AL716">
        <f>Tabela2[[#This Row],[mlp_train_acc]]</f>
        <v>0.98960074280408505</v>
      </c>
      <c r="AM716">
        <f>Tabela2[[#This Row],[mlp_steps]]</f>
        <v>35.799999999999997</v>
      </c>
    </row>
    <row r="717" spans="1:39" x14ac:dyDescent="0.25">
      <c r="A717" t="s">
        <v>1343</v>
      </c>
      <c r="B717">
        <v>16</v>
      </c>
      <c r="C717">
        <v>9</v>
      </c>
      <c r="D717">
        <v>3</v>
      </c>
      <c r="E717">
        <v>0</v>
      </c>
      <c r="F717" t="s">
        <v>1430</v>
      </c>
      <c r="G717">
        <v>308730</v>
      </c>
      <c r="H717">
        <v>169734649</v>
      </c>
      <c r="I717">
        <v>21.6</v>
      </c>
      <c r="J717">
        <v>0.19665738046169201</v>
      </c>
      <c r="K717">
        <v>0.306666666269302</v>
      </c>
      <c r="L717">
        <v>0.191111108660697</v>
      </c>
      <c r="M717">
        <v>0.97288888888888803</v>
      </c>
      <c r="N717">
        <v>0.97777777777777697</v>
      </c>
      <c r="O717">
        <v>0.99331476323119705</v>
      </c>
      <c r="P717">
        <v>43.8</v>
      </c>
      <c r="Q717">
        <v>4716958.4000000004</v>
      </c>
      <c r="R717">
        <v>308560</v>
      </c>
      <c r="S717">
        <v>2</v>
      </c>
      <c r="T717">
        <v>374</v>
      </c>
      <c r="U717">
        <v>0.97866666666666602</v>
      </c>
      <c r="V717">
        <v>0.97481481481481402</v>
      </c>
      <c r="W717">
        <v>0.996285979572887</v>
      </c>
      <c r="X717">
        <v>49.2</v>
      </c>
      <c r="Y717">
        <v>6107031.7999999998</v>
      </c>
      <c r="Z717">
        <v>310135</v>
      </c>
      <c r="AA717">
        <v>2</v>
      </c>
      <c r="AB717">
        <v>375</v>
      </c>
      <c r="AC717" t="s">
        <v>2146</v>
      </c>
      <c r="AE717">
        <f>Tabela2[[#This Row],[kan_params]]</f>
        <v>308730</v>
      </c>
      <c r="AF717">
        <f>Tabela2[[#This Row],[kan_steps]]</f>
        <v>21.6</v>
      </c>
      <c r="AG717">
        <f>Tabela2[[#This Row],[kan_train_acc]]</f>
        <v>0.19665738046169201</v>
      </c>
      <c r="AH717">
        <f>Tabela2[[#This Row],[kan_val_acc]]</f>
        <v>0.306666666269302</v>
      </c>
      <c r="AI717">
        <f>Tabela2[[#This Row],[kan_test_acc]]</f>
        <v>0.191111108660697</v>
      </c>
      <c r="AJ717">
        <f>Tabela2[[#This Row],[mlp_test_acc]]</f>
        <v>0.97288888888888803</v>
      </c>
      <c r="AK717">
        <f>Tabela2[[#This Row],[mlp_val_acc]]</f>
        <v>0.97777777777777697</v>
      </c>
      <c r="AL717">
        <f>Tabela2[[#This Row],[mlp_train_acc]]</f>
        <v>0.99331476323119705</v>
      </c>
      <c r="AM717">
        <f>Tabela2[[#This Row],[mlp_steps]]</f>
        <v>43.8</v>
      </c>
    </row>
    <row r="718" spans="1:39" x14ac:dyDescent="0.25">
      <c r="A718" t="s">
        <v>1343</v>
      </c>
      <c r="B718">
        <v>16</v>
      </c>
      <c r="C718">
        <v>9</v>
      </c>
      <c r="D718">
        <v>3</v>
      </c>
      <c r="E718">
        <v>0</v>
      </c>
      <c r="F718" t="s">
        <v>1432</v>
      </c>
      <c r="G718">
        <v>317315</v>
      </c>
      <c r="H718">
        <v>164997403.40000001</v>
      </c>
      <c r="I718">
        <v>19.8</v>
      </c>
      <c r="J718">
        <v>0.137790159136056</v>
      </c>
      <c r="K718">
        <v>0.21037037372589101</v>
      </c>
      <c r="L718">
        <v>0.134666665643453</v>
      </c>
      <c r="M718">
        <v>0.97288888888888803</v>
      </c>
      <c r="N718">
        <v>0.97777777777777697</v>
      </c>
      <c r="O718">
        <v>0.99442896935933101</v>
      </c>
      <c r="P718">
        <v>45.2</v>
      </c>
      <c r="Q718">
        <v>5667931</v>
      </c>
      <c r="R718">
        <v>316475</v>
      </c>
      <c r="S718">
        <v>2</v>
      </c>
      <c r="T718">
        <v>379</v>
      </c>
      <c r="U718">
        <v>0.97288888888888803</v>
      </c>
      <c r="V718">
        <v>0.97777777777777697</v>
      </c>
      <c r="W718">
        <v>0.99275766016713096</v>
      </c>
      <c r="X718">
        <v>39.799999999999997</v>
      </c>
      <c r="Y718">
        <v>3998461</v>
      </c>
      <c r="Z718">
        <v>318070</v>
      </c>
      <c r="AA718">
        <v>2</v>
      </c>
      <c r="AB718">
        <v>380</v>
      </c>
      <c r="AC718" t="s">
        <v>2147</v>
      </c>
      <c r="AE718">
        <f>Tabela2[[#This Row],[kan_params]]</f>
        <v>317315</v>
      </c>
      <c r="AF718">
        <f>Tabela2[[#This Row],[kan_steps]]</f>
        <v>19.8</v>
      </c>
      <c r="AG718">
        <f>Tabela2[[#This Row],[kan_train_acc]]</f>
        <v>0.137790159136056</v>
      </c>
      <c r="AH718">
        <f>Tabela2[[#This Row],[kan_val_acc]]</f>
        <v>0.21037037372589101</v>
      </c>
      <c r="AI718">
        <f>Tabela2[[#This Row],[kan_test_acc]]</f>
        <v>0.134666665643453</v>
      </c>
      <c r="AJ718">
        <f>Tabela2[[#This Row],[mlp_test_acc]]</f>
        <v>0.97288888888888803</v>
      </c>
      <c r="AK718">
        <f>Tabela2[[#This Row],[mlp_val_acc]]</f>
        <v>0.97777777777777697</v>
      </c>
      <c r="AL718">
        <f>Tabela2[[#This Row],[mlp_train_acc]]</f>
        <v>0.99442896935933101</v>
      </c>
      <c r="AM718">
        <f>Tabela2[[#This Row],[mlp_steps]]</f>
        <v>45.2</v>
      </c>
    </row>
    <row r="719" spans="1:39" x14ac:dyDescent="0.25">
      <c r="A719" t="s">
        <v>1343</v>
      </c>
      <c r="B719">
        <v>16</v>
      </c>
      <c r="C719">
        <v>9</v>
      </c>
      <c r="D719">
        <v>3</v>
      </c>
      <c r="E719">
        <v>0</v>
      </c>
      <c r="F719" t="s">
        <v>1434</v>
      </c>
      <c r="G719">
        <v>205710</v>
      </c>
      <c r="H719">
        <v>183068578.40000001</v>
      </c>
      <c r="I719">
        <v>31.4</v>
      </c>
      <c r="J719">
        <v>0.21949860453605599</v>
      </c>
      <c r="K719">
        <v>0.26592592895030898</v>
      </c>
      <c r="L719">
        <v>0.21866666525602299</v>
      </c>
      <c r="M719">
        <v>0.96355555555555505</v>
      </c>
      <c r="N719">
        <v>0.95703703703703702</v>
      </c>
      <c r="O719">
        <v>0.99312906220984198</v>
      </c>
      <c r="P719">
        <v>45.8</v>
      </c>
      <c r="Q719">
        <v>6497052.4000000004</v>
      </c>
      <c r="R719">
        <v>205672</v>
      </c>
      <c r="S719">
        <v>2</v>
      </c>
      <c r="T719">
        <v>302</v>
      </c>
      <c r="U719">
        <v>0.96355555555555505</v>
      </c>
      <c r="V719">
        <v>0.95777777777777695</v>
      </c>
      <c r="W719">
        <v>0.99387186629526403</v>
      </c>
      <c r="X719">
        <v>46.6</v>
      </c>
      <c r="Y719">
        <v>5017727</v>
      </c>
      <c r="Z719">
        <v>206959</v>
      </c>
      <c r="AA719">
        <v>2</v>
      </c>
      <c r="AB719">
        <v>303</v>
      </c>
      <c r="AC719" t="s">
        <v>2148</v>
      </c>
      <c r="AE719">
        <f>Tabela2[[#This Row],[kan_params]]</f>
        <v>205710</v>
      </c>
      <c r="AF719">
        <f>Tabela2[[#This Row],[kan_steps]]</f>
        <v>31.4</v>
      </c>
      <c r="AG719">
        <f>Tabela2[[#This Row],[kan_train_acc]]</f>
        <v>0.21949860453605599</v>
      </c>
      <c r="AH719">
        <f>Tabela2[[#This Row],[kan_val_acc]]</f>
        <v>0.26592592895030898</v>
      </c>
      <c r="AI719">
        <f>Tabela2[[#This Row],[kan_test_acc]]</f>
        <v>0.21866666525602299</v>
      </c>
      <c r="AJ719">
        <f>Tabela2[[#This Row],[mlp_test_acc]]</f>
        <v>0.96355555555555505</v>
      </c>
      <c r="AK719">
        <f>Tabela2[[#This Row],[mlp_val_acc]]</f>
        <v>0.95703703703703702</v>
      </c>
      <c r="AL719">
        <f>Tabela2[[#This Row],[mlp_train_acc]]</f>
        <v>0.99312906220984198</v>
      </c>
      <c r="AM719">
        <f>Tabela2[[#This Row],[mlp_steps]]</f>
        <v>45.8</v>
      </c>
    </row>
    <row r="720" spans="1:39" x14ac:dyDescent="0.25">
      <c r="A720" t="s">
        <v>1343</v>
      </c>
      <c r="B720">
        <v>16</v>
      </c>
      <c r="C720">
        <v>9</v>
      </c>
      <c r="D720">
        <v>3</v>
      </c>
      <c r="E720">
        <v>0</v>
      </c>
      <c r="F720" t="s">
        <v>1436</v>
      </c>
      <c r="G720">
        <v>214295</v>
      </c>
      <c r="H720">
        <v>154658954.19999999</v>
      </c>
      <c r="I720">
        <v>25.8</v>
      </c>
      <c r="J720">
        <v>0.133519034087657</v>
      </c>
      <c r="K720">
        <v>0.27037037611007603</v>
      </c>
      <c r="L720">
        <v>0.13200000226497599</v>
      </c>
      <c r="M720">
        <v>0.96444444444444399</v>
      </c>
      <c r="N720">
        <v>0.96074074074074001</v>
      </c>
      <c r="O720">
        <v>0.99424326833797505</v>
      </c>
      <c r="P720">
        <v>48.8</v>
      </c>
      <c r="Q720">
        <v>6643459.4000000004</v>
      </c>
      <c r="R720">
        <v>213454</v>
      </c>
      <c r="S720">
        <v>2</v>
      </c>
      <c r="T720">
        <v>308</v>
      </c>
      <c r="U720">
        <v>0.96088888888888802</v>
      </c>
      <c r="V720">
        <v>0.96370370370370295</v>
      </c>
      <c r="W720">
        <v>0.99331476323119705</v>
      </c>
      <c r="X720">
        <v>49.2</v>
      </c>
      <c r="Y720">
        <v>7652092.4000000004</v>
      </c>
      <c r="Z720">
        <v>214765</v>
      </c>
      <c r="AA720">
        <v>2</v>
      </c>
      <c r="AB720">
        <v>309</v>
      </c>
      <c r="AC720" t="s">
        <v>2149</v>
      </c>
      <c r="AE720">
        <f>Tabela2[[#This Row],[kan_params]]</f>
        <v>214295</v>
      </c>
      <c r="AF720">
        <f>Tabela2[[#This Row],[kan_steps]]</f>
        <v>25.8</v>
      </c>
      <c r="AG720">
        <f>Tabela2[[#This Row],[kan_train_acc]]</f>
        <v>0.133519034087657</v>
      </c>
      <c r="AH720">
        <f>Tabela2[[#This Row],[kan_val_acc]]</f>
        <v>0.27037037611007603</v>
      </c>
      <c r="AI720">
        <f>Tabela2[[#This Row],[kan_test_acc]]</f>
        <v>0.13200000226497599</v>
      </c>
      <c r="AJ720">
        <f>Tabela2[[#This Row],[mlp_test_acc]]</f>
        <v>0.96444444444444399</v>
      </c>
      <c r="AK720">
        <f>Tabela2[[#This Row],[mlp_val_acc]]</f>
        <v>0.96074074074074001</v>
      </c>
      <c r="AL720">
        <f>Tabela2[[#This Row],[mlp_train_acc]]</f>
        <v>0.99424326833797505</v>
      </c>
      <c r="AM720">
        <f>Tabela2[[#This Row],[mlp_steps]]</f>
        <v>48.8</v>
      </c>
    </row>
    <row r="721" spans="1:39" x14ac:dyDescent="0.25">
      <c r="A721" t="s">
        <v>1343</v>
      </c>
      <c r="B721">
        <v>16</v>
      </c>
      <c r="C721">
        <v>9</v>
      </c>
      <c r="D721">
        <v>3</v>
      </c>
      <c r="E721">
        <v>0</v>
      </c>
      <c r="F721" t="s">
        <v>1438</v>
      </c>
      <c r="G721">
        <v>222880</v>
      </c>
      <c r="H721">
        <v>240064227</v>
      </c>
      <c r="I721">
        <v>39.799999999999997</v>
      </c>
      <c r="J721">
        <v>0.28152274936437599</v>
      </c>
      <c r="K721">
        <v>0.328148147463798</v>
      </c>
      <c r="L721">
        <v>0.27822222411632502</v>
      </c>
      <c r="M721">
        <v>0.96399999999999997</v>
      </c>
      <c r="N721">
        <v>0.95851851851851799</v>
      </c>
      <c r="O721">
        <v>0.99090064995357396</v>
      </c>
      <c r="P721">
        <v>42</v>
      </c>
      <c r="Q721">
        <v>6117358</v>
      </c>
      <c r="R721">
        <v>222715</v>
      </c>
      <c r="S721">
        <v>2</v>
      </c>
      <c r="T721">
        <v>315</v>
      </c>
      <c r="U721">
        <v>0.96399999999999997</v>
      </c>
      <c r="V721">
        <v>0.96222222222222198</v>
      </c>
      <c r="W721">
        <v>0.99368616527390896</v>
      </c>
      <c r="X721">
        <v>49</v>
      </c>
      <c r="Y721">
        <v>5997811.2000000002</v>
      </c>
      <c r="Z721">
        <v>224054</v>
      </c>
      <c r="AA721">
        <v>2</v>
      </c>
      <c r="AB721">
        <v>316</v>
      </c>
      <c r="AC721" t="s">
        <v>2150</v>
      </c>
      <c r="AE721">
        <f>Tabela2[[#This Row],[kan_params]]</f>
        <v>222880</v>
      </c>
      <c r="AF721">
        <f>Tabela2[[#This Row],[kan_steps]]</f>
        <v>39.799999999999997</v>
      </c>
      <c r="AG721">
        <f>Tabela2[[#This Row],[kan_train_acc]]</f>
        <v>0.28152274936437599</v>
      </c>
      <c r="AH721">
        <f>Tabela2[[#This Row],[kan_val_acc]]</f>
        <v>0.328148147463798</v>
      </c>
      <c r="AI721">
        <f>Tabela2[[#This Row],[kan_test_acc]]</f>
        <v>0.27822222411632502</v>
      </c>
      <c r="AJ721">
        <f>Tabela2[[#This Row],[mlp_test_acc]]</f>
        <v>0.96399999999999997</v>
      </c>
      <c r="AK721">
        <f>Tabela2[[#This Row],[mlp_val_acc]]</f>
        <v>0.95851851851851799</v>
      </c>
      <c r="AL721">
        <f>Tabela2[[#This Row],[mlp_train_acc]]</f>
        <v>0.99090064995357396</v>
      </c>
      <c r="AM721">
        <f>Tabela2[[#This Row],[mlp_steps]]</f>
        <v>42</v>
      </c>
    </row>
    <row r="722" spans="1:39" x14ac:dyDescent="0.25">
      <c r="A722" t="s">
        <v>1343</v>
      </c>
      <c r="B722">
        <v>16</v>
      </c>
      <c r="C722">
        <v>9</v>
      </c>
      <c r="D722">
        <v>3</v>
      </c>
      <c r="E722">
        <v>0</v>
      </c>
      <c r="F722" t="s">
        <v>1440</v>
      </c>
      <c r="G722">
        <v>231465</v>
      </c>
      <c r="H722">
        <v>151184972.80000001</v>
      </c>
      <c r="I722">
        <v>23.6</v>
      </c>
      <c r="J722">
        <v>0.19294336140155699</v>
      </c>
      <c r="K722">
        <v>0.27777777314186097</v>
      </c>
      <c r="L722">
        <v>0.17955555766820899</v>
      </c>
      <c r="M722">
        <v>0.96533333333333304</v>
      </c>
      <c r="N722">
        <v>0.96148148148148105</v>
      </c>
      <c r="O722">
        <v>0.98978644382544101</v>
      </c>
      <c r="P722">
        <v>41.2</v>
      </c>
      <c r="Q722">
        <v>6658389.2000000002</v>
      </c>
      <c r="R722">
        <v>230809</v>
      </c>
      <c r="S722">
        <v>2</v>
      </c>
      <c r="T722">
        <v>321</v>
      </c>
      <c r="U722">
        <v>0.96311111111111103</v>
      </c>
      <c r="V722">
        <v>0.96074074074074001</v>
      </c>
      <c r="W722">
        <v>0.99591457753017598</v>
      </c>
      <c r="X722">
        <v>52.2</v>
      </c>
      <c r="Y722">
        <v>9464064</v>
      </c>
      <c r="Z722">
        <v>232172</v>
      </c>
      <c r="AA722">
        <v>2</v>
      </c>
      <c r="AB722">
        <v>322</v>
      </c>
      <c r="AC722" t="s">
        <v>2151</v>
      </c>
      <c r="AE722">
        <f>Tabela2[[#This Row],[kan_params]]</f>
        <v>231465</v>
      </c>
      <c r="AF722">
        <f>Tabela2[[#This Row],[kan_steps]]</f>
        <v>23.6</v>
      </c>
      <c r="AG722">
        <f>Tabela2[[#This Row],[kan_train_acc]]</f>
        <v>0.19294336140155699</v>
      </c>
      <c r="AH722">
        <f>Tabela2[[#This Row],[kan_val_acc]]</f>
        <v>0.27777777314186097</v>
      </c>
      <c r="AI722">
        <f>Tabela2[[#This Row],[kan_test_acc]]</f>
        <v>0.17955555766820899</v>
      </c>
      <c r="AJ722">
        <f>Tabela2[[#This Row],[mlp_test_acc]]</f>
        <v>0.96533333333333304</v>
      </c>
      <c r="AK722">
        <f>Tabela2[[#This Row],[mlp_val_acc]]</f>
        <v>0.96148148148148105</v>
      </c>
      <c r="AL722">
        <f>Tabela2[[#This Row],[mlp_train_acc]]</f>
        <v>0.98978644382544101</v>
      </c>
      <c r="AM722">
        <f>Tabela2[[#This Row],[mlp_steps]]</f>
        <v>41.2</v>
      </c>
    </row>
    <row r="723" spans="1:39" x14ac:dyDescent="0.25">
      <c r="A723" t="s">
        <v>1343</v>
      </c>
      <c r="B723">
        <v>16</v>
      </c>
      <c r="C723">
        <v>9</v>
      </c>
      <c r="D723">
        <v>3</v>
      </c>
      <c r="E723">
        <v>0</v>
      </c>
      <c r="F723" t="s">
        <v>1442</v>
      </c>
      <c r="G723">
        <v>240050</v>
      </c>
      <c r="H723">
        <v>186615687</v>
      </c>
      <c r="I723">
        <v>27.8</v>
      </c>
      <c r="J723">
        <v>0.18031569123268101</v>
      </c>
      <c r="K723">
        <v>0.278518521785736</v>
      </c>
      <c r="L723">
        <v>0.16088888943195301</v>
      </c>
      <c r="M723">
        <v>0.96133333333333304</v>
      </c>
      <c r="N723">
        <v>0.96222222222222198</v>
      </c>
      <c r="O723">
        <v>0.99572887650882003</v>
      </c>
      <c r="P723">
        <v>49.6</v>
      </c>
      <c r="Q723">
        <v>6990569.7999999998</v>
      </c>
      <c r="R723">
        <v>239047</v>
      </c>
      <c r="S723">
        <v>2</v>
      </c>
      <c r="T723">
        <v>327</v>
      </c>
      <c r="U723">
        <v>0.96133333333333304</v>
      </c>
      <c r="V723">
        <v>0.96444444444444399</v>
      </c>
      <c r="W723">
        <v>0.995357474466109</v>
      </c>
      <c r="X723">
        <v>55.6</v>
      </c>
      <c r="Y723">
        <v>8817985.1999999993</v>
      </c>
      <c r="Z723">
        <v>240434</v>
      </c>
      <c r="AA723">
        <v>2</v>
      </c>
      <c r="AB723">
        <v>328</v>
      </c>
      <c r="AC723" t="s">
        <v>2152</v>
      </c>
      <c r="AE723">
        <f>Tabela2[[#This Row],[kan_params]]</f>
        <v>240050</v>
      </c>
      <c r="AF723">
        <f>Tabela2[[#This Row],[kan_steps]]</f>
        <v>27.8</v>
      </c>
      <c r="AG723">
        <f>Tabela2[[#This Row],[kan_train_acc]]</f>
        <v>0.18031569123268101</v>
      </c>
      <c r="AH723">
        <f>Tabela2[[#This Row],[kan_val_acc]]</f>
        <v>0.278518521785736</v>
      </c>
      <c r="AI723">
        <f>Tabela2[[#This Row],[kan_test_acc]]</f>
        <v>0.16088888943195301</v>
      </c>
      <c r="AJ723">
        <f>Tabela2[[#This Row],[mlp_test_acc]]</f>
        <v>0.96133333333333304</v>
      </c>
      <c r="AK723">
        <f>Tabela2[[#This Row],[mlp_val_acc]]</f>
        <v>0.96222222222222198</v>
      </c>
      <c r="AL723">
        <f>Tabela2[[#This Row],[mlp_train_acc]]</f>
        <v>0.99572887650882003</v>
      </c>
      <c r="AM723">
        <f>Tabela2[[#This Row],[mlp_steps]]</f>
        <v>49.6</v>
      </c>
    </row>
    <row r="724" spans="1:39" x14ac:dyDescent="0.25">
      <c r="A724" t="s">
        <v>1343</v>
      </c>
      <c r="B724">
        <v>16</v>
      </c>
      <c r="C724">
        <v>9</v>
      </c>
      <c r="D724">
        <v>3</v>
      </c>
      <c r="E724">
        <v>0</v>
      </c>
      <c r="F724" t="s">
        <v>1444</v>
      </c>
      <c r="G724">
        <v>248635</v>
      </c>
      <c r="H724">
        <v>402671798.19999999</v>
      </c>
      <c r="I724">
        <v>59.2</v>
      </c>
      <c r="J724">
        <v>0.33630454540252602</v>
      </c>
      <c r="K724">
        <v>0.39777776598930298</v>
      </c>
      <c r="L724">
        <v>0.30711110532283697</v>
      </c>
      <c r="M724">
        <v>0.96399999999999997</v>
      </c>
      <c r="N724">
        <v>0.95925925925925903</v>
      </c>
      <c r="O724">
        <v>0.99331476323119705</v>
      </c>
      <c r="P724">
        <v>44.2</v>
      </c>
      <c r="Q724">
        <v>6814099.7999999998</v>
      </c>
      <c r="R724">
        <v>247429</v>
      </c>
      <c r="S724">
        <v>2</v>
      </c>
      <c r="T724">
        <v>333</v>
      </c>
      <c r="U724">
        <v>0.96311111111111103</v>
      </c>
      <c r="V724">
        <v>0.95851851851851799</v>
      </c>
      <c r="W724">
        <v>0.99442896935933101</v>
      </c>
      <c r="X724">
        <v>46</v>
      </c>
      <c r="Y724">
        <v>7557531.7999999998</v>
      </c>
      <c r="Z724">
        <v>248840</v>
      </c>
      <c r="AA724">
        <v>2</v>
      </c>
      <c r="AB724">
        <v>334</v>
      </c>
      <c r="AC724" t="s">
        <v>2153</v>
      </c>
      <c r="AE724">
        <f>Tabela2[[#This Row],[kan_params]]</f>
        <v>248635</v>
      </c>
      <c r="AF724">
        <f>Tabela2[[#This Row],[kan_steps]]</f>
        <v>59.2</v>
      </c>
      <c r="AG724">
        <f>Tabela2[[#This Row],[kan_train_acc]]</f>
        <v>0.33630454540252602</v>
      </c>
      <c r="AH724">
        <f>Tabela2[[#This Row],[kan_val_acc]]</f>
        <v>0.39777776598930298</v>
      </c>
      <c r="AI724">
        <f>Tabela2[[#This Row],[kan_test_acc]]</f>
        <v>0.30711110532283697</v>
      </c>
      <c r="AJ724">
        <f>Tabela2[[#This Row],[mlp_test_acc]]</f>
        <v>0.96399999999999997</v>
      </c>
      <c r="AK724">
        <f>Tabela2[[#This Row],[mlp_val_acc]]</f>
        <v>0.95925925925925903</v>
      </c>
      <c r="AL724">
        <f>Tabela2[[#This Row],[mlp_train_acc]]</f>
        <v>0.99331476323119705</v>
      </c>
      <c r="AM724">
        <f>Tabela2[[#This Row],[mlp_steps]]</f>
        <v>44.2</v>
      </c>
    </row>
    <row r="725" spans="1:39" x14ac:dyDescent="0.25">
      <c r="A725" t="s">
        <v>1343</v>
      </c>
      <c r="B725">
        <v>16</v>
      </c>
      <c r="C725">
        <v>9</v>
      </c>
      <c r="D725">
        <v>3</v>
      </c>
      <c r="E725">
        <v>0</v>
      </c>
      <c r="F725" t="s">
        <v>1446</v>
      </c>
      <c r="G725">
        <v>257220</v>
      </c>
      <c r="H725">
        <v>169741456.40000001</v>
      </c>
      <c r="I725">
        <v>23.4</v>
      </c>
      <c r="J725">
        <v>0.16044568270444801</v>
      </c>
      <c r="K725">
        <v>0.25259259045124</v>
      </c>
      <c r="L725">
        <v>0.144444446265697</v>
      </c>
      <c r="M725">
        <v>0.96311111111111103</v>
      </c>
      <c r="N725">
        <v>0.96444444444444399</v>
      </c>
      <c r="O725">
        <v>0.99572887650882003</v>
      </c>
      <c r="P725">
        <v>50.4</v>
      </c>
      <c r="Q725">
        <v>8068980</v>
      </c>
      <c r="R725">
        <v>255955</v>
      </c>
      <c r="S725">
        <v>2</v>
      </c>
      <c r="T725">
        <v>339</v>
      </c>
      <c r="U725">
        <v>0.96311111111111103</v>
      </c>
      <c r="V725">
        <v>0.96296296296296202</v>
      </c>
      <c r="W725">
        <v>0.99387186629526403</v>
      </c>
      <c r="X725">
        <v>46.2</v>
      </c>
      <c r="Y725">
        <v>7503752</v>
      </c>
      <c r="Z725">
        <v>257390</v>
      </c>
      <c r="AA725">
        <v>2</v>
      </c>
      <c r="AB725">
        <v>340</v>
      </c>
      <c r="AC725" t="s">
        <v>2154</v>
      </c>
      <c r="AE725">
        <f>Tabela2[[#This Row],[kan_params]]</f>
        <v>257220</v>
      </c>
      <c r="AF725">
        <f>Tabela2[[#This Row],[kan_steps]]</f>
        <v>23.4</v>
      </c>
      <c r="AG725">
        <f>Tabela2[[#This Row],[kan_train_acc]]</f>
        <v>0.16044568270444801</v>
      </c>
      <c r="AH725">
        <f>Tabela2[[#This Row],[kan_val_acc]]</f>
        <v>0.25259259045124</v>
      </c>
      <c r="AI725">
        <f>Tabela2[[#This Row],[kan_test_acc]]</f>
        <v>0.144444446265697</v>
      </c>
      <c r="AJ725">
        <f>Tabela2[[#This Row],[mlp_test_acc]]</f>
        <v>0.96311111111111103</v>
      </c>
      <c r="AK725">
        <f>Tabela2[[#This Row],[mlp_val_acc]]</f>
        <v>0.96444444444444399</v>
      </c>
      <c r="AL725">
        <f>Tabela2[[#This Row],[mlp_train_acc]]</f>
        <v>0.99572887650882003</v>
      </c>
      <c r="AM725">
        <f>Tabela2[[#This Row],[mlp_steps]]</f>
        <v>50.4</v>
      </c>
    </row>
    <row r="726" spans="1:39" x14ac:dyDescent="0.25">
      <c r="A726" t="s">
        <v>1343</v>
      </c>
      <c r="B726">
        <v>16</v>
      </c>
      <c r="C726">
        <v>9</v>
      </c>
      <c r="D726">
        <v>3</v>
      </c>
      <c r="E726">
        <v>0</v>
      </c>
      <c r="F726" t="s">
        <v>1448</v>
      </c>
      <c r="G726">
        <v>265805</v>
      </c>
      <c r="H726">
        <v>267869579.80000001</v>
      </c>
      <c r="I726">
        <v>37</v>
      </c>
      <c r="J726">
        <v>0.276323115825653</v>
      </c>
      <c r="K726">
        <v>0.31777778565883602</v>
      </c>
      <c r="L726">
        <v>0.27288889288902202</v>
      </c>
      <c r="M726">
        <v>0.96444444444444399</v>
      </c>
      <c r="N726">
        <v>0.96444444444444399</v>
      </c>
      <c r="O726">
        <v>0.99294336118848603</v>
      </c>
      <c r="P726">
        <v>41.4</v>
      </c>
      <c r="Q726">
        <v>6149826.2000000002</v>
      </c>
      <c r="R726">
        <v>264625</v>
      </c>
      <c r="S726">
        <v>2</v>
      </c>
      <c r="T726">
        <v>345</v>
      </c>
      <c r="U726">
        <v>0.96533333333333304</v>
      </c>
      <c r="V726">
        <v>0.96148148148148105</v>
      </c>
      <c r="W726">
        <v>0.98997214484679597</v>
      </c>
      <c r="X726">
        <v>38.4</v>
      </c>
      <c r="Y726">
        <v>7421812.4000000004</v>
      </c>
      <c r="Z726">
        <v>266084</v>
      </c>
      <c r="AA726">
        <v>2</v>
      </c>
      <c r="AB726">
        <v>346</v>
      </c>
      <c r="AC726" t="s">
        <v>2155</v>
      </c>
      <c r="AE726">
        <f>Tabela2[[#This Row],[kan_params]]</f>
        <v>265805</v>
      </c>
      <c r="AF726">
        <f>Tabela2[[#This Row],[kan_steps]]</f>
        <v>37</v>
      </c>
      <c r="AG726">
        <f>Tabela2[[#This Row],[kan_train_acc]]</f>
        <v>0.276323115825653</v>
      </c>
      <c r="AH726">
        <f>Tabela2[[#This Row],[kan_val_acc]]</f>
        <v>0.31777778565883602</v>
      </c>
      <c r="AI726">
        <f>Tabela2[[#This Row],[kan_test_acc]]</f>
        <v>0.27288889288902202</v>
      </c>
      <c r="AJ726">
        <f>Tabela2[[#This Row],[mlp_test_acc]]</f>
        <v>0.96444444444444399</v>
      </c>
      <c r="AK726">
        <f>Tabela2[[#This Row],[mlp_val_acc]]</f>
        <v>0.96444444444444399</v>
      </c>
      <c r="AL726">
        <f>Tabela2[[#This Row],[mlp_train_acc]]</f>
        <v>0.99294336118848603</v>
      </c>
      <c r="AM726">
        <f>Tabela2[[#This Row],[mlp_steps]]</f>
        <v>41.4</v>
      </c>
    </row>
    <row r="727" spans="1:39" x14ac:dyDescent="0.25">
      <c r="A727" t="s">
        <v>1343</v>
      </c>
      <c r="B727">
        <v>16</v>
      </c>
      <c r="C727">
        <v>9</v>
      </c>
      <c r="D727">
        <v>3</v>
      </c>
      <c r="E727">
        <v>0</v>
      </c>
      <c r="F727" t="s">
        <v>1450</v>
      </c>
      <c r="G727">
        <v>281784</v>
      </c>
      <c r="H727">
        <v>251254095.80000001</v>
      </c>
      <c r="I727">
        <v>37</v>
      </c>
      <c r="J727">
        <v>0.26926648318767499</v>
      </c>
      <c r="K727">
        <v>0.35777777731418597</v>
      </c>
      <c r="L727">
        <v>0.27688888907432502</v>
      </c>
      <c r="M727">
        <v>0.97333333333333305</v>
      </c>
      <c r="N727">
        <v>0.97777777777777697</v>
      </c>
      <c r="O727">
        <v>0.99312906220984198</v>
      </c>
      <c r="P727">
        <v>42.4</v>
      </c>
      <c r="Q727">
        <v>4656647.5999999996</v>
      </c>
      <c r="R727">
        <v>280894</v>
      </c>
      <c r="S727">
        <v>2</v>
      </c>
      <c r="T727">
        <v>356</v>
      </c>
      <c r="U727">
        <v>0.97288888888888803</v>
      </c>
      <c r="V727">
        <v>0.97777777777777697</v>
      </c>
      <c r="W727">
        <v>0.99145775301764105</v>
      </c>
      <c r="X727">
        <v>37.799999999999997</v>
      </c>
      <c r="Y727">
        <v>5027288.8</v>
      </c>
      <c r="Z727">
        <v>282397</v>
      </c>
      <c r="AA727">
        <v>2</v>
      </c>
      <c r="AB727">
        <v>357</v>
      </c>
      <c r="AC727" t="s">
        <v>2156</v>
      </c>
      <c r="AE727">
        <f>Tabela2[[#This Row],[kan_params]]</f>
        <v>281784</v>
      </c>
      <c r="AF727">
        <f>Tabela2[[#This Row],[kan_steps]]</f>
        <v>37</v>
      </c>
      <c r="AG727">
        <f>Tabela2[[#This Row],[kan_train_acc]]</f>
        <v>0.26926648318767499</v>
      </c>
      <c r="AH727">
        <f>Tabela2[[#This Row],[kan_val_acc]]</f>
        <v>0.35777777731418597</v>
      </c>
      <c r="AI727">
        <f>Tabela2[[#This Row],[kan_test_acc]]</f>
        <v>0.27688888907432502</v>
      </c>
      <c r="AJ727">
        <f>Tabela2[[#This Row],[mlp_test_acc]]</f>
        <v>0.97333333333333305</v>
      </c>
      <c r="AK727">
        <f>Tabela2[[#This Row],[mlp_val_acc]]</f>
        <v>0.97777777777777697</v>
      </c>
      <c r="AL727">
        <f>Tabela2[[#This Row],[mlp_train_acc]]</f>
        <v>0.99312906220984198</v>
      </c>
      <c r="AM727">
        <f>Tabela2[[#This Row],[mlp_steps]]</f>
        <v>42.4</v>
      </c>
    </row>
    <row r="728" spans="1:39" x14ac:dyDescent="0.25">
      <c r="A728" t="s">
        <v>1343</v>
      </c>
      <c r="B728">
        <v>16</v>
      </c>
      <c r="C728">
        <v>9</v>
      </c>
      <c r="D728">
        <v>3</v>
      </c>
      <c r="E728">
        <v>0</v>
      </c>
      <c r="F728" t="s">
        <v>1452</v>
      </c>
      <c r="G728">
        <v>290589</v>
      </c>
      <c r="H728">
        <v>196966414.40000001</v>
      </c>
      <c r="I728">
        <v>26.6</v>
      </c>
      <c r="J728">
        <v>0.169173629581928</v>
      </c>
      <c r="K728">
        <v>0.33629630506038599</v>
      </c>
      <c r="L728">
        <v>0.16755555421113899</v>
      </c>
      <c r="M728">
        <v>0.97022222222222199</v>
      </c>
      <c r="N728">
        <v>0.97481481481481402</v>
      </c>
      <c r="O728">
        <v>0.98997214484679597</v>
      </c>
      <c r="P728">
        <v>35</v>
      </c>
      <c r="Q728">
        <v>4730620</v>
      </c>
      <c r="R728">
        <v>289972</v>
      </c>
      <c r="S728">
        <v>2</v>
      </c>
      <c r="T728">
        <v>362</v>
      </c>
      <c r="U728">
        <v>0.97777777777777697</v>
      </c>
      <c r="V728">
        <v>0.976296296296296</v>
      </c>
      <c r="W728">
        <v>0.99238625812441905</v>
      </c>
      <c r="X728">
        <v>37.6</v>
      </c>
      <c r="Y728">
        <v>5063781.8</v>
      </c>
      <c r="Z728">
        <v>291499</v>
      </c>
      <c r="AA728">
        <v>2</v>
      </c>
      <c r="AB728">
        <v>363</v>
      </c>
      <c r="AC728" t="s">
        <v>2157</v>
      </c>
      <c r="AE728">
        <f>Tabela2[[#This Row],[kan_params]]</f>
        <v>290589</v>
      </c>
      <c r="AF728">
        <f>Tabela2[[#This Row],[kan_steps]]</f>
        <v>26.6</v>
      </c>
      <c r="AG728">
        <f>Tabela2[[#This Row],[kan_train_acc]]</f>
        <v>0.169173629581928</v>
      </c>
      <c r="AH728">
        <f>Tabela2[[#This Row],[kan_val_acc]]</f>
        <v>0.33629630506038599</v>
      </c>
      <c r="AI728">
        <f>Tabela2[[#This Row],[kan_test_acc]]</f>
        <v>0.16755555421113899</v>
      </c>
      <c r="AJ728">
        <f>Tabela2[[#This Row],[mlp_test_acc]]</f>
        <v>0.97022222222222199</v>
      </c>
      <c r="AK728">
        <f>Tabela2[[#This Row],[mlp_val_acc]]</f>
        <v>0.97481481481481402</v>
      </c>
      <c r="AL728">
        <f>Tabela2[[#This Row],[mlp_train_acc]]</f>
        <v>0.98997214484679597</v>
      </c>
      <c r="AM728">
        <f>Tabela2[[#This Row],[mlp_steps]]</f>
        <v>35</v>
      </c>
    </row>
    <row r="729" spans="1:39" x14ac:dyDescent="0.25">
      <c r="A729" t="s">
        <v>1343</v>
      </c>
      <c r="B729">
        <v>16</v>
      </c>
      <c r="C729">
        <v>9</v>
      </c>
      <c r="D729">
        <v>3</v>
      </c>
      <c r="E729">
        <v>0</v>
      </c>
      <c r="F729" t="s">
        <v>1454</v>
      </c>
      <c r="G729">
        <v>299394</v>
      </c>
      <c r="H729">
        <v>192516525.80000001</v>
      </c>
      <c r="I729">
        <v>25.8</v>
      </c>
      <c r="J729">
        <v>0.17734447270631701</v>
      </c>
      <c r="K729">
        <v>0.291111108660697</v>
      </c>
      <c r="L729">
        <v>0.17822222262620899</v>
      </c>
      <c r="M729">
        <v>0.97511111111111104</v>
      </c>
      <c r="N729">
        <v>0.97555555555555495</v>
      </c>
      <c r="O729">
        <v>0.99238625812441905</v>
      </c>
      <c r="P729">
        <v>40.799999999999997</v>
      </c>
      <c r="Q729">
        <v>5746512.5999999996</v>
      </c>
      <c r="R729">
        <v>299194</v>
      </c>
      <c r="S729">
        <v>2</v>
      </c>
      <c r="T729">
        <v>368</v>
      </c>
      <c r="U729">
        <v>0.97377777777777696</v>
      </c>
      <c r="V729">
        <v>0.97851851851851801</v>
      </c>
      <c r="W729">
        <v>0.99238625812441905</v>
      </c>
      <c r="X729">
        <v>39</v>
      </c>
      <c r="Y729">
        <v>5458253.2000000002</v>
      </c>
      <c r="Z729">
        <v>300745</v>
      </c>
      <c r="AA729">
        <v>2</v>
      </c>
      <c r="AB729">
        <v>369</v>
      </c>
      <c r="AC729" t="s">
        <v>2158</v>
      </c>
      <c r="AE729">
        <f>Tabela2[[#This Row],[kan_params]]</f>
        <v>299394</v>
      </c>
      <c r="AF729">
        <f>Tabela2[[#This Row],[kan_steps]]</f>
        <v>25.8</v>
      </c>
      <c r="AG729">
        <f>Tabela2[[#This Row],[kan_train_acc]]</f>
        <v>0.17734447270631701</v>
      </c>
      <c r="AH729">
        <f>Tabela2[[#This Row],[kan_val_acc]]</f>
        <v>0.291111108660697</v>
      </c>
      <c r="AI729">
        <f>Tabela2[[#This Row],[kan_test_acc]]</f>
        <v>0.17822222262620899</v>
      </c>
      <c r="AJ729">
        <f>Tabela2[[#This Row],[mlp_test_acc]]</f>
        <v>0.97511111111111104</v>
      </c>
      <c r="AK729">
        <f>Tabela2[[#This Row],[mlp_val_acc]]</f>
        <v>0.97555555555555495</v>
      </c>
      <c r="AL729">
        <f>Tabela2[[#This Row],[mlp_train_acc]]</f>
        <v>0.99238625812441905</v>
      </c>
      <c r="AM729">
        <f>Tabela2[[#This Row],[mlp_steps]]</f>
        <v>40.799999999999997</v>
      </c>
    </row>
    <row r="730" spans="1:39" x14ac:dyDescent="0.25">
      <c r="A730" t="s">
        <v>1343</v>
      </c>
      <c r="B730">
        <v>16</v>
      </c>
      <c r="C730">
        <v>9</v>
      </c>
      <c r="D730">
        <v>3</v>
      </c>
      <c r="E730">
        <v>0</v>
      </c>
      <c r="F730" t="s">
        <v>1456</v>
      </c>
      <c r="G730">
        <v>308199</v>
      </c>
      <c r="H730">
        <v>224066504.80000001</v>
      </c>
      <c r="I730">
        <v>27.8</v>
      </c>
      <c r="J730">
        <v>0.179201488196849</v>
      </c>
      <c r="K730">
        <v>0.26962962746620101</v>
      </c>
      <c r="L730">
        <v>0.18888889104127801</v>
      </c>
      <c r="M730">
        <v>0.97155555555555495</v>
      </c>
      <c r="N730">
        <v>0.976296296296296</v>
      </c>
      <c r="O730">
        <v>0.99127205199628599</v>
      </c>
      <c r="P730">
        <v>40.799999999999997</v>
      </c>
      <c r="Q730">
        <v>5686278.5999999996</v>
      </c>
      <c r="R730">
        <v>306989</v>
      </c>
      <c r="S730">
        <v>2</v>
      </c>
      <c r="T730">
        <v>373</v>
      </c>
      <c r="U730">
        <v>0.972444444444444</v>
      </c>
      <c r="V730">
        <v>0.97481481481481402</v>
      </c>
      <c r="W730">
        <v>0.99015784586815203</v>
      </c>
      <c r="X730">
        <v>35.4</v>
      </c>
      <c r="Y730">
        <v>4980125</v>
      </c>
      <c r="Z730">
        <v>308560</v>
      </c>
      <c r="AA730">
        <v>2</v>
      </c>
      <c r="AB730">
        <v>374</v>
      </c>
      <c r="AC730" t="s">
        <v>2159</v>
      </c>
      <c r="AE730">
        <f>Tabela2[[#This Row],[kan_params]]</f>
        <v>308199</v>
      </c>
      <c r="AF730">
        <f>Tabela2[[#This Row],[kan_steps]]</f>
        <v>27.8</v>
      </c>
      <c r="AG730">
        <f>Tabela2[[#This Row],[kan_train_acc]]</f>
        <v>0.179201488196849</v>
      </c>
      <c r="AH730">
        <f>Tabela2[[#This Row],[kan_val_acc]]</f>
        <v>0.26962962746620101</v>
      </c>
      <c r="AI730">
        <f>Tabela2[[#This Row],[kan_test_acc]]</f>
        <v>0.18888889104127801</v>
      </c>
      <c r="AJ730">
        <f>Tabela2[[#This Row],[mlp_test_acc]]</f>
        <v>0.97155555555555495</v>
      </c>
      <c r="AK730">
        <f>Tabela2[[#This Row],[mlp_val_acc]]</f>
        <v>0.976296296296296</v>
      </c>
      <c r="AL730">
        <f>Tabela2[[#This Row],[mlp_train_acc]]</f>
        <v>0.99127205199628599</v>
      </c>
      <c r="AM730">
        <f>Tabela2[[#This Row],[mlp_steps]]</f>
        <v>40.799999999999997</v>
      </c>
    </row>
    <row r="731" spans="1:39" x14ac:dyDescent="0.25">
      <c r="A731" t="s">
        <v>1343</v>
      </c>
      <c r="B731">
        <v>16</v>
      </c>
      <c r="C731">
        <v>9</v>
      </c>
      <c r="D731">
        <v>3</v>
      </c>
      <c r="E731">
        <v>0</v>
      </c>
      <c r="F731" t="s">
        <v>1458</v>
      </c>
      <c r="G731">
        <v>317004</v>
      </c>
      <c r="H731">
        <v>204009264.40000001</v>
      </c>
      <c r="I731">
        <v>24.8</v>
      </c>
      <c r="J731">
        <v>0.18365830928087201</v>
      </c>
      <c r="K731">
        <v>0.27703703343868202</v>
      </c>
      <c r="L731">
        <v>0.18933333158492999</v>
      </c>
      <c r="M731">
        <v>0.97555555555555495</v>
      </c>
      <c r="N731">
        <v>0.97481481481481402</v>
      </c>
      <c r="O731">
        <v>0.99071494893221901</v>
      </c>
      <c r="P731">
        <v>38.4</v>
      </c>
      <c r="Q731">
        <v>5369243.4000000004</v>
      </c>
      <c r="R731">
        <v>316475</v>
      </c>
      <c r="S731">
        <v>2</v>
      </c>
      <c r="T731">
        <v>379</v>
      </c>
      <c r="U731">
        <v>0.97333333333333305</v>
      </c>
      <c r="V731">
        <v>0.97777777777777697</v>
      </c>
      <c r="W731">
        <v>0.99238625812441905</v>
      </c>
      <c r="X731">
        <v>41.2</v>
      </c>
      <c r="Y731">
        <v>5206907</v>
      </c>
      <c r="Z731">
        <v>318070</v>
      </c>
      <c r="AA731">
        <v>2</v>
      </c>
      <c r="AB731">
        <v>380</v>
      </c>
      <c r="AC731" t="s">
        <v>2160</v>
      </c>
      <c r="AE731">
        <f>Tabela2[[#This Row],[kan_params]]</f>
        <v>317004</v>
      </c>
      <c r="AF731">
        <f>Tabela2[[#This Row],[kan_steps]]</f>
        <v>24.8</v>
      </c>
      <c r="AG731">
        <f>Tabela2[[#This Row],[kan_train_acc]]</f>
        <v>0.18365830928087201</v>
      </c>
      <c r="AH731">
        <f>Tabela2[[#This Row],[kan_val_acc]]</f>
        <v>0.27703703343868202</v>
      </c>
      <c r="AI731">
        <f>Tabela2[[#This Row],[kan_test_acc]]</f>
        <v>0.18933333158492999</v>
      </c>
      <c r="AJ731">
        <f>Tabela2[[#This Row],[mlp_test_acc]]</f>
        <v>0.97555555555555495</v>
      </c>
      <c r="AK731">
        <f>Tabela2[[#This Row],[mlp_val_acc]]</f>
        <v>0.97481481481481402</v>
      </c>
      <c r="AL731">
        <f>Tabela2[[#This Row],[mlp_train_acc]]</f>
        <v>0.99071494893221901</v>
      </c>
      <c r="AM731">
        <f>Tabela2[[#This Row],[mlp_steps]]</f>
        <v>38.4</v>
      </c>
    </row>
    <row r="732" spans="1:39" x14ac:dyDescent="0.25">
      <c r="A732" t="s">
        <v>1343</v>
      </c>
      <c r="B732">
        <v>16</v>
      </c>
      <c r="C732">
        <v>9</v>
      </c>
      <c r="D732">
        <v>3</v>
      </c>
      <c r="E732">
        <v>0</v>
      </c>
      <c r="F732" t="s">
        <v>1460</v>
      </c>
      <c r="G732">
        <v>325809</v>
      </c>
      <c r="H732">
        <v>311982694</v>
      </c>
      <c r="I732">
        <v>35.200000000000003</v>
      </c>
      <c r="J732">
        <v>0.22841225862503001</v>
      </c>
      <c r="K732">
        <v>0.32740740776062</v>
      </c>
      <c r="L732">
        <v>0.23022222071886</v>
      </c>
      <c r="M732">
        <v>0.97422222222222199</v>
      </c>
      <c r="N732">
        <v>0.97703703703703704</v>
      </c>
      <c r="O732">
        <v>0.99461467038068696</v>
      </c>
      <c r="P732">
        <v>43.6</v>
      </c>
      <c r="Q732">
        <v>6182474.7999999998</v>
      </c>
      <c r="R732">
        <v>324490</v>
      </c>
      <c r="S732">
        <v>2</v>
      </c>
      <c r="T732">
        <v>384</v>
      </c>
      <c r="U732">
        <v>0.97599999999999998</v>
      </c>
      <c r="V732">
        <v>0.97851851851851801</v>
      </c>
      <c r="W732">
        <v>0.99387186629526403</v>
      </c>
      <c r="X732">
        <v>41.2</v>
      </c>
      <c r="Y732">
        <v>6005857.7999999998</v>
      </c>
      <c r="Z732">
        <v>326105</v>
      </c>
      <c r="AA732">
        <v>2</v>
      </c>
      <c r="AB732">
        <v>385</v>
      </c>
      <c r="AC732" t="s">
        <v>2161</v>
      </c>
      <c r="AE732">
        <f>Tabela2[[#This Row],[kan_params]]</f>
        <v>325809</v>
      </c>
      <c r="AF732">
        <f>Tabela2[[#This Row],[kan_steps]]</f>
        <v>35.200000000000003</v>
      </c>
      <c r="AG732">
        <f>Tabela2[[#This Row],[kan_train_acc]]</f>
        <v>0.22841225862503001</v>
      </c>
      <c r="AH732">
        <f>Tabela2[[#This Row],[kan_val_acc]]</f>
        <v>0.32740740776062</v>
      </c>
      <c r="AI732">
        <f>Tabela2[[#This Row],[kan_test_acc]]</f>
        <v>0.23022222071886</v>
      </c>
      <c r="AJ732">
        <f>Tabela2[[#This Row],[mlp_test_acc]]</f>
        <v>0.97422222222222199</v>
      </c>
      <c r="AK732">
        <f>Tabela2[[#This Row],[mlp_val_acc]]</f>
        <v>0.97703703703703704</v>
      </c>
      <c r="AL732">
        <f>Tabela2[[#This Row],[mlp_train_acc]]</f>
        <v>0.99461467038068696</v>
      </c>
      <c r="AM732">
        <f>Tabela2[[#This Row],[mlp_steps]]</f>
        <v>43.6</v>
      </c>
    </row>
    <row r="733" spans="1:39" x14ac:dyDescent="0.25">
      <c r="A733" t="s">
        <v>1343</v>
      </c>
      <c r="B733">
        <v>16</v>
      </c>
      <c r="C733">
        <v>9</v>
      </c>
      <c r="D733">
        <v>3</v>
      </c>
      <c r="E733">
        <v>0</v>
      </c>
      <c r="F733" t="s">
        <v>1462</v>
      </c>
      <c r="G733">
        <v>211344</v>
      </c>
      <c r="H733">
        <v>173251107.19999999</v>
      </c>
      <c r="I733">
        <v>32.6</v>
      </c>
      <c r="J733">
        <v>0.196100276708602</v>
      </c>
      <c r="K733">
        <v>0.33925926089286801</v>
      </c>
      <c r="L733">
        <v>0.188444446027278</v>
      </c>
      <c r="M733">
        <v>0.97155555555555495</v>
      </c>
      <c r="N733">
        <v>0.97407407407407398</v>
      </c>
      <c r="O733">
        <v>0.98885793871866201</v>
      </c>
      <c r="P733">
        <v>39.200000000000003</v>
      </c>
      <c r="Q733">
        <v>3662339.2</v>
      </c>
      <c r="R733">
        <v>210844</v>
      </c>
      <c r="S733">
        <v>2</v>
      </c>
      <c r="T733">
        <v>306</v>
      </c>
      <c r="U733">
        <v>0.97466666666666602</v>
      </c>
      <c r="V733">
        <v>0.976296296296296</v>
      </c>
      <c r="W733">
        <v>0.99015784586815203</v>
      </c>
      <c r="X733">
        <v>39.799999999999997</v>
      </c>
      <c r="Y733">
        <v>2954740</v>
      </c>
      <c r="Z733">
        <v>212147</v>
      </c>
      <c r="AA733">
        <v>2</v>
      </c>
      <c r="AB733">
        <v>307</v>
      </c>
      <c r="AC733" t="s">
        <v>2162</v>
      </c>
      <c r="AE733">
        <f>Tabela2[[#This Row],[kan_params]]</f>
        <v>211344</v>
      </c>
      <c r="AF733">
        <f>Tabela2[[#This Row],[kan_steps]]</f>
        <v>32.6</v>
      </c>
      <c r="AG733">
        <f>Tabela2[[#This Row],[kan_train_acc]]</f>
        <v>0.196100276708602</v>
      </c>
      <c r="AH733">
        <f>Tabela2[[#This Row],[kan_val_acc]]</f>
        <v>0.33925926089286801</v>
      </c>
      <c r="AI733">
        <f>Tabela2[[#This Row],[kan_test_acc]]</f>
        <v>0.188444446027278</v>
      </c>
      <c r="AJ733">
        <f>Tabela2[[#This Row],[mlp_test_acc]]</f>
        <v>0.97155555555555495</v>
      </c>
      <c r="AK733">
        <f>Tabela2[[#This Row],[mlp_val_acc]]</f>
        <v>0.97407407407407398</v>
      </c>
      <c r="AL733">
        <f>Tabela2[[#This Row],[mlp_train_acc]]</f>
        <v>0.98885793871866201</v>
      </c>
      <c r="AM733">
        <f>Tabela2[[#This Row],[mlp_steps]]</f>
        <v>39.200000000000003</v>
      </c>
    </row>
    <row r="734" spans="1:39" x14ac:dyDescent="0.25">
      <c r="A734" t="s">
        <v>1343</v>
      </c>
      <c r="B734">
        <v>16</v>
      </c>
      <c r="C734">
        <v>9</v>
      </c>
      <c r="D734">
        <v>3</v>
      </c>
      <c r="E734">
        <v>0</v>
      </c>
      <c r="F734" t="s">
        <v>1464</v>
      </c>
      <c r="G734">
        <v>220149</v>
      </c>
      <c r="H734">
        <v>106177522.40000001</v>
      </c>
      <c r="I734">
        <v>19</v>
      </c>
      <c r="J734">
        <v>0.118477253615856</v>
      </c>
      <c r="K734">
        <v>0.25111110806465098</v>
      </c>
      <c r="L734">
        <v>0.123555555939674</v>
      </c>
      <c r="M734">
        <v>0.97333333333333305</v>
      </c>
      <c r="N734">
        <v>0.97851851851851801</v>
      </c>
      <c r="O734">
        <v>0.99312906220984198</v>
      </c>
      <c r="P734">
        <v>46.2</v>
      </c>
      <c r="Q734">
        <v>5277272</v>
      </c>
      <c r="R734">
        <v>220049</v>
      </c>
      <c r="S734">
        <v>2</v>
      </c>
      <c r="T734">
        <v>313</v>
      </c>
      <c r="U734">
        <v>0.97288888888888803</v>
      </c>
      <c r="V734">
        <v>0.97481481481481402</v>
      </c>
      <c r="W734">
        <v>0.98960074280408505</v>
      </c>
      <c r="X734">
        <v>40</v>
      </c>
      <c r="Y734">
        <v>3027790.6</v>
      </c>
      <c r="Z734">
        <v>221380</v>
      </c>
      <c r="AA734">
        <v>2</v>
      </c>
      <c r="AB734">
        <v>314</v>
      </c>
      <c r="AC734" t="s">
        <v>2163</v>
      </c>
      <c r="AE734">
        <f>Tabela2[[#This Row],[kan_params]]</f>
        <v>220149</v>
      </c>
      <c r="AF734">
        <f>Tabela2[[#This Row],[kan_steps]]</f>
        <v>19</v>
      </c>
      <c r="AG734">
        <f>Tabela2[[#This Row],[kan_train_acc]]</f>
        <v>0.118477253615856</v>
      </c>
      <c r="AH734">
        <f>Tabela2[[#This Row],[kan_val_acc]]</f>
        <v>0.25111110806465098</v>
      </c>
      <c r="AI734">
        <f>Tabela2[[#This Row],[kan_test_acc]]</f>
        <v>0.123555555939674</v>
      </c>
      <c r="AJ734">
        <f>Tabela2[[#This Row],[mlp_test_acc]]</f>
        <v>0.97333333333333305</v>
      </c>
      <c r="AK734">
        <f>Tabela2[[#This Row],[mlp_val_acc]]</f>
        <v>0.97851851851851801</v>
      </c>
      <c r="AL734">
        <f>Tabela2[[#This Row],[mlp_train_acc]]</f>
        <v>0.99312906220984198</v>
      </c>
      <c r="AM734">
        <f>Tabela2[[#This Row],[mlp_steps]]</f>
        <v>46.2</v>
      </c>
    </row>
    <row r="735" spans="1:39" x14ac:dyDescent="0.25">
      <c r="A735" t="s">
        <v>1343</v>
      </c>
      <c r="B735">
        <v>16</v>
      </c>
      <c r="C735">
        <v>9</v>
      </c>
      <c r="D735">
        <v>3</v>
      </c>
      <c r="E735">
        <v>0</v>
      </c>
      <c r="F735" t="s">
        <v>1466</v>
      </c>
      <c r="G735">
        <v>228954</v>
      </c>
      <c r="H735">
        <v>176320087.80000001</v>
      </c>
      <c r="I735">
        <v>31.6</v>
      </c>
      <c r="J735">
        <v>0.15803157091140699</v>
      </c>
      <c r="K735">
        <v>0.262962967157363</v>
      </c>
      <c r="L735">
        <v>0.155999998748302</v>
      </c>
      <c r="M735">
        <v>0.97155555555555495</v>
      </c>
      <c r="N735">
        <v>0.97481481481481402</v>
      </c>
      <c r="O735">
        <v>0.98830083565459603</v>
      </c>
      <c r="P735">
        <v>38.799999999999997</v>
      </c>
      <c r="Q735">
        <v>4129731.2</v>
      </c>
      <c r="R735">
        <v>228095</v>
      </c>
      <c r="S735">
        <v>2</v>
      </c>
      <c r="T735">
        <v>319</v>
      </c>
      <c r="U735">
        <v>0.97599999999999998</v>
      </c>
      <c r="V735">
        <v>0.97851851851851801</v>
      </c>
      <c r="W735">
        <v>0.99312906220984198</v>
      </c>
      <c r="X735">
        <v>48.2</v>
      </c>
      <c r="Y735">
        <v>4921552</v>
      </c>
      <c r="Z735">
        <v>229450</v>
      </c>
      <c r="AA735">
        <v>2</v>
      </c>
      <c r="AB735">
        <v>320</v>
      </c>
      <c r="AC735" t="s">
        <v>2164</v>
      </c>
      <c r="AE735">
        <f>Tabela2[[#This Row],[kan_params]]</f>
        <v>228954</v>
      </c>
      <c r="AF735">
        <f>Tabela2[[#This Row],[kan_steps]]</f>
        <v>31.6</v>
      </c>
      <c r="AG735">
        <f>Tabela2[[#This Row],[kan_train_acc]]</f>
        <v>0.15803157091140699</v>
      </c>
      <c r="AH735">
        <f>Tabela2[[#This Row],[kan_val_acc]]</f>
        <v>0.262962967157363</v>
      </c>
      <c r="AI735">
        <f>Tabela2[[#This Row],[kan_test_acc]]</f>
        <v>0.155999998748302</v>
      </c>
      <c r="AJ735">
        <f>Tabela2[[#This Row],[mlp_test_acc]]</f>
        <v>0.97155555555555495</v>
      </c>
      <c r="AK735">
        <f>Tabela2[[#This Row],[mlp_val_acc]]</f>
        <v>0.97481481481481402</v>
      </c>
      <c r="AL735">
        <f>Tabela2[[#This Row],[mlp_train_acc]]</f>
        <v>0.98830083565459603</v>
      </c>
      <c r="AM735">
        <f>Tabela2[[#This Row],[mlp_steps]]</f>
        <v>38.799999999999997</v>
      </c>
    </row>
    <row r="736" spans="1:39" x14ac:dyDescent="0.25">
      <c r="A736" t="s">
        <v>1343</v>
      </c>
      <c r="B736">
        <v>16</v>
      </c>
      <c r="C736">
        <v>9</v>
      </c>
      <c r="D736">
        <v>3</v>
      </c>
      <c r="E736">
        <v>0</v>
      </c>
      <c r="F736" t="s">
        <v>1468</v>
      </c>
      <c r="G736">
        <v>237759</v>
      </c>
      <c r="H736">
        <v>163337562</v>
      </c>
      <c r="I736">
        <v>27.6</v>
      </c>
      <c r="J736">
        <v>0.16137418597936601</v>
      </c>
      <c r="K736">
        <v>0.27037037611007603</v>
      </c>
      <c r="L736">
        <v>0.16133333295583699</v>
      </c>
      <c r="M736">
        <v>0.97422222222222199</v>
      </c>
      <c r="N736">
        <v>0.976296296296296</v>
      </c>
      <c r="O736">
        <v>0.99090064995357396</v>
      </c>
      <c r="P736">
        <v>42.4</v>
      </c>
      <c r="Q736">
        <v>5196035.5999999996</v>
      </c>
      <c r="R736">
        <v>237664</v>
      </c>
      <c r="S736">
        <v>2</v>
      </c>
      <c r="T736">
        <v>326</v>
      </c>
      <c r="U736">
        <v>0.97377777777777696</v>
      </c>
      <c r="V736">
        <v>0.97851851851851801</v>
      </c>
      <c r="W736">
        <v>0.99127205199628599</v>
      </c>
      <c r="X736">
        <v>42.8</v>
      </c>
      <c r="Y736">
        <v>3606834</v>
      </c>
      <c r="Z736">
        <v>239047</v>
      </c>
      <c r="AA736">
        <v>2</v>
      </c>
      <c r="AB736">
        <v>327</v>
      </c>
      <c r="AC736" t="s">
        <v>2165</v>
      </c>
      <c r="AE736">
        <f>Tabela2[[#This Row],[kan_params]]</f>
        <v>237759</v>
      </c>
      <c r="AF736">
        <f>Tabela2[[#This Row],[kan_steps]]</f>
        <v>27.6</v>
      </c>
      <c r="AG736">
        <f>Tabela2[[#This Row],[kan_train_acc]]</f>
        <v>0.16137418597936601</v>
      </c>
      <c r="AH736">
        <f>Tabela2[[#This Row],[kan_val_acc]]</f>
        <v>0.27037037611007603</v>
      </c>
      <c r="AI736">
        <f>Tabela2[[#This Row],[kan_test_acc]]</f>
        <v>0.16133333295583699</v>
      </c>
      <c r="AJ736">
        <f>Tabela2[[#This Row],[mlp_test_acc]]</f>
        <v>0.97422222222222199</v>
      </c>
      <c r="AK736">
        <f>Tabela2[[#This Row],[mlp_val_acc]]</f>
        <v>0.976296296296296</v>
      </c>
      <c r="AL736">
        <f>Tabela2[[#This Row],[mlp_train_acc]]</f>
        <v>0.99090064995357396</v>
      </c>
      <c r="AM736">
        <f>Tabela2[[#This Row],[mlp_steps]]</f>
        <v>42.4</v>
      </c>
    </row>
    <row r="737" spans="1:39" x14ac:dyDescent="0.25">
      <c r="A737" t="s">
        <v>1343</v>
      </c>
      <c r="B737">
        <v>16</v>
      </c>
      <c r="C737">
        <v>9</v>
      </c>
      <c r="D737">
        <v>3</v>
      </c>
      <c r="E737">
        <v>0</v>
      </c>
      <c r="F737" t="s">
        <v>1470</v>
      </c>
      <c r="G737">
        <v>246564</v>
      </c>
      <c r="H737">
        <v>235946431.80000001</v>
      </c>
      <c r="I737">
        <v>39.6</v>
      </c>
      <c r="J737">
        <v>0.21894150674343099</v>
      </c>
      <c r="K737">
        <v>0.32740740776062</v>
      </c>
      <c r="L737">
        <v>0.215555553138256</v>
      </c>
      <c r="M737">
        <v>0.97066666666666601</v>
      </c>
      <c r="N737">
        <v>0.97555555555555495</v>
      </c>
      <c r="O737">
        <v>0.98941504178272899</v>
      </c>
      <c r="P737">
        <v>37.200000000000003</v>
      </c>
      <c r="Q737">
        <v>3897044.4</v>
      </c>
      <c r="R737">
        <v>246022</v>
      </c>
      <c r="S737">
        <v>2</v>
      </c>
      <c r="T737">
        <v>332</v>
      </c>
      <c r="U737">
        <v>0.97422222222222199</v>
      </c>
      <c r="V737">
        <v>0.97851851851851801</v>
      </c>
      <c r="W737">
        <v>0.99350046425255301</v>
      </c>
      <c r="X737">
        <v>43</v>
      </c>
      <c r="Y737">
        <v>4386565.2</v>
      </c>
      <c r="Z737">
        <v>247429</v>
      </c>
      <c r="AA737">
        <v>2</v>
      </c>
      <c r="AB737">
        <v>333</v>
      </c>
      <c r="AC737" t="s">
        <v>2166</v>
      </c>
      <c r="AE737">
        <f>Tabela2[[#This Row],[kan_params]]</f>
        <v>246564</v>
      </c>
      <c r="AF737">
        <f>Tabela2[[#This Row],[kan_steps]]</f>
        <v>39.6</v>
      </c>
      <c r="AG737">
        <f>Tabela2[[#This Row],[kan_train_acc]]</f>
        <v>0.21894150674343099</v>
      </c>
      <c r="AH737">
        <f>Tabela2[[#This Row],[kan_val_acc]]</f>
        <v>0.32740740776062</v>
      </c>
      <c r="AI737">
        <f>Tabela2[[#This Row],[kan_test_acc]]</f>
        <v>0.215555553138256</v>
      </c>
      <c r="AJ737">
        <f>Tabela2[[#This Row],[mlp_test_acc]]</f>
        <v>0.97066666666666601</v>
      </c>
      <c r="AK737">
        <f>Tabela2[[#This Row],[mlp_val_acc]]</f>
        <v>0.97555555555555495</v>
      </c>
      <c r="AL737">
        <f>Tabela2[[#This Row],[mlp_train_acc]]</f>
        <v>0.98941504178272899</v>
      </c>
      <c r="AM737">
        <f>Tabela2[[#This Row],[mlp_steps]]</f>
        <v>37.200000000000003</v>
      </c>
    </row>
    <row r="738" spans="1:39" x14ac:dyDescent="0.25">
      <c r="A738" t="s">
        <v>1343</v>
      </c>
      <c r="B738">
        <v>16</v>
      </c>
      <c r="C738">
        <v>9</v>
      </c>
      <c r="D738">
        <v>3</v>
      </c>
      <c r="E738">
        <v>0</v>
      </c>
      <c r="F738" t="s">
        <v>1472</v>
      </c>
      <c r="G738">
        <v>255369</v>
      </c>
      <c r="H738">
        <v>168207490.40000001</v>
      </c>
      <c r="I738">
        <v>26.6</v>
      </c>
      <c r="J738">
        <v>0.18644382655620501</v>
      </c>
      <c r="K738">
        <v>0.311851853132247</v>
      </c>
      <c r="L738">
        <v>0.180888891220092</v>
      </c>
      <c r="M738">
        <v>0.97599999999999998</v>
      </c>
      <c r="N738">
        <v>0.97851851851851801</v>
      </c>
      <c r="O738">
        <v>0.99294336118848603</v>
      </c>
      <c r="P738">
        <v>43.2</v>
      </c>
      <c r="Q738">
        <v>5090162.5999999996</v>
      </c>
      <c r="R738">
        <v>254524</v>
      </c>
      <c r="S738">
        <v>2</v>
      </c>
      <c r="T738">
        <v>338</v>
      </c>
      <c r="U738">
        <v>0.97422222222222199</v>
      </c>
      <c r="V738">
        <v>0.97333333333333305</v>
      </c>
      <c r="W738">
        <v>0.99331476323119705</v>
      </c>
      <c r="X738">
        <v>42.4</v>
      </c>
      <c r="Y738">
        <v>5067324.5999999996</v>
      </c>
      <c r="Z738">
        <v>255955</v>
      </c>
      <c r="AA738">
        <v>2</v>
      </c>
      <c r="AB738">
        <v>339</v>
      </c>
      <c r="AC738" t="s">
        <v>2167</v>
      </c>
      <c r="AE738">
        <f>Tabela2[[#This Row],[kan_params]]</f>
        <v>255369</v>
      </c>
      <c r="AF738">
        <f>Tabela2[[#This Row],[kan_steps]]</f>
        <v>26.6</v>
      </c>
      <c r="AG738">
        <f>Tabela2[[#This Row],[kan_train_acc]]</f>
        <v>0.18644382655620501</v>
      </c>
      <c r="AH738">
        <f>Tabela2[[#This Row],[kan_val_acc]]</f>
        <v>0.311851853132247</v>
      </c>
      <c r="AI738">
        <f>Tabela2[[#This Row],[kan_test_acc]]</f>
        <v>0.180888891220092</v>
      </c>
      <c r="AJ738">
        <f>Tabela2[[#This Row],[mlp_test_acc]]</f>
        <v>0.97599999999999998</v>
      </c>
      <c r="AK738">
        <f>Tabela2[[#This Row],[mlp_val_acc]]</f>
        <v>0.97851851851851801</v>
      </c>
      <c r="AL738">
        <f>Tabela2[[#This Row],[mlp_train_acc]]</f>
        <v>0.99294336118848603</v>
      </c>
      <c r="AM738">
        <f>Tabela2[[#This Row],[mlp_steps]]</f>
        <v>43.2</v>
      </c>
    </row>
    <row r="739" spans="1:39" x14ac:dyDescent="0.25">
      <c r="A739" t="s">
        <v>1343</v>
      </c>
      <c r="B739">
        <v>16</v>
      </c>
      <c r="C739">
        <v>9</v>
      </c>
      <c r="D739">
        <v>3</v>
      </c>
      <c r="E739">
        <v>0</v>
      </c>
      <c r="F739" t="s">
        <v>1474</v>
      </c>
      <c r="G739">
        <v>264174</v>
      </c>
      <c r="H739">
        <v>102607097.8</v>
      </c>
      <c r="I739">
        <v>15.2</v>
      </c>
      <c r="J739">
        <v>0.15896007418632499</v>
      </c>
      <c r="K739">
        <v>0.222962963581085</v>
      </c>
      <c r="L739">
        <v>0.15422222167253399</v>
      </c>
      <c r="M739">
        <v>0.97599999999999998</v>
      </c>
      <c r="N739">
        <v>0.97777777777777697</v>
      </c>
      <c r="O739">
        <v>0.99331476323119705</v>
      </c>
      <c r="P739">
        <v>46.4</v>
      </c>
      <c r="Q739">
        <v>5529936.5999999996</v>
      </c>
      <c r="R739">
        <v>263170</v>
      </c>
      <c r="S739">
        <v>2</v>
      </c>
      <c r="T739">
        <v>344</v>
      </c>
      <c r="U739">
        <v>0.97022222222222199</v>
      </c>
      <c r="V739">
        <v>0.97777777777777697</v>
      </c>
      <c r="W739">
        <v>0.99294336118848603</v>
      </c>
      <c r="X739">
        <v>39.6</v>
      </c>
      <c r="Y739">
        <v>4209419.2</v>
      </c>
      <c r="Z739">
        <v>264625</v>
      </c>
      <c r="AA739">
        <v>2</v>
      </c>
      <c r="AB739">
        <v>345</v>
      </c>
      <c r="AC739" t="s">
        <v>2168</v>
      </c>
      <c r="AE739">
        <f>Tabela2[[#This Row],[kan_params]]</f>
        <v>264174</v>
      </c>
      <c r="AF739">
        <f>Tabela2[[#This Row],[kan_steps]]</f>
        <v>15.2</v>
      </c>
      <c r="AG739">
        <f>Tabela2[[#This Row],[kan_train_acc]]</f>
        <v>0.15896007418632499</v>
      </c>
      <c r="AH739">
        <f>Tabela2[[#This Row],[kan_val_acc]]</f>
        <v>0.222962963581085</v>
      </c>
      <c r="AI739">
        <f>Tabela2[[#This Row],[kan_test_acc]]</f>
        <v>0.15422222167253399</v>
      </c>
      <c r="AJ739">
        <f>Tabela2[[#This Row],[mlp_test_acc]]</f>
        <v>0.97599999999999998</v>
      </c>
      <c r="AK739">
        <f>Tabela2[[#This Row],[mlp_val_acc]]</f>
        <v>0.97777777777777697</v>
      </c>
      <c r="AL739">
        <f>Tabela2[[#This Row],[mlp_train_acc]]</f>
        <v>0.99331476323119705</v>
      </c>
      <c r="AM739">
        <f>Tabela2[[#This Row],[mlp_steps]]</f>
        <v>46.4</v>
      </c>
    </row>
    <row r="740" spans="1:39" x14ac:dyDescent="0.25">
      <c r="A740" t="s">
        <v>1343</v>
      </c>
      <c r="B740">
        <v>16</v>
      </c>
      <c r="C740">
        <v>9</v>
      </c>
      <c r="D740">
        <v>3</v>
      </c>
      <c r="E740">
        <v>0</v>
      </c>
      <c r="F740" t="s">
        <v>1476</v>
      </c>
      <c r="G740">
        <v>272979</v>
      </c>
      <c r="H740">
        <v>201273923</v>
      </c>
      <c r="I740">
        <v>29.6</v>
      </c>
      <c r="J740">
        <v>0.228783658146858</v>
      </c>
      <c r="K740">
        <v>0.30740740597248001</v>
      </c>
      <c r="L740">
        <v>0.218666669726371</v>
      </c>
      <c r="M740">
        <v>0.97688888888888803</v>
      </c>
      <c r="N740">
        <v>0.976296296296296</v>
      </c>
      <c r="O740">
        <v>0.99238625812441905</v>
      </c>
      <c r="P740">
        <v>42.2</v>
      </c>
      <c r="Q740">
        <v>5251401.8</v>
      </c>
      <c r="R740">
        <v>271960</v>
      </c>
      <c r="S740">
        <v>2</v>
      </c>
      <c r="T740">
        <v>350</v>
      </c>
      <c r="U740">
        <v>0.97066666666666601</v>
      </c>
      <c r="V740">
        <v>0.97703703703703704</v>
      </c>
      <c r="W740">
        <v>0.99090064995357396</v>
      </c>
      <c r="X740">
        <v>37.799999999999997</v>
      </c>
      <c r="Y740">
        <v>4171663.6</v>
      </c>
      <c r="Z740">
        <v>273439</v>
      </c>
      <c r="AA740">
        <v>2</v>
      </c>
      <c r="AB740">
        <v>351</v>
      </c>
      <c r="AC740" t="s">
        <v>2169</v>
      </c>
      <c r="AE740">
        <f>Tabela2[[#This Row],[kan_params]]</f>
        <v>272979</v>
      </c>
      <c r="AF740">
        <f>Tabela2[[#This Row],[kan_steps]]</f>
        <v>29.6</v>
      </c>
      <c r="AG740">
        <f>Tabela2[[#This Row],[kan_train_acc]]</f>
        <v>0.228783658146858</v>
      </c>
      <c r="AH740">
        <f>Tabela2[[#This Row],[kan_val_acc]]</f>
        <v>0.30740740597248001</v>
      </c>
      <c r="AI740">
        <f>Tabela2[[#This Row],[kan_test_acc]]</f>
        <v>0.218666669726371</v>
      </c>
      <c r="AJ740">
        <f>Tabela2[[#This Row],[mlp_test_acc]]</f>
        <v>0.97688888888888803</v>
      </c>
      <c r="AK740">
        <f>Tabela2[[#This Row],[mlp_val_acc]]</f>
        <v>0.976296296296296</v>
      </c>
      <c r="AL740">
        <f>Tabela2[[#This Row],[mlp_train_acc]]</f>
        <v>0.99238625812441905</v>
      </c>
      <c r="AM740">
        <f>Tabela2[[#This Row],[mlp_steps]]</f>
        <v>42.2</v>
      </c>
    </row>
    <row r="741" spans="1:39" x14ac:dyDescent="0.25">
      <c r="A741" t="s">
        <v>1343</v>
      </c>
      <c r="B741">
        <v>16</v>
      </c>
      <c r="C741">
        <v>9</v>
      </c>
      <c r="D741">
        <v>3</v>
      </c>
      <c r="E741">
        <v>0</v>
      </c>
      <c r="F741" t="s">
        <v>1478</v>
      </c>
      <c r="G741">
        <v>289178</v>
      </c>
      <c r="H741">
        <v>202520756.59999999</v>
      </c>
      <c r="I741">
        <v>28.8</v>
      </c>
      <c r="J741">
        <v>0.224326831102371</v>
      </c>
      <c r="K741">
        <v>0.31555554866790703</v>
      </c>
      <c r="L741">
        <v>0.228444445133209</v>
      </c>
      <c r="M741">
        <v>0.97199999999999998</v>
      </c>
      <c r="N741">
        <v>0.976296296296296</v>
      </c>
      <c r="O741">
        <v>0.98941504178272899</v>
      </c>
      <c r="P741">
        <v>35.799999999999997</v>
      </c>
      <c r="Q741">
        <v>8001621.5999999996</v>
      </c>
      <c r="R741">
        <v>288449</v>
      </c>
      <c r="S741">
        <v>2</v>
      </c>
      <c r="T741">
        <v>361</v>
      </c>
      <c r="U741">
        <v>0.97111111111111104</v>
      </c>
      <c r="V741">
        <v>0.97703703703703704</v>
      </c>
      <c r="W741">
        <v>0.99164345403899701</v>
      </c>
      <c r="X741">
        <v>40</v>
      </c>
      <c r="Y741">
        <v>5580322</v>
      </c>
      <c r="Z741">
        <v>289972</v>
      </c>
      <c r="AA741">
        <v>2</v>
      </c>
      <c r="AB741">
        <v>362</v>
      </c>
      <c r="AC741" t="s">
        <v>2170</v>
      </c>
      <c r="AE741">
        <f>Tabela2[[#This Row],[kan_params]]</f>
        <v>289178</v>
      </c>
      <c r="AF741">
        <f>Tabela2[[#This Row],[kan_steps]]</f>
        <v>28.8</v>
      </c>
      <c r="AG741">
        <f>Tabela2[[#This Row],[kan_train_acc]]</f>
        <v>0.224326831102371</v>
      </c>
      <c r="AH741">
        <f>Tabela2[[#This Row],[kan_val_acc]]</f>
        <v>0.31555554866790703</v>
      </c>
      <c r="AI741">
        <f>Tabela2[[#This Row],[kan_test_acc]]</f>
        <v>0.228444445133209</v>
      </c>
      <c r="AJ741">
        <f>Tabela2[[#This Row],[mlp_test_acc]]</f>
        <v>0.97199999999999998</v>
      </c>
      <c r="AK741">
        <f>Tabela2[[#This Row],[mlp_val_acc]]</f>
        <v>0.976296296296296</v>
      </c>
      <c r="AL741">
        <f>Tabela2[[#This Row],[mlp_train_acc]]</f>
        <v>0.98941504178272899</v>
      </c>
      <c r="AM741">
        <f>Tabela2[[#This Row],[mlp_steps]]</f>
        <v>35.799999999999997</v>
      </c>
    </row>
    <row r="742" spans="1:39" x14ac:dyDescent="0.25">
      <c r="A742" t="s">
        <v>1343</v>
      </c>
      <c r="B742">
        <v>16</v>
      </c>
      <c r="C742">
        <v>9</v>
      </c>
      <c r="D742">
        <v>3</v>
      </c>
      <c r="E742">
        <v>0</v>
      </c>
      <c r="F742" t="s">
        <v>1480</v>
      </c>
      <c r="G742">
        <v>298203</v>
      </c>
      <c r="H742">
        <v>248207597</v>
      </c>
      <c r="I742">
        <v>33.4</v>
      </c>
      <c r="J742">
        <v>0.23676880598068201</v>
      </c>
      <c r="K742">
        <v>0.34666666686534803</v>
      </c>
      <c r="L742">
        <v>0.23288889229297599</v>
      </c>
      <c r="M742">
        <v>0.976444444444444</v>
      </c>
      <c r="N742">
        <v>0.97925925925925905</v>
      </c>
      <c r="O742">
        <v>0.99405756731661998</v>
      </c>
      <c r="P742">
        <v>45.2</v>
      </c>
      <c r="Q742">
        <v>5972562.2000000002</v>
      </c>
      <c r="R742">
        <v>297647</v>
      </c>
      <c r="S742">
        <v>2</v>
      </c>
      <c r="T742">
        <v>367</v>
      </c>
      <c r="U742">
        <v>0.97555555555555495</v>
      </c>
      <c r="V742">
        <v>0.97481481481481402</v>
      </c>
      <c r="W742">
        <v>0.99145775301764105</v>
      </c>
      <c r="X742">
        <v>38.200000000000003</v>
      </c>
      <c r="Y742">
        <v>6487487.4000000004</v>
      </c>
      <c r="Z742">
        <v>299194</v>
      </c>
      <c r="AA742">
        <v>2</v>
      </c>
      <c r="AB742">
        <v>368</v>
      </c>
      <c r="AC742" t="s">
        <v>2171</v>
      </c>
      <c r="AE742">
        <f>Tabela2[[#This Row],[kan_params]]</f>
        <v>298203</v>
      </c>
      <c r="AF742">
        <f>Tabela2[[#This Row],[kan_steps]]</f>
        <v>33.4</v>
      </c>
      <c r="AG742">
        <f>Tabela2[[#This Row],[kan_train_acc]]</f>
        <v>0.23676880598068201</v>
      </c>
      <c r="AH742">
        <f>Tabela2[[#This Row],[kan_val_acc]]</f>
        <v>0.34666666686534803</v>
      </c>
      <c r="AI742">
        <f>Tabela2[[#This Row],[kan_test_acc]]</f>
        <v>0.23288889229297599</v>
      </c>
      <c r="AJ742">
        <f>Tabela2[[#This Row],[mlp_test_acc]]</f>
        <v>0.976444444444444</v>
      </c>
      <c r="AK742">
        <f>Tabela2[[#This Row],[mlp_val_acc]]</f>
        <v>0.97925925925925905</v>
      </c>
      <c r="AL742">
        <f>Tabela2[[#This Row],[mlp_train_acc]]</f>
        <v>0.99405756731661998</v>
      </c>
      <c r="AM742">
        <f>Tabela2[[#This Row],[mlp_steps]]</f>
        <v>45.2</v>
      </c>
    </row>
    <row r="743" spans="1:39" x14ac:dyDescent="0.25">
      <c r="A743" t="s">
        <v>1343</v>
      </c>
      <c r="B743">
        <v>16</v>
      </c>
      <c r="C743">
        <v>9</v>
      </c>
      <c r="D743">
        <v>3</v>
      </c>
      <c r="E743">
        <v>0</v>
      </c>
      <c r="F743" t="s">
        <v>1482</v>
      </c>
      <c r="G743">
        <v>307228</v>
      </c>
      <c r="H743">
        <v>146350012.59999999</v>
      </c>
      <c r="I743">
        <v>18.600000000000001</v>
      </c>
      <c r="J743">
        <v>0.111049212515354</v>
      </c>
      <c r="K743">
        <v>0.2</v>
      </c>
      <c r="L743">
        <v>0.111111113429069</v>
      </c>
      <c r="M743">
        <v>0.97022222222222199</v>
      </c>
      <c r="N743">
        <v>0.976296296296296</v>
      </c>
      <c r="O743">
        <v>0.98922934076137403</v>
      </c>
      <c r="P743">
        <v>35.4</v>
      </c>
      <c r="Q743">
        <v>6140335</v>
      </c>
      <c r="R743">
        <v>306989</v>
      </c>
      <c r="S743">
        <v>2</v>
      </c>
      <c r="T743">
        <v>373</v>
      </c>
      <c r="U743">
        <v>0.97333333333333305</v>
      </c>
      <c r="V743">
        <v>0.97703703703703704</v>
      </c>
      <c r="W743">
        <v>0.99108635097493003</v>
      </c>
      <c r="X743">
        <v>38.6</v>
      </c>
      <c r="Y743">
        <v>6807879.7999999998</v>
      </c>
      <c r="Z743">
        <v>308560</v>
      </c>
      <c r="AA743">
        <v>2</v>
      </c>
      <c r="AB743">
        <v>374</v>
      </c>
      <c r="AC743" t="s">
        <v>2172</v>
      </c>
      <c r="AE743">
        <f>Tabela2[[#This Row],[kan_params]]</f>
        <v>307228</v>
      </c>
      <c r="AF743">
        <f>Tabela2[[#This Row],[kan_steps]]</f>
        <v>18.600000000000001</v>
      </c>
      <c r="AG743">
        <f>Tabela2[[#This Row],[kan_train_acc]]</f>
        <v>0.111049212515354</v>
      </c>
      <c r="AH743">
        <f>Tabela2[[#This Row],[kan_val_acc]]</f>
        <v>0.2</v>
      </c>
      <c r="AI743">
        <f>Tabela2[[#This Row],[kan_test_acc]]</f>
        <v>0.111111113429069</v>
      </c>
      <c r="AJ743">
        <f>Tabela2[[#This Row],[mlp_test_acc]]</f>
        <v>0.97022222222222199</v>
      </c>
      <c r="AK743">
        <f>Tabela2[[#This Row],[mlp_val_acc]]</f>
        <v>0.976296296296296</v>
      </c>
      <c r="AL743">
        <f>Tabela2[[#This Row],[mlp_train_acc]]</f>
        <v>0.98922934076137403</v>
      </c>
      <c r="AM743">
        <f>Tabela2[[#This Row],[mlp_steps]]</f>
        <v>35.4</v>
      </c>
    </row>
    <row r="744" spans="1:39" x14ac:dyDescent="0.25">
      <c r="A744" t="s">
        <v>1343</v>
      </c>
      <c r="B744">
        <v>16</v>
      </c>
      <c r="C744">
        <v>9</v>
      </c>
      <c r="D744">
        <v>3</v>
      </c>
      <c r="E744">
        <v>0</v>
      </c>
      <c r="F744" t="s">
        <v>1484</v>
      </c>
      <c r="G744">
        <v>316253</v>
      </c>
      <c r="H744">
        <v>291836792.39999998</v>
      </c>
      <c r="I744">
        <v>36.799999999999997</v>
      </c>
      <c r="J744">
        <v>0.25236769020557398</v>
      </c>
      <c r="K744">
        <v>0.35629630088806102</v>
      </c>
      <c r="L744">
        <v>0.239111115038394</v>
      </c>
      <c r="M744">
        <v>0.97199999999999998</v>
      </c>
      <c r="N744">
        <v>0.97407407407407398</v>
      </c>
      <c r="O744">
        <v>0.99071494893221901</v>
      </c>
      <c r="P744">
        <v>37.6</v>
      </c>
      <c r="Q744">
        <v>6466285</v>
      </c>
      <c r="R744">
        <v>314884</v>
      </c>
      <c r="S744">
        <v>2</v>
      </c>
      <c r="T744">
        <v>378</v>
      </c>
      <c r="U744">
        <v>0.97199999999999998</v>
      </c>
      <c r="V744">
        <v>0.97333333333333305</v>
      </c>
      <c r="W744">
        <v>0.99108635097493003</v>
      </c>
      <c r="X744">
        <v>37.799999999999997</v>
      </c>
      <c r="Y744">
        <v>5128088.5999999996</v>
      </c>
      <c r="Z744">
        <v>316475</v>
      </c>
      <c r="AA744">
        <v>2</v>
      </c>
      <c r="AB744">
        <v>379</v>
      </c>
      <c r="AC744" t="s">
        <v>2173</v>
      </c>
      <c r="AE744">
        <f>Tabela2[[#This Row],[kan_params]]</f>
        <v>316253</v>
      </c>
      <c r="AF744">
        <f>Tabela2[[#This Row],[kan_steps]]</f>
        <v>36.799999999999997</v>
      </c>
      <c r="AG744">
        <f>Tabela2[[#This Row],[kan_train_acc]]</f>
        <v>0.25236769020557398</v>
      </c>
      <c r="AH744">
        <f>Tabela2[[#This Row],[kan_val_acc]]</f>
        <v>0.35629630088806102</v>
      </c>
      <c r="AI744">
        <f>Tabela2[[#This Row],[kan_test_acc]]</f>
        <v>0.239111115038394</v>
      </c>
      <c r="AJ744">
        <f>Tabela2[[#This Row],[mlp_test_acc]]</f>
        <v>0.97199999999999998</v>
      </c>
      <c r="AK744">
        <f>Tabela2[[#This Row],[mlp_val_acc]]</f>
        <v>0.97407407407407398</v>
      </c>
      <c r="AL744">
        <f>Tabela2[[#This Row],[mlp_train_acc]]</f>
        <v>0.99071494893221901</v>
      </c>
      <c r="AM744">
        <f>Tabela2[[#This Row],[mlp_steps]]</f>
        <v>37.6</v>
      </c>
    </row>
    <row r="745" spans="1:39" x14ac:dyDescent="0.25">
      <c r="A745" t="s">
        <v>1343</v>
      </c>
      <c r="B745">
        <v>16</v>
      </c>
      <c r="C745">
        <v>9</v>
      </c>
      <c r="D745">
        <v>3</v>
      </c>
      <c r="E745">
        <v>0</v>
      </c>
      <c r="F745" t="s">
        <v>1486</v>
      </c>
      <c r="G745">
        <v>325278</v>
      </c>
      <c r="H745">
        <v>357869080</v>
      </c>
      <c r="I745">
        <v>42.6</v>
      </c>
      <c r="J745">
        <v>0.218755802512168</v>
      </c>
      <c r="K745">
        <v>0.41851851344108498</v>
      </c>
      <c r="L745">
        <v>0.22444444745778999</v>
      </c>
      <c r="M745">
        <v>0.97511111111111104</v>
      </c>
      <c r="N745">
        <v>0.976296296296296</v>
      </c>
      <c r="O745">
        <v>0.99164345403899701</v>
      </c>
      <c r="P745">
        <v>37.799999999999997</v>
      </c>
      <c r="Q745">
        <v>5312974.8</v>
      </c>
      <c r="R745">
        <v>324490</v>
      </c>
      <c r="S745">
        <v>2</v>
      </c>
      <c r="T745">
        <v>384</v>
      </c>
      <c r="U745">
        <v>0.97911111111111104</v>
      </c>
      <c r="V745">
        <v>0.97851851851851801</v>
      </c>
      <c r="W745">
        <v>0.99480037140204203</v>
      </c>
      <c r="X745">
        <v>42.2</v>
      </c>
      <c r="Y745">
        <v>7219454</v>
      </c>
      <c r="Z745">
        <v>326105</v>
      </c>
      <c r="AA745">
        <v>2</v>
      </c>
      <c r="AB745">
        <v>385</v>
      </c>
      <c r="AC745" t="s">
        <v>2174</v>
      </c>
      <c r="AE745">
        <f>Tabela2[[#This Row],[kan_params]]</f>
        <v>325278</v>
      </c>
      <c r="AF745">
        <f>Tabela2[[#This Row],[kan_steps]]</f>
        <v>42.6</v>
      </c>
      <c r="AG745">
        <f>Tabela2[[#This Row],[kan_train_acc]]</f>
        <v>0.218755802512168</v>
      </c>
      <c r="AH745">
        <f>Tabela2[[#This Row],[kan_val_acc]]</f>
        <v>0.41851851344108498</v>
      </c>
      <c r="AI745">
        <f>Tabela2[[#This Row],[kan_test_acc]]</f>
        <v>0.22444444745778999</v>
      </c>
      <c r="AJ745">
        <f>Tabela2[[#This Row],[mlp_test_acc]]</f>
        <v>0.97511111111111104</v>
      </c>
      <c r="AK745">
        <f>Tabela2[[#This Row],[mlp_val_acc]]</f>
        <v>0.976296296296296</v>
      </c>
      <c r="AL745">
        <f>Tabela2[[#This Row],[mlp_train_acc]]</f>
        <v>0.99164345403899701</v>
      </c>
      <c r="AM745">
        <f>Tabela2[[#This Row],[mlp_steps]]</f>
        <v>37.799999999999997</v>
      </c>
    </row>
    <row r="746" spans="1:39" x14ac:dyDescent="0.25">
      <c r="A746" t="s">
        <v>1343</v>
      </c>
      <c r="B746">
        <v>16</v>
      </c>
      <c r="C746">
        <v>9</v>
      </c>
      <c r="D746">
        <v>3</v>
      </c>
      <c r="E746">
        <v>0</v>
      </c>
      <c r="F746" t="s">
        <v>1488</v>
      </c>
      <c r="G746">
        <v>334303</v>
      </c>
      <c r="H746">
        <v>349952688.80000001</v>
      </c>
      <c r="I746">
        <v>37.799999999999997</v>
      </c>
      <c r="J746">
        <v>0.24103992581367401</v>
      </c>
      <c r="K746">
        <v>0.35629630088806102</v>
      </c>
      <c r="L746">
        <v>0.23022222369909201</v>
      </c>
      <c r="M746">
        <v>0.976444444444444</v>
      </c>
      <c r="N746">
        <v>0.976296296296296</v>
      </c>
      <c r="O746">
        <v>0.99405756731661998</v>
      </c>
      <c r="P746">
        <v>41.2</v>
      </c>
      <c r="Q746">
        <v>6934967</v>
      </c>
      <c r="R746">
        <v>334240</v>
      </c>
      <c r="S746">
        <v>2</v>
      </c>
      <c r="T746">
        <v>390</v>
      </c>
      <c r="U746">
        <v>0.97333333333333305</v>
      </c>
      <c r="V746">
        <v>0.97851851851851801</v>
      </c>
      <c r="W746">
        <v>0.99350046425255301</v>
      </c>
      <c r="X746">
        <v>40.6</v>
      </c>
      <c r="Y746">
        <v>6492556.7999999998</v>
      </c>
      <c r="Z746">
        <v>335879</v>
      </c>
      <c r="AA746">
        <v>2</v>
      </c>
      <c r="AB746">
        <v>391</v>
      </c>
      <c r="AC746" t="s">
        <v>2175</v>
      </c>
      <c r="AE746">
        <f>Tabela2[[#This Row],[kan_params]]</f>
        <v>334303</v>
      </c>
      <c r="AF746">
        <f>Tabela2[[#This Row],[kan_steps]]</f>
        <v>37.799999999999997</v>
      </c>
      <c r="AG746">
        <f>Tabela2[[#This Row],[kan_train_acc]]</f>
        <v>0.24103992581367401</v>
      </c>
      <c r="AH746">
        <f>Tabela2[[#This Row],[kan_val_acc]]</f>
        <v>0.35629630088806102</v>
      </c>
      <c r="AI746">
        <f>Tabela2[[#This Row],[kan_test_acc]]</f>
        <v>0.23022222369909201</v>
      </c>
      <c r="AJ746">
        <f>Tabela2[[#This Row],[mlp_test_acc]]</f>
        <v>0.976444444444444</v>
      </c>
      <c r="AK746">
        <f>Tabela2[[#This Row],[mlp_val_acc]]</f>
        <v>0.976296296296296</v>
      </c>
      <c r="AL746">
        <f>Tabela2[[#This Row],[mlp_train_acc]]</f>
        <v>0.99405756731661998</v>
      </c>
      <c r="AM746">
        <f>Tabela2[[#This Row],[mlp_steps]]</f>
        <v>41.2</v>
      </c>
    </row>
    <row r="747" spans="1:39" x14ac:dyDescent="0.25">
      <c r="A747" t="s">
        <v>1343</v>
      </c>
      <c r="B747">
        <v>16</v>
      </c>
      <c r="C747">
        <v>9</v>
      </c>
      <c r="D747">
        <v>3</v>
      </c>
      <c r="E747">
        <v>0</v>
      </c>
      <c r="F747" t="s">
        <v>1490</v>
      </c>
      <c r="G747">
        <v>216978</v>
      </c>
      <c r="H747">
        <v>168381379.19999999</v>
      </c>
      <c r="I747">
        <v>31.4</v>
      </c>
      <c r="J747">
        <v>0.1405756726861</v>
      </c>
      <c r="K747">
        <v>0.24222222715616201</v>
      </c>
      <c r="L747">
        <v>0.14133333414793001</v>
      </c>
      <c r="M747">
        <v>0.97288888888888803</v>
      </c>
      <c r="N747">
        <v>0.97703703703703704</v>
      </c>
      <c r="O747">
        <v>0.99164345403899701</v>
      </c>
      <c r="P747">
        <v>42</v>
      </c>
      <c r="Q747">
        <v>3782045.8</v>
      </c>
      <c r="R747">
        <v>216080</v>
      </c>
      <c r="S747">
        <v>2</v>
      </c>
      <c r="T747">
        <v>310</v>
      </c>
      <c r="U747">
        <v>0.97511111111111104</v>
      </c>
      <c r="V747">
        <v>0.97777777777777697</v>
      </c>
      <c r="W747">
        <v>0.98960074280408505</v>
      </c>
      <c r="X747">
        <v>42.2</v>
      </c>
      <c r="Y747">
        <v>5172600.8</v>
      </c>
      <c r="Z747">
        <v>217399</v>
      </c>
      <c r="AA747">
        <v>2</v>
      </c>
      <c r="AB747">
        <v>311</v>
      </c>
      <c r="AC747" t="s">
        <v>2176</v>
      </c>
      <c r="AE747">
        <f>Tabela2[[#This Row],[kan_params]]</f>
        <v>216978</v>
      </c>
      <c r="AF747">
        <f>Tabela2[[#This Row],[kan_steps]]</f>
        <v>31.4</v>
      </c>
      <c r="AG747">
        <f>Tabela2[[#This Row],[kan_train_acc]]</f>
        <v>0.1405756726861</v>
      </c>
      <c r="AH747">
        <f>Tabela2[[#This Row],[kan_val_acc]]</f>
        <v>0.24222222715616201</v>
      </c>
      <c r="AI747">
        <f>Tabela2[[#This Row],[kan_test_acc]]</f>
        <v>0.14133333414793001</v>
      </c>
      <c r="AJ747">
        <f>Tabela2[[#This Row],[mlp_test_acc]]</f>
        <v>0.97288888888888803</v>
      </c>
      <c r="AK747">
        <f>Tabela2[[#This Row],[mlp_val_acc]]</f>
        <v>0.97703703703703704</v>
      </c>
      <c r="AL747">
        <f>Tabela2[[#This Row],[mlp_train_acc]]</f>
        <v>0.99164345403899701</v>
      </c>
      <c r="AM747">
        <f>Tabela2[[#This Row],[mlp_steps]]</f>
        <v>42</v>
      </c>
    </row>
    <row r="748" spans="1:39" x14ac:dyDescent="0.25">
      <c r="A748" t="s">
        <v>1343</v>
      </c>
      <c r="B748">
        <v>16</v>
      </c>
      <c r="C748">
        <v>9</v>
      </c>
      <c r="D748">
        <v>3</v>
      </c>
      <c r="E748">
        <v>0</v>
      </c>
      <c r="F748" t="s">
        <v>1492</v>
      </c>
      <c r="G748">
        <v>226003</v>
      </c>
      <c r="H748">
        <v>139960992</v>
      </c>
      <c r="I748">
        <v>24.8</v>
      </c>
      <c r="J748">
        <v>0.10584958344697901</v>
      </c>
      <c r="K748">
        <v>0.22074074149131701</v>
      </c>
      <c r="L748">
        <v>0.11111111044883699</v>
      </c>
      <c r="M748">
        <v>0.96888888888888802</v>
      </c>
      <c r="N748">
        <v>0.97259259259259201</v>
      </c>
      <c r="O748">
        <v>0.99127205199628599</v>
      </c>
      <c r="P748">
        <v>42</v>
      </c>
      <c r="Q748">
        <v>4223888.5999999996</v>
      </c>
      <c r="R748">
        <v>225397</v>
      </c>
      <c r="S748">
        <v>2</v>
      </c>
      <c r="T748">
        <v>317</v>
      </c>
      <c r="U748">
        <v>0.97688888888888803</v>
      </c>
      <c r="V748">
        <v>0.97851851851851801</v>
      </c>
      <c r="W748">
        <v>0.99034354688950699</v>
      </c>
      <c r="X748">
        <v>40.799999999999997</v>
      </c>
      <c r="Y748">
        <v>4324901.5999999996</v>
      </c>
      <c r="Z748">
        <v>226744</v>
      </c>
      <c r="AA748">
        <v>2</v>
      </c>
      <c r="AB748">
        <v>318</v>
      </c>
      <c r="AC748" t="s">
        <v>2177</v>
      </c>
      <c r="AE748">
        <f>Tabela2[[#This Row],[kan_params]]</f>
        <v>226003</v>
      </c>
      <c r="AF748">
        <f>Tabela2[[#This Row],[kan_steps]]</f>
        <v>24.8</v>
      </c>
      <c r="AG748">
        <f>Tabela2[[#This Row],[kan_train_acc]]</f>
        <v>0.10584958344697901</v>
      </c>
      <c r="AH748">
        <f>Tabela2[[#This Row],[kan_val_acc]]</f>
        <v>0.22074074149131701</v>
      </c>
      <c r="AI748">
        <f>Tabela2[[#This Row],[kan_test_acc]]</f>
        <v>0.11111111044883699</v>
      </c>
      <c r="AJ748">
        <f>Tabela2[[#This Row],[mlp_test_acc]]</f>
        <v>0.96888888888888802</v>
      </c>
      <c r="AK748">
        <f>Tabela2[[#This Row],[mlp_val_acc]]</f>
        <v>0.97259259259259201</v>
      </c>
      <c r="AL748">
        <f>Tabela2[[#This Row],[mlp_train_acc]]</f>
        <v>0.99127205199628599</v>
      </c>
      <c r="AM748">
        <f>Tabela2[[#This Row],[mlp_steps]]</f>
        <v>42</v>
      </c>
    </row>
    <row r="749" spans="1:39" x14ac:dyDescent="0.25">
      <c r="A749" t="s">
        <v>1343</v>
      </c>
      <c r="B749">
        <v>16</v>
      </c>
      <c r="C749">
        <v>9</v>
      </c>
      <c r="D749">
        <v>3</v>
      </c>
      <c r="E749">
        <v>0</v>
      </c>
      <c r="F749" t="s">
        <v>1494</v>
      </c>
      <c r="G749">
        <v>235028</v>
      </c>
      <c r="H749">
        <v>200443735</v>
      </c>
      <c r="I749">
        <v>34.799999999999997</v>
      </c>
      <c r="J749">
        <v>0.222841230034828</v>
      </c>
      <c r="K749">
        <v>0.288888895511627</v>
      </c>
      <c r="L749">
        <v>0.21111111342906899</v>
      </c>
      <c r="M749">
        <v>0.97377777777777696</v>
      </c>
      <c r="N749">
        <v>0.97703703703703704</v>
      </c>
      <c r="O749">
        <v>0.99275766016712996</v>
      </c>
      <c r="P749">
        <v>43</v>
      </c>
      <c r="Q749">
        <v>4958378.4000000004</v>
      </c>
      <c r="R749">
        <v>234910</v>
      </c>
      <c r="S749">
        <v>2</v>
      </c>
      <c r="T749">
        <v>324</v>
      </c>
      <c r="U749">
        <v>0.97511111111111104</v>
      </c>
      <c r="V749">
        <v>0.97851851851851801</v>
      </c>
      <c r="W749">
        <v>0.99294336118848603</v>
      </c>
      <c r="X749">
        <v>46.2</v>
      </c>
      <c r="Y749">
        <v>4908142.4000000004</v>
      </c>
      <c r="Z749">
        <v>236285</v>
      </c>
      <c r="AA749">
        <v>2</v>
      </c>
      <c r="AB749">
        <v>325</v>
      </c>
      <c r="AC749" t="s">
        <v>2178</v>
      </c>
      <c r="AE749">
        <f>Tabela2[[#This Row],[kan_params]]</f>
        <v>235028</v>
      </c>
      <c r="AF749">
        <f>Tabela2[[#This Row],[kan_steps]]</f>
        <v>34.799999999999997</v>
      </c>
      <c r="AG749">
        <f>Tabela2[[#This Row],[kan_train_acc]]</f>
        <v>0.222841230034828</v>
      </c>
      <c r="AH749">
        <f>Tabela2[[#This Row],[kan_val_acc]]</f>
        <v>0.288888895511627</v>
      </c>
      <c r="AI749">
        <f>Tabela2[[#This Row],[kan_test_acc]]</f>
        <v>0.21111111342906899</v>
      </c>
      <c r="AJ749">
        <f>Tabela2[[#This Row],[mlp_test_acc]]</f>
        <v>0.97377777777777696</v>
      </c>
      <c r="AK749">
        <f>Tabela2[[#This Row],[mlp_val_acc]]</f>
        <v>0.97703703703703704</v>
      </c>
      <c r="AL749">
        <f>Tabela2[[#This Row],[mlp_train_acc]]</f>
        <v>0.99275766016712996</v>
      </c>
      <c r="AM749">
        <f>Tabela2[[#This Row],[mlp_steps]]</f>
        <v>43</v>
      </c>
    </row>
    <row r="750" spans="1:39" x14ac:dyDescent="0.25">
      <c r="A750" t="s">
        <v>1343</v>
      </c>
      <c r="B750">
        <v>16</v>
      </c>
      <c r="C750">
        <v>9</v>
      </c>
      <c r="D750">
        <v>3</v>
      </c>
      <c r="E750">
        <v>0</v>
      </c>
      <c r="F750" t="s">
        <v>1496</v>
      </c>
      <c r="G750">
        <v>244053</v>
      </c>
      <c r="H750">
        <v>196051933.59999999</v>
      </c>
      <c r="I750">
        <v>32.200000000000003</v>
      </c>
      <c r="J750">
        <v>0.18774373382329901</v>
      </c>
      <c r="K750">
        <v>0.27999999821186</v>
      </c>
      <c r="L750">
        <v>0.17422222197055801</v>
      </c>
      <c r="M750">
        <v>0.97377777777777696</v>
      </c>
      <c r="N750">
        <v>0.97703703703703704</v>
      </c>
      <c r="O750">
        <v>0.99368616527390896</v>
      </c>
      <c r="P750">
        <v>43.2</v>
      </c>
      <c r="Q750">
        <v>4243891</v>
      </c>
      <c r="R750">
        <v>243220</v>
      </c>
      <c r="S750">
        <v>2</v>
      </c>
      <c r="T750">
        <v>330</v>
      </c>
      <c r="U750">
        <v>0.97377777777777696</v>
      </c>
      <c r="V750">
        <v>0.97481481481481402</v>
      </c>
      <c r="W750">
        <v>0.99220055710306398</v>
      </c>
      <c r="X750">
        <v>44</v>
      </c>
      <c r="Y750">
        <v>4827221.2</v>
      </c>
      <c r="Z750">
        <v>244619</v>
      </c>
      <c r="AA750">
        <v>2</v>
      </c>
      <c r="AB750">
        <v>331</v>
      </c>
      <c r="AC750" t="s">
        <v>2179</v>
      </c>
      <c r="AE750">
        <f>Tabela2[[#This Row],[kan_params]]</f>
        <v>244053</v>
      </c>
      <c r="AF750">
        <f>Tabela2[[#This Row],[kan_steps]]</f>
        <v>32.200000000000003</v>
      </c>
      <c r="AG750">
        <f>Tabela2[[#This Row],[kan_train_acc]]</f>
        <v>0.18774373382329901</v>
      </c>
      <c r="AH750">
        <f>Tabela2[[#This Row],[kan_val_acc]]</f>
        <v>0.27999999821186</v>
      </c>
      <c r="AI750">
        <f>Tabela2[[#This Row],[kan_test_acc]]</f>
        <v>0.17422222197055801</v>
      </c>
      <c r="AJ750">
        <f>Tabela2[[#This Row],[mlp_test_acc]]</f>
        <v>0.97377777777777696</v>
      </c>
      <c r="AK750">
        <f>Tabela2[[#This Row],[mlp_val_acc]]</f>
        <v>0.97703703703703704</v>
      </c>
      <c r="AL750">
        <f>Tabela2[[#This Row],[mlp_train_acc]]</f>
        <v>0.99368616527390896</v>
      </c>
      <c r="AM750">
        <f>Tabela2[[#This Row],[mlp_steps]]</f>
        <v>43.2</v>
      </c>
    </row>
    <row r="751" spans="1:39" x14ac:dyDescent="0.25">
      <c r="A751" t="s">
        <v>1343</v>
      </c>
      <c r="B751">
        <v>16</v>
      </c>
      <c r="C751">
        <v>9</v>
      </c>
      <c r="D751">
        <v>3</v>
      </c>
      <c r="E751">
        <v>0</v>
      </c>
      <c r="F751" t="s">
        <v>1498</v>
      </c>
      <c r="G751">
        <v>253078</v>
      </c>
      <c r="H751">
        <v>214227063.80000001</v>
      </c>
      <c r="I751">
        <v>34.799999999999997</v>
      </c>
      <c r="J751">
        <v>0.23714020997285801</v>
      </c>
      <c r="K751">
        <v>0.31999999880790703</v>
      </c>
      <c r="L751">
        <v>0.23244443982839499</v>
      </c>
      <c r="M751">
        <v>0.97555555555555495</v>
      </c>
      <c r="N751">
        <v>0.97481481481481402</v>
      </c>
      <c r="O751">
        <v>0.99461467038068696</v>
      </c>
      <c r="P751">
        <v>45</v>
      </c>
      <c r="Q751">
        <v>7553916.2000000002</v>
      </c>
      <c r="R751">
        <v>251674</v>
      </c>
      <c r="S751">
        <v>2</v>
      </c>
      <c r="T751">
        <v>336</v>
      </c>
      <c r="U751">
        <v>0.97288888888888803</v>
      </c>
      <c r="V751">
        <v>0.97481481481481402</v>
      </c>
      <c r="W751">
        <v>0.99312906220984198</v>
      </c>
      <c r="X751">
        <v>41.6</v>
      </c>
      <c r="Y751">
        <v>3968568.6</v>
      </c>
      <c r="Z751">
        <v>253097</v>
      </c>
      <c r="AA751">
        <v>2</v>
      </c>
      <c r="AB751">
        <v>337</v>
      </c>
      <c r="AC751" t="s">
        <v>2180</v>
      </c>
      <c r="AE751">
        <f>Tabela2[[#This Row],[kan_params]]</f>
        <v>253078</v>
      </c>
      <c r="AF751">
        <f>Tabela2[[#This Row],[kan_steps]]</f>
        <v>34.799999999999997</v>
      </c>
      <c r="AG751">
        <f>Tabela2[[#This Row],[kan_train_acc]]</f>
        <v>0.23714020997285801</v>
      </c>
      <c r="AH751">
        <f>Tabela2[[#This Row],[kan_val_acc]]</f>
        <v>0.31999999880790703</v>
      </c>
      <c r="AI751">
        <f>Tabela2[[#This Row],[kan_test_acc]]</f>
        <v>0.23244443982839499</v>
      </c>
      <c r="AJ751">
        <f>Tabela2[[#This Row],[mlp_test_acc]]</f>
        <v>0.97555555555555495</v>
      </c>
      <c r="AK751">
        <f>Tabela2[[#This Row],[mlp_val_acc]]</f>
        <v>0.97481481481481402</v>
      </c>
      <c r="AL751">
        <f>Tabela2[[#This Row],[mlp_train_acc]]</f>
        <v>0.99461467038068696</v>
      </c>
      <c r="AM751">
        <f>Tabela2[[#This Row],[mlp_steps]]</f>
        <v>45</v>
      </c>
    </row>
    <row r="752" spans="1:39" x14ac:dyDescent="0.25">
      <c r="A752" t="s">
        <v>1343</v>
      </c>
      <c r="B752">
        <v>16</v>
      </c>
      <c r="C752">
        <v>9</v>
      </c>
      <c r="D752">
        <v>3</v>
      </c>
      <c r="E752">
        <v>0</v>
      </c>
      <c r="F752" t="s">
        <v>1500</v>
      </c>
      <c r="G752">
        <v>262103</v>
      </c>
      <c r="H752">
        <v>222746493</v>
      </c>
      <c r="I752">
        <v>34.799999999999997</v>
      </c>
      <c r="J752">
        <v>0.231197772920131</v>
      </c>
      <c r="K752">
        <v>0.278518524765968</v>
      </c>
      <c r="L752">
        <v>0.22800000011920901</v>
      </c>
      <c r="M752">
        <v>0.97911111111111104</v>
      </c>
      <c r="N752">
        <v>0.98</v>
      </c>
      <c r="O752">
        <v>0.99424326833797505</v>
      </c>
      <c r="P752">
        <v>47</v>
      </c>
      <c r="Q752">
        <v>6023631.7999999998</v>
      </c>
      <c r="R752">
        <v>261719</v>
      </c>
      <c r="S752">
        <v>2</v>
      </c>
      <c r="T752">
        <v>343</v>
      </c>
      <c r="U752">
        <v>0.97377777777777696</v>
      </c>
      <c r="V752">
        <v>0.976296296296296</v>
      </c>
      <c r="W752">
        <v>0.99275766016713096</v>
      </c>
      <c r="X752">
        <v>43</v>
      </c>
      <c r="Y752">
        <v>5944834.5999999996</v>
      </c>
      <c r="Z752">
        <v>263170</v>
      </c>
      <c r="AA752">
        <v>2</v>
      </c>
      <c r="AB752">
        <v>344</v>
      </c>
      <c r="AC752" t="s">
        <v>2181</v>
      </c>
      <c r="AE752">
        <f>Tabela2[[#This Row],[kan_params]]</f>
        <v>262103</v>
      </c>
      <c r="AF752">
        <f>Tabela2[[#This Row],[kan_steps]]</f>
        <v>34.799999999999997</v>
      </c>
      <c r="AG752">
        <f>Tabela2[[#This Row],[kan_train_acc]]</f>
        <v>0.231197772920131</v>
      </c>
      <c r="AH752">
        <f>Tabela2[[#This Row],[kan_val_acc]]</f>
        <v>0.278518524765968</v>
      </c>
      <c r="AI752">
        <f>Tabela2[[#This Row],[kan_test_acc]]</f>
        <v>0.22800000011920901</v>
      </c>
      <c r="AJ752">
        <f>Tabela2[[#This Row],[mlp_test_acc]]</f>
        <v>0.97911111111111104</v>
      </c>
      <c r="AK752">
        <f>Tabela2[[#This Row],[mlp_val_acc]]</f>
        <v>0.98</v>
      </c>
      <c r="AL752">
        <f>Tabela2[[#This Row],[mlp_train_acc]]</f>
        <v>0.99424326833797505</v>
      </c>
      <c r="AM752">
        <f>Tabela2[[#This Row],[mlp_steps]]</f>
        <v>47</v>
      </c>
    </row>
    <row r="753" spans="1:39" x14ac:dyDescent="0.25">
      <c r="A753" t="s">
        <v>1343</v>
      </c>
      <c r="B753">
        <v>16</v>
      </c>
      <c r="C753">
        <v>9</v>
      </c>
      <c r="D753">
        <v>3</v>
      </c>
      <c r="E753">
        <v>0</v>
      </c>
      <c r="F753" t="s">
        <v>1502</v>
      </c>
      <c r="G753">
        <v>271128</v>
      </c>
      <c r="H753">
        <v>113748354.8</v>
      </c>
      <c r="I753">
        <v>16.399999999999999</v>
      </c>
      <c r="J753">
        <v>0.14298978447914101</v>
      </c>
      <c r="K753">
        <v>0.21703703701496099</v>
      </c>
      <c r="L753">
        <v>0.13555555492639501</v>
      </c>
      <c r="M753">
        <v>0.97733333333333305</v>
      </c>
      <c r="N753">
        <v>0.97555555555555495</v>
      </c>
      <c r="O753">
        <v>0.99368616527390896</v>
      </c>
      <c r="P753">
        <v>52.8</v>
      </c>
      <c r="Q753">
        <v>7138118.2000000002</v>
      </c>
      <c r="R753">
        <v>270485</v>
      </c>
      <c r="S753">
        <v>2</v>
      </c>
      <c r="T753">
        <v>349</v>
      </c>
      <c r="U753">
        <v>0.97733333333333305</v>
      </c>
      <c r="V753">
        <v>0.97777777777777697</v>
      </c>
      <c r="W753">
        <v>0.99220055710306398</v>
      </c>
      <c r="X753">
        <v>46.2</v>
      </c>
      <c r="Y753">
        <v>5077603</v>
      </c>
      <c r="Z753">
        <v>271960</v>
      </c>
      <c r="AA753">
        <v>2</v>
      </c>
      <c r="AB753">
        <v>350</v>
      </c>
      <c r="AC753" t="s">
        <v>2182</v>
      </c>
      <c r="AE753">
        <f>Tabela2[[#This Row],[kan_params]]</f>
        <v>271128</v>
      </c>
      <c r="AF753">
        <f>Tabela2[[#This Row],[kan_steps]]</f>
        <v>16.399999999999999</v>
      </c>
      <c r="AG753">
        <f>Tabela2[[#This Row],[kan_train_acc]]</f>
        <v>0.14298978447914101</v>
      </c>
      <c r="AH753">
        <f>Tabela2[[#This Row],[kan_val_acc]]</f>
        <v>0.21703703701496099</v>
      </c>
      <c r="AI753">
        <f>Tabela2[[#This Row],[kan_test_acc]]</f>
        <v>0.13555555492639501</v>
      </c>
      <c r="AJ753">
        <f>Tabela2[[#This Row],[mlp_test_acc]]</f>
        <v>0.97733333333333305</v>
      </c>
      <c r="AK753">
        <f>Tabela2[[#This Row],[mlp_val_acc]]</f>
        <v>0.97555555555555495</v>
      </c>
      <c r="AL753">
        <f>Tabela2[[#This Row],[mlp_train_acc]]</f>
        <v>0.99368616527390896</v>
      </c>
      <c r="AM753">
        <f>Tabela2[[#This Row],[mlp_steps]]</f>
        <v>52.8</v>
      </c>
    </row>
    <row r="754" spans="1:39" x14ac:dyDescent="0.25">
      <c r="A754" t="s">
        <v>1343</v>
      </c>
      <c r="B754">
        <v>16</v>
      </c>
      <c r="C754">
        <v>9</v>
      </c>
      <c r="D754">
        <v>3</v>
      </c>
      <c r="E754">
        <v>0</v>
      </c>
      <c r="F754" t="s">
        <v>1504</v>
      </c>
      <c r="G754">
        <v>280153</v>
      </c>
      <c r="H754">
        <v>305372791.39999998</v>
      </c>
      <c r="I754">
        <v>43.8</v>
      </c>
      <c r="J754">
        <v>0.28263694941997503</v>
      </c>
      <c r="K754">
        <v>0.40222222208976699</v>
      </c>
      <c r="L754">
        <v>0.27777777612209298</v>
      </c>
      <c r="M754">
        <v>0.97599999999999998</v>
      </c>
      <c r="N754">
        <v>0.97777777777777697</v>
      </c>
      <c r="O754">
        <v>0.99294336118848603</v>
      </c>
      <c r="P754">
        <v>41.6</v>
      </c>
      <c r="Q754">
        <v>6247338.2000000002</v>
      </c>
      <c r="R754">
        <v>279395</v>
      </c>
      <c r="S754">
        <v>2</v>
      </c>
      <c r="T754">
        <v>355</v>
      </c>
      <c r="U754">
        <v>0.97422222222222199</v>
      </c>
      <c r="V754">
        <v>0.97703703703703704</v>
      </c>
      <c r="W754">
        <v>0.99368616527390896</v>
      </c>
      <c r="X754">
        <v>44.6</v>
      </c>
      <c r="Y754">
        <v>6396396.5999999996</v>
      </c>
      <c r="Z754">
        <v>280894</v>
      </c>
      <c r="AA754">
        <v>2</v>
      </c>
      <c r="AB754">
        <v>356</v>
      </c>
      <c r="AC754" t="s">
        <v>2183</v>
      </c>
      <c r="AE754">
        <f>Tabela2[[#This Row],[kan_params]]</f>
        <v>280153</v>
      </c>
      <c r="AF754">
        <f>Tabela2[[#This Row],[kan_steps]]</f>
        <v>43.8</v>
      </c>
      <c r="AG754">
        <f>Tabela2[[#This Row],[kan_train_acc]]</f>
        <v>0.28263694941997503</v>
      </c>
      <c r="AH754">
        <f>Tabela2[[#This Row],[kan_val_acc]]</f>
        <v>0.40222222208976699</v>
      </c>
      <c r="AI754">
        <f>Tabela2[[#This Row],[kan_test_acc]]</f>
        <v>0.27777777612209298</v>
      </c>
      <c r="AJ754">
        <f>Tabela2[[#This Row],[mlp_test_acc]]</f>
        <v>0.97599999999999998</v>
      </c>
      <c r="AK754">
        <f>Tabela2[[#This Row],[mlp_val_acc]]</f>
        <v>0.97777777777777697</v>
      </c>
      <c r="AL754">
        <f>Tabela2[[#This Row],[mlp_train_acc]]</f>
        <v>0.99294336118848603</v>
      </c>
      <c r="AM754">
        <f>Tabela2[[#This Row],[mlp_steps]]</f>
        <v>41.6</v>
      </c>
    </row>
    <row r="755" spans="1:39" x14ac:dyDescent="0.25">
      <c r="A755" t="s">
        <v>1343</v>
      </c>
      <c r="B755">
        <v>18</v>
      </c>
      <c r="C755">
        <v>9</v>
      </c>
      <c r="D755">
        <v>4</v>
      </c>
      <c r="E755">
        <v>0</v>
      </c>
      <c r="F755" t="s">
        <v>1344</v>
      </c>
      <c r="G755">
        <v>190663</v>
      </c>
      <c r="H755">
        <v>81903952</v>
      </c>
      <c r="I755">
        <v>17.8</v>
      </c>
      <c r="J755">
        <v>0.142804083228111</v>
      </c>
      <c r="K755">
        <v>0.29111111164093001</v>
      </c>
      <c r="L755">
        <v>0.14044444411993001</v>
      </c>
      <c r="M755">
        <v>0.97377777777777696</v>
      </c>
      <c r="N755">
        <v>0.97259259259259201</v>
      </c>
      <c r="O755">
        <v>0.99052924791086305</v>
      </c>
      <c r="P755">
        <v>41.4</v>
      </c>
      <c r="Q755">
        <v>5987405.5999999996</v>
      </c>
      <c r="R755">
        <v>190540</v>
      </c>
      <c r="S755">
        <v>2</v>
      </c>
      <c r="T755">
        <v>290</v>
      </c>
      <c r="U755">
        <v>0.96666666666666601</v>
      </c>
      <c r="V755">
        <v>0.97481481481481402</v>
      </c>
      <c r="W755">
        <v>0.98997214484679597</v>
      </c>
      <c r="X755">
        <v>42.8</v>
      </c>
      <c r="Y755">
        <v>4522400.2</v>
      </c>
      <c r="Z755">
        <v>191779</v>
      </c>
      <c r="AA755">
        <v>2</v>
      </c>
      <c r="AB755">
        <v>291</v>
      </c>
      <c r="AC755" t="s">
        <v>2184</v>
      </c>
      <c r="AE755">
        <f>Tabela2[[#This Row],[kan_params]]</f>
        <v>190663</v>
      </c>
      <c r="AF755">
        <f>Tabela2[[#This Row],[kan_steps]]</f>
        <v>17.8</v>
      </c>
      <c r="AG755">
        <f>Tabela2[[#This Row],[kan_train_acc]]</f>
        <v>0.142804083228111</v>
      </c>
      <c r="AH755">
        <f>Tabela2[[#This Row],[kan_val_acc]]</f>
        <v>0.29111111164093001</v>
      </c>
      <c r="AI755">
        <f>Tabela2[[#This Row],[kan_test_acc]]</f>
        <v>0.14044444411993001</v>
      </c>
      <c r="AJ755">
        <f>Tabela2[[#This Row],[mlp_test_acc]]</f>
        <v>0.97377777777777696</v>
      </c>
      <c r="AK755">
        <f>Tabela2[[#This Row],[mlp_val_acc]]</f>
        <v>0.97259259259259201</v>
      </c>
      <c r="AL755">
        <f>Tabela2[[#This Row],[mlp_train_acc]]</f>
        <v>0.99052924791086305</v>
      </c>
      <c r="AM755">
        <f>Tabela2[[#This Row],[mlp_steps]]</f>
        <v>41.4</v>
      </c>
    </row>
    <row r="756" spans="1:39" x14ac:dyDescent="0.25">
      <c r="A756" t="s">
        <v>1343</v>
      </c>
      <c r="B756">
        <v>18</v>
      </c>
      <c r="C756">
        <v>9</v>
      </c>
      <c r="D756">
        <v>4</v>
      </c>
      <c r="E756">
        <v>0</v>
      </c>
      <c r="F756" t="s">
        <v>1346</v>
      </c>
      <c r="G756">
        <v>199918</v>
      </c>
      <c r="H756">
        <v>85712934.400000006</v>
      </c>
      <c r="I756">
        <v>18.8</v>
      </c>
      <c r="J756">
        <v>0.18458681106567301</v>
      </c>
      <c r="K756">
        <v>0.28814814686775198</v>
      </c>
      <c r="L756">
        <v>0.17955555319786001</v>
      </c>
      <c r="M756">
        <v>0.97777777777777697</v>
      </c>
      <c r="N756">
        <v>0.97851851851851801</v>
      </c>
      <c r="O756">
        <v>0.99257195914577501</v>
      </c>
      <c r="P756">
        <v>48.4</v>
      </c>
      <c r="Q756">
        <v>5319526.4000000004</v>
      </c>
      <c r="R756">
        <v>199297</v>
      </c>
      <c r="S756">
        <v>2</v>
      </c>
      <c r="T756">
        <v>297</v>
      </c>
      <c r="U756">
        <v>0.97155555555555495</v>
      </c>
      <c r="V756">
        <v>0.97481481481481402</v>
      </c>
      <c r="W756">
        <v>0.99220055710306398</v>
      </c>
      <c r="X756">
        <v>44.2</v>
      </c>
      <c r="Y756">
        <v>5619643</v>
      </c>
      <c r="Z756">
        <v>200564</v>
      </c>
      <c r="AA756">
        <v>2</v>
      </c>
      <c r="AB756">
        <v>298</v>
      </c>
      <c r="AC756" t="s">
        <v>2185</v>
      </c>
      <c r="AE756">
        <f>Tabela2[[#This Row],[kan_params]]</f>
        <v>199918</v>
      </c>
      <c r="AF756">
        <f>Tabela2[[#This Row],[kan_steps]]</f>
        <v>18.8</v>
      </c>
      <c r="AG756">
        <f>Tabela2[[#This Row],[kan_train_acc]]</f>
        <v>0.18458681106567301</v>
      </c>
      <c r="AH756">
        <f>Tabela2[[#This Row],[kan_val_acc]]</f>
        <v>0.28814814686775198</v>
      </c>
      <c r="AI756">
        <f>Tabela2[[#This Row],[kan_test_acc]]</f>
        <v>0.17955555319786001</v>
      </c>
      <c r="AJ756">
        <f>Tabela2[[#This Row],[mlp_test_acc]]</f>
        <v>0.97777777777777697</v>
      </c>
      <c r="AK756">
        <f>Tabela2[[#This Row],[mlp_val_acc]]</f>
        <v>0.97851851851851801</v>
      </c>
      <c r="AL756">
        <f>Tabela2[[#This Row],[mlp_train_acc]]</f>
        <v>0.99257195914577501</v>
      </c>
      <c r="AM756">
        <f>Tabela2[[#This Row],[mlp_steps]]</f>
        <v>48.4</v>
      </c>
    </row>
    <row r="757" spans="1:39" x14ac:dyDescent="0.25">
      <c r="A757" t="s">
        <v>1343</v>
      </c>
      <c r="B757">
        <v>18</v>
      </c>
      <c r="C757">
        <v>9</v>
      </c>
      <c r="D757">
        <v>4</v>
      </c>
      <c r="E757">
        <v>0</v>
      </c>
      <c r="F757" t="s">
        <v>1348</v>
      </c>
      <c r="G757">
        <v>209173</v>
      </c>
      <c r="H757">
        <v>102577062.333333</v>
      </c>
      <c r="I757">
        <v>22</v>
      </c>
      <c r="J757">
        <v>9.3779017527898106E-2</v>
      </c>
      <c r="K757">
        <v>0.30123457312583901</v>
      </c>
      <c r="L757">
        <v>8.6666667213042503E-2</v>
      </c>
      <c r="M757">
        <v>0.97555555555555495</v>
      </c>
      <c r="N757">
        <v>0.97530864197530798</v>
      </c>
      <c r="O757">
        <v>0.99380996595481197</v>
      </c>
      <c r="P757">
        <v>45</v>
      </c>
      <c r="Q757">
        <v>5355284.3333333302</v>
      </c>
      <c r="R757">
        <v>208250</v>
      </c>
      <c r="S757">
        <v>2</v>
      </c>
      <c r="T757">
        <v>304</v>
      </c>
      <c r="U757">
        <v>0.96962962962962895</v>
      </c>
      <c r="V757">
        <v>0.97777777777777697</v>
      </c>
      <c r="W757">
        <v>0.99195295574125597</v>
      </c>
      <c r="X757">
        <v>43.6666666666666</v>
      </c>
      <c r="Y757">
        <v>5318402</v>
      </c>
      <c r="Z757">
        <v>209545</v>
      </c>
      <c r="AA757">
        <v>2</v>
      </c>
      <c r="AB757">
        <v>305</v>
      </c>
      <c r="AC757" t="s">
        <v>2186</v>
      </c>
      <c r="AE757">
        <f>Tabela2[[#This Row],[kan_params]]</f>
        <v>209173</v>
      </c>
      <c r="AF757">
        <f>Tabela2[[#This Row],[kan_steps]]</f>
        <v>22</v>
      </c>
      <c r="AG757">
        <f>Tabela2[[#This Row],[kan_train_acc]]</f>
        <v>9.3779017527898106E-2</v>
      </c>
      <c r="AH757">
        <f>Tabela2[[#This Row],[kan_val_acc]]</f>
        <v>0.30123457312583901</v>
      </c>
      <c r="AI757">
        <f>Tabela2[[#This Row],[kan_test_acc]]</f>
        <v>8.6666667213042503E-2</v>
      </c>
      <c r="AJ757">
        <f>Tabela2[[#This Row],[mlp_test_acc]]</f>
        <v>0.97555555555555495</v>
      </c>
      <c r="AK757">
        <f>Tabela2[[#This Row],[mlp_val_acc]]</f>
        <v>0.97530864197530798</v>
      </c>
      <c r="AL757">
        <f>Tabela2[[#This Row],[mlp_train_acc]]</f>
        <v>0.99380996595481197</v>
      </c>
      <c r="AM757">
        <f>Tabela2[[#This Row],[mlp_steps]]</f>
        <v>45</v>
      </c>
    </row>
    <row r="758" spans="1:39" x14ac:dyDescent="0.25">
      <c r="A758" t="s">
        <v>1343</v>
      </c>
      <c r="B758">
        <v>18</v>
      </c>
      <c r="C758">
        <v>9</v>
      </c>
      <c r="D758">
        <v>4</v>
      </c>
      <c r="E758">
        <v>0</v>
      </c>
      <c r="F758" t="s">
        <v>1356</v>
      </c>
      <c r="G758">
        <v>88858</v>
      </c>
      <c r="H758">
        <v>77146787</v>
      </c>
      <c r="I758">
        <v>37.4</v>
      </c>
      <c r="J758">
        <v>0.18607242554426101</v>
      </c>
      <c r="K758">
        <v>0.317777776718139</v>
      </c>
      <c r="L758">
        <v>0.186222222447395</v>
      </c>
      <c r="M758">
        <v>0.97199999999999998</v>
      </c>
      <c r="N758">
        <v>0.97925925925925905</v>
      </c>
      <c r="O758">
        <v>0.98904363974001797</v>
      </c>
      <c r="P758">
        <v>52.6</v>
      </c>
      <c r="Q758">
        <v>4559668.5999999996</v>
      </c>
      <c r="R758">
        <v>88522</v>
      </c>
      <c r="S758">
        <v>2</v>
      </c>
      <c r="T758">
        <v>192</v>
      </c>
      <c r="U758">
        <v>0.96977777777777696</v>
      </c>
      <c r="V758">
        <v>0.97481481481481402</v>
      </c>
      <c r="W758">
        <v>0.98848653667595099</v>
      </c>
      <c r="X758">
        <v>53.2</v>
      </c>
      <c r="Y758">
        <v>4136457.2</v>
      </c>
      <c r="Z758">
        <v>89369</v>
      </c>
      <c r="AA758">
        <v>2</v>
      </c>
      <c r="AB758">
        <v>193</v>
      </c>
      <c r="AC758" t="s">
        <v>2187</v>
      </c>
      <c r="AE758">
        <f>Tabela2[[#This Row],[kan_params]]</f>
        <v>88858</v>
      </c>
      <c r="AF758">
        <f>Tabela2[[#This Row],[kan_steps]]</f>
        <v>37.4</v>
      </c>
      <c r="AG758">
        <f>Tabela2[[#This Row],[kan_train_acc]]</f>
        <v>0.18607242554426101</v>
      </c>
      <c r="AH758">
        <f>Tabela2[[#This Row],[kan_val_acc]]</f>
        <v>0.317777776718139</v>
      </c>
      <c r="AI758">
        <f>Tabela2[[#This Row],[kan_test_acc]]</f>
        <v>0.186222222447395</v>
      </c>
      <c r="AJ758">
        <f>Tabela2[[#This Row],[mlp_test_acc]]</f>
        <v>0.97199999999999998</v>
      </c>
      <c r="AK758">
        <f>Tabela2[[#This Row],[mlp_val_acc]]</f>
        <v>0.97925925925925905</v>
      </c>
      <c r="AL758">
        <f>Tabela2[[#This Row],[mlp_train_acc]]</f>
        <v>0.98904363974001797</v>
      </c>
      <c r="AM758">
        <f>Tabela2[[#This Row],[mlp_steps]]</f>
        <v>52.6</v>
      </c>
    </row>
    <row r="759" spans="1:39" x14ac:dyDescent="0.25">
      <c r="A759" t="s">
        <v>1343</v>
      </c>
      <c r="B759">
        <v>18</v>
      </c>
      <c r="C759">
        <v>9</v>
      </c>
      <c r="D759">
        <v>4</v>
      </c>
      <c r="E759">
        <v>0</v>
      </c>
      <c r="F759" t="s">
        <v>1358</v>
      </c>
      <c r="G759">
        <v>98113</v>
      </c>
      <c r="H759">
        <v>76909856.400000006</v>
      </c>
      <c r="I759">
        <v>32.6</v>
      </c>
      <c r="J759">
        <v>0.16768802404403599</v>
      </c>
      <c r="K759">
        <v>0.34518518447875901</v>
      </c>
      <c r="L759">
        <v>0.161777777969837</v>
      </c>
      <c r="M759">
        <v>0.97066666666666601</v>
      </c>
      <c r="N759">
        <v>0.97555555555555495</v>
      </c>
      <c r="O759">
        <v>0.98681522748375095</v>
      </c>
      <c r="P759">
        <v>48.2</v>
      </c>
      <c r="Q759">
        <v>3955241.4</v>
      </c>
      <c r="R759">
        <v>98059</v>
      </c>
      <c r="S759">
        <v>2</v>
      </c>
      <c r="T759">
        <v>203</v>
      </c>
      <c r="U759">
        <v>0.97155555555555495</v>
      </c>
      <c r="V759">
        <v>0.97333333333333305</v>
      </c>
      <c r="W759">
        <v>0.98532961931290597</v>
      </c>
      <c r="X759">
        <v>43.6</v>
      </c>
      <c r="Y759">
        <v>2642517.6</v>
      </c>
      <c r="Z759">
        <v>98950</v>
      </c>
      <c r="AA759">
        <v>2</v>
      </c>
      <c r="AB759">
        <v>204</v>
      </c>
      <c r="AC759" t="s">
        <v>2188</v>
      </c>
      <c r="AE759">
        <f>Tabela2[[#This Row],[kan_params]]</f>
        <v>98113</v>
      </c>
      <c r="AF759">
        <f>Tabela2[[#This Row],[kan_steps]]</f>
        <v>32.6</v>
      </c>
      <c r="AG759">
        <f>Tabela2[[#This Row],[kan_train_acc]]</f>
        <v>0.16768802404403599</v>
      </c>
      <c r="AH759">
        <f>Tabela2[[#This Row],[kan_val_acc]]</f>
        <v>0.34518518447875901</v>
      </c>
      <c r="AI759">
        <f>Tabela2[[#This Row],[kan_test_acc]]</f>
        <v>0.161777777969837</v>
      </c>
      <c r="AJ759">
        <f>Tabela2[[#This Row],[mlp_test_acc]]</f>
        <v>0.97066666666666601</v>
      </c>
      <c r="AK759">
        <f>Tabela2[[#This Row],[mlp_val_acc]]</f>
        <v>0.97555555555555495</v>
      </c>
      <c r="AL759">
        <f>Tabela2[[#This Row],[mlp_train_acc]]</f>
        <v>0.98681522748375095</v>
      </c>
      <c r="AM759">
        <f>Tabela2[[#This Row],[mlp_steps]]</f>
        <v>48.2</v>
      </c>
    </row>
    <row r="760" spans="1:39" x14ac:dyDescent="0.25">
      <c r="A760" t="s">
        <v>1343</v>
      </c>
      <c r="B760">
        <v>18</v>
      </c>
      <c r="C760">
        <v>9</v>
      </c>
      <c r="D760">
        <v>4</v>
      </c>
      <c r="E760">
        <v>0</v>
      </c>
      <c r="F760" t="s">
        <v>1360</v>
      </c>
      <c r="G760">
        <v>107368</v>
      </c>
      <c r="H760">
        <v>68449413.799999997</v>
      </c>
      <c r="I760">
        <v>26.8</v>
      </c>
      <c r="J760">
        <v>0.17567316591739601</v>
      </c>
      <c r="K760">
        <v>0.29777778089046403</v>
      </c>
      <c r="L760">
        <v>0.161777777969837</v>
      </c>
      <c r="M760">
        <v>0.96888888888888802</v>
      </c>
      <c r="N760">
        <v>0.97259259259259201</v>
      </c>
      <c r="O760">
        <v>0.98792943361188401</v>
      </c>
      <c r="P760">
        <v>46.4</v>
      </c>
      <c r="Q760">
        <v>3893750.2</v>
      </c>
      <c r="R760">
        <v>107149</v>
      </c>
      <c r="S760">
        <v>2</v>
      </c>
      <c r="T760">
        <v>213</v>
      </c>
      <c r="U760">
        <v>0.97066666666666601</v>
      </c>
      <c r="V760">
        <v>0.97185185185185097</v>
      </c>
      <c r="W760">
        <v>0.98811513463323997</v>
      </c>
      <c r="X760">
        <v>46.2</v>
      </c>
      <c r="Y760">
        <v>3078215.6</v>
      </c>
      <c r="Z760">
        <v>108080</v>
      </c>
      <c r="AA760">
        <v>2</v>
      </c>
      <c r="AB760">
        <v>214</v>
      </c>
      <c r="AC760" t="s">
        <v>2189</v>
      </c>
      <c r="AE760">
        <f>Tabela2[[#This Row],[kan_params]]</f>
        <v>107368</v>
      </c>
      <c r="AF760">
        <f>Tabela2[[#This Row],[kan_steps]]</f>
        <v>26.8</v>
      </c>
      <c r="AG760">
        <f>Tabela2[[#This Row],[kan_train_acc]]</f>
        <v>0.17567316591739601</v>
      </c>
      <c r="AH760">
        <f>Tabela2[[#This Row],[kan_val_acc]]</f>
        <v>0.29777778089046403</v>
      </c>
      <c r="AI760">
        <f>Tabela2[[#This Row],[kan_test_acc]]</f>
        <v>0.161777777969837</v>
      </c>
      <c r="AJ760">
        <f>Tabela2[[#This Row],[mlp_test_acc]]</f>
        <v>0.96888888888888802</v>
      </c>
      <c r="AK760">
        <f>Tabela2[[#This Row],[mlp_val_acc]]</f>
        <v>0.97259259259259201</v>
      </c>
      <c r="AL760">
        <f>Tabela2[[#This Row],[mlp_train_acc]]</f>
        <v>0.98792943361188401</v>
      </c>
      <c r="AM760">
        <f>Tabela2[[#This Row],[mlp_steps]]</f>
        <v>46.4</v>
      </c>
    </row>
    <row r="761" spans="1:39" x14ac:dyDescent="0.25">
      <c r="A761" t="s">
        <v>1343</v>
      </c>
      <c r="B761">
        <v>18</v>
      </c>
      <c r="C761">
        <v>9</v>
      </c>
      <c r="D761">
        <v>4</v>
      </c>
      <c r="E761">
        <v>0</v>
      </c>
      <c r="F761" t="s">
        <v>1362</v>
      </c>
      <c r="G761">
        <v>116623</v>
      </c>
      <c r="H761">
        <v>60289522</v>
      </c>
      <c r="I761">
        <v>21</v>
      </c>
      <c r="J761">
        <v>0.21039926111698101</v>
      </c>
      <c r="K761">
        <v>0.29703703522682101</v>
      </c>
      <c r="L761">
        <v>0.21511111408472</v>
      </c>
      <c r="M761">
        <v>0.97511111111111104</v>
      </c>
      <c r="N761">
        <v>0.97925925925925905</v>
      </c>
      <c r="O761">
        <v>0.99201485608170803</v>
      </c>
      <c r="P761">
        <v>53.6</v>
      </c>
      <c r="Q761">
        <v>4912827.5999999996</v>
      </c>
      <c r="R761">
        <v>115672</v>
      </c>
      <c r="S761">
        <v>2</v>
      </c>
      <c r="T761">
        <v>222</v>
      </c>
      <c r="U761">
        <v>0.96933333333333305</v>
      </c>
      <c r="V761">
        <v>0.97333333333333305</v>
      </c>
      <c r="W761">
        <v>0.98830083565459603</v>
      </c>
      <c r="X761">
        <v>47</v>
      </c>
      <c r="Y761">
        <v>4781061.8</v>
      </c>
      <c r="Z761">
        <v>116639</v>
      </c>
      <c r="AA761">
        <v>2</v>
      </c>
      <c r="AB761">
        <v>223</v>
      </c>
      <c r="AC761" t="s">
        <v>2190</v>
      </c>
      <c r="AE761">
        <f>Tabela2[[#This Row],[kan_params]]</f>
        <v>116623</v>
      </c>
      <c r="AF761">
        <f>Tabela2[[#This Row],[kan_steps]]</f>
        <v>21</v>
      </c>
      <c r="AG761">
        <f>Tabela2[[#This Row],[kan_train_acc]]</f>
        <v>0.21039926111698101</v>
      </c>
      <c r="AH761">
        <f>Tabela2[[#This Row],[kan_val_acc]]</f>
        <v>0.29703703522682101</v>
      </c>
      <c r="AI761">
        <f>Tabela2[[#This Row],[kan_test_acc]]</f>
        <v>0.21511111408472</v>
      </c>
      <c r="AJ761">
        <f>Tabela2[[#This Row],[mlp_test_acc]]</f>
        <v>0.97511111111111104</v>
      </c>
      <c r="AK761">
        <f>Tabela2[[#This Row],[mlp_val_acc]]</f>
        <v>0.97925925925925905</v>
      </c>
      <c r="AL761">
        <f>Tabela2[[#This Row],[mlp_train_acc]]</f>
        <v>0.99201485608170803</v>
      </c>
      <c r="AM761">
        <f>Tabela2[[#This Row],[mlp_steps]]</f>
        <v>53.6</v>
      </c>
    </row>
    <row r="762" spans="1:39" x14ac:dyDescent="0.25">
      <c r="A762" t="s">
        <v>1343</v>
      </c>
      <c r="B762">
        <v>18</v>
      </c>
      <c r="C762">
        <v>9</v>
      </c>
      <c r="D762">
        <v>4</v>
      </c>
      <c r="E762">
        <v>0</v>
      </c>
      <c r="F762" t="s">
        <v>1374</v>
      </c>
      <c r="G762">
        <v>341253</v>
      </c>
      <c r="H762">
        <v>136519708.59999999</v>
      </c>
      <c r="I762">
        <v>14.8</v>
      </c>
      <c r="J762">
        <v>0.124048283696174</v>
      </c>
      <c r="K762">
        <v>0.24222222566604601</v>
      </c>
      <c r="L762">
        <v>0.12488888949155801</v>
      </c>
      <c r="M762">
        <v>0.97199999999999998</v>
      </c>
      <c r="N762">
        <v>0.982222222222222</v>
      </c>
      <c r="O762">
        <v>0.99164345403899701</v>
      </c>
      <c r="P762">
        <v>40.4</v>
      </c>
      <c r="Q762">
        <v>5478863.2000000002</v>
      </c>
      <c r="R762">
        <v>340820</v>
      </c>
      <c r="S762">
        <v>2</v>
      </c>
      <c r="T762">
        <v>394</v>
      </c>
      <c r="U762">
        <v>0.97111111111111104</v>
      </c>
      <c r="V762">
        <v>0.97777777777777697</v>
      </c>
      <c r="W762">
        <v>0.98421541318477201</v>
      </c>
      <c r="X762">
        <v>34.6</v>
      </c>
      <c r="Y762">
        <v>4806023.5999999996</v>
      </c>
      <c r="Z762">
        <v>342475</v>
      </c>
      <c r="AA762">
        <v>2</v>
      </c>
      <c r="AB762">
        <v>395</v>
      </c>
      <c r="AC762" t="s">
        <v>2191</v>
      </c>
      <c r="AE762">
        <f>Tabela2[[#This Row],[kan_params]]</f>
        <v>341253</v>
      </c>
      <c r="AF762">
        <f>Tabela2[[#This Row],[kan_steps]]</f>
        <v>14.8</v>
      </c>
      <c r="AG762">
        <f>Tabela2[[#This Row],[kan_train_acc]]</f>
        <v>0.124048283696174</v>
      </c>
      <c r="AH762">
        <f>Tabela2[[#This Row],[kan_val_acc]]</f>
        <v>0.24222222566604601</v>
      </c>
      <c r="AI762">
        <f>Tabela2[[#This Row],[kan_test_acc]]</f>
        <v>0.12488888949155801</v>
      </c>
      <c r="AJ762">
        <f>Tabela2[[#This Row],[mlp_test_acc]]</f>
        <v>0.97199999999999998</v>
      </c>
      <c r="AK762">
        <f>Tabela2[[#This Row],[mlp_val_acc]]</f>
        <v>0.982222222222222</v>
      </c>
      <c r="AL762">
        <f>Tabela2[[#This Row],[mlp_train_acc]]</f>
        <v>0.99164345403899701</v>
      </c>
      <c r="AM762">
        <f>Tabela2[[#This Row],[mlp_steps]]</f>
        <v>40.4</v>
      </c>
    </row>
    <row r="763" spans="1:39" x14ac:dyDescent="0.25">
      <c r="A763" t="s">
        <v>1343</v>
      </c>
      <c r="B763">
        <v>18</v>
      </c>
      <c r="C763">
        <v>9</v>
      </c>
      <c r="D763">
        <v>4</v>
      </c>
      <c r="E763">
        <v>0</v>
      </c>
      <c r="F763" t="s">
        <v>1392</v>
      </c>
      <c r="G763">
        <v>303380</v>
      </c>
      <c r="H763">
        <v>173981848</v>
      </c>
      <c r="I763">
        <v>23.8</v>
      </c>
      <c r="J763">
        <v>0.100464253127574</v>
      </c>
      <c r="K763">
        <v>0.17259259521961201</v>
      </c>
      <c r="L763">
        <v>9.7333334386348697E-2</v>
      </c>
      <c r="M763">
        <v>0.97466666666666602</v>
      </c>
      <c r="N763">
        <v>0.976296296296296</v>
      </c>
      <c r="O763">
        <v>0.98365831012070504</v>
      </c>
      <c r="P763">
        <v>35.799999999999997</v>
      </c>
      <c r="Q763">
        <v>4989764.8</v>
      </c>
      <c r="R763">
        <v>302300</v>
      </c>
      <c r="S763">
        <v>2</v>
      </c>
      <c r="T763">
        <v>370</v>
      </c>
      <c r="U763">
        <v>0.97555555555555495</v>
      </c>
      <c r="V763">
        <v>0.98148148148148096</v>
      </c>
      <c r="W763">
        <v>0.99108635097493003</v>
      </c>
      <c r="X763">
        <v>42</v>
      </c>
      <c r="Y763">
        <v>5028855.4000000004</v>
      </c>
      <c r="Z763">
        <v>303859</v>
      </c>
      <c r="AA763">
        <v>2</v>
      </c>
      <c r="AB763">
        <v>371</v>
      </c>
      <c r="AC763" t="s">
        <v>2192</v>
      </c>
      <c r="AE763">
        <f>Tabela2[[#This Row],[kan_params]]</f>
        <v>303380</v>
      </c>
      <c r="AF763">
        <f>Tabela2[[#This Row],[kan_steps]]</f>
        <v>23.8</v>
      </c>
      <c r="AG763">
        <f>Tabela2[[#This Row],[kan_train_acc]]</f>
        <v>0.100464253127574</v>
      </c>
      <c r="AH763">
        <f>Tabela2[[#This Row],[kan_val_acc]]</f>
        <v>0.17259259521961201</v>
      </c>
      <c r="AI763">
        <f>Tabela2[[#This Row],[kan_test_acc]]</f>
        <v>9.7333334386348697E-2</v>
      </c>
      <c r="AJ763">
        <f>Tabela2[[#This Row],[mlp_test_acc]]</f>
        <v>0.97466666666666602</v>
      </c>
      <c r="AK763">
        <f>Tabela2[[#This Row],[mlp_val_acc]]</f>
        <v>0.976296296296296</v>
      </c>
      <c r="AL763">
        <f>Tabela2[[#This Row],[mlp_train_acc]]</f>
        <v>0.98365831012070504</v>
      </c>
      <c r="AM763">
        <f>Tabela2[[#This Row],[mlp_steps]]</f>
        <v>35.799999999999997</v>
      </c>
    </row>
    <row r="764" spans="1:39" x14ac:dyDescent="0.25">
      <c r="A764" t="s">
        <v>1343</v>
      </c>
      <c r="B764">
        <v>18</v>
      </c>
      <c r="C764">
        <v>9</v>
      </c>
      <c r="D764">
        <v>4</v>
      </c>
      <c r="E764">
        <v>0</v>
      </c>
      <c r="F764" t="s">
        <v>1394</v>
      </c>
      <c r="G764">
        <v>312885</v>
      </c>
      <c r="H764">
        <v>153287628.80000001</v>
      </c>
      <c r="I764">
        <v>20.2</v>
      </c>
      <c r="J764">
        <v>9.8235839605331401E-2</v>
      </c>
      <c r="K764">
        <v>0.17703703343868199</v>
      </c>
      <c r="L764">
        <v>9.4222220778465204E-2</v>
      </c>
      <c r="M764">
        <v>0.97333333333333305</v>
      </c>
      <c r="N764">
        <v>0.97481481481481402</v>
      </c>
      <c r="O764">
        <v>0.98310120705663795</v>
      </c>
      <c r="P764">
        <v>32</v>
      </c>
      <c r="Q764">
        <v>5057725.2</v>
      </c>
      <c r="R764">
        <v>311714</v>
      </c>
      <c r="S764">
        <v>2</v>
      </c>
      <c r="T764">
        <v>376</v>
      </c>
      <c r="U764">
        <v>0.97377777777777696</v>
      </c>
      <c r="V764">
        <v>0.98074074074074002</v>
      </c>
      <c r="W764">
        <v>0.98700092850510601</v>
      </c>
      <c r="X764">
        <v>36.799999999999997</v>
      </c>
      <c r="Y764">
        <v>5104335.8</v>
      </c>
      <c r="Z764">
        <v>313297</v>
      </c>
      <c r="AA764">
        <v>2</v>
      </c>
      <c r="AB764">
        <v>377</v>
      </c>
      <c r="AC764" t="s">
        <v>2193</v>
      </c>
      <c r="AE764">
        <f>Tabela2[[#This Row],[kan_params]]</f>
        <v>312885</v>
      </c>
      <c r="AF764">
        <f>Tabela2[[#This Row],[kan_steps]]</f>
        <v>20.2</v>
      </c>
      <c r="AG764">
        <f>Tabela2[[#This Row],[kan_train_acc]]</f>
        <v>9.8235839605331401E-2</v>
      </c>
      <c r="AH764">
        <f>Tabela2[[#This Row],[kan_val_acc]]</f>
        <v>0.17703703343868199</v>
      </c>
      <c r="AI764">
        <f>Tabela2[[#This Row],[kan_test_acc]]</f>
        <v>9.4222220778465204E-2</v>
      </c>
      <c r="AJ764">
        <f>Tabela2[[#This Row],[mlp_test_acc]]</f>
        <v>0.97333333333333305</v>
      </c>
      <c r="AK764">
        <f>Tabela2[[#This Row],[mlp_val_acc]]</f>
        <v>0.97481481481481402</v>
      </c>
      <c r="AL764">
        <f>Tabela2[[#This Row],[mlp_train_acc]]</f>
        <v>0.98310120705663795</v>
      </c>
      <c r="AM764">
        <f>Tabela2[[#This Row],[mlp_steps]]</f>
        <v>32</v>
      </c>
    </row>
    <row r="765" spans="1:39" x14ac:dyDescent="0.25">
      <c r="A765" t="s">
        <v>1343</v>
      </c>
      <c r="B765">
        <v>18</v>
      </c>
      <c r="C765">
        <v>9</v>
      </c>
      <c r="D765">
        <v>4</v>
      </c>
      <c r="E765">
        <v>0</v>
      </c>
      <c r="F765" t="s">
        <v>1396</v>
      </c>
      <c r="G765">
        <v>322390</v>
      </c>
      <c r="H765">
        <v>185043658</v>
      </c>
      <c r="I765">
        <v>23.4</v>
      </c>
      <c r="J765">
        <v>8.3008357882499606E-2</v>
      </c>
      <c r="K765">
        <v>0.17777777910232501</v>
      </c>
      <c r="L765">
        <v>8.80000010132789E-2</v>
      </c>
      <c r="M765">
        <v>0.972444444444444</v>
      </c>
      <c r="N765">
        <v>0.97851851851851801</v>
      </c>
      <c r="O765">
        <v>0.98644382544103903</v>
      </c>
      <c r="P765">
        <v>36.200000000000003</v>
      </c>
      <c r="Q765">
        <v>4640433.4000000004</v>
      </c>
      <c r="R765">
        <v>321272</v>
      </c>
      <c r="S765">
        <v>2</v>
      </c>
      <c r="T765">
        <v>382</v>
      </c>
      <c r="U765">
        <v>0.97511111111111104</v>
      </c>
      <c r="V765">
        <v>0.97777777777777697</v>
      </c>
      <c r="W765">
        <v>0.98198700092850499</v>
      </c>
      <c r="X765">
        <v>32.6</v>
      </c>
      <c r="Y765">
        <v>4216957.5999999996</v>
      </c>
      <c r="Z765">
        <v>322879</v>
      </c>
      <c r="AA765">
        <v>2</v>
      </c>
      <c r="AB765">
        <v>383</v>
      </c>
      <c r="AC765" t="s">
        <v>2194</v>
      </c>
      <c r="AE765">
        <f>Tabela2[[#This Row],[kan_params]]</f>
        <v>322390</v>
      </c>
      <c r="AF765">
        <f>Tabela2[[#This Row],[kan_steps]]</f>
        <v>23.4</v>
      </c>
      <c r="AG765">
        <f>Tabela2[[#This Row],[kan_train_acc]]</f>
        <v>8.3008357882499606E-2</v>
      </c>
      <c r="AH765">
        <f>Tabela2[[#This Row],[kan_val_acc]]</f>
        <v>0.17777777910232501</v>
      </c>
      <c r="AI765">
        <f>Tabela2[[#This Row],[kan_test_acc]]</f>
        <v>8.80000010132789E-2</v>
      </c>
      <c r="AJ765">
        <f>Tabela2[[#This Row],[mlp_test_acc]]</f>
        <v>0.972444444444444</v>
      </c>
      <c r="AK765">
        <f>Tabela2[[#This Row],[mlp_val_acc]]</f>
        <v>0.97851851851851801</v>
      </c>
      <c r="AL765">
        <f>Tabela2[[#This Row],[mlp_train_acc]]</f>
        <v>0.98644382544103903</v>
      </c>
      <c r="AM765">
        <f>Tabela2[[#This Row],[mlp_steps]]</f>
        <v>36.200000000000003</v>
      </c>
    </row>
    <row r="766" spans="1:39" x14ac:dyDescent="0.25">
      <c r="A766" t="s">
        <v>1343</v>
      </c>
      <c r="B766">
        <v>18</v>
      </c>
      <c r="C766">
        <v>9</v>
      </c>
      <c r="D766">
        <v>4</v>
      </c>
      <c r="E766">
        <v>0</v>
      </c>
      <c r="F766" t="s">
        <v>1398</v>
      </c>
      <c r="G766">
        <v>331895</v>
      </c>
      <c r="H766">
        <v>127156989.8</v>
      </c>
      <c r="I766">
        <v>15</v>
      </c>
      <c r="J766">
        <v>0.123862580955028</v>
      </c>
      <c r="K766">
        <v>0.17259259223937901</v>
      </c>
      <c r="L766">
        <v>0.111111111938953</v>
      </c>
      <c r="M766">
        <v>0.97466666666666602</v>
      </c>
      <c r="N766">
        <v>0.98</v>
      </c>
      <c r="O766">
        <v>0.98811513463323997</v>
      </c>
      <c r="P766">
        <v>36.6</v>
      </c>
      <c r="Q766">
        <v>5201015.5999999996</v>
      </c>
      <c r="R766">
        <v>330974</v>
      </c>
      <c r="S766">
        <v>2</v>
      </c>
      <c r="T766">
        <v>388</v>
      </c>
      <c r="U766">
        <v>0.976444444444444</v>
      </c>
      <c r="V766">
        <v>0.98592592592592498</v>
      </c>
      <c r="W766">
        <v>0.99461467038068696</v>
      </c>
      <c r="X766">
        <v>47.8</v>
      </c>
      <c r="Y766">
        <v>6774166.7999999998</v>
      </c>
      <c r="Z766">
        <v>332605</v>
      </c>
      <c r="AA766">
        <v>2</v>
      </c>
      <c r="AB766">
        <v>389</v>
      </c>
      <c r="AC766" t="s">
        <v>2195</v>
      </c>
      <c r="AE766">
        <f>Tabela2[[#This Row],[kan_params]]</f>
        <v>331895</v>
      </c>
      <c r="AF766">
        <f>Tabela2[[#This Row],[kan_steps]]</f>
        <v>15</v>
      </c>
      <c r="AG766">
        <f>Tabela2[[#This Row],[kan_train_acc]]</f>
        <v>0.123862580955028</v>
      </c>
      <c r="AH766">
        <f>Tabela2[[#This Row],[kan_val_acc]]</f>
        <v>0.17259259223937901</v>
      </c>
      <c r="AI766">
        <f>Tabela2[[#This Row],[kan_test_acc]]</f>
        <v>0.111111111938953</v>
      </c>
      <c r="AJ766">
        <f>Tabela2[[#This Row],[mlp_test_acc]]</f>
        <v>0.97466666666666602</v>
      </c>
      <c r="AK766">
        <f>Tabela2[[#This Row],[mlp_val_acc]]</f>
        <v>0.98</v>
      </c>
      <c r="AL766">
        <f>Tabela2[[#This Row],[mlp_train_acc]]</f>
        <v>0.98811513463323997</v>
      </c>
      <c r="AM766">
        <f>Tabela2[[#This Row],[mlp_steps]]</f>
        <v>36.6</v>
      </c>
    </row>
    <row r="767" spans="1:39" x14ac:dyDescent="0.25">
      <c r="A767" t="s">
        <v>1343</v>
      </c>
      <c r="B767">
        <v>18</v>
      </c>
      <c r="C767">
        <v>9</v>
      </c>
      <c r="D767">
        <v>4</v>
      </c>
      <c r="E767">
        <v>0</v>
      </c>
      <c r="F767" t="s">
        <v>1400</v>
      </c>
      <c r="G767">
        <v>341400</v>
      </c>
      <c r="H767">
        <v>173867768.59999999</v>
      </c>
      <c r="I767">
        <v>20</v>
      </c>
      <c r="J767">
        <v>0.102692665159702</v>
      </c>
      <c r="K767">
        <v>0.193333333730697</v>
      </c>
      <c r="L767">
        <v>0.100444445013999</v>
      </c>
      <c r="M767">
        <v>0.97333333333333305</v>
      </c>
      <c r="N767">
        <v>0.982222222222222</v>
      </c>
      <c r="O767">
        <v>0.98811513463323997</v>
      </c>
      <c r="P767">
        <v>38.200000000000003</v>
      </c>
      <c r="Q767">
        <v>5561320.5999999996</v>
      </c>
      <c r="R767">
        <v>340820</v>
      </c>
      <c r="S767">
        <v>2</v>
      </c>
      <c r="T767">
        <v>394</v>
      </c>
      <c r="U767">
        <v>0.97377777777777696</v>
      </c>
      <c r="V767">
        <v>0.98074074074074002</v>
      </c>
      <c r="W767">
        <v>0.98607242339832801</v>
      </c>
      <c r="X767">
        <v>35.200000000000003</v>
      </c>
      <c r="Y767">
        <v>5178229.5999999996</v>
      </c>
      <c r="Z767">
        <v>342475</v>
      </c>
      <c r="AA767">
        <v>2</v>
      </c>
      <c r="AB767">
        <v>395</v>
      </c>
      <c r="AC767" t="s">
        <v>2196</v>
      </c>
      <c r="AE767">
        <f>Tabela2[[#This Row],[kan_params]]</f>
        <v>341400</v>
      </c>
      <c r="AF767">
        <f>Tabela2[[#This Row],[kan_steps]]</f>
        <v>20</v>
      </c>
      <c r="AG767">
        <f>Tabela2[[#This Row],[kan_train_acc]]</f>
        <v>0.102692665159702</v>
      </c>
      <c r="AH767">
        <f>Tabela2[[#This Row],[kan_val_acc]]</f>
        <v>0.193333333730697</v>
      </c>
      <c r="AI767">
        <f>Tabela2[[#This Row],[kan_test_acc]]</f>
        <v>0.100444445013999</v>
      </c>
      <c r="AJ767">
        <f>Tabela2[[#This Row],[mlp_test_acc]]</f>
        <v>0.97333333333333305</v>
      </c>
      <c r="AK767">
        <f>Tabela2[[#This Row],[mlp_val_acc]]</f>
        <v>0.982222222222222</v>
      </c>
      <c r="AL767">
        <f>Tabela2[[#This Row],[mlp_train_acc]]</f>
        <v>0.98811513463323997</v>
      </c>
      <c r="AM767">
        <f>Tabela2[[#This Row],[mlp_steps]]</f>
        <v>38.200000000000003</v>
      </c>
    </row>
    <row r="768" spans="1:39" x14ac:dyDescent="0.25">
      <c r="A768" t="s">
        <v>1343</v>
      </c>
      <c r="B768">
        <v>18</v>
      </c>
      <c r="C768">
        <v>9</v>
      </c>
      <c r="D768">
        <v>4</v>
      </c>
      <c r="E768">
        <v>0</v>
      </c>
      <c r="F768" t="s">
        <v>1402</v>
      </c>
      <c r="G768">
        <v>350905</v>
      </c>
      <c r="H768">
        <v>188774564</v>
      </c>
      <c r="I768">
        <v>19.600000000000001</v>
      </c>
      <c r="J768">
        <v>8.9507889747619598E-2</v>
      </c>
      <c r="K768">
        <v>0.217777776718139</v>
      </c>
      <c r="L768">
        <v>8.8000000268220899E-2</v>
      </c>
      <c r="M768">
        <v>0.97822222222222199</v>
      </c>
      <c r="N768">
        <v>0.97925925925925905</v>
      </c>
      <c r="O768">
        <v>0.99090064995357396</v>
      </c>
      <c r="P768">
        <v>43.2</v>
      </c>
      <c r="Q768">
        <v>6512220</v>
      </c>
      <c r="R768">
        <v>350810</v>
      </c>
      <c r="S768">
        <v>2</v>
      </c>
      <c r="T768">
        <v>400</v>
      </c>
      <c r="U768">
        <v>0.97288888888888803</v>
      </c>
      <c r="V768">
        <v>0.98148148148148096</v>
      </c>
      <c r="W768">
        <v>0.98811513463323997</v>
      </c>
      <c r="X768">
        <v>36.200000000000003</v>
      </c>
      <c r="Y768">
        <v>5753570.7999999998</v>
      </c>
      <c r="Z768">
        <v>352489</v>
      </c>
      <c r="AA768">
        <v>2</v>
      </c>
      <c r="AB768">
        <v>401</v>
      </c>
      <c r="AC768" t="s">
        <v>2197</v>
      </c>
      <c r="AE768">
        <f>Tabela2[[#This Row],[kan_params]]</f>
        <v>350905</v>
      </c>
      <c r="AF768">
        <f>Tabela2[[#This Row],[kan_steps]]</f>
        <v>19.600000000000001</v>
      </c>
      <c r="AG768">
        <f>Tabela2[[#This Row],[kan_train_acc]]</f>
        <v>8.9507889747619598E-2</v>
      </c>
      <c r="AH768">
        <f>Tabela2[[#This Row],[kan_val_acc]]</f>
        <v>0.217777776718139</v>
      </c>
      <c r="AI768">
        <f>Tabela2[[#This Row],[kan_test_acc]]</f>
        <v>8.8000000268220899E-2</v>
      </c>
      <c r="AJ768">
        <f>Tabela2[[#This Row],[mlp_test_acc]]</f>
        <v>0.97822222222222199</v>
      </c>
      <c r="AK768">
        <f>Tabela2[[#This Row],[mlp_val_acc]]</f>
        <v>0.97925925925925905</v>
      </c>
      <c r="AL768">
        <f>Tabela2[[#This Row],[mlp_train_acc]]</f>
        <v>0.99090064995357396</v>
      </c>
      <c r="AM768">
        <f>Tabela2[[#This Row],[mlp_steps]]</f>
        <v>43.2</v>
      </c>
    </row>
    <row r="769" spans="1:39" x14ac:dyDescent="0.25">
      <c r="A769" t="s">
        <v>1343</v>
      </c>
      <c r="B769">
        <v>18</v>
      </c>
      <c r="C769">
        <v>9</v>
      </c>
      <c r="D769">
        <v>4</v>
      </c>
      <c r="E769">
        <v>0</v>
      </c>
      <c r="F769" t="s">
        <v>1404</v>
      </c>
      <c r="G769">
        <v>227340</v>
      </c>
      <c r="H769">
        <v>100759848</v>
      </c>
      <c r="I769">
        <v>18.399999999999999</v>
      </c>
      <c r="J769">
        <v>0.117177344858646</v>
      </c>
      <c r="K769">
        <v>0.180740737915039</v>
      </c>
      <c r="L769">
        <v>0.114222222566604</v>
      </c>
      <c r="M769">
        <v>0.97288888888888803</v>
      </c>
      <c r="N769">
        <v>0.98148148148148096</v>
      </c>
      <c r="O769">
        <v>0.98477251624883899</v>
      </c>
      <c r="P769">
        <v>37.799999999999997</v>
      </c>
      <c r="Q769">
        <v>4491176.4000000004</v>
      </c>
      <c r="R769">
        <v>226744</v>
      </c>
      <c r="S769">
        <v>2</v>
      </c>
      <c r="T769">
        <v>318</v>
      </c>
      <c r="U769">
        <v>0.97599999999999998</v>
      </c>
      <c r="V769">
        <v>0.98444444444444401</v>
      </c>
      <c r="W769">
        <v>0.98477251624883899</v>
      </c>
      <c r="X769">
        <v>39.200000000000003</v>
      </c>
      <c r="Y769">
        <v>3084464.4</v>
      </c>
      <c r="Z769">
        <v>228095</v>
      </c>
      <c r="AA769">
        <v>2</v>
      </c>
      <c r="AB769">
        <v>319</v>
      </c>
      <c r="AC769" t="s">
        <v>2198</v>
      </c>
      <c r="AE769">
        <f>Tabela2[[#This Row],[kan_params]]</f>
        <v>227340</v>
      </c>
      <c r="AF769">
        <f>Tabela2[[#This Row],[kan_steps]]</f>
        <v>18.399999999999999</v>
      </c>
      <c r="AG769">
        <f>Tabela2[[#This Row],[kan_train_acc]]</f>
        <v>0.117177344858646</v>
      </c>
      <c r="AH769">
        <f>Tabela2[[#This Row],[kan_val_acc]]</f>
        <v>0.180740737915039</v>
      </c>
      <c r="AI769">
        <f>Tabela2[[#This Row],[kan_test_acc]]</f>
        <v>0.114222222566604</v>
      </c>
      <c r="AJ769">
        <f>Tabela2[[#This Row],[mlp_test_acc]]</f>
        <v>0.97288888888888803</v>
      </c>
      <c r="AK769">
        <f>Tabela2[[#This Row],[mlp_val_acc]]</f>
        <v>0.98148148148148096</v>
      </c>
      <c r="AL769">
        <f>Tabela2[[#This Row],[mlp_train_acc]]</f>
        <v>0.98477251624883899</v>
      </c>
      <c r="AM769">
        <f>Tabela2[[#This Row],[mlp_steps]]</f>
        <v>37.799999999999997</v>
      </c>
    </row>
    <row r="770" spans="1:39" x14ac:dyDescent="0.25">
      <c r="A770" t="s">
        <v>1343</v>
      </c>
      <c r="B770">
        <v>18</v>
      </c>
      <c r="C770">
        <v>9</v>
      </c>
      <c r="D770">
        <v>4</v>
      </c>
      <c r="E770">
        <v>0</v>
      </c>
      <c r="F770" t="s">
        <v>1406</v>
      </c>
      <c r="G770">
        <v>236845</v>
      </c>
      <c r="H770">
        <v>132435841.2</v>
      </c>
      <c r="I770">
        <v>22.8</v>
      </c>
      <c r="J770">
        <v>0.113091921806335</v>
      </c>
      <c r="K770">
        <v>0.17259259521961201</v>
      </c>
      <c r="L770">
        <v>0.103555555641651</v>
      </c>
      <c r="M770">
        <v>0.97155555555555495</v>
      </c>
      <c r="N770">
        <v>0.98074074074074002</v>
      </c>
      <c r="O770">
        <v>0.98755803156917299</v>
      </c>
      <c r="P770">
        <v>39.200000000000003</v>
      </c>
      <c r="Q770">
        <v>3901988.6</v>
      </c>
      <c r="R770">
        <v>236285</v>
      </c>
      <c r="S770">
        <v>2</v>
      </c>
      <c r="T770">
        <v>325</v>
      </c>
      <c r="U770">
        <v>0.97466666666666602</v>
      </c>
      <c r="V770">
        <v>0.97851851851851801</v>
      </c>
      <c r="W770">
        <v>0.98607242339832801</v>
      </c>
      <c r="X770">
        <v>38.200000000000003</v>
      </c>
      <c r="Y770">
        <v>4652168.2</v>
      </c>
      <c r="Z770">
        <v>237664</v>
      </c>
      <c r="AA770">
        <v>2</v>
      </c>
      <c r="AB770">
        <v>326</v>
      </c>
      <c r="AC770" t="s">
        <v>2199</v>
      </c>
      <c r="AE770">
        <f>Tabela2[[#This Row],[kan_params]]</f>
        <v>236845</v>
      </c>
      <c r="AF770">
        <f>Tabela2[[#This Row],[kan_steps]]</f>
        <v>22.8</v>
      </c>
      <c r="AG770">
        <f>Tabela2[[#This Row],[kan_train_acc]]</f>
        <v>0.113091921806335</v>
      </c>
      <c r="AH770">
        <f>Tabela2[[#This Row],[kan_val_acc]]</f>
        <v>0.17259259521961201</v>
      </c>
      <c r="AI770">
        <f>Tabela2[[#This Row],[kan_test_acc]]</f>
        <v>0.103555555641651</v>
      </c>
      <c r="AJ770">
        <f>Tabela2[[#This Row],[mlp_test_acc]]</f>
        <v>0.97155555555555495</v>
      </c>
      <c r="AK770">
        <f>Tabela2[[#This Row],[mlp_val_acc]]</f>
        <v>0.98074074074074002</v>
      </c>
      <c r="AL770">
        <f>Tabela2[[#This Row],[mlp_train_acc]]</f>
        <v>0.98755803156917299</v>
      </c>
      <c r="AM770">
        <f>Tabela2[[#This Row],[mlp_steps]]</f>
        <v>39.200000000000003</v>
      </c>
    </row>
    <row r="771" spans="1:39" x14ac:dyDescent="0.25">
      <c r="A771" t="s">
        <v>1343</v>
      </c>
      <c r="B771">
        <v>18</v>
      </c>
      <c r="C771">
        <v>9</v>
      </c>
      <c r="D771">
        <v>4</v>
      </c>
      <c r="E771">
        <v>0</v>
      </c>
      <c r="F771" t="s">
        <v>1408</v>
      </c>
      <c r="G771">
        <v>246350</v>
      </c>
      <c r="H771">
        <v>102242275.59999999</v>
      </c>
      <c r="I771">
        <v>16.8</v>
      </c>
      <c r="J771">
        <v>9.93500471115112E-2</v>
      </c>
      <c r="K771">
        <v>0.17407407164573599</v>
      </c>
      <c r="L771">
        <v>0.100888888537883</v>
      </c>
      <c r="M771">
        <v>0.976444444444444</v>
      </c>
      <c r="N771">
        <v>0.97925925925925905</v>
      </c>
      <c r="O771">
        <v>0.98347260909934997</v>
      </c>
      <c r="P771">
        <v>37</v>
      </c>
      <c r="Q771">
        <v>3838140.2</v>
      </c>
      <c r="R771">
        <v>246022</v>
      </c>
      <c r="S771">
        <v>2</v>
      </c>
      <c r="T771">
        <v>332</v>
      </c>
      <c r="U771">
        <v>0.97422222222222199</v>
      </c>
      <c r="V771">
        <v>0.97925925925925905</v>
      </c>
      <c r="W771">
        <v>0.98607242339832801</v>
      </c>
      <c r="X771">
        <v>41</v>
      </c>
      <c r="Y771">
        <v>5682761</v>
      </c>
      <c r="Z771">
        <v>247429</v>
      </c>
      <c r="AA771">
        <v>2</v>
      </c>
      <c r="AB771">
        <v>333</v>
      </c>
      <c r="AC771" t="s">
        <v>2200</v>
      </c>
      <c r="AE771">
        <f>Tabela2[[#This Row],[kan_params]]</f>
        <v>246350</v>
      </c>
      <c r="AF771">
        <f>Tabela2[[#This Row],[kan_steps]]</f>
        <v>16.8</v>
      </c>
      <c r="AG771">
        <f>Tabela2[[#This Row],[kan_train_acc]]</f>
        <v>9.93500471115112E-2</v>
      </c>
      <c r="AH771">
        <f>Tabela2[[#This Row],[kan_val_acc]]</f>
        <v>0.17407407164573599</v>
      </c>
      <c r="AI771">
        <f>Tabela2[[#This Row],[kan_test_acc]]</f>
        <v>0.100888888537883</v>
      </c>
      <c r="AJ771">
        <f>Tabela2[[#This Row],[mlp_test_acc]]</f>
        <v>0.976444444444444</v>
      </c>
      <c r="AK771">
        <f>Tabela2[[#This Row],[mlp_val_acc]]</f>
        <v>0.97925925925925905</v>
      </c>
      <c r="AL771">
        <f>Tabela2[[#This Row],[mlp_train_acc]]</f>
        <v>0.98347260909934997</v>
      </c>
      <c r="AM771">
        <f>Tabela2[[#This Row],[mlp_steps]]</f>
        <v>37</v>
      </c>
    </row>
    <row r="772" spans="1:39" x14ac:dyDescent="0.25">
      <c r="A772" t="s">
        <v>1343</v>
      </c>
      <c r="B772">
        <v>18</v>
      </c>
      <c r="C772">
        <v>9</v>
      </c>
      <c r="D772">
        <v>4</v>
      </c>
      <c r="E772">
        <v>0</v>
      </c>
      <c r="F772" t="s">
        <v>1410</v>
      </c>
      <c r="G772">
        <v>255855</v>
      </c>
      <c r="H772">
        <v>110445339.2</v>
      </c>
      <c r="I772">
        <v>17.600000000000001</v>
      </c>
      <c r="J772">
        <v>0.10956360399723</v>
      </c>
      <c r="K772">
        <v>0.19851851761340999</v>
      </c>
      <c r="L772">
        <v>0.10133333206176701</v>
      </c>
      <c r="M772">
        <v>0.97466666666666602</v>
      </c>
      <c r="N772">
        <v>0.97851851851851801</v>
      </c>
      <c r="O772">
        <v>0.98737233054781803</v>
      </c>
      <c r="P772">
        <v>43</v>
      </c>
      <c r="Q772">
        <v>5003899.4000000004</v>
      </c>
      <c r="R772">
        <v>254524</v>
      </c>
      <c r="S772">
        <v>2</v>
      </c>
      <c r="T772">
        <v>338</v>
      </c>
      <c r="U772">
        <v>0.97288888888888803</v>
      </c>
      <c r="V772">
        <v>0.97851851851851801</v>
      </c>
      <c r="W772">
        <v>0.98570102135561699</v>
      </c>
      <c r="X772">
        <v>37.6</v>
      </c>
      <c r="Y772">
        <v>4474102.2</v>
      </c>
      <c r="Z772">
        <v>255955</v>
      </c>
      <c r="AA772">
        <v>2</v>
      </c>
      <c r="AB772">
        <v>339</v>
      </c>
      <c r="AC772" t="s">
        <v>2201</v>
      </c>
      <c r="AE772">
        <f>Tabela2[[#This Row],[kan_params]]</f>
        <v>255855</v>
      </c>
      <c r="AF772">
        <f>Tabela2[[#This Row],[kan_steps]]</f>
        <v>17.600000000000001</v>
      </c>
      <c r="AG772">
        <f>Tabela2[[#This Row],[kan_train_acc]]</f>
        <v>0.10956360399723</v>
      </c>
      <c r="AH772">
        <f>Tabela2[[#This Row],[kan_val_acc]]</f>
        <v>0.19851851761340999</v>
      </c>
      <c r="AI772">
        <f>Tabela2[[#This Row],[kan_test_acc]]</f>
        <v>0.10133333206176701</v>
      </c>
      <c r="AJ772">
        <f>Tabela2[[#This Row],[mlp_test_acc]]</f>
        <v>0.97466666666666602</v>
      </c>
      <c r="AK772">
        <f>Tabela2[[#This Row],[mlp_val_acc]]</f>
        <v>0.97851851851851801</v>
      </c>
      <c r="AL772">
        <f>Tabela2[[#This Row],[mlp_train_acc]]</f>
        <v>0.98737233054781803</v>
      </c>
      <c r="AM772">
        <f>Tabela2[[#This Row],[mlp_steps]]</f>
        <v>43</v>
      </c>
    </row>
    <row r="773" spans="1:39" x14ac:dyDescent="0.25">
      <c r="A773" t="s">
        <v>1343</v>
      </c>
      <c r="B773">
        <v>18</v>
      </c>
      <c r="C773">
        <v>9</v>
      </c>
      <c r="D773">
        <v>4</v>
      </c>
      <c r="E773">
        <v>0</v>
      </c>
      <c r="F773" t="s">
        <v>1412</v>
      </c>
      <c r="G773">
        <v>265360</v>
      </c>
      <c r="H773">
        <v>129797037.59999999</v>
      </c>
      <c r="I773">
        <v>20.399999999999999</v>
      </c>
      <c r="J773">
        <v>0.114206127822399</v>
      </c>
      <c r="K773">
        <v>0.16814814805984399</v>
      </c>
      <c r="L773">
        <v>8.9333333075046498E-2</v>
      </c>
      <c r="M773">
        <v>0.976444444444444</v>
      </c>
      <c r="N773">
        <v>0.98074074074074002</v>
      </c>
      <c r="O773">
        <v>0.98848653667595099</v>
      </c>
      <c r="P773">
        <v>39.799999999999997</v>
      </c>
      <c r="Q773">
        <v>4970974.5999999996</v>
      </c>
      <c r="R773">
        <v>264625</v>
      </c>
      <c r="S773">
        <v>2</v>
      </c>
      <c r="T773">
        <v>345</v>
      </c>
      <c r="U773">
        <v>0.97599999999999998</v>
      </c>
      <c r="V773">
        <v>0.97925925925925905</v>
      </c>
      <c r="W773">
        <v>0.98291550603528299</v>
      </c>
      <c r="X773">
        <v>34.4</v>
      </c>
      <c r="Y773">
        <v>3712900.6</v>
      </c>
      <c r="Z773">
        <v>266084</v>
      </c>
      <c r="AA773">
        <v>2</v>
      </c>
      <c r="AB773">
        <v>346</v>
      </c>
      <c r="AC773" t="s">
        <v>2202</v>
      </c>
      <c r="AE773">
        <f>Tabela2[[#This Row],[kan_params]]</f>
        <v>265360</v>
      </c>
      <c r="AF773">
        <f>Tabela2[[#This Row],[kan_steps]]</f>
        <v>20.399999999999999</v>
      </c>
      <c r="AG773">
        <f>Tabela2[[#This Row],[kan_train_acc]]</f>
        <v>0.114206127822399</v>
      </c>
      <c r="AH773">
        <f>Tabela2[[#This Row],[kan_val_acc]]</f>
        <v>0.16814814805984399</v>
      </c>
      <c r="AI773">
        <f>Tabela2[[#This Row],[kan_test_acc]]</f>
        <v>8.9333333075046498E-2</v>
      </c>
      <c r="AJ773">
        <f>Tabela2[[#This Row],[mlp_test_acc]]</f>
        <v>0.976444444444444</v>
      </c>
      <c r="AK773">
        <f>Tabela2[[#This Row],[mlp_val_acc]]</f>
        <v>0.98074074074074002</v>
      </c>
      <c r="AL773">
        <f>Tabela2[[#This Row],[mlp_train_acc]]</f>
        <v>0.98848653667595099</v>
      </c>
      <c r="AM773">
        <f>Tabela2[[#This Row],[mlp_steps]]</f>
        <v>39.799999999999997</v>
      </c>
    </row>
    <row r="774" spans="1:39" x14ac:dyDescent="0.25">
      <c r="A774" t="s">
        <v>1343</v>
      </c>
      <c r="B774">
        <v>18</v>
      </c>
      <c r="C774">
        <v>9</v>
      </c>
      <c r="D774">
        <v>4</v>
      </c>
      <c r="E774">
        <v>0</v>
      </c>
      <c r="F774" t="s">
        <v>1414</v>
      </c>
      <c r="G774">
        <v>274865</v>
      </c>
      <c r="H774">
        <v>113945630.8</v>
      </c>
      <c r="I774">
        <v>16.600000000000001</v>
      </c>
      <c r="J774">
        <v>0.107149488478899</v>
      </c>
      <c r="K774">
        <v>0.174074077606201</v>
      </c>
      <c r="L774">
        <v>0.107111111283302</v>
      </c>
      <c r="M774">
        <v>0.97199999999999998</v>
      </c>
      <c r="N774">
        <v>0.976296296296296</v>
      </c>
      <c r="O774">
        <v>0.98161559888579297</v>
      </c>
      <c r="P774">
        <v>32</v>
      </c>
      <c r="Q774">
        <v>4859972.5999999996</v>
      </c>
      <c r="R774">
        <v>273439</v>
      </c>
      <c r="S774">
        <v>2</v>
      </c>
      <c r="T774">
        <v>351</v>
      </c>
      <c r="U774">
        <v>0.97466666666666602</v>
      </c>
      <c r="V774">
        <v>0.98</v>
      </c>
      <c r="W774">
        <v>0.98124419684308195</v>
      </c>
      <c r="X774">
        <v>32.4</v>
      </c>
      <c r="Y774">
        <v>3022811</v>
      </c>
      <c r="Z774">
        <v>274922</v>
      </c>
      <c r="AA774">
        <v>2</v>
      </c>
      <c r="AB774">
        <v>352</v>
      </c>
      <c r="AC774" t="s">
        <v>2203</v>
      </c>
      <c r="AE774">
        <f>Tabela2[[#This Row],[kan_params]]</f>
        <v>274865</v>
      </c>
      <c r="AF774">
        <f>Tabela2[[#This Row],[kan_steps]]</f>
        <v>16.600000000000001</v>
      </c>
      <c r="AG774">
        <f>Tabela2[[#This Row],[kan_train_acc]]</f>
        <v>0.107149488478899</v>
      </c>
      <c r="AH774">
        <f>Tabela2[[#This Row],[kan_val_acc]]</f>
        <v>0.174074077606201</v>
      </c>
      <c r="AI774">
        <f>Tabela2[[#This Row],[kan_test_acc]]</f>
        <v>0.107111111283302</v>
      </c>
      <c r="AJ774">
        <f>Tabela2[[#This Row],[mlp_test_acc]]</f>
        <v>0.97199999999999998</v>
      </c>
      <c r="AK774">
        <f>Tabela2[[#This Row],[mlp_val_acc]]</f>
        <v>0.976296296296296</v>
      </c>
      <c r="AL774">
        <f>Tabela2[[#This Row],[mlp_train_acc]]</f>
        <v>0.98161559888579297</v>
      </c>
      <c r="AM774">
        <f>Tabela2[[#This Row],[mlp_steps]]</f>
        <v>32</v>
      </c>
    </row>
    <row r="775" spans="1:39" x14ac:dyDescent="0.25">
      <c r="A775" t="s">
        <v>1343</v>
      </c>
      <c r="B775">
        <v>18</v>
      </c>
      <c r="C775">
        <v>9</v>
      </c>
      <c r="D775">
        <v>4</v>
      </c>
      <c r="E775">
        <v>0</v>
      </c>
      <c r="F775" t="s">
        <v>1416</v>
      </c>
      <c r="G775">
        <v>284370</v>
      </c>
      <c r="H775">
        <v>114632964.59999999</v>
      </c>
      <c r="I775">
        <v>16.2</v>
      </c>
      <c r="J775">
        <v>0.113649024069309</v>
      </c>
      <c r="K775">
        <v>0.190370371937751</v>
      </c>
      <c r="L775">
        <v>0.117333333194255</v>
      </c>
      <c r="M775">
        <v>0.97599999999999998</v>
      </c>
      <c r="N775">
        <v>0.98444444444444401</v>
      </c>
      <c r="O775">
        <v>0.99052924791086305</v>
      </c>
      <c r="P775">
        <v>41.4</v>
      </c>
      <c r="Q775">
        <v>4646588</v>
      </c>
      <c r="R775">
        <v>283904</v>
      </c>
      <c r="S775">
        <v>2</v>
      </c>
      <c r="T775">
        <v>358</v>
      </c>
      <c r="U775">
        <v>0.97555555555555495</v>
      </c>
      <c r="V775">
        <v>0.98074074074074002</v>
      </c>
      <c r="W775">
        <v>0.98885793871866201</v>
      </c>
      <c r="X775">
        <v>39.200000000000003</v>
      </c>
      <c r="Y775">
        <v>4692051.4000000004</v>
      </c>
      <c r="Z775">
        <v>285415</v>
      </c>
      <c r="AA775">
        <v>2</v>
      </c>
      <c r="AB775">
        <v>359</v>
      </c>
      <c r="AC775" t="s">
        <v>2204</v>
      </c>
      <c r="AE775">
        <f>Tabela2[[#This Row],[kan_params]]</f>
        <v>284370</v>
      </c>
      <c r="AF775">
        <f>Tabela2[[#This Row],[kan_steps]]</f>
        <v>16.2</v>
      </c>
      <c r="AG775">
        <f>Tabela2[[#This Row],[kan_train_acc]]</f>
        <v>0.113649024069309</v>
      </c>
      <c r="AH775">
        <f>Tabela2[[#This Row],[kan_val_acc]]</f>
        <v>0.190370371937751</v>
      </c>
      <c r="AI775">
        <f>Tabela2[[#This Row],[kan_test_acc]]</f>
        <v>0.117333333194255</v>
      </c>
      <c r="AJ775">
        <f>Tabela2[[#This Row],[mlp_test_acc]]</f>
        <v>0.97599999999999998</v>
      </c>
      <c r="AK775">
        <f>Tabela2[[#This Row],[mlp_val_acc]]</f>
        <v>0.98444444444444401</v>
      </c>
      <c r="AL775">
        <f>Tabela2[[#This Row],[mlp_train_acc]]</f>
        <v>0.99052924791086305</v>
      </c>
      <c r="AM775">
        <f>Tabela2[[#This Row],[mlp_steps]]</f>
        <v>41.4</v>
      </c>
    </row>
    <row r="776" spans="1:39" x14ac:dyDescent="0.25">
      <c r="A776" t="s">
        <v>1343</v>
      </c>
      <c r="B776">
        <v>18</v>
      </c>
      <c r="C776">
        <v>9</v>
      </c>
      <c r="D776">
        <v>4</v>
      </c>
      <c r="E776">
        <v>0</v>
      </c>
      <c r="F776" t="s">
        <v>1418</v>
      </c>
      <c r="G776">
        <v>293875</v>
      </c>
      <c r="H776">
        <v>137787169</v>
      </c>
      <c r="I776">
        <v>19.2</v>
      </c>
      <c r="J776">
        <v>0.104178272187709</v>
      </c>
      <c r="K776">
        <v>0.185925924777984</v>
      </c>
      <c r="L776">
        <v>0.109333334863185</v>
      </c>
      <c r="M776">
        <v>0.97333333333333305</v>
      </c>
      <c r="N776">
        <v>0.98074074074074002</v>
      </c>
      <c r="O776">
        <v>0.98885793871866201</v>
      </c>
      <c r="P776">
        <v>38.4</v>
      </c>
      <c r="Q776">
        <v>4151265</v>
      </c>
      <c r="R776">
        <v>293030</v>
      </c>
      <c r="S776">
        <v>2</v>
      </c>
      <c r="T776">
        <v>364</v>
      </c>
      <c r="U776">
        <v>0.97199999999999998</v>
      </c>
      <c r="V776">
        <v>0.982222222222222</v>
      </c>
      <c r="W776">
        <v>0.98700092850510601</v>
      </c>
      <c r="X776">
        <v>39.799999999999997</v>
      </c>
      <c r="Y776">
        <v>5146098</v>
      </c>
      <c r="Z776">
        <v>294565</v>
      </c>
      <c r="AA776">
        <v>2</v>
      </c>
      <c r="AB776">
        <v>365</v>
      </c>
      <c r="AC776" t="s">
        <v>2205</v>
      </c>
      <c r="AE776">
        <f>Tabela2[[#This Row],[kan_params]]</f>
        <v>293875</v>
      </c>
      <c r="AF776">
        <f>Tabela2[[#This Row],[kan_steps]]</f>
        <v>19.2</v>
      </c>
      <c r="AG776">
        <f>Tabela2[[#This Row],[kan_train_acc]]</f>
        <v>0.104178272187709</v>
      </c>
      <c r="AH776">
        <f>Tabela2[[#This Row],[kan_val_acc]]</f>
        <v>0.185925924777984</v>
      </c>
      <c r="AI776">
        <f>Tabela2[[#This Row],[kan_test_acc]]</f>
        <v>0.109333334863185</v>
      </c>
      <c r="AJ776">
        <f>Tabela2[[#This Row],[mlp_test_acc]]</f>
        <v>0.97333333333333305</v>
      </c>
      <c r="AK776">
        <f>Tabela2[[#This Row],[mlp_val_acc]]</f>
        <v>0.98074074074074002</v>
      </c>
      <c r="AL776">
        <f>Tabela2[[#This Row],[mlp_train_acc]]</f>
        <v>0.98885793871866201</v>
      </c>
      <c r="AM776">
        <f>Tabela2[[#This Row],[mlp_steps]]</f>
        <v>38.4</v>
      </c>
    </row>
    <row r="777" spans="1:39" x14ac:dyDescent="0.25">
      <c r="A777" t="s">
        <v>1343</v>
      </c>
      <c r="B777">
        <v>18</v>
      </c>
      <c r="C777">
        <v>9</v>
      </c>
      <c r="D777">
        <v>4</v>
      </c>
      <c r="E777">
        <v>0</v>
      </c>
      <c r="F777" t="s">
        <v>1420</v>
      </c>
      <c r="G777">
        <v>125878</v>
      </c>
      <c r="H777">
        <v>53839975.399999999</v>
      </c>
      <c r="I777">
        <v>18.600000000000001</v>
      </c>
      <c r="J777">
        <v>0.15246053934097201</v>
      </c>
      <c r="K777">
        <v>0.31925926208496003</v>
      </c>
      <c r="L777">
        <v>0.14844444319605801</v>
      </c>
      <c r="M777">
        <v>0.97466666666666602</v>
      </c>
      <c r="N777">
        <v>0.97481481481481402</v>
      </c>
      <c r="O777">
        <v>0.98737233054781803</v>
      </c>
      <c r="P777">
        <v>45.6</v>
      </c>
      <c r="Q777">
        <v>4196754</v>
      </c>
      <c r="R777">
        <v>125522</v>
      </c>
      <c r="S777">
        <v>2</v>
      </c>
      <c r="T777">
        <v>232</v>
      </c>
      <c r="U777">
        <v>0.968444444444444</v>
      </c>
      <c r="V777">
        <v>0.97407407407407398</v>
      </c>
      <c r="W777">
        <v>0.98737233054781803</v>
      </c>
      <c r="X777">
        <v>44.4</v>
      </c>
      <c r="Y777">
        <v>3152046.8</v>
      </c>
      <c r="Z777">
        <v>126529</v>
      </c>
      <c r="AA777">
        <v>2</v>
      </c>
      <c r="AB777">
        <v>233</v>
      </c>
      <c r="AC777" t="s">
        <v>2206</v>
      </c>
      <c r="AE777">
        <f>Tabela2[[#This Row],[kan_params]]</f>
        <v>125878</v>
      </c>
      <c r="AF777">
        <f>Tabela2[[#This Row],[kan_steps]]</f>
        <v>18.600000000000001</v>
      </c>
      <c r="AG777">
        <f>Tabela2[[#This Row],[kan_train_acc]]</f>
        <v>0.15246053934097201</v>
      </c>
      <c r="AH777">
        <f>Tabela2[[#This Row],[kan_val_acc]]</f>
        <v>0.31925926208496003</v>
      </c>
      <c r="AI777">
        <f>Tabela2[[#This Row],[kan_test_acc]]</f>
        <v>0.14844444319605801</v>
      </c>
      <c r="AJ777">
        <f>Tabela2[[#This Row],[mlp_test_acc]]</f>
        <v>0.97466666666666602</v>
      </c>
      <c r="AK777">
        <f>Tabela2[[#This Row],[mlp_val_acc]]</f>
        <v>0.97481481481481402</v>
      </c>
      <c r="AL777">
        <f>Tabela2[[#This Row],[mlp_train_acc]]</f>
        <v>0.98737233054781803</v>
      </c>
      <c r="AM777">
        <f>Tabela2[[#This Row],[mlp_steps]]</f>
        <v>45.6</v>
      </c>
    </row>
    <row r="778" spans="1:39" x14ac:dyDescent="0.25">
      <c r="A778" t="s">
        <v>1343</v>
      </c>
      <c r="B778">
        <v>18</v>
      </c>
      <c r="C778">
        <v>9</v>
      </c>
      <c r="D778">
        <v>4</v>
      </c>
      <c r="E778">
        <v>0</v>
      </c>
      <c r="F778" t="s">
        <v>1422</v>
      </c>
      <c r="G778">
        <v>311782</v>
      </c>
      <c r="H778">
        <v>105833016</v>
      </c>
      <c r="I778">
        <v>13.6</v>
      </c>
      <c r="J778">
        <v>0.11012070477008799</v>
      </c>
      <c r="K778">
        <v>0.17703704237937901</v>
      </c>
      <c r="L778">
        <v>0.109333334863185</v>
      </c>
      <c r="M778">
        <v>0.97377777777777696</v>
      </c>
      <c r="N778">
        <v>0.97259259259259201</v>
      </c>
      <c r="O778">
        <v>0.98774373259052894</v>
      </c>
      <c r="P778">
        <v>40.4</v>
      </c>
      <c r="Q778">
        <v>5956393.2000000002</v>
      </c>
      <c r="R778">
        <v>311714</v>
      </c>
      <c r="S778">
        <v>2</v>
      </c>
      <c r="T778">
        <v>376</v>
      </c>
      <c r="U778">
        <v>0.97733333333333305</v>
      </c>
      <c r="V778">
        <v>0.98074074074074002</v>
      </c>
      <c r="W778">
        <v>0.99275766016713096</v>
      </c>
      <c r="X778">
        <v>43.8</v>
      </c>
      <c r="Y778">
        <v>6612840.7999999998</v>
      </c>
      <c r="Z778">
        <v>313297</v>
      </c>
      <c r="AA778">
        <v>2</v>
      </c>
      <c r="AB778">
        <v>377</v>
      </c>
      <c r="AC778" t="s">
        <v>2207</v>
      </c>
      <c r="AE778">
        <f>Tabela2[[#This Row],[kan_params]]</f>
        <v>311782</v>
      </c>
      <c r="AF778">
        <f>Tabela2[[#This Row],[kan_steps]]</f>
        <v>13.6</v>
      </c>
      <c r="AG778">
        <f>Tabela2[[#This Row],[kan_train_acc]]</f>
        <v>0.11012070477008799</v>
      </c>
      <c r="AH778">
        <f>Tabela2[[#This Row],[kan_val_acc]]</f>
        <v>0.17703704237937901</v>
      </c>
      <c r="AI778">
        <f>Tabela2[[#This Row],[kan_test_acc]]</f>
        <v>0.109333334863185</v>
      </c>
      <c r="AJ778">
        <f>Tabela2[[#This Row],[mlp_test_acc]]</f>
        <v>0.97377777777777696</v>
      </c>
      <c r="AK778">
        <f>Tabela2[[#This Row],[mlp_val_acc]]</f>
        <v>0.97259259259259201</v>
      </c>
      <c r="AL778">
        <f>Tabela2[[#This Row],[mlp_train_acc]]</f>
        <v>0.98774373259052894</v>
      </c>
      <c r="AM778">
        <f>Tabela2[[#This Row],[mlp_steps]]</f>
        <v>40.4</v>
      </c>
    </row>
    <row r="779" spans="1:39" x14ac:dyDescent="0.25">
      <c r="A779" t="s">
        <v>1343</v>
      </c>
      <c r="B779">
        <v>18</v>
      </c>
      <c r="C779">
        <v>9</v>
      </c>
      <c r="D779">
        <v>4</v>
      </c>
      <c r="E779">
        <v>0</v>
      </c>
      <c r="F779" t="s">
        <v>1424</v>
      </c>
      <c r="G779">
        <v>321537</v>
      </c>
      <c r="H779">
        <v>184882339.19999999</v>
      </c>
      <c r="I779">
        <v>23</v>
      </c>
      <c r="J779">
        <v>0.122191272675991</v>
      </c>
      <c r="K779">
        <v>0.18444444239139501</v>
      </c>
      <c r="L779">
        <v>0.114222222566604</v>
      </c>
      <c r="M779">
        <v>0.97377777777777696</v>
      </c>
      <c r="N779">
        <v>0.97925925925925905</v>
      </c>
      <c r="O779">
        <v>0.98495821727019495</v>
      </c>
      <c r="P779">
        <v>35</v>
      </c>
      <c r="Q779">
        <v>5589716.4000000004</v>
      </c>
      <c r="R779">
        <v>321272</v>
      </c>
      <c r="S779">
        <v>2</v>
      </c>
      <c r="T779">
        <v>382</v>
      </c>
      <c r="U779">
        <v>0.97511111111111104</v>
      </c>
      <c r="V779">
        <v>0.982222222222222</v>
      </c>
      <c r="W779">
        <v>0.98792943361188401</v>
      </c>
      <c r="X779">
        <v>36</v>
      </c>
      <c r="Y779">
        <v>4823900</v>
      </c>
      <c r="Z779">
        <v>322879</v>
      </c>
      <c r="AA779">
        <v>2</v>
      </c>
      <c r="AB779">
        <v>383</v>
      </c>
      <c r="AC779" t="s">
        <v>2208</v>
      </c>
      <c r="AE779">
        <f>Tabela2[[#This Row],[kan_params]]</f>
        <v>321537</v>
      </c>
      <c r="AF779">
        <f>Tabela2[[#This Row],[kan_steps]]</f>
        <v>23</v>
      </c>
      <c r="AG779">
        <f>Tabela2[[#This Row],[kan_train_acc]]</f>
        <v>0.122191272675991</v>
      </c>
      <c r="AH779">
        <f>Tabela2[[#This Row],[kan_val_acc]]</f>
        <v>0.18444444239139501</v>
      </c>
      <c r="AI779">
        <f>Tabela2[[#This Row],[kan_test_acc]]</f>
        <v>0.114222222566604</v>
      </c>
      <c r="AJ779">
        <f>Tabela2[[#This Row],[mlp_test_acc]]</f>
        <v>0.97377777777777696</v>
      </c>
      <c r="AK779">
        <f>Tabela2[[#This Row],[mlp_val_acc]]</f>
        <v>0.97925925925925905</v>
      </c>
      <c r="AL779">
        <f>Tabela2[[#This Row],[mlp_train_acc]]</f>
        <v>0.98495821727019495</v>
      </c>
      <c r="AM779">
        <f>Tabela2[[#This Row],[mlp_steps]]</f>
        <v>35</v>
      </c>
    </row>
    <row r="780" spans="1:39" x14ac:dyDescent="0.25">
      <c r="A780" t="s">
        <v>1343</v>
      </c>
      <c r="B780">
        <v>18</v>
      </c>
      <c r="C780">
        <v>9</v>
      </c>
      <c r="D780">
        <v>4</v>
      </c>
      <c r="E780">
        <v>0</v>
      </c>
      <c r="F780" t="s">
        <v>1426</v>
      </c>
      <c r="G780">
        <v>331292</v>
      </c>
      <c r="H780">
        <v>144237655.59999999</v>
      </c>
      <c r="I780">
        <v>17.600000000000001</v>
      </c>
      <c r="J780">
        <v>9.4521819055080405E-2</v>
      </c>
      <c r="K780">
        <v>0.182222226262092</v>
      </c>
      <c r="L780">
        <v>9.1999998688697807E-2</v>
      </c>
      <c r="M780">
        <v>0.97422222222222199</v>
      </c>
      <c r="N780">
        <v>0.98074074074074002</v>
      </c>
      <c r="O780">
        <v>0.98774373259052894</v>
      </c>
      <c r="P780">
        <v>39.200000000000003</v>
      </c>
      <c r="Q780">
        <v>5260913</v>
      </c>
      <c r="R780">
        <v>330974</v>
      </c>
      <c r="S780">
        <v>2</v>
      </c>
      <c r="T780">
        <v>388</v>
      </c>
      <c r="U780">
        <v>0.97466666666666602</v>
      </c>
      <c r="V780">
        <v>0.98518518518518505</v>
      </c>
      <c r="W780">
        <v>0.99015784586815203</v>
      </c>
      <c r="X780">
        <v>39</v>
      </c>
      <c r="Y780">
        <v>7680650.4000000004</v>
      </c>
      <c r="Z780">
        <v>332605</v>
      </c>
      <c r="AA780">
        <v>2</v>
      </c>
      <c r="AB780">
        <v>389</v>
      </c>
      <c r="AC780" t="s">
        <v>2209</v>
      </c>
      <c r="AE780">
        <f>Tabela2[[#This Row],[kan_params]]</f>
        <v>331292</v>
      </c>
      <c r="AF780">
        <f>Tabela2[[#This Row],[kan_steps]]</f>
        <v>17.600000000000001</v>
      </c>
      <c r="AG780">
        <f>Tabela2[[#This Row],[kan_train_acc]]</f>
        <v>9.4521819055080405E-2</v>
      </c>
      <c r="AH780">
        <f>Tabela2[[#This Row],[kan_val_acc]]</f>
        <v>0.182222226262092</v>
      </c>
      <c r="AI780">
        <f>Tabela2[[#This Row],[kan_test_acc]]</f>
        <v>9.1999998688697807E-2</v>
      </c>
      <c r="AJ780">
        <f>Tabela2[[#This Row],[mlp_test_acc]]</f>
        <v>0.97422222222222199</v>
      </c>
      <c r="AK780">
        <f>Tabela2[[#This Row],[mlp_val_acc]]</f>
        <v>0.98074074074074002</v>
      </c>
      <c r="AL780">
        <f>Tabela2[[#This Row],[mlp_train_acc]]</f>
        <v>0.98774373259052894</v>
      </c>
      <c r="AM780">
        <f>Tabela2[[#This Row],[mlp_steps]]</f>
        <v>39.200000000000003</v>
      </c>
    </row>
    <row r="781" spans="1:39" x14ac:dyDescent="0.25">
      <c r="A781" t="s">
        <v>1343</v>
      </c>
      <c r="B781">
        <v>18</v>
      </c>
      <c r="C781">
        <v>9</v>
      </c>
      <c r="D781">
        <v>4</v>
      </c>
      <c r="E781">
        <v>0</v>
      </c>
      <c r="F781" t="s">
        <v>1428</v>
      </c>
      <c r="G781">
        <v>341047</v>
      </c>
      <c r="H781">
        <v>173985835</v>
      </c>
      <c r="I781">
        <v>20</v>
      </c>
      <c r="J781">
        <v>9.2107705026864994E-2</v>
      </c>
      <c r="K781">
        <v>0.18962962925434099</v>
      </c>
      <c r="L781">
        <v>9.4222222268581304E-2</v>
      </c>
      <c r="M781">
        <v>0.97333333333333305</v>
      </c>
      <c r="N781">
        <v>0.98148148148148096</v>
      </c>
      <c r="O781">
        <v>0.98607242339832801</v>
      </c>
      <c r="P781">
        <v>36.799999999999997</v>
      </c>
      <c r="Q781">
        <v>5423852</v>
      </c>
      <c r="R781">
        <v>340820</v>
      </c>
      <c r="S781">
        <v>2</v>
      </c>
      <c r="T781">
        <v>394</v>
      </c>
      <c r="U781">
        <v>0.97466666666666602</v>
      </c>
      <c r="V781">
        <v>0.98296296296296204</v>
      </c>
      <c r="W781">
        <v>0.98737233054781803</v>
      </c>
      <c r="X781">
        <v>35.4</v>
      </c>
      <c r="Y781">
        <v>7223202.4000000004</v>
      </c>
      <c r="Z781">
        <v>342475</v>
      </c>
      <c r="AA781">
        <v>2</v>
      </c>
      <c r="AB781">
        <v>395</v>
      </c>
      <c r="AC781" t="s">
        <v>2210</v>
      </c>
      <c r="AE781">
        <f>Tabela2[[#This Row],[kan_params]]</f>
        <v>341047</v>
      </c>
      <c r="AF781">
        <f>Tabela2[[#This Row],[kan_steps]]</f>
        <v>20</v>
      </c>
      <c r="AG781">
        <f>Tabela2[[#This Row],[kan_train_acc]]</f>
        <v>9.2107705026864994E-2</v>
      </c>
      <c r="AH781">
        <f>Tabela2[[#This Row],[kan_val_acc]]</f>
        <v>0.18962962925434099</v>
      </c>
      <c r="AI781">
        <f>Tabela2[[#This Row],[kan_test_acc]]</f>
        <v>9.4222222268581304E-2</v>
      </c>
      <c r="AJ781">
        <f>Tabela2[[#This Row],[mlp_test_acc]]</f>
        <v>0.97333333333333305</v>
      </c>
      <c r="AK781">
        <f>Tabela2[[#This Row],[mlp_val_acc]]</f>
        <v>0.98148148148148096</v>
      </c>
      <c r="AL781">
        <f>Tabela2[[#This Row],[mlp_train_acc]]</f>
        <v>0.98607242339832801</v>
      </c>
      <c r="AM781">
        <f>Tabela2[[#This Row],[mlp_steps]]</f>
        <v>36.799999999999997</v>
      </c>
    </row>
    <row r="782" spans="1:39" x14ac:dyDescent="0.25">
      <c r="A782" t="s">
        <v>1343</v>
      </c>
      <c r="B782">
        <v>18</v>
      </c>
      <c r="C782">
        <v>9</v>
      </c>
      <c r="D782">
        <v>4</v>
      </c>
      <c r="E782">
        <v>0</v>
      </c>
      <c r="F782" t="s">
        <v>1430</v>
      </c>
      <c r="G782">
        <v>350802</v>
      </c>
      <c r="H782">
        <v>149279781.80000001</v>
      </c>
      <c r="I782">
        <v>16.399999999999999</v>
      </c>
      <c r="J782">
        <v>9.2479111254215193E-2</v>
      </c>
      <c r="K782">
        <v>0.195555558800697</v>
      </c>
      <c r="L782">
        <v>8.3555556088685895E-2</v>
      </c>
      <c r="M782">
        <v>0.97333333333333305</v>
      </c>
      <c r="N782">
        <v>0.97777777777777697</v>
      </c>
      <c r="O782">
        <v>0.98458681522748304</v>
      </c>
      <c r="P782">
        <v>31.6</v>
      </c>
      <c r="Q782">
        <v>5621726.2000000002</v>
      </c>
      <c r="R782">
        <v>349135</v>
      </c>
      <c r="S782">
        <v>2</v>
      </c>
      <c r="T782">
        <v>399</v>
      </c>
      <c r="U782">
        <v>0.97466666666666602</v>
      </c>
      <c r="V782">
        <v>0.97925925925925905</v>
      </c>
      <c r="W782">
        <v>0.98922934076137403</v>
      </c>
      <c r="X782">
        <v>39.4</v>
      </c>
      <c r="Y782">
        <v>5820117.4000000004</v>
      </c>
      <c r="Z782">
        <v>350810</v>
      </c>
      <c r="AA782">
        <v>2</v>
      </c>
      <c r="AB782">
        <v>400</v>
      </c>
      <c r="AC782" t="s">
        <v>2211</v>
      </c>
      <c r="AE782">
        <f>Tabela2[[#This Row],[kan_params]]</f>
        <v>350802</v>
      </c>
      <c r="AF782">
        <f>Tabela2[[#This Row],[kan_steps]]</f>
        <v>16.399999999999999</v>
      </c>
      <c r="AG782">
        <f>Tabela2[[#This Row],[kan_train_acc]]</f>
        <v>9.2479111254215193E-2</v>
      </c>
      <c r="AH782">
        <f>Tabela2[[#This Row],[kan_val_acc]]</f>
        <v>0.195555558800697</v>
      </c>
      <c r="AI782">
        <f>Tabela2[[#This Row],[kan_test_acc]]</f>
        <v>8.3555556088685895E-2</v>
      </c>
      <c r="AJ782">
        <f>Tabela2[[#This Row],[mlp_test_acc]]</f>
        <v>0.97333333333333305</v>
      </c>
      <c r="AK782">
        <f>Tabela2[[#This Row],[mlp_val_acc]]</f>
        <v>0.97777777777777697</v>
      </c>
      <c r="AL782">
        <f>Tabela2[[#This Row],[mlp_train_acc]]</f>
        <v>0.98458681522748304</v>
      </c>
      <c r="AM782">
        <f>Tabela2[[#This Row],[mlp_steps]]</f>
        <v>31.6</v>
      </c>
    </row>
    <row r="783" spans="1:39" x14ac:dyDescent="0.25">
      <c r="A783" t="s">
        <v>1343</v>
      </c>
      <c r="B783">
        <v>18</v>
      </c>
      <c r="C783">
        <v>9</v>
      </c>
      <c r="D783">
        <v>4</v>
      </c>
      <c r="E783">
        <v>0</v>
      </c>
      <c r="F783" t="s">
        <v>1432</v>
      </c>
      <c r="G783">
        <v>360557</v>
      </c>
      <c r="H783">
        <v>140848198</v>
      </c>
      <c r="I783">
        <v>14.4</v>
      </c>
      <c r="J783">
        <v>0.12051996439695301</v>
      </c>
      <c r="K783">
        <v>0.205185180902481</v>
      </c>
      <c r="L783">
        <v>0.115111111104488</v>
      </c>
      <c r="M783">
        <v>0.972444444444444</v>
      </c>
      <c r="N783">
        <v>0.982222222222222</v>
      </c>
      <c r="O783">
        <v>0.98867223769730705</v>
      </c>
      <c r="P783">
        <v>35.200000000000003</v>
      </c>
      <c r="Q783">
        <v>6056056</v>
      </c>
      <c r="R783">
        <v>359245</v>
      </c>
      <c r="S783">
        <v>2</v>
      </c>
      <c r="T783">
        <v>405</v>
      </c>
      <c r="U783">
        <v>0.972444444444444</v>
      </c>
      <c r="V783">
        <v>0.98</v>
      </c>
      <c r="W783">
        <v>0.98625812441968397</v>
      </c>
      <c r="X783">
        <v>33.799999999999997</v>
      </c>
      <c r="Y783">
        <v>6097235.5999999996</v>
      </c>
      <c r="Z783">
        <v>360944</v>
      </c>
      <c r="AA783">
        <v>2</v>
      </c>
      <c r="AB783">
        <v>406</v>
      </c>
      <c r="AC783" t="s">
        <v>2212</v>
      </c>
      <c r="AE783">
        <f>Tabela2[[#This Row],[kan_params]]</f>
        <v>360557</v>
      </c>
      <c r="AF783">
        <f>Tabela2[[#This Row],[kan_steps]]</f>
        <v>14.4</v>
      </c>
      <c r="AG783">
        <f>Tabela2[[#This Row],[kan_train_acc]]</f>
        <v>0.12051996439695301</v>
      </c>
      <c r="AH783">
        <f>Tabela2[[#This Row],[kan_val_acc]]</f>
        <v>0.205185180902481</v>
      </c>
      <c r="AI783">
        <f>Tabela2[[#This Row],[kan_test_acc]]</f>
        <v>0.115111111104488</v>
      </c>
      <c r="AJ783">
        <f>Tabela2[[#This Row],[mlp_test_acc]]</f>
        <v>0.972444444444444</v>
      </c>
      <c r="AK783">
        <f>Tabela2[[#This Row],[mlp_val_acc]]</f>
        <v>0.982222222222222</v>
      </c>
      <c r="AL783">
        <f>Tabela2[[#This Row],[mlp_train_acc]]</f>
        <v>0.98867223769730705</v>
      </c>
      <c r="AM783">
        <f>Tabela2[[#This Row],[mlp_steps]]</f>
        <v>35.200000000000003</v>
      </c>
    </row>
    <row r="784" spans="1:39" x14ac:dyDescent="0.25">
      <c r="A784" t="s">
        <v>1343</v>
      </c>
      <c r="B784">
        <v>18</v>
      </c>
      <c r="C784">
        <v>9</v>
      </c>
      <c r="D784">
        <v>4</v>
      </c>
      <c r="E784">
        <v>0</v>
      </c>
      <c r="F784" t="s">
        <v>1434</v>
      </c>
      <c r="G784">
        <v>233742</v>
      </c>
      <c r="H784">
        <v>102799607.2</v>
      </c>
      <c r="I784">
        <v>17.2</v>
      </c>
      <c r="J784">
        <v>0.11216341853141699</v>
      </c>
      <c r="K784">
        <v>0.19259259104728699</v>
      </c>
      <c r="L784">
        <v>0.123111113905906</v>
      </c>
      <c r="M784">
        <v>0.97377777777777696</v>
      </c>
      <c r="N784">
        <v>0.97777777777777697</v>
      </c>
      <c r="O784">
        <v>0.97845868152274795</v>
      </c>
      <c r="P784">
        <v>34.6</v>
      </c>
      <c r="Q784">
        <v>4809320.8</v>
      </c>
      <c r="R784">
        <v>233539</v>
      </c>
      <c r="S784">
        <v>2</v>
      </c>
      <c r="T784">
        <v>323</v>
      </c>
      <c r="U784">
        <v>0.96755555555555495</v>
      </c>
      <c r="V784">
        <v>0.98</v>
      </c>
      <c r="W784">
        <v>0.98588672237697295</v>
      </c>
      <c r="X784">
        <v>38</v>
      </c>
      <c r="Y784">
        <v>3429373.4</v>
      </c>
      <c r="Z784">
        <v>234910</v>
      </c>
      <c r="AA784">
        <v>2</v>
      </c>
      <c r="AB784">
        <v>324</v>
      </c>
      <c r="AC784" t="s">
        <v>2213</v>
      </c>
      <c r="AE784">
        <f>Tabela2[[#This Row],[kan_params]]</f>
        <v>233742</v>
      </c>
      <c r="AF784">
        <f>Tabela2[[#This Row],[kan_steps]]</f>
        <v>17.2</v>
      </c>
      <c r="AG784">
        <f>Tabela2[[#This Row],[kan_train_acc]]</f>
        <v>0.11216341853141699</v>
      </c>
      <c r="AH784">
        <f>Tabela2[[#This Row],[kan_val_acc]]</f>
        <v>0.19259259104728699</v>
      </c>
      <c r="AI784">
        <f>Tabela2[[#This Row],[kan_test_acc]]</f>
        <v>0.123111113905906</v>
      </c>
      <c r="AJ784">
        <f>Tabela2[[#This Row],[mlp_test_acc]]</f>
        <v>0.97377777777777696</v>
      </c>
      <c r="AK784">
        <f>Tabela2[[#This Row],[mlp_val_acc]]</f>
        <v>0.97777777777777697</v>
      </c>
      <c r="AL784">
        <f>Tabela2[[#This Row],[mlp_train_acc]]</f>
        <v>0.97845868152274795</v>
      </c>
      <c r="AM784">
        <f>Tabela2[[#This Row],[mlp_steps]]</f>
        <v>34.6</v>
      </c>
    </row>
    <row r="785" spans="1:39" x14ac:dyDescent="0.25">
      <c r="A785" t="s">
        <v>1343</v>
      </c>
      <c r="B785">
        <v>18</v>
      </c>
      <c r="C785">
        <v>9</v>
      </c>
      <c r="D785">
        <v>4</v>
      </c>
      <c r="E785">
        <v>0</v>
      </c>
      <c r="F785" t="s">
        <v>1436</v>
      </c>
      <c r="G785">
        <v>243497</v>
      </c>
      <c r="H785">
        <v>92736377.599999994</v>
      </c>
      <c r="I785">
        <v>15</v>
      </c>
      <c r="J785">
        <v>0.111049208790063</v>
      </c>
      <c r="K785">
        <v>0.30000001192092801</v>
      </c>
      <c r="L785">
        <v>0.111111111193895</v>
      </c>
      <c r="M785">
        <v>0.96888888888888802</v>
      </c>
      <c r="N785">
        <v>0.97407407407407398</v>
      </c>
      <c r="O785">
        <v>0.97957288765088202</v>
      </c>
      <c r="P785">
        <v>33</v>
      </c>
      <c r="Q785">
        <v>3814881</v>
      </c>
      <c r="R785">
        <v>243220</v>
      </c>
      <c r="S785">
        <v>2</v>
      </c>
      <c r="T785">
        <v>330</v>
      </c>
      <c r="U785">
        <v>0.97111111111111104</v>
      </c>
      <c r="V785">
        <v>0.97777777777777697</v>
      </c>
      <c r="W785">
        <v>0.98978644382544101</v>
      </c>
      <c r="X785">
        <v>40</v>
      </c>
      <c r="Y785">
        <v>3731397.8</v>
      </c>
      <c r="Z785">
        <v>244619</v>
      </c>
      <c r="AA785">
        <v>2</v>
      </c>
      <c r="AB785">
        <v>331</v>
      </c>
      <c r="AC785" t="s">
        <v>2214</v>
      </c>
      <c r="AE785">
        <f>Tabela2[[#This Row],[kan_params]]</f>
        <v>243497</v>
      </c>
      <c r="AF785">
        <f>Tabela2[[#This Row],[kan_steps]]</f>
        <v>15</v>
      </c>
      <c r="AG785">
        <f>Tabela2[[#This Row],[kan_train_acc]]</f>
        <v>0.111049208790063</v>
      </c>
      <c r="AH785">
        <f>Tabela2[[#This Row],[kan_val_acc]]</f>
        <v>0.30000001192092801</v>
      </c>
      <c r="AI785">
        <f>Tabela2[[#This Row],[kan_test_acc]]</f>
        <v>0.111111111193895</v>
      </c>
      <c r="AJ785">
        <f>Tabela2[[#This Row],[mlp_test_acc]]</f>
        <v>0.96888888888888802</v>
      </c>
      <c r="AK785">
        <f>Tabela2[[#This Row],[mlp_val_acc]]</f>
        <v>0.97407407407407398</v>
      </c>
      <c r="AL785">
        <f>Tabela2[[#This Row],[mlp_train_acc]]</f>
        <v>0.97957288765088202</v>
      </c>
      <c r="AM785">
        <f>Tabela2[[#This Row],[mlp_steps]]</f>
        <v>33</v>
      </c>
    </row>
    <row r="786" spans="1:39" x14ac:dyDescent="0.25">
      <c r="A786" t="s">
        <v>1343</v>
      </c>
      <c r="B786">
        <v>18</v>
      </c>
      <c r="C786">
        <v>9</v>
      </c>
      <c r="D786">
        <v>4</v>
      </c>
      <c r="E786">
        <v>0</v>
      </c>
      <c r="F786" t="s">
        <v>1438</v>
      </c>
      <c r="G786">
        <v>253252</v>
      </c>
      <c r="H786">
        <v>135904386</v>
      </c>
      <c r="I786">
        <v>22</v>
      </c>
      <c r="J786">
        <v>0.106220984458923</v>
      </c>
      <c r="K786">
        <v>0.164444443583488</v>
      </c>
      <c r="L786">
        <v>0.104444447159767</v>
      </c>
      <c r="M786">
        <v>0.97377777777777696</v>
      </c>
      <c r="N786">
        <v>0.97703703703703704</v>
      </c>
      <c r="O786">
        <v>0.98551532033426104</v>
      </c>
      <c r="P786">
        <v>39.4</v>
      </c>
      <c r="Q786">
        <v>4173812.4</v>
      </c>
      <c r="R786">
        <v>253097</v>
      </c>
      <c r="S786">
        <v>2</v>
      </c>
      <c r="T786">
        <v>337</v>
      </c>
      <c r="U786">
        <v>0.97466666666666602</v>
      </c>
      <c r="V786">
        <v>0.98074074074074002</v>
      </c>
      <c r="W786">
        <v>0.98588672237697295</v>
      </c>
      <c r="X786">
        <v>37.4</v>
      </c>
      <c r="Y786">
        <v>5151865</v>
      </c>
      <c r="Z786">
        <v>254524</v>
      </c>
      <c r="AA786">
        <v>2</v>
      </c>
      <c r="AB786">
        <v>338</v>
      </c>
      <c r="AC786" t="s">
        <v>2215</v>
      </c>
      <c r="AE786">
        <f>Tabela2[[#This Row],[kan_params]]</f>
        <v>253252</v>
      </c>
      <c r="AF786">
        <f>Tabela2[[#This Row],[kan_steps]]</f>
        <v>22</v>
      </c>
      <c r="AG786">
        <f>Tabela2[[#This Row],[kan_train_acc]]</f>
        <v>0.106220984458923</v>
      </c>
      <c r="AH786">
        <f>Tabela2[[#This Row],[kan_val_acc]]</f>
        <v>0.164444443583488</v>
      </c>
      <c r="AI786">
        <f>Tabela2[[#This Row],[kan_test_acc]]</f>
        <v>0.104444447159767</v>
      </c>
      <c r="AJ786">
        <f>Tabela2[[#This Row],[mlp_test_acc]]</f>
        <v>0.97377777777777696</v>
      </c>
      <c r="AK786">
        <f>Tabela2[[#This Row],[mlp_val_acc]]</f>
        <v>0.97703703703703704</v>
      </c>
      <c r="AL786">
        <f>Tabela2[[#This Row],[mlp_train_acc]]</f>
        <v>0.98551532033426104</v>
      </c>
      <c r="AM786">
        <f>Tabela2[[#This Row],[mlp_steps]]</f>
        <v>39.4</v>
      </c>
    </row>
    <row r="787" spans="1:39" x14ac:dyDescent="0.25">
      <c r="A787" t="s">
        <v>1343</v>
      </c>
      <c r="B787">
        <v>18</v>
      </c>
      <c r="C787">
        <v>9</v>
      </c>
      <c r="D787">
        <v>4</v>
      </c>
      <c r="E787">
        <v>0</v>
      </c>
      <c r="F787" t="s">
        <v>1440</v>
      </c>
      <c r="G787">
        <v>263007</v>
      </c>
      <c r="H787">
        <v>90788113.599999994</v>
      </c>
      <c r="I787">
        <v>13.6</v>
      </c>
      <c r="J787">
        <v>0.11216341853141699</v>
      </c>
      <c r="K787">
        <v>0.22148148417472799</v>
      </c>
      <c r="L787">
        <v>0.111111111938953</v>
      </c>
      <c r="M787">
        <v>0.97199999999999998</v>
      </c>
      <c r="N787">
        <v>0.97851851851851801</v>
      </c>
      <c r="O787">
        <v>0.98848653667595099</v>
      </c>
      <c r="P787">
        <v>35.799999999999997</v>
      </c>
      <c r="Q787">
        <v>4820023.4000000004</v>
      </c>
      <c r="R787">
        <v>261719</v>
      </c>
      <c r="S787">
        <v>2</v>
      </c>
      <c r="T787">
        <v>343</v>
      </c>
      <c r="U787">
        <v>0.97511111111111104</v>
      </c>
      <c r="V787">
        <v>0.98074074074074002</v>
      </c>
      <c r="W787">
        <v>0.98031569173630395</v>
      </c>
      <c r="X787">
        <v>33</v>
      </c>
      <c r="Y787">
        <v>4965456</v>
      </c>
      <c r="Z787">
        <v>263170</v>
      </c>
      <c r="AA787">
        <v>2</v>
      </c>
      <c r="AB787">
        <v>344</v>
      </c>
      <c r="AC787" t="s">
        <v>2216</v>
      </c>
      <c r="AE787">
        <f>Tabela2[[#This Row],[kan_params]]</f>
        <v>263007</v>
      </c>
      <c r="AF787">
        <f>Tabela2[[#This Row],[kan_steps]]</f>
        <v>13.6</v>
      </c>
      <c r="AG787">
        <f>Tabela2[[#This Row],[kan_train_acc]]</f>
        <v>0.11216341853141699</v>
      </c>
      <c r="AH787">
        <f>Tabela2[[#This Row],[kan_val_acc]]</f>
        <v>0.22148148417472799</v>
      </c>
      <c r="AI787">
        <f>Tabela2[[#This Row],[kan_test_acc]]</f>
        <v>0.111111111938953</v>
      </c>
      <c r="AJ787">
        <f>Tabela2[[#This Row],[mlp_test_acc]]</f>
        <v>0.97199999999999998</v>
      </c>
      <c r="AK787">
        <f>Tabela2[[#This Row],[mlp_val_acc]]</f>
        <v>0.97851851851851801</v>
      </c>
      <c r="AL787">
        <f>Tabela2[[#This Row],[mlp_train_acc]]</f>
        <v>0.98848653667595099</v>
      </c>
      <c r="AM787">
        <f>Tabela2[[#This Row],[mlp_steps]]</f>
        <v>35.799999999999997</v>
      </c>
    </row>
    <row r="788" spans="1:39" x14ac:dyDescent="0.25">
      <c r="A788" t="s">
        <v>1343</v>
      </c>
      <c r="B788">
        <v>18</v>
      </c>
      <c r="C788">
        <v>9</v>
      </c>
      <c r="D788">
        <v>4</v>
      </c>
      <c r="E788">
        <v>0</v>
      </c>
      <c r="F788" t="s">
        <v>1442</v>
      </c>
      <c r="G788">
        <v>272762</v>
      </c>
      <c r="H788">
        <v>141647831.19999999</v>
      </c>
      <c r="I788">
        <v>21</v>
      </c>
      <c r="J788">
        <v>0.11067781150341</v>
      </c>
      <c r="K788">
        <v>0.20518518388271301</v>
      </c>
      <c r="L788">
        <v>9.1555555909871994E-2</v>
      </c>
      <c r="M788">
        <v>0.97511111111111104</v>
      </c>
      <c r="N788">
        <v>0.98</v>
      </c>
      <c r="O788">
        <v>0.98384401114206099</v>
      </c>
      <c r="P788">
        <v>38.200000000000003</v>
      </c>
      <c r="Q788">
        <v>5141404</v>
      </c>
      <c r="R788">
        <v>271960</v>
      </c>
      <c r="S788">
        <v>2</v>
      </c>
      <c r="T788">
        <v>350</v>
      </c>
      <c r="U788">
        <v>0.97599999999999998</v>
      </c>
      <c r="V788">
        <v>0.97703703703703704</v>
      </c>
      <c r="W788">
        <v>0.98310120705663795</v>
      </c>
      <c r="X788">
        <v>33.799999999999997</v>
      </c>
      <c r="Y788">
        <v>3466729.6</v>
      </c>
      <c r="Z788">
        <v>273439</v>
      </c>
      <c r="AA788">
        <v>2</v>
      </c>
      <c r="AB788">
        <v>351</v>
      </c>
      <c r="AC788" t="s">
        <v>2217</v>
      </c>
      <c r="AE788">
        <f>Tabela2[[#This Row],[kan_params]]</f>
        <v>272762</v>
      </c>
      <c r="AF788">
        <f>Tabela2[[#This Row],[kan_steps]]</f>
        <v>21</v>
      </c>
      <c r="AG788">
        <f>Tabela2[[#This Row],[kan_train_acc]]</f>
        <v>0.11067781150341</v>
      </c>
      <c r="AH788">
        <f>Tabela2[[#This Row],[kan_val_acc]]</f>
        <v>0.20518518388271301</v>
      </c>
      <c r="AI788">
        <f>Tabela2[[#This Row],[kan_test_acc]]</f>
        <v>9.1555555909871994E-2</v>
      </c>
      <c r="AJ788">
        <f>Tabela2[[#This Row],[mlp_test_acc]]</f>
        <v>0.97511111111111104</v>
      </c>
      <c r="AK788">
        <f>Tabela2[[#This Row],[mlp_val_acc]]</f>
        <v>0.98</v>
      </c>
      <c r="AL788">
        <f>Tabela2[[#This Row],[mlp_train_acc]]</f>
        <v>0.98384401114206099</v>
      </c>
      <c r="AM788">
        <f>Tabela2[[#This Row],[mlp_steps]]</f>
        <v>38.200000000000003</v>
      </c>
    </row>
    <row r="789" spans="1:39" x14ac:dyDescent="0.25">
      <c r="A789" t="s">
        <v>1343</v>
      </c>
      <c r="B789">
        <v>18</v>
      </c>
      <c r="C789">
        <v>9</v>
      </c>
      <c r="D789">
        <v>4</v>
      </c>
      <c r="E789">
        <v>0</v>
      </c>
      <c r="F789" t="s">
        <v>1444</v>
      </c>
      <c r="G789">
        <v>282517</v>
      </c>
      <c r="H789">
        <v>152176631</v>
      </c>
      <c r="I789">
        <v>21.6</v>
      </c>
      <c r="J789">
        <v>0.10232126265764201</v>
      </c>
      <c r="K789">
        <v>0.164444443583488</v>
      </c>
      <c r="L789">
        <v>0.11022222340106901</v>
      </c>
      <c r="M789">
        <v>0.97377777777777696</v>
      </c>
      <c r="N789">
        <v>0.97777777777777697</v>
      </c>
      <c r="O789">
        <v>0.98235840297121602</v>
      </c>
      <c r="P789">
        <v>35.4</v>
      </c>
      <c r="Q789">
        <v>4125563.4</v>
      </c>
      <c r="R789">
        <v>282397</v>
      </c>
      <c r="S789">
        <v>2</v>
      </c>
      <c r="T789">
        <v>357</v>
      </c>
      <c r="U789">
        <v>0.97422222222222199</v>
      </c>
      <c r="V789">
        <v>0.98148148148148096</v>
      </c>
      <c r="W789">
        <v>0.98662952646239499</v>
      </c>
      <c r="X789">
        <v>38.200000000000003</v>
      </c>
      <c r="Y789">
        <v>4779016</v>
      </c>
      <c r="Z789">
        <v>283904</v>
      </c>
      <c r="AA789">
        <v>2</v>
      </c>
      <c r="AB789">
        <v>358</v>
      </c>
      <c r="AC789" t="s">
        <v>2218</v>
      </c>
      <c r="AE789">
        <f>Tabela2[[#This Row],[kan_params]]</f>
        <v>282517</v>
      </c>
      <c r="AF789">
        <f>Tabela2[[#This Row],[kan_steps]]</f>
        <v>21.6</v>
      </c>
      <c r="AG789">
        <f>Tabela2[[#This Row],[kan_train_acc]]</f>
        <v>0.10232126265764201</v>
      </c>
      <c r="AH789">
        <f>Tabela2[[#This Row],[kan_val_acc]]</f>
        <v>0.164444443583488</v>
      </c>
      <c r="AI789">
        <f>Tabela2[[#This Row],[kan_test_acc]]</f>
        <v>0.11022222340106901</v>
      </c>
      <c r="AJ789">
        <f>Tabela2[[#This Row],[mlp_test_acc]]</f>
        <v>0.97377777777777696</v>
      </c>
      <c r="AK789">
        <f>Tabela2[[#This Row],[mlp_val_acc]]</f>
        <v>0.97777777777777697</v>
      </c>
      <c r="AL789">
        <f>Tabela2[[#This Row],[mlp_train_acc]]</f>
        <v>0.98235840297121602</v>
      </c>
      <c r="AM789">
        <f>Tabela2[[#This Row],[mlp_steps]]</f>
        <v>35.4</v>
      </c>
    </row>
    <row r="790" spans="1:39" x14ac:dyDescent="0.25">
      <c r="A790" t="s">
        <v>1343</v>
      </c>
      <c r="B790">
        <v>18</v>
      </c>
      <c r="C790">
        <v>9</v>
      </c>
      <c r="D790">
        <v>4</v>
      </c>
      <c r="E790">
        <v>0</v>
      </c>
      <c r="F790" t="s">
        <v>1446</v>
      </c>
      <c r="G790">
        <v>292272</v>
      </c>
      <c r="H790">
        <v>126149275.8</v>
      </c>
      <c r="I790">
        <v>17.399999999999999</v>
      </c>
      <c r="J790">
        <v>0.115506035089492</v>
      </c>
      <c r="K790">
        <v>0.203703707456588</v>
      </c>
      <c r="L790">
        <v>0.12577777504920901</v>
      </c>
      <c r="M790">
        <v>0.97199999999999998</v>
      </c>
      <c r="N790">
        <v>0.97555555555555495</v>
      </c>
      <c r="O790">
        <v>0.97901578458681504</v>
      </c>
      <c r="P790">
        <v>31.2</v>
      </c>
      <c r="Q790">
        <v>5570224.7999999998</v>
      </c>
      <c r="R790">
        <v>291499</v>
      </c>
      <c r="S790">
        <v>2</v>
      </c>
      <c r="T790">
        <v>363</v>
      </c>
      <c r="U790">
        <v>0.976444444444444</v>
      </c>
      <c r="V790">
        <v>0.97925925925925905</v>
      </c>
      <c r="W790">
        <v>0.99090064995357396</v>
      </c>
      <c r="X790">
        <v>41.8</v>
      </c>
      <c r="Y790">
        <v>6047570</v>
      </c>
      <c r="Z790">
        <v>293030</v>
      </c>
      <c r="AA790">
        <v>2</v>
      </c>
      <c r="AB790">
        <v>364</v>
      </c>
      <c r="AC790" t="s">
        <v>2219</v>
      </c>
      <c r="AE790">
        <f>Tabela2[[#This Row],[kan_params]]</f>
        <v>292272</v>
      </c>
      <c r="AF790">
        <f>Tabela2[[#This Row],[kan_steps]]</f>
        <v>17.399999999999999</v>
      </c>
      <c r="AG790">
        <f>Tabela2[[#This Row],[kan_train_acc]]</f>
        <v>0.115506035089492</v>
      </c>
      <c r="AH790">
        <f>Tabela2[[#This Row],[kan_val_acc]]</f>
        <v>0.203703707456588</v>
      </c>
      <c r="AI790">
        <f>Tabela2[[#This Row],[kan_test_acc]]</f>
        <v>0.12577777504920901</v>
      </c>
      <c r="AJ790">
        <f>Tabela2[[#This Row],[mlp_test_acc]]</f>
        <v>0.97199999999999998</v>
      </c>
      <c r="AK790">
        <f>Tabela2[[#This Row],[mlp_val_acc]]</f>
        <v>0.97555555555555495</v>
      </c>
      <c r="AL790">
        <f>Tabela2[[#This Row],[mlp_train_acc]]</f>
        <v>0.97901578458681504</v>
      </c>
      <c r="AM790">
        <f>Tabela2[[#This Row],[mlp_steps]]</f>
        <v>31.2</v>
      </c>
    </row>
    <row r="791" spans="1:39" x14ac:dyDescent="0.25">
      <c r="A791" t="s">
        <v>1343</v>
      </c>
      <c r="B791">
        <v>18</v>
      </c>
      <c r="C791">
        <v>9</v>
      </c>
      <c r="D791">
        <v>4</v>
      </c>
      <c r="E791">
        <v>0</v>
      </c>
      <c r="F791" t="s">
        <v>1448</v>
      </c>
      <c r="G791">
        <v>302027</v>
      </c>
      <c r="H791">
        <v>110911440</v>
      </c>
      <c r="I791">
        <v>14.6</v>
      </c>
      <c r="J791">
        <v>0.115877437591552</v>
      </c>
      <c r="K791">
        <v>0.17259259223937901</v>
      </c>
      <c r="L791">
        <v>0.10755555406212799</v>
      </c>
      <c r="M791">
        <v>0.97422222222222199</v>
      </c>
      <c r="N791">
        <v>0.98148148148148096</v>
      </c>
      <c r="O791">
        <v>0.99182915506035196</v>
      </c>
      <c r="P791">
        <v>43.8</v>
      </c>
      <c r="Q791">
        <v>6139009.5999999996</v>
      </c>
      <c r="R791">
        <v>300745</v>
      </c>
      <c r="S791">
        <v>2</v>
      </c>
      <c r="T791">
        <v>369</v>
      </c>
      <c r="U791">
        <v>0.97199999999999998</v>
      </c>
      <c r="V791">
        <v>0.98148148148148096</v>
      </c>
      <c r="W791">
        <v>0.99145775301764105</v>
      </c>
      <c r="X791">
        <v>40.799999999999997</v>
      </c>
      <c r="Y791">
        <v>6567031.2000000002</v>
      </c>
      <c r="Z791">
        <v>302300</v>
      </c>
      <c r="AA791">
        <v>2</v>
      </c>
      <c r="AB791">
        <v>370</v>
      </c>
      <c r="AC791" t="s">
        <v>2220</v>
      </c>
      <c r="AE791">
        <f>Tabela2[[#This Row],[kan_params]]</f>
        <v>302027</v>
      </c>
      <c r="AF791">
        <f>Tabela2[[#This Row],[kan_steps]]</f>
        <v>14.6</v>
      </c>
      <c r="AG791">
        <f>Tabela2[[#This Row],[kan_train_acc]]</f>
        <v>0.115877437591552</v>
      </c>
      <c r="AH791">
        <f>Tabela2[[#This Row],[kan_val_acc]]</f>
        <v>0.17259259223937901</v>
      </c>
      <c r="AI791">
        <f>Tabela2[[#This Row],[kan_test_acc]]</f>
        <v>0.10755555406212799</v>
      </c>
      <c r="AJ791">
        <f>Tabela2[[#This Row],[mlp_test_acc]]</f>
        <v>0.97422222222222199</v>
      </c>
      <c r="AK791">
        <f>Tabela2[[#This Row],[mlp_val_acc]]</f>
        <v>0.98148148148148096</v>
      </c>
      <c r="AL791">
        <f>Tabela2[[#This Row],[mlp_train_acc]]</f>
        <v>0.99182915506035196</v>
      </c>
      <c r="AM791">
        <f>Tabela2[[#This Row],[mlp_steps]]</f>
        <v>43.8</v>
      </c>
    </row>
    <row r="792" spans="1:39" x14ac:dyDescent="0.25">
      <c r="A792" t="s">
        <v>1343</v>
      </c>
      <c r="B792">
        <v>18</v>
      </c>
      <c r="C792">
        <v>9</v>
      </c>
      <c r="D792">
        <v>4</v>
      </c>
      <c r="E792">
        <v>0</v>
      </c>
      <c r="F792" t="s">
        <v>1450</v>
      </c>
      <c r="G792">
        <v>320184</v>
      </c>
      <c r="H792">
        <v>144765788.40000001</v>
      </c>
      <c r="I792">
        <v>18.399999999999999</v>
      </c>
      <c r="J792">
        <v>8.3751159906387304E-2</v>
      </c>
      <c r="K792">
        <v>0.180000001192092</v>
      </c>
      <c r="L792">
        <v>7.9555556178092901E-2</v>
      </c>
      <c r="M792">
        <v>0.97422222222222199</v>
      </c>
      <c r="N792">
        <v>0.97925925925925905</v>
      </c>
      <c r="O792">
        <v>0.99015784586815203</v>
      </c>
      <c r="P792">
        <v>40.4</v>
      </c>
      <c r="Q792">
        <v>5758330.4000000004</v>
      </c>
      <c r="R792">
        <v>319669</v>
      </c>
      <c r="S792">
        <v>2</v>
      </c>
      <c r="T792">
        <v>381</v>
      </c>
      <c r="U792">
        <v>0.97733333333333305</v>
      </c>
      <c r="V792">
        <v>0.98074074074074002</v>
      </c>
      <c r="W792">
        <v>0.98681522748375095</v>
      </c>
      <c r="X792">
        <v>35.799999999999997</v>
      </c>
      <c r="Y792">
        <v>5691980.7999999998</v>
      </c>
      <c r="Z792">
        <v>321272</v>
      </c>
      <c r="AA792">
        <v>2</v>
      </c>
      <c r="AB792">
        <v>382</v>
      </c>
      <c r="AC792" t="s">
        <v>2221</v>
      </c>
      <c r="AE792">
        <f>Tabela2[[#This Row],[kan_params]]</f>
        <v>320184</v>
      </c>
      <c r="AF792">
        <f>Tabela2[[#This Row],[kan_steps]]</f>
        <v>18.399999999999999</v>
      </c>
      <c r="AG792">
        <f>Tabela2[[#This Row],[kan_train_acc]]</f>
        <v>8.3751159906387304E-2</v>
      </c>
      <c r="AH792">
        <f>Tabela2[[#This Row],[kan_val_acc]]</f>
        <v>0.180000001192092</v>
      </c>
      <c r="AI792">
        <f>Tabela2[[#This Row],[kan_test_acc]]</f>
        <v>7.9555556178092901E-2</v>
      </c>
      <c r="AJ792">
        <f>Tabela2[[#This Row],[mlp_test_acc]]</f>
        <v>0.97422222222222199</v>
      </c>
      <c r="AK792">
        <f>Tabela2[[#This Row],[mlp_val_acc]]</f>
        <v>0.97925925925925905</v>
      </c>
      <c r="AL792">
        <f>Tabela2[[#This Row],[mlp_train_acc]]</f>
        <v>0.99015784586815203</v>
      </c>
      <c r="AM792">
        <f>Tabela2[[#This Row],[mlp_steps]]</f>
        <v>40.4</v>
      </c>
    </row>
    <row r="793" spans="1:39" x14ac:dyDescent="0.25">
      <c r="A793" t="s">
        <v>1343</v>
      </c>
      <c r="B793">
        <v>18</v>
      </c>
      <c r="C793">
        <v>9</v>
      </c>
      <c r="D793">
        <v>4</v>
      </c>
      <c r="E793">
        <v>0</v>
      </c>
      <c r="F793" t="s">
        <v>1452</v>
      </c>
      <c r="G793">
        <v>330189</v>
      </c>
      <c r="H793">
        <v>147754790</v>
      </c>
      <c r="I793">
        <v>18.2</v>
      </c>
      <c r="J793">
        <v>9.0807798504829396E-2</v>
      </c>
      <c r="K793">
        <v>0.15925925970077501</v>
      </c>
      <c r="L793">
        <v>0.100888890027999</v>
      </c>
      <c r="M793">
        <v>0.97333333333333305</v>
      </c>
      <c r="N793">
        <v>0.97703703703703704</v>
      </c>
      <c r="O793">
        <v>0.98700092850510601</v>
      </c>
      <c r="P793">
        <v>34.4</v>
      </c>
      <c r="Q793">
        <v>5964655</v>
      </c>
      <c r="R793">
        <v>329347</v>
      </c>
      <c r="S793">
        <v>2</v>
      </c>
      <c r="T793">
        <v>387</v>
      </c>
      <c r="U793">
        <v>0.97333333333333305</v>
      </c>
      <c r="V793">
        <v>0.98074074074074002</v>
      </c>
      <c r="W793">
        <v>0.98885793871866201</v>
      </c>
      <c r="X793">
        <v>36.4</v>
      </c>
      <c r="Y793">
        <v>5733028.7999999998</v>
      </c>
      <c r="Z793">
        <v>330974</v>
      </c>
      <c r="AA793">
        <v>2</v>
      </c>
      <c r="AB793">
        <v>388</v>
      </c>
      <c r="AC793" t="s">
        <v>2222</v>
      </c>
      <c r="AE793">
        <f>Tabela2[[#This Row],[kan_params]]</f>
        <v>330189</v>
      </c>
      <c r="AF793">
        <f>Tabela2[[#This Row],[kan_steps]]</f>
        <v>18.2</v>
      </c>
      <c r="AG793">
        <f>Tabela2[[#This Row],[kan_train_acc]]</f>
        <v>9.0807798504829396E-2</v>
      </c>
      <c r="AH793">
        <f>Tabela2[[#This Row],[kan_val_acc]]</f>
        <v>0.15925925970077501</v>
      </c>
      <c r="AI793">
        <f>Tabela2[[#This Row],[kan_test_acc]]</f>
        <v>0.100888890027999</v>
      </c>
      <c r="AJ793">
        <f>Tabela2[[#This Row],[mlp_test_acc]]</f>
        <v>0.97333333333333305</v>
      </c>
      <c r="AK793">
        <f>Tabela2[[#This Row],[mlp_val_acc]]</f>
        <v>0.97703703703703704</v>
      </c>
      <c r="AL793">
        <f>Tabela2[[#This Row],[mlp_train_acc]]</f>
        <v>0.98700092850510601</v>
      </c>
      <c r="AM793">
        <f>Tabela2[[#This Row],[mlp_steps]]</f>
        <v>34.4</v>
      </c>
    </row>
    <row r="794" spans="1:39" x14ac:dyDescent="0.25">
      <c r="A794" t="s">
        <v>1343</v>
      </c>
      <c r="B794">
        <v>18</v>
      </c>
      <c r="C794">
        <v>9</v>
      </c>
      <c r="D794">
        <v>4</v>
      </c>
      <c r="E794">
        <v>0</v>
      </c>
      <c r="F794" t="s">
        <v>1454</v>
      </c>
      <c r="G794">
        <v>340194</v>
      </c>
      <c r="H794">
        <v>194438959.40000001</v>
      </c>
      <c r="I794">
        <v>23</v>
      </c>
      <c r="J794">
        <v>0.119220054149627</v>
      </c>
      <c r="K794">
        <v>0.162962967157363</v>
      </c>
      <c r="L794">
        <v>0.123555554449558</v>
      </c>
      <c r="M794">
        <v>0.97377777777777696</v>
      </c>
      <c r="N794">
        <v>0.98</v>
      </c>
      <c r="O794">
        <v>0.98477251624883899</v>
      </c>
      <c r="P794">
        <v>35.4</v>
      </c>
      <c r="Q794">
        <v>5687840.4000000004</v>
      </c>
      <c r="R794">
        <v>339169</v>
      </c>
      <c r="S794">
        <v>2</v>
      </c>
      <c r="T794">
        <v>393</v>
      </c>
      <c r="U794">
        <v>0.97511111111111104</v>
      </c>
      <c r="V794">
        <v>0.98148148148148096</v>
      </c>
      <c r="W794">
        <v>0.98792943361188401</v>
      </c>
      <c r="X794">
        <v>37.799999999999997</v>
      </c>
      <c r="Y794">
        <v>7216142.4000000004</v>
      </c>
      <c r="Z794">
        <v>340820</v>
      </c>
      <c r="AA794">
        <v>2</v>
      </c>
      <c r="AB794">
        <v>394</v>
      </c>
      <c r="AC794" t="s">
        <v>2223</v>
      </c>
      <c r="AE794">
        <f>Tabela2[[#This Row],[kan_params]]</f>
        <v>340194</v>
      </c>
      <c r="AF794">
        <f>Tabela2[[#This Row],[kan_steps]]</f>
        <v>23</v>
      </c>
      <c r="AG794">
        <f>Tabela2[[#This Row],[kan_train_acc]]</f>
        <v>0.119220054149627</v>
      </c>
      <c r="AH794">
        <f>Tabela2[[#This Row],[kan_val_acc]]</f>
        <v>0.162962967157363</v>
      </c>
      <c r="AI794">
        <f>Tabela2[[#This Row],[kan_test_acc]]</f>
        <v>0.123555554449558</v>
      </c>
      <c r="AJ794">
        <f>Tabela2[[#This Row],[mlp_test_acc]]</f>
        <v>0.97377777777777696</v>
      </c>
      <c r="AK794">
        <f>Tabela2[[#This Row],[mlp_val_acc]]</f>
        <v>0.98</v>
      </c>
      <c r="AL794">
        <f>Tabela2[[#This Row],[mlp_train_acc]]</f>
        <v>0.98477251624883899</v>
      </c>
      <c r="AM794">
        <f>Tabela2[[#This Row],[mlp_steps]]</f>
        <v>35.4</v>
      </c>
    </row>
    <row r="795" spans="1:39" x14ac:dyDescent="0.25">
      <c r="A795" t="s">
        <v>1343</v>
      </c>
      <c r="B795">
        <v>18</v>
      </c>
      <c r="C795">
        <v>9</v>
      </c>
      <c r="D795">
        <v>4</v>
      </c>
      <c r="E795">
        <v>0</v>
      </c>
      <c r="F795" t="s">
        <v>1456</v>
      </c>
      <c r="G795">
        <v>350199</v>
      </c>
      <c r="H795">
        <v>194027618</v>
      </c>
      <c r="I795">
        <v>21.8</v>
      </c>
      <c r="J795">
        <v>0.109377901256084</v>
      </c>
      <c r="K795">
        <v>0.21629629433155001</v>
      </c>
      <c r="L795">
        <v>0.110666668415069</v>
      </c>
      <c r="M795">
        <v>0.97422222222222199</v>
      </c>
      <c r="N795">
        <v>0.97851851851851801</v>
      </c>
      <c r="O795">
        <v>0.98681522748375095</v>
      </c>
      <c r="P795">
        <v>34.4</v>
      </c>
      <c r="Q795">
        <v>4511921</v>
      </c>
      <c r="R795">
        <v>349135</v>
      </c>
      <c r="S795">
        <v>2</v>
      </c>
      <c r="T795">
        <v>399</v>
      </c>
      <c r="U795">
        <v>0.972444444444444</v>
      </c>
      <c r="V795">
        <v>0.97555555555555495</v>
      </c>
      <c r="W795">
        <v>0.98105849582172699</v>
      </c>
      <c r="X795">
        <v>30.4</v>
      </c>
      <c r="Y795">
        <v>4858337.4000000004</v>
      </c>
      <c r="Z795">
        <v>350810</v>
      </c>
      <c r="AA795">
        <v>2</v>
      </c>
      <c r="AB795">
        <v>400</v>
      </c>
      <c r="AC795" t="s">
        <v>2224</v>
      </c>
      <c r="AE795">
        <f>Tabela2[[#This Row],[kan_params]]</f>
        <v>350199</v>
      </c>
      <c r="AF795">
        <f>Tabela2[[#This Row],[kan_steps]]</f>
        <v>21.8</v>
      </c>
      <c r="AG795">
        <f>Tabela2[[#This Row],[kan_train_acc]]</f>
        <v>0.109377901256084</v>
      </c>
      <c r="AH795">
        <f>Tabela2[[#This Row],[kan_val_acc]]</f>
        <v>0.21629629433155001</v>
      </c>
      <c r="AI795">
        <f>Tabela2[[#This Row],[kan_test_acc]]</f>
        <v>0.110666668415069</v>
      </c>
      <c r="AJ795">
        <f>Tabela2[[#This Row],[mlp_test_acc]]</f>
        <v>0.97422222222222199</v>
      </c>
      <c r="AK795">
        <f>Tabela2[[#This Row],[mlp_val_acc]]</f>
        <v>0.97851851851851801</v>
      </c>
      <c r="AL795">
        <f>Tabela2[[#This Row],[mlp_train_acc]]</f>
        <v>0.98681522748375095</v>
      </c>
      <c r="AM795">
        <f>Tabela2[[#This Row],[mlp_steps]]</f>
        <v>34.4</v>
      </c>
    </row>
    <row r="796" spans="1:39" x14ac:dyDescent="0.25">
      <c r="A796" t="s">
        <v>1343</v>
      </c>
      <c r="B796">
        <v>18</v>
      </c>
      <c r="C796">
        <v>9</v>
      </c>
      <c r="D796">
        <v>4</v>
      </c>
      <c r="E796">
        <v>0</v>
      </c>
      <c r="F796" t="s">
        <v>1458</v>
      </c>
      <c r="G796">
        <v>360204</v>
      </c>
      <c r="H796">
        <v>120818922.40000001</v>
      </c>
      <c r="I796">
        <v>12.8</v>
      </c>
      <c r="J796">
        <v>0.12664809525012899</v>
      </c>
      <c r="K796">
        <v>0.19407406747341099</v>
      </c>
      <c r="L796">
        <v>0.124888888001441</v>
      </c>
      <c r="M796">
        <v>0.96755555555555495</v>
      </c>
      <c r="N796">
        <v>0.97555555555555495</v>
      </c>
      <c r="O796">
        <v>0.98347260909934997</v>
      </c>
      <c r="P796">
        <v>33.6</v>
      </c>
      <c r="Q796">
        <v>7326480</v>
      </c>
      <c r="R796">
        <v>359245</v>
      </c>
      <c r="S796">
        <v>2</v>
      </c>
      <c r="T796">
        <v>405</v>
      </c>
      <c r="U796">
        <v>0.976444444444444</v>
      </c>
      <c r="V796">
        <v>0.98444444444444401</v>
      </c>
      <c r="W796">
        <v>0.99275766016712996</v>
      </c>
      <c r="X796">
        <v>46</v>
      </c>
      <c r="Y796">
        <v>8447535.1999999993</v>
      </c>
      <c r="Z796">
        <v>360944</v>
      </c>
      <c r="AA796">
        <v>2</v>
      </c>
      <c r="AB796">
        <v>406</v>
      </c>
      <c r="AC796" t="s">
        <v>2225</v>
      </c>
      <c r="AE796">
        <f>Tabela2[[#This Row],[kan_params]]</f>
        <v>360204</v>
      </c>
      <c r="AF796">
        <f>Tabela2[[#This Row],[kan_steps]]</f>
        <v>12.8</v>
      </c>
      <c r="AG796">
        <f>Tabela2[[#This Row],[kan_train_acc]]</f>
        <v>0.12664809525012899</v>
      </c>
      <c r="AH796">
        <f>Tabela2[[#This Row],[kan_val_acc]]</f>
        <v>0.19407406747341099</v>
      </c>
      <c r="AI796">
        <f>Tabela2[[#This Row],[kan_test_acc]]</f>
        <v>0.124888888001441</v>
      </c>
      <c r="AJ796">
        <f>Tabela2[[#This Row],[mlp_test_acc]]</f>
        <v>0.96755555555555495</v>
      </c>
      <c r="AK796">
        <f>Tabela2[[#This Row],[mlp_val_acc]]</f>
        <v>0.97555555555555495</v>
      </c>
      <c r="AL796">
        <f>Tabela2[[#This Row],[mlp_train_acc]]</f>
        <v>0.98347260909934997</v>
      </c>
      <c r="AM796">
        <f>Tabela2[[#This Row],[mlp_steps]]</f>
        <v>33.6</v>
      </c>
    </row>
    <row r="797" spans="1:39" x14ac:dyDescent="0.25">
      <c r="A797" t="s">
        <v>1343</v>
      </c>
      <c r="B797">
        <v>18</v>
      </c>
      <c r="C797">
        <v>9</v>
      </c>
      <c r="D797">
        <v>4</v>
      </c>
      <c r="E797">
        <v>0</v>
      </c>
      <c r="F797" t="s">
        <v>1460</v>
      </c>
      <c r="G797">
        <v>370209</v>
      </c>
      <c r="H797">
        <v>183089213.40000001</v>
      </c>
      <c r="I797">
        <v>18.2</v>
      </c>
      <c r="J797">
        <v>0.11717734336853</v>
      </c>
      <c r="K797">
        <v>0.185185185074806</v>
      </c>
      <c r="L797">
        <v>0.12666666805744101</v>
      </c>
      <c r="M797">
        <v>0.97466666666666602</v>
      </c>
      <c r="N797">
        <v>0.976296296296296</v>
      </c>
      <c r="O797">
        <v>0.98328690807799402</v>
      </c>
      <c r="P797">
        <v>34</v>
      </c>
      <c r="Q797">
        <v>7045025.2000000002</v>
      </c>
      <c r="R797">
        <v>369499</v>
      </c>
      <c r="S797">
        <v>2</v>
      </c>
      <c r="T797">
        <v>411</v>
      </c>
      <c r="U797">
        <v>0.97111111111111104</v>
      </c>
      <c r="V797">
        <v>0.98074074074074002</v>
      </c>
      <c r="W797">
        <v>0.98495821727019495</v>
      </c>
      <c r="X797">
        <v>32.6</v>
      </c>
      <c r="Y797">
        <v>5643890.4000000004</v>
      </c>
      <c r="Z797">
        <v>371222</v>
      </c>
      <c r="AA797">
        <v>2</v>
      </c>
      <c r="AB797">
        <v>412</v>
      </c>
      <c r="AC797" t="s">
        <v>2226</v>
      </c>
      <c r="AE797">
        <f>Tabela2[[#This Row],[kan_params]]</f>
        <v>370209</v>
      </c>
      <c r="AF797">
        <f>Tabela2[[#This Row],[kan_steps]]</f>
        <v>18.2</v>
      </c>
      <c r="AG797">
        <f>Tabela2[[#This Row],[kan_train_acc]]</f>
        <v>0.11717734336853</v>
      </c>
      <c r="AH797">
        <f>Tabela2[[#This Row],[kan_val_acc]]</f>
        <v>0.185185185074806</v>
      </c>
      <c r="AI797">
        <f>Tabela2[[#This Row],[kan_test_acc]]</f>
        <v>0.12666666805744101</v>
      </c>
      <c r="AJ797">
        <f>Tabela2[[#This Row],[mlp_test_acc]]</f>
        <v>0.97466666666666602</v>
      </c>
      <c r="AK797">
        <f>Tabela2[[#This Row],[mlp_val_acc]]</f>
        <v>0.976296296296296</v>
      </c>
      <c r="AL797">
        <f>Tabela2[[#This Row],[mlp_train_acc]]</f>
        <v>0.98328690807799402</v>
      </c>
      <c r="AM797">
        <f>Tabela2[[#This Row],[mlp_steps]]</f>
        <v>34</v>
      </c>
    </row>
    <row r="798" spans="1:39" x14ac:dyDescent="0.25">
      <c r="A798" t="s">
        <v>1343</v>
      </c>
      <c r="B798">
        <v>18</v>
      </c>
      <c r="C798">
        <v>9</v>
      </c>
      <c r="D798">
        <v>4</v>
      </c>
      <c r="E798">
        <v>0</v>
      </c>
      <c r="F798" t="s">
        <v>1462</v>
      </c>
      <c r="G798">
        <v>240144</v>
      </c>
      <c r="H798">
        <v>115546217.59999999</v>
      </c>
      <c r="I798">
        <v>18.399999999999999</v>
      </c>
      <c r="J798">
        <v>0.10826369524002</v>
      </c>
      <c r="K798">
        <v>0.17111110985278999</v>
      </c>
      <c r="L798">
        <v>0.103555554151535</v>
      </c>
      <c r="M798">
        <v>0.97066666666666601</v>
      </c>
      <c r="N798">
        <v>0.97851851851851801</v>
      </c>
      <c r="O798">
        <v>0.98124419684308195</v>
      </c>
      <c r="P798">
        <v>35</v>
      </c>
      <c r="Q798">
        <v>4910840.2</v>
      </c>
      <c r="R798">
        <v>239047</v>
      </c>
      <c r="S798">
        <v>2</v>
      </c>
      <c r="T798">
        <v>327</v>
      </c>
      <c r="U798">
        <v>0.96488888888888802</v>
      </c>
      <c r="V798">
        <v>0.97333333333333305</v>
      </c>
      <c r="W798">
        <v>0.97715877437325904</v>
      </c>
      <c r="X798">
        <v>29.4</v>
      </c>
      <c r="Y798">
        <v>2943006.8</v>
      </c>
      <c r="Z798">
        <v>240434</v>
      </c>
      <c r="AA798">
        <v>2</v>
      </c>
      <c r="AB798">
        <v>328</v>
      </c>
      <c r="AC798" t="s">
        <v>2227</v>
      </c>
      <c r="AE798">
        <f>Tabela2[[#This Row],[kan_params]]</f>
        <v>240144</v>
      </c>
      <c r="AF798">
        <f>Tabela2[[#This Row],[kan_steps]]</f>
        <v>18.399999999999999</v>
      </c>
      <c r="AG798">
        <f>Tabela2[[#This Row],[kan_train_acc]]</f>
        <v>0.10826369524002</v>
      </c>
      <c r="AH798">
        <f>Tabela2[[#This Row],[kan_val_acc]]</f>
        <v>0.17111110985278999</v>
      </c>
      <c r="AI798">
        <f>Tabela2[[#This Row],[kan_test_acc]]</f>
        <v>0.103555554151535</v>
      </c>
      <c r="AJ798">
        <f>Tabela2[[#This Row],[mlp_test_acc]]</f>
        <v>0.97066666666666601</v>
      </c>
      <c r="AK798">
        <f>Tabela2[[#This Row],[mlp_val_acc]]</f>
        <v>0.97851851851851801</v>
      </c>
      <c r="AL798">
        <f>Tabela2[[#This Row],[mlp_train_acc]]</f>
        <v>0.98124419684308195</v>
      </c>
      <c r="AM798">
        <f>Tabela2[[#This Row],[mlp_steps]]</f>
        <v>35</v>
      </c>
    </row>
    <row r="799" spans="1:39" x14ac:dyDescent="0.25">
      <c r="A799" t="s">
        <v>1343</v>
      </c>
      <c r="B799">
        <v>18</v>
      </c>
      <c r="C799">
        <v>9</v>
      </c>
      <c r="D799">
        <v>4</v>
      </c>
      <c r="E799">
        <v>0</v>
      </c>
      <c r="F799" t="s">
        <v>1464</v>
      </c>
      <c r="G799">
        <v>250149</v>
      </c>
      <c r="H799">
        <v>110030355.59999999</v>
      </c>
      <c r="I799">
        <v>17.2</v>
      </c>
      <c r="J799">
        <v>0.116805943846702</v>
      </c>
      <c r="K799">
        <v>0.16888888776302299</v>
      </c>
      <c r="L799">
        <v>0.10933333188295299</v>
      </c>
      <c r="M799">
        <v>0.97466666666666602</v>
      </c>
      <c r="N799">
        <v>0.97925925925925905</v>
      </c>
      <c r="O799">
        <v>0.98347260909934997</v>
      </c>
      <c r="P799">
        <v>36.799999999999997</v>
      </c>
      <c r="Q799">
        <v>4789380.2</v>
      </c>
      <c r="R799">
        <v>248840</v>
      </c>
      <c r="S799">
        <v>2</v>
      </c>
      <c r="T799">
        <v>334</v>
      </c>
      <c r="U799">
        <v>0.97555555555555495</v>
      </c>
      <c r="V799">
        <v>0.97925925925925905</v>
      </c>
      <c r="W799">
        <v>0.98625812441968397</v>
      </c>
      <c r="X799">
        <v>38.6</v>
      </c>
      <c r="Y799">
        <v>4686359.8</v>
      </c>
      <c r="Z799">
        <v>250255</v>
      </c>
      <c r="AA799">
        <v>2</v>
      </c>
      <c r="AB799">
        <v>335</v>
      </c>
      <c r="AC799" t="s">
        <v>2228</v>
      </c>
      <c r="AE799">
        <f>Tabela2[[#This Row],[kan_params]]</f>
        <v>250149</v>
      </c>
      <c r="AF799">
        <f>Tabela2[[#This Row],[kan_steps]]</f>
        <v>17.2</v>
      </c>
      <c r="AG799">
        <f>Tabela2[[#This Row],[kan_train_acc]]</f>
        <v>0.116805943846702</v>
      </c>
      <c r="AH799">
        <f>Tabela2[[#This Row],[kan_val_acc]]</f>
        <v>0.16888888776302299</v>
      </c>
      <c r="AI799">
        <f>Tabela2[[#This Row],[kan_test_acc]]</f>
        <v>0.10933333188295299</v>
      </c>
      <c r="AJ799">
        <f>Tabela2[[#This Row],[mlp_test_acc]]</f>
        <v>0.97466666666666602</v>
      </c>
      <c r="AK799">
        <f>Tabela2[[#This Row],[mlp_val_acc]]</f>
        <v>0.97925925925925905</v>
      </c>
      <c r="AL799">
        <f>Tabela2[[#This Row],[mlp_train_acc]]</f>
        <v>0.98347260909934997</v>
      </c>
      <c r="AM799">
        <f>Tabela2[[#This Row],[mlp_steps]]</f>
        <v>36.799999999999997</v>
      </c>
    </row>
    <row r="800" spans="1:39" x14ac:dyDescent="0.25">
      <c r="A800" t="s">
        <v>1343</v>
      </c>
      <c r="B800">
        <v>18</v>
      </c>
      <c r="C800">
        <v>9</v>
      </c>
      <c r="D800">
        <v>4</v>
      </c>
      <c r="E800">
        <v>0</v>
      </c>
      <c r="F800" t="s">
        <v>1466</v>
      </c>
      <c r="G800">
        <v>260154</v>
      </c>
      <c r="H800">
        <v>112227196.40000001</v>
      </c>
      <c r="I800">
        <v>17</v>
      </c>
      <c r="J800">
        <v>0.116620242595672</v>
      </c>
      <c r="K800">
        <v>0.21925926208495999</v>
      </c>
      <c r="L800">
        <v>0.12711111307144099</v>
      </c>
      <c r="M800">
        <v>0.97377777777777696</v>
      </c>
      <c r="N800">
        <v>0.98518518518518505</v>
      </c>
      <c r="O800">
        <v>0.98811513463323997</v>
      </c>
      <c r="P800">
        <v>41.4</v>
      </c>
      <c r="Q800">
        <v>5743267.4000000004</v>
      </c>
      <c r="R800">
        <v>258829</v>
      </c>
      <c r="S800">
        <v>2</v>
      </c>
      <c r="T800">
        <v>341</v>
      </c>
      <c r="U800">
        <v>0.97288888888888803</v>
      </c>
      <c r="V800">
        <v>0.98148148148148096</v>
      </c>
      <c r="W800">
        <v>0.98402971216341695</v>
      </c>
      <c r="X800">
        <v>33.799999999999997</v>
      </c>
      <c r="Y800">
        <v>5117685</v>
      </c>
      <c r="Z800">
        <v>260272</v>
      </c>
      <c r="AA800">
        <v>2</v>
      </c>
      <c r="AB800">
        <v>342</v>
      </c>
      <c r="AC800" t="s">
        <v>2229</v>
      </c>
      <c r="AE800">
        <f>Tabela2[[#This Row],[kan_params]]</f>
        <v>260154</v>
      </c>
      <c r="AF800">
        <f>Tabela2[[#This Row],[kan_steps]]</f>
        <v>17</v>
      </c>
      <c r="AG800">
        <f>Tabela2[[#This Row],[kan_train_acc]]</f>
        <v>0.116620242595672</v>
      </c>
      <c r="AH800">
        <f>Tabela2[[#This Row],[kan_val_acc]]</f>
        <v>0.21925926208495999</v>
      </c>
      <c r="AI800">
        <f>Tabela2[[#This Row],[kan_test_acc]]</f>
        <v>0.12711111307144099</v>
      </c>
      <c r="AJ800">
        <f>Tabela2[[#This Row],[mlp_test_acc]]</f>
        <v>0.97377777777777696</v>
      </c>
      <c r="AK800">
        <f>Tabela2[[#This Row],[mlp_val_acc]]</f>
        <v>0.98518518518518505</v>
      </c>
      <c r="AL800">
        <f>Tabela2[[#This Row],[mlp_train_acc]]</f>
        <v>0.98811513463323997</v>
      </c>
      <c r="AM800">
        <f>Tabela2[[#This Row],[mlp_steps]]</f>
        <v>41.4</v>
      </c>
    </row>
    <row r="801" spans="1:39" x14ac:dyDescent="0.25">
      <c r="A801" t="s">
        <v>1343</v>
      </c>
      <c r="B801">
        <v>18</v>
      </c>
      <c r="C801">
        <v>9</v>
      </c>
      <c r="D801">
        <v>4</v>
      </c>
      <c r="E801">
        <v>0</v>
      </c>
      <c r="F801" t="s">
        <v>1468</v>
      </c>
      <c r="G801">
        <v>270159</v>
      </c>
      <c r="H801">
        <v>131171842.40000001</v>
      </c>
      <c r="I801">
        <v>19.2</v>
      </c>
      <c r="J801">
        <v>9.6935933828353804E-2</v>
      </c>
      <c r="K801">
        <v>0.198518520593643</v>
      </c>
      <c r="L801">
        <v>0.105333332717418</v>
      </c>
      <c r="M801">
        <v>0.97288888888888803</v>
      </c>
      <c r="N801">
        <v>0.97555555555555495</v>
      </c>
      <c r="O801">
        <v>0.98180129990714904</v>
      </c>
      <c r="P801">
        <v>34.6</v>
      </c>
      <c r="Q801">
        <v>5122031.8</v>
      </c>
      <c r="R801">
        <v>269014</v>
      </c>
      <c r="S801">
        <v>2</v>
      </c>
      <c r="T801">
        <v>348</v>
      </c>
      <c r="U801">
        <v>0.97688888888888803</v>
      </c>
      <c r="V801">
        <v>0.97925925925925905</v>
      </c>
      <c r="W801">
        <v>0.98941504178272899</v>
      </c>
      <c r="X801">
        <v>42.8</v>
      </c>
      <c r="Y801">
        <v>6106801</v>
      </c>
      <c r="Z801">
        <v>270485</v>
      </c>
      <c r="AA801">
        <v>2</v>
      </c>
      <c r="AB801">
        <v>349</v>
      </c>
      <c r="AC801" t="s">
        <v>2230</v>
      </c>
      <c r="AE801">
        <f>Tabela2[[#This Row],[kan_params]]</f>
        <v>270159</v>
      </c>
      <c r="AF801">
        <f>Tabela2[[#This Row],[kan_steps]]</f>
        <v>19.2</v>
      </c>
      <c r="AG801">
        <f>Tabela2[[#This Row],[kan_train_acc]]</f>
        <v>9.6935933828353804E-2</v>
      </c>
      <c r="AH801">
        <f>Tabela2[[#This Row],[kan_val_acc]]</f>
        <v>0.198518520593643</v>
      </c>
      <c r="AI801">
        <f>Tabela2[[#This Row],[kan_test_acc]]</f>
        <v>0.105333332717418</v>
      </c>
      <c r="AJ801">
        <f>Tabela2[[#This Row],[mlp_test_acc]]</f>
        <v>0.97288888888888803</v>
      </c>
      <c r="AK801">
        <f>Tabela2[[#This Row],[mlp_val_acc]]</f>
        <v>0.97555555555555495</v>
      </c>
      <c r="AL801">
        <f>Tabela2[[#This Row],[mlp_train_acc]]</f>
        <v>0.98180129990714904</v>
      </c>
      <c r="AM801">
        <f>Tabela2[[#This Row],[mlp_steps]]</f>
        <v>34.6</v>
      </c>
    </row>
    <row r="802" spans="1:39" x14ac:dyDescent="0.25">
      <c r="A802" t="s">
        <v>1343</v>
      </c>
      <c r="B802">
        <v>18</v>
      </c>
      <c r="C802">
        <v>9</v>
      </c>
      <c r="D802">
        <v>4</v>
      </c>
      <c r="E802">
        <v>0</v>
      </c>
      <c r="F802" t="s">
        <v>1470</v>
      </c>
      <c r="G802">
        <v>280164</v>
      </c>
      <c r="H802">
        <v>183023013.80000001</v>
      </c>
      <c r="I802">
        <v>26.6</v>
      </c>
      <c r="J802">
        <v>9.93500456213951E-2</v>
      </c>
      <c r="K802">
        <v>0.18740740418434099</v>
      </c>
      <c r="L802">
        <v>0.105777777731418</v>
      </c>
      <c r="M802">
        <v>0.97688888888888803</v>
      </c>
      <c r="N802">
        <v>0.97703703703703704</v>
      </c>
      <c r="O802">
        <v>0.98774373259052894</v>
      </c>
      <c r="P802">
        <v>38.4</v>
      </c>
      <c r="Q802">
        <v>7536148.7999999998</v>
      </c>
      <c r="R802">
        <v>279395</v>
      </c>
      <c r="S802">
        <v>2</v>
      </c>
      <c r="T802">
        <v>355</v>
      </c>
      <c r="U802">
        <v>0.97599999999999998</v>
      </c>
      <c r="V802">
        <v>0.98148148148148096</v>
      </c>
      <c r="W802">
        <v>0.98570102135561699</v>
      </c>
      <c r="X802">
        <v>37.6</v>
      </c>
      <c r="Y802">
        <v>4598729.8</v>
      </c>
      <c r="Z802">
        <v>280894</v>
      </c>
      <c r="AA802">
        <v>2</v>
      </c>
      <c r="AB802">
        <v>356</v>
      </c>
      <c r="AC802" t="s">
        <v>2231</v>
      </c>
      <c r="AE802">
        <f>Tabela2[[#This Row],[kan_params]]</f>
        <v>280164</v>
      </c>
      <c r="AF802">
        <f>Tabela2[[#This Row],[kan_steps]]</f>
        <v>26.6</v>
      </c>
      <c r="AG802">
        <f>Tabela2[[#This Row],[kan_train_acc]]</f>
        <v>9.93500456213951E-2</v>
      </c>
      <c r="AH802">
        <f>Tabela2[[#This Row],[kan_val_acc]]</f>
        <v>0.18740740418434099</v>
      </c>
      <c r="AI802">
        <f>Tabela2[[#This Row],[kan_test_acc]]</f>
        <v>0.105777777731418</v>
      </c>
      <c r="AJ802">
        <f>Tabela2[[#This Row],[mlp_test_acc]]</f>
        <v>0.97688888888888803</v>
      </c>
      <c r="AK802">
        <f>Tabela2[[#This Row],[mlp_val_acc]]</f>
        <v>0.97703703703703704</v>
      </c>
      <c r="AL802">
        <f>Tabela2[[#This Row],[mlp_train_acc]]</f>
        <v>0.98774373259052894</v>
      </c>
      <c r="AM802">
        <f>Tabela2[[#This Row],[mlp_steps]]</f>
        <v>38.4</v>
      </c>
    </row>
    <row r="803" spans="1:39" x14ac:dyDescent="0.25">
      <c r="A803" t="s">
        <v>1343</v>
      </c>
      <c r="B803">
        <v>18</v>
      </c>
      <c r="C803">
        <v>9</v>
      </c>
      <c r="D803">
        <v>4</v>
      </c>
      <c r="E803">
        <v>0</v>
      </c>
      <c r="F803" t="s">
        <v>1472</v>
      </c>
      <c r="G803">
        <v>290169</v>
      </c>
      <c r="H803">
        <v>174095940.40000001</v>
      </c>
      <c r="I803">
        <v>24</v>
      </c>
      <c r="J803">
        <v>9.5078922808170305E-2</v>
      </c>
      <c r="K803">
        <v>0.19703703522682101</v>
      </c>
      <c r="L803">
        <v>0.10355555713176701</v>
      </c>
      <c r="M803">
        <v>0.972444444444444</v>
      </c>
      <c r="N803">
        <v>0.97777777777777697</v>
      </c>
      <c r="O803">
        <v>0.98217270194985995</v>
      </c>
      <c r="P803">
        <v>32.6</v>
      </c>
      <c r="Q803">
        <v>6196227</v>
      </c>
      <c r="R803">
        <v>289972</v>
      </c>
      <c r="S803">
        <v>2</v>
      </c>
      <c r="T803">
        <v>362</v>
      </c>
      <c r="U803">
        <v>0.97422222222222199</v>
      </c>
      <c r="V803">
        <v>0.97851851851851801</v>
      </c>
      <c r="W803">
        <v>0.98588672237697295</v>
      </c>
      <c r="X803">
        <v>35</v>
      </c>
      <c r="Y803">
        <v>4586322.5999999996</v>
      </c>
      <c r="Z803">
        <v>291499</v>
      </c>
      <c r="AA803">
        <v>2</v>
      </c>
      <c r="AB803">
        <v>363</v>
      </c>
      <c r="AC803" t="s">
        <v>2232</v>
      </c>
      <c r="AE803">
        <f>Tabela2[[#This Row],[kan_params]]</f>
        <v>290169</v>
      </c>
      <c r="AF803">
        <f>Tabela2[[#This Row],[kan_steps]]</f>
        <v>24</v>
      </c>
      <c r="AG803">
        <f>Tabela2[[#This Row],[kan_train_acc]]</f>
        <v>9.5078922808170305E-2</v>
      </c>
      <c r="AH803">
        <f>Tabela2[[#This Row],[kan_val_acc]]</f>
        <v>0.19703703522682101</v>
      </c>
      <c r="AI803">
        <f>Tabela2[[#This Row],[kan_test_acc]]</f>
        <v>0.10355555713176701</v>
      </c>
      <c r="AJ803">
        <f>Tabela2[[#This Row],[mlp_test_acc]]</f>
        <v>0.972444444444444</v>
      </c>
      <c r="AK803">
        <f>Tabela2[[#This Row],[mlp_val_acc]]</f>
        <v>0.97777777777777697</v>
      </c>
      <c r="AL803">
        <f>Tabela2[[#This Row],[mlp_train_acc]]</f>
        <v>0.98217270194985995</v>
      </c>
      <c r="AM803">
        <f>Tabela2[[#This Row],[mlp_steps]]</f>
        <v>32.6</v>
      </c>
    </row>
    <row r="804" spans="1:39" x14ac:dyDescent="0.25">
      <c r="A804" t="s">
        <v>1343</v>
      </c>
      <c r="B804">
        <v>18</v>
      </c>
      <c r="C804">
        <v>9</v>
      </c>
      <c r="D804">
        <v>4</v>
      </c>
      <c r="E804">
        <v>0</v>
      </c>
      <c r="F804" t="s">
        <v>1474</v>
      </c>
      <c r="G804">
        <v>300174</v>
      </c>
      <c r="H804">
        <v>151072124.19999999</v>
      </c>
      <c r="I804">
        <v>20.399999999999999</v>
      </c>
      <c r="J804">
        <v>0.11383472681045501</v>
      </c>
      <c r="K804">
        <v>0.218518516421318</v>
      </c>
      <c r="L804">
        <v>0.108444444090127</v>
      </c>
      <c r="M804">
        <v>0.97466666666666602</v>
      </c>
      <c r="N804">
        <v>0.97777777777777697</v>
      </c>
      <c r="O804">
        <v>0.98792943361188401</v>
      </c>
      <c r="P804">
        <v>39.200000000000003</v>
      </c>
      <c r="Q804">
        <v>6656682.4000000004</v>
      </c>
      <c r="R804">
        <v>299194</v>
      </c>
      <c r="S804">
        <v>2</v>
      </c>
      <c r="T804">
        <v>368</v>
      </c>
      <c r="U804">
        <v>0.97466666666666602</v>
      </c>
      <c r="V804">
        <v>0.982222222222222</v>
      </c>
      <c r="W804">
        <v>0.98477251624883899</v>
      </c>
      <c r="X804">
        <v>34.799999999999997</v>
      </c>
      <c r="Y804">
        <v>4406420</v>
      </c>
      <c r="Z804">
        <v>300745</v>
      </c>
      <c r="AA804">
        <v>2</v>
      </c>
      <c r="AB804">
        <v>369</v>
      </c>
      <c r="AC804" t="s">
        <v>2233</v>
      </c>
      <c r="AE804">
        <f>Tabela2[[#This Row],[kan_params]]</f>
        <v>300174</v>
      </c>
      <c r="AF804">
        <f>Tabela2[[#This Row],[kan_steps]]</f>
        <v>20.399999999999999</v>
      </c>
      <c r="AG804">
        <f>Tabela2[[#This Row],[kan_train_acc]]</f>
        <v>0.11383472681045501</v>
      </c>
      <c r="AH804">
        <f>Tabela2[[#This Row],[kan_val_acc]]</f>
        <v>0.218518516421318</v>
      </c>
      <c r="AI804">
        <f>Tabela2[[#This Row],[kan_test_acc]]</f>
        <v>0.108444444090127</v>
      </c>
      <c r="AJ804">
        <f>Tabela2[[#This Row],[mlp_test_acc]]</f>
        <v>0.97466666666666602</v>
      </c>
      <c r="AK804">
        <f>Tabela2[[#This Row],[mlp_val_acc]]</f>
        <v>0.97777777777777697</v>
      </c>
      <c r="AL804">
        <f>Tabela2[[#This Row],[mlp_train_acc]]</f>
        <v>0.98792943361188401</v>
      </c>
      <c r="AM804">
        <f>Tabela2[[#This Row],[mlp_steps]]</f>
        <v>39.200000000000003</v>
      </c>
    </row>
    <row r="805" spans="1:39" x14ac:dyDescent="0.25">
      <c r="A805" t="s">
        <v>1343</v>
      </c>
      <c r="B805">
        <v>18</v>
      </c>
      <c r="C805">
        <v>9</v>
      </c>
      <c r="D805">
        <v>4</v>
      </c>
      <c r="E805">
        <v>0</v>
      </c>
      <c r="F805" t="s">
        <v>1476</v>
      </c>
      <c r="G805">
        <v>310179</v>
      </c>
      <c r="H805">
        <v>149460180.19999999</v>
      </c>
      <c r="I805">
        <v>19.399999999999999</v>
      </c>
      <c r="J805">
        <v>9.4521819055080405E-2</v>
      </c>
      <c r="K805">
        <v>0.18296296596527101</v>
      </c>
      <c r="L805">
        <v>8.6666665226221004E-2</v>
      </c>
      <c r="M805">
        <v>0.96977777777777696</v>
      </c>
      <c r="N805">
        <v>0.97851851851851801</v>
      </c>
      <c r="O805">
        <v>0.98440111420612797</v>
      </c>
      <c r="P805">
        <v>32.799999999999997</v>
      </c>
      <c r="Q805">
        <v>5914646.7999999998</v>
      </c>
      <c r="R805">
        <v>310135</v>
      </c>
      <c r="S805">
        <v>2</v>
      </c>
      <c r="T805">
        <v>375</v>
      </c>
      <c r="U805">
        <v>0.97155555555555495</v>
      </c>
      <c r="V805">
        <v>0.98148148148148096</v>
      </c>
      <c r="W805">
        <v>0.98830083565459603</v>
      </c>
      <c r="X805">
        <v>39.200000000000003</v>
      </c>
      <c r="Y805">
        <v>6454966.7999999998</v>
      </c>
      <c r="Z805">
        <v>311714</v>
      </c>
      <c r="AA805">
        <v>2</v>
      </c>
      <c r="AB805">
        <v>376</v>
      </c>
      <c r="AC805" t="s">
        <v>2234</v>
      </c>
      <c r="AE805">
        <f>Tabela2[[#This Row],[kan_params]]</f>
        <v>310179</v>
      </c>
      <c r="AF805">
        <f>Tabela2[[#This Row],[kan_steps]]</f>
        <v>19.399999999999999</v>
      </c>
      <c r="AG805">
        <f>Tabela2[[#This Row],[kan_train_acc]]</f>
        <v>9.4521819055080405E-2</v>
      </c>
      <c r="AH805">
        <f>Tabela2[[#This Row],[kan_val_acc]]</f>
        <v>0.18296296596527101</v>
      </c>
      <c r="AI805">
        <f>Tabela2[[#This Row],[kan_test_acc]]</f>
        <v>8.6666665226221004E-2</v>
      </c>
      <c r="AJ805">
        <f>Tabela2[[#This Row],[mlp_test_acc]]</f>
        <v>0.96977777777777696</v>
      </c>
      <c r="AK805">
        <f>Tabela2[[#This Row],[mlp_val_acc]]</f>
        <v>0.97851851851851801</v>
      </c>
      <c r="AL805">
        <f>Tabela2[[#This Row],[mlp_train_acc]]</f>
        <v>0.98440111420612797</v>
      </c>
      <c r="AM805">
        <f>Tabela2[[#This Row],[mlp_steps]]</f>
        <v>32.799999999999997</v>
      </c>
    </row>
    <row r="806" spans="1:39" x14ac:dyDescent="0.25">
      <c r="A806" t="s">
        <v>1343</v>
      </c>
      <c r="B806">
        <v>18</v>
      </c>
      <c r="C806">
        <v>9</v>
      </c>
      <c r="D806">
        <v>4</v>
      </c>
      <c r="E806">
        <v>0</v>
      </c>
      <c r="F806" t="s">
        <v>1478</v>
      </c>
      <c r="G806">
        <v>328586</v>
      </c>
      <c r="H806">
        <v>122789173.59999999</v>
      </c>
      <c r="I806">
        <v>15.2</v>
      </c>
      <c r="J806">
        <v>0.12219127416610701</v>
      </c>
      <c r="K806">
        <v>0.208148142695426</v>
      </c>
      <c r="L806">
        <v>0.116444446146488</v>
      </c>
      <c r="M806">
        <v>0.97333333333333305</v>
      </c>
      <c r="N806">
        <v>0.97481481481481402</v>
      </c>
      <c r="O806">
        <v>0.98142989786443802</v>
      </c>
      <c r="P806">
        <v>31.2</v>
      </c>
      <c r="Q806">
        <v>5271281.4000000004</v>
      </c>
      <c r="R806">
        <v>327724</v>
      </c>
      <c r="S806">
        <v>2</v>
      </c>
      <c r="T806">
        <v>386</v>
      </c>
      <c r="U806">
        <v>0.97733333333333305</v>
      </c>
      <c r="V806">
        <v>0.98740740740740696</v>
      </c>
      <c r="W806">
        <v>0.98960074280408505</v>
      </c>
      <c r="X806">
        <v>40.6</v>
      </c>
      <c r="Y806">
        <v>6462685.2000000002</v>
      </c>
      <c r="Z806">
        <v>329347</v>
      </c>
      <c r="AA806">
        <v>2</v>
      </c>
      <c r="AB806">
        <v>387</v>
      </c>
      <c r="AC806" t="s">
        <v>2235</v>
      </c>
      <c r="AE806">
        <f>Tabela2[[#This Row],[kan_params]]</f>
        <v>328586</v>
      </c>
      <c r="AF806">
        <f>Tabela2[[#This Row],[kan_steps]]</f>
        <v>15.2</v>
      </c>
      <c r="AG806">
        <f>Tabela2[[#This Row],[kan_train_acc]]</f>
        <v>0.12219127416610701</v>
      </c>
      <c r="AH806">
        <f>Tabela2[[#This Row],[kan_val_acc]]</f>
        <v>0.208148142695426</v>
      </c>
      <c r="AI806">
        <f>Tabela2[[#This Row],[kan_test_acc]]</f>
        <v>0.116444446146488</v>
      </c>
      <c r="AJ806">
        <f>Tabela2[[#This Row],[mlp_test_acc]]</f>
        <v>0.97333333333333305</v>
      </c>
      <c r="AK806">
        <f>Tabela2[[#This Row],[mlp_val_acc]]</f>
        <v>0.97481481481481402</v>
      </c>
      <c r="AL806">
        <f>Tabela2[[#This Row],[mlp_train_acc]]</f>
        <v>0.98142989786443802</v>
      </c>
      <c r="AM806">
        <f>Tabela2[[#This Row],[mlp_steps]]</f>
        <v>31.2</v>
      </c>
    </row>
    <row r="807" spans="1:39" x14ac:dyDescent="0.25">
      <c r="A807" t="s">
        <v>1343</v>
      </c>
      <c r="B807">
        <v>18</v>
      </c>
      <c r="C807">
        <v>9</v>
      </c>
      <c r="D807">
        <v>4</v>
      </c>
      <c r="E807">
        <v>0</v>
      </c>
      <c r="F807" t="s">
        <v>1480</v>
      </c>
      <c r="G807">
        <v>338841</v>
      </c>
      <c r="H807">
        <v>177708527</v>
      </c>
      <c r="I807">
        <v>21.2</v>
      </c>
      <c r="J807">
        <v>9.5264624059200206E-2</v>
      </c>
      <c r="K807">
        <v>0.16370370388031</v>
      </c>
      <c r="L807">
        <v>9.7777777910232497E-2</v>
      </c>
      <c r="M807">
        <v>0.97555555555555495</v>
      </c>
      <c r="N807">
        <v>0.97851851851851801</v>
      </c>
      <c r="O807">
        <v>0.98551532033426104</v>
      </c>
      <c r="P807">
        <v>33.4</v>
      </c>
      <c r="Q807">
        <v>4567624.4000000004</v>
      </c>
      <c r="R807">
        <v>337522</v>
      </c>
      <c r="S807">
        <v>2</v>
      </c>
      <c r="T807">
        <v>392</v>
      </c>
      <c r="U807">
        <v>0.97333333333333305</v>
      </c>
      <c r="V807">
        <v>0.97925925925925905</v>
      </c>
      <c r="W807">
        <v>0.98588672237697295</v>
      </c>
      <c r="X807">
        <v>34</v>
      </c>
      <c r="Y807">
        <v>6332020.5999999996</v>
      </c>
      <c r="Z807">
        <v>339169</v>
      </c>
      <c r="AA807">
        <v>2</v>
      </c>
      <c r="AB807">
        <v>393</v>
      </c>
      <c r="AC807" t="s">
        <v>2236</v>
      </c>
      <c r="AE807">
        <f>Tabela2[[#This Row],[kan_params]]</f>
        <v>338841</v>
      </c>
      <c r="AF807">
        <f>Tabela2[[#This Row],[kan_steps]]</f>
        <v>21.2</v>
      </c>
      <c r="AG807">
        <f>Tabela2[[#This Row],[kan_train_acc]]</f>
        <v>9.5264624059200206E-2</v>
      </c>
      <c r="AH807">
        <f>Tabela2[[#This Row],[kan_val_acc]]</f>
        <v>0.16370370388031</v>
      </c>
      <c r="AI807">
        <f>Tabela2[[#This Row],[kan_test_acc]]</f>
        <v>9.7777777910232497E-2</v>
      </c>
      <c r="AJ807">
        <f>Tabela2[[#This Row],[mlp_test_acc]]</f>
        <v>0.97555555555555495</v>
      </c>
      <c r="AK807">
        <f>Tabela2[[#This Row],[mlp_val_acc]]</f>
        <v>0.97851851851851801</v>
      </c>
      <c r="AL807">
        <f>Tabela2[[#This Row],[mlp_train_acc]]</f>
        <v>0.98551532033426104</v>
      </c>
      <c r="AM807">
        <f>Tabela2[[#This Row],[mlp_steps]]</f>
        <v>33.4</v>
      </c>
    </row>
    <row r="808" spans="1:39" x14ac:dyDescent="0.25">
      <c r="A808" t="s">
        <v>1343</v>
      </c>
      <c r="B808">
        <v>18</v>
      </c>
      <c r="C808">
        <v>9</v>
      </c>
      <c r="D808">
        <v>4</v>
      </c>
      <c r="E808">
        <v>0</v>
      </c>
      <c r="F808" t="s">
        <v>1482</v>
      </c>
      <c r="G808">
        <v>349096</v>
      </c>
      <c r="H808">
        <v>148569874</v>
      </c>
      <c r="I808">
        <v>16.8</v>
      </c>
      <c r="J808">
        <v>9.7678738832473702E-2</v>
      </c>
      <c r="K808">
        <v>0.21925926208495999</v>
      </c>
      <c r="L808">
        <v>0.110222221910953</v>
      </c>
      <c r="M808">
        <v>0.97466666666666602</v>
      </c>
      <c r="N808">
        <v>0.98148148148148096</v>
      </c>
      <c r="O808">
        <v>0.99350046425255301</v>
      </c>
      <c r="P808">
        <v>44</v>
      </c>
      <c r="Q808">
        <v>8609627.5999999996</v>
      </c>
      <c r="R808">
        <v>347464</v>
      </c>
      <c r="S808">
        <v>2</v>
      </c>
      <c r="T808">
        <v>398</v>
      </c>
      <c r="U808">
        <v>0.97777777777777697</v>
      </c>
      <c r="V808">
        <v>0.976296296296296</v>
      </c>
      <c r="W808">
        <v>0.99034354688950699</v>
      </c>
      <c r="X808">
        <v>40.6</v>
      </c>
      <c r="Y808">
        <v>6906064.2000000002</v>
      </c>
      <c r="Z808">
        <v>349135</v>
      </c>
      <c r="AA808">
        <v>2</v>
      </c>
      <c r="AB808">
        <v>399</v>
      </c>
      <c r="AC808" t="s">
        <v>2237</v>
      </c>
      <c r="AE808">
        <f>Tabela2[[#This Row],[kan_params]]</f>
        <v>349096</v>
      </c>
      <c r="AF808">
        <f>Tabela2[[#This Row],[kan_steps]]</f>
        <v>16.8</v>
      </c>
      <c r="AG808">
        <f>Tabela2[[#This Row],[kan_train_acc]]</f>
        <v>9.7678738832473702E-2</v>
      </c>
      <c r="AH808">
        <f>Tabela2[[#This Row],[kan_val_acc]]</f>
        <v>0.21925926208495999</v>
      </c>
      <c r="AI808">
        <f>Tabela2[[#This Row],[kan_test_acc]]</f>
        <v>0.110222221910953</v>
      </c>
      <c r="AJ808">
        <f>Tabela2[[#This Row],[mlp_test_acc]]</f>
        <v>0.97466666666666602</v>
      </c>
      <c r="AK808">
        <f>Tabela2[[#This Row],[mlp_val_acc]]</f>
        <v>0.98148148148148096</v>
      </c>
      <c r="AL808">
        <f>Tabela2[[#This Row],[mlp_train_acc]]</f>
        <v>0.99350046425255301</v>
      </c>
      <c r="AM808">
        <f>Tabela2[[#This Row],[mlp_steps]]</f>
        <v>44</v>
      </c>
    </row>
    <row r="809" spans="1:39" x14ac:dyDescent="0.25">
      <c r="A809" t="s">
        <v>1343</v>
      </c>
      <c r="B809">
        <v>18</v>
      </c>
      <c r="C809">
        <v>9</v>
      </c>
      <c r="D809">
        <v>4</v>
      </c>
      <c r="E809">
        <v>0</v>
      </c>
      <c r="F809" t="s">
        <v>1484</v>
      </c>
      <c r="G809">
        <v>359351</v>
      </c>
      <c r="H809">
        <v>141104718.19999999</v>
      </c>
      <c r="I809">
        <v>14.8</v>
      </c>
      <c r="J809">
        <v>0.122934076189994</v>
      </c>
      <c r="K809">
        <v>0.201481482386589</v>
      </c>
      <c r="L809">
        <v>0.123555555939674</v>
      </c>
      <c r="M809">
        <v>0.96888888888888802</v>
      </c>
      <c r="N809">
        <v>0.97555555555555495</v>
      </c>
      <c r="O809">
        <v>0.98440111420612797</v>
      </c>
      <c r="P809">
        <v>35.6</v>
      </c>
      <c r="Q809">
        <v>7322006.2000000002</v>
      </c>
      <c r="R809">
        <v>359245</v>
      </c>
      <c r="S809">
        <v>2</v>
      </c>
      <c r="T809">
        <v>405</v>
      </c>
      <c r="U809">
        <v>0.976444444444444</v>
      </c>
      <c r="V809">
        <v>0.98370370370370297</v>
      </c>
      <c r="W809">
        <v>0.99294336118848603</v>
      </c>
      <c r="X809">
        <v>45.8</v>
      </c>
      <c r="Y809">
        <v>8257373.7999999998</v>
      </c>
      <c r="Z809">
        <v>360944</v>
      </c>
      <c r="AA809">
        <v>2</v>
      </c>
      <c r="AB809">
        <v>406</v>
      </c>
      <c r="AC809" t="s">
        <v>2238</v>
      </c>
      <c r="AE809">
        <f>Tabela2[[#This Row],[kan_params]]</f>
        <v>359351</v>
      </c>
      <c r="AF809">
        <f>Tabela2[[#This Row],[kan_steps]]</f>
        <v>14.8</v>
      </c>
      <c r="AG809">
        <f>Tabela2[[#This Row],[kan_train_acc]]</f>
        <v>0.122934076189994</v>
      </c>
      <c r="AH809">
        <f>Tabela2[[#This Row],[kan_val_acc]]</f>
        <v>0.201481482386589</v>
      </c>
      <c r="AI809">
        <f>Tabela2[[#This Row],[kan_test_acc]]</f>
        <v>0.123555555939674</v>
      </c>
      <c r="AJ809">
        <f>Tabela2[[#This Row],[mlp_test_acc]]</f>
        <v>0.96888888888888802</v>
      </c>
      <c r="AK809">
        <f>Tabela2[[#This Row],[mlp_val_acc]]</f>
        <v>0.97555555555555495</v>
      </c>
      <c r="AL809">
        <f>Tabela2[[#This Row],[mlp_train_acc]]</f>
        <v>0.98440111420612797</v>
      </c>
      <c r="AM809">
        <f>Tabela2[[#This Row],[mlp_steps]]</f>
        <v>35.6</v>
      </c>
    </row>
    <row r="810" spans="1:39" x14ac:dyDescent="0.25">
      <c r="A810" t="s">
        <v>1343</v>
      </c>
      <c r="B810">
        <v>18</v>
      </c>
      <c r="C810">
        <v>9</v>
      </c>
      <c r="D810">
        <v>4</v>
      </c>
      <c r="E810">
        <v>0</v>
      </c>
      <c r="F810" t="s">
        <v>1486</v>
      </c>
      <c r="G810">
        <v>369606</v>
      </c>
      <c r="H810">
        <v>197891361.19999999</v>
      </c>
      <c r="I810">
        <v>21</v>
      </c>
      <c r="J810">
        <v>9.0622100234031597E-2</v>
      </c>
      <c r="K810">
        <v>0.17481481730937901</v>
      </c>
      <c r="L810">
        <v>9.4666667282581302E-2</v>
      </c>
      <c r="M810">
        <v>0.97555555555555495</v>
      </c>
      <c r="N810">
        <v>0.98</v>
      </c>
      <c r="O810">
        <v>0.98718662952646197</v>
      </c>
      <c r="P810">
        <v>34.4</v>
      </c>
      <c r="Q810">
        <v>5711403.7999999998</v>
      </c>
      <c r="R810">
        <v>369499</v>
      </c>
      <c r="S810">
        <v>2</v>
      </c>
      <c r="T810">
        <v>411</v>
      </c>
      <c r="U810">
        <v>0.976444444444444</v>
      </c>
      <c r="V810">
        <v>0.98370370370370297</v>
      </c>
      <c r="W810">
        <v>0.98792943361188401</v>
      </c>
      <c r="X810">
        <v>35</v>
      </c>
      <c r="Y810">
        <v>7451248.5999999996</v>
      </c>
      <c r="Z810">
        <v>371222</v>
      </c>
      <c r="AA810">
        <v>2</v>
      </c>
      <c r="AB810">
        <v>412</v>
      </c>
      <c r="AC810" t="s">
        <v>2239</v>
      </c>
      <c r="AE810">
        <f>Tabela2[[#This Row],[kan_params]]</f>
        <v>369606</v>
      </c>
      <c r="AF810">
        <f>Tabela2[[#This Row],[kan_steps]]</f>
        <v>21</v>
      </c>
      <c r="AG810">
        <f>Tabela2[[#This Row],[kan_train_acc]]</f>
        <v>9.0622100234031597E-2</v>
      </c>
      <c r="AH810">
        <f>Tabela2[[#This Row],[kan_val_acc]]</f>
        <v>0.17481481730937901</v>
      </c>
      <c r="AI810">
        <f>Tabela2[[#This Row],[kan_test_acc]]</f>
        <v>9.4666667282581302E-2</v>
      </c>
      <c r="AJ810">
        <f>Tabela2[[#This Row],[mlp_test_acc]]</f>
        <v>0.97555555555555495</v>
      </c>
      <c r="AK810">
        <f>Tabela2[[#This Row],[mlp_val_acc]]</f>
        <v>0.98</v>
      </c>
      <c r="AL810">
        <f>Tabela2[[#This Row],[mlp_train_acc]]</f>
        <v>0.98718662952646197</v>
      </c>
      <c r="AM810">
        <f>Tabela2[[#This Row],[mlp_steps]]</f>
        <v>34.4</v>
      </c>
    </row>
    <row r="811" spans="1:39" x14ac:dyDescent="0.25">
      <c r="A811" t="s">
        <v>1343</v>
      </c>
      <c r="B811">
        <v>18</v>
      </c>
      <c r="C811">
        <v>9</v>
      </c>
      <c r="D811">
        <v>4</v>
      </c>
      <c r="E811">
        <v>0</v>
      </c>
      <c r="F811" t="s">
        <v>1488</v>
      </c>
      <c r="G811">
        <v>379861</v>
      </c>
      <c r="H811">
        <v>125252543.25</v>
      </c>
      <c r="I811">
        <v>12</v>
      </c>
      <c r="J811">
        <v>0.11142061464488499</v>
      </c>
      <c r="K811">
        <v>0.18518517911434099</v>
      </c>
      <c r="L811">
        <v>0.10333333350718001</v>
      </c>
      <c r="M811">
        <v>0.97111111111111104</v>
      </c>
      <c r="N811">
        <v>0.97777777777777697</v>
      </c>
      <c r="O811">
        <v>0.97957288765088202</v>
      </c>
      <c r="P811">
        <v>27</v>
      </c>
      <c r="Q811">
        <v>5852544</v>
      </c>
      <c r="R811">
        <v>378154</v>
      </c>
      <c r="S811">
        <v>2</v>
      </c>
      <c r="T811">
        <v>416</v>
      </c>
      <c r="U811">
        <v>0.97333333333333305</v>
      </c>
      <c r="V811">
        <v>0.97777777777777697</v>
      </c>
      <c r="W811">
        <v>0.98607242339832801</v>
      </c>
      <c r="X811">
        <v>33</v>
      </c>
      <c r="Y811">
        <v>6030973.75</v>
      </c>
      <c r="Z811">
        <v>379897</v>
      </c>
      <c r="AA811">
        <v>2</v>
      </c>
      <c r="AB811">
        <v>417</v>
      </c>
      <c r="AC811" t="s">
        <v>2240</v>
      </c>
      <c r="AE811">
        <f>Tabela2[[#This Row],[kan_params]]</f>
        <v>379861</v>
      </c>
      <c r="AF811">
        <f>Tabela2[[#This Row],[kan_steps]]</f>
        <v>12</v>
      </c>
      <c r="AG811">
        <f>Tabela2[[#This Row],[kan_train_acc]]</f>
        <v>0.11142061464488499</v>
      </c>
      <c r="AH811">
        <f>Tabela2[[#This Row],[kan_val_acc]]</f>
        <v>0.18518517911434099</v>
      </c>
      <c r="AI811">
        <f>Tabela2[[#This Row],[kan_test_acc]]</f>
        <v>0.10333333350718001</v>
      </c>
      <c r="AJ811">
        <f>Tabela2[[#This Row],[mlp_test_acc]]</f>
        <v>0.97111111111111104</v>
      </c>
      <c r="AK811">
        <f>Tabela2[[#This Row],[mlp_val_acc]]</f>
        <v>0.97777777777777697</v>
      </c>
      <c r="AL811">
        <f>Tabela2[[#This Row],[mlp_train_acc]]</f>
        <v>0.97957288765088202</v>
      </c>
      <c r="AM811">
        <f>Tabela2[[#This Row],[mlp_steps]]</f>
        <v>27</v>
      </c>
    </row>
    <row r="812" spans="1:39" x14ac:dyDescent="0.25">
      <c r="A812" t="s">
        <v>1343</v>
      </c>
      <c r="B812">
        <v>18</v>
      </c>
      <c r="C812">
        <v>9</v>
      </c>
      <c r="D812">
        <v>4</v>
      </c>
      <c r="E812">
        <v>0</v>
      </c>
      <c r="F812" t="s">
        <v>1490</v>
      </c>
      <c r="G812">
        <v>246546</v>
      </c>
      <c r="H812">
        <v>141804155.59999999</v>
      </c>
      <c r="I812">
        <v>23.6</v>
      </c>
      <c r="J812">
        <v>0.109935005009174</v>
      </c>
      <c r="K812">
        <v>0.190370371937751</v>
      </c>
      <c r="L812">
        <v>0.11333333402872001</v>
      </c>
      <c r="M812">
        <v>0.972444444444444</v>
      </c>
      <c r="N812">
        <v>0.97925925925925905</v>
      </c>
      <c r="O812">
        <v>0.98198700092850499</v>
      </c>
      <c r="P812">
        <v>36.200000000000003</v>
      </c>
      <c r="Q812">
        <v>5187763.2</v>
      </c>
      <c r="R812">
        <v>246022</v>
      </c>
      <c r="S812">
        <v>2</v>
      </c>
      <c r="T812">
        <v>332</v>
      </c>
      <c r="U812">
        <v>0.97466666666666602</v>
      </c>
      <c r="V812">
        <v>0.98148148148148096</v>
      </c>
      <c r="W812">
        <v>0.98867223769730705</v>
      </c>
      <c r="X812">
        <v>44</v>
      </c>
      <c r="Y812">
        <v>5723396.2000000002</v>
      </c>
      <c r="Z812">
        <v>247429</v>
      </c>
      <c r="AA812">
        <v>2</v>
      </c>
      <c r="AB812">
        <v>333</v>
      </c>
      <c r="AC812" t="s">
        <v>2241</v>
      </c>
      <c r="AE812">
        <f>Tabela2[[#This Row],[kan_params]]</f>
        <v>246546</v>
      </c>
      <c r="AF812">
        <f>Tabela2[[#This Row],[kan_steps]]</f>
        <v>23.6</v>
      </c>
      <c r="AG812">
        <f>Tabela2[[#This Row],[kan_train_acc]]</f>
        <v>0.109935005009174</v>
      </c>
      <c r="AH812">
        <f>Tabela2[[#This Row],[kan_val_acc]]</f>
        <v>0.190370371937751</v>
      </c>
      <c r="AI812">
        <f>Tabela2[[#This Row],[kan_test_acc]]</f>
        <v>0.11333333402872001</v>
      </c>
      <c r="AJ812">
        <f>Tabela2[[#This Row],[mlp_test_acc]]</f>
        <v>0.972444444444444</v>
      </c>
      <c r="AK812">
        <f>Tabela2[[#This Row],[mlp_val_acc]]</f>
        <v>0.97925925925925905</v>
      </c>
      <c r="AL812">
        <f>Tabela2[[#This Row],[mlp_train_acc]]</f>
        <v>0.98198700092850499</v>
      </c>
      <c r="AM812">
        <f>Tabela2[[#This Row],[mlp_steps]]</f>
        <v>36.200000000000003</v>
      </c>
    </row>
    <row r="813" spans="1:39" x14ac:dyDescent="0.25">
      <c r="A813" t="s">
        <v>1343</v>
      </c>
      <c r="B813">
        <v>18</v>
      </c>
      <c r="C813">
        <v>9</v>
      </c>
      <c r="D813">
        <v>4</v>
      </c>
      <c r="E813">
        <v>0</v>
      </c>
      <c r="F813" t="s">
        <v>1492</v>
      </c>
      <c r="G813">
        <v>256801</v>
      </c>
      <c r="H813">
        <v>144853516</v>
      </c>
      <c r="I813">
        <v>23</v>
      </c>
      <c r="J813">
        <v>9.7493036091327603E-2</v>
      </c>
      <c r="K813">
        <v>0.18888888955116201</v>
      </c>
      <c r="L813">
        <v>0.100444443523883</v>
      </c>
      <c r="M813">
        <v>0.97555555555555495</v>
      </c>
      <c r="N813">
        <v>0.97925925925925905</v>
      </c>
      <c r="O813">
        <v>0.98978644382544101</v>
      </c>
      <c r="P813">
        <v>40.4</v>
      </c>
      <c r="Q813">
        <v>4919341.5999999996</v>
      </c>
      <c r="R813">
        <v>255955</v>
      </c>
      <c r="S813">
        <v>2</v>
      </c>
      <c r="T813">
        <v>339</v>
      </c>
      <c r="U813">
        <v>0.97555555555555495</v>
      </c>
      <c r="V813">
        <v>0.98</v>
      </c>
      <c r="W813">
        <v>0.98588672237697295</v>
      </c>
      <c r="X813">
        <v>38.799999999999997</v>
      </c>
      <c r="Y813">
        <v>5321926.4000000004</v>
      </c>
      <c r="Z813">
        <v>257390</v>
      </c>
      <c r="AA813">
        <v>2</v>
      </c>
      <c r="AB813">
        <v>340</v>
      </c>
      <c r="AC813" t="s">
        <v>2242</v>
      </c>
      <c r="AE813">
        <f>Tabela2[[#This Row],[kan_params]]</f>
        <v>256801</v>
      </c>
      <c r="AF813">
        <f>Tabela2[[#This Row],[kan_steps]]</f>
        <v>23</v>
      </c>
      <c r="AG813">
        <f>Tabela2[[#This Row],[kan_train_acc]]</f>
        <v>9.7493036091327603E-2</v>
      </c>
      <c r="AH813">
        <f>Tabela2[[#This Row],[kan_val_acc]]</f>
        <v>0.18888888955116201</v>
      </c>
      <c r="AI813">
        <f>Tabela2[[#This Row],[kan_test_acc]]</f>
        <v>0.100444443523883</v>
      </c>
      <c r="AJ813">
        <f>Tabela2[[#This Row],[mlp_test_acc]]</f>
        <v>0.97555555555555495</v>
      </c>
      <c r="AK813">
        <f>Tabela2[[#This Row],[mlp_val_acc]]</f>
        <v>0.97925925925925905</v>
      </c>
      <c r="AL813">
        <f>Tabela2[[#This Row],[mlp_train_acc]]</f>
        <v>0.98978644382544101</v>
      </c>
      <c r="AM813">
        <f>Tabela2[[#This Row],[mlp_steps]]</f>
        <v>40.4</v>
      </c>
    </row>
    <row r="814" spans="1:39" x14ac:dyDescent="0.25">
      <c r="A814" t="s">
        <v>1343</v>
      </c>
      <c r="B814">
        <v>18</v>
      </c>
      <c r="C814">
        <v>9</v>
      </c>
      <c r="D814">
        <v>4</v>
      </c>
      <c r="E814">
        <v>0</v>
      </c>
      <c r="F814" t="s">
        <v>1494</v>
      </c>
      <c r="G814">
        <v>267056</v>
      </c>
      <c r="H814">
        <v>103497595.40000001</v>
      </c>
      <c r="I814">
        <v>15.8</v>
      </c>
      <c r="J814">
        <v>0.10566388219594899</v>
      </c>
      <c r="K814">
        <v>0.182962962985038</v>
      </c>
      <c r="L814">
        <v>9.0666665136814095E-2</v>
      </c>
      <c r="M814">
        <v>0.97511111111111104</v>
      </c>
      <c r="N814">
        <v>0.97851851851851801</v>
      </c>
      <c r="O814">
        <v>0.99164345403899701</v>
      </c>
      <c r="P814">
        <v>45.6</v>
      </c>
      <c r="Q814">
        <v>5805310.4000000004</v>
      </c>
      <c r="R814">
        <v>266084</v>
      </c>
      <c r="S814">
        <v>2</v>
      </c>
      <c r="T814">
        <v>346</v>
      </c>
      <c r="U814">
        <v>0.97733333333333305</v>
      </c>
      <c r="V814">
        <v>0.98444444444444401</v>
      </c>
      <c r="W814">
        <v>0.98495821727019495</v>
      </c>
      <c r="X814">
        <v>37</v>
      </c>
      <c r="Y814">
        <v>5467540.5999999996</v>
      </c>
      <c r="Z814">
        <v>267547</v>
      </c>
      <c r="AA814">
        <v>2</v>
      </c>
      <c r="AB814">
        <v>347</v>
      </c>
      <c r="AC814" t="s">
        <v>2243</v>
      </c>
      <c r="AE814">
        <f>Tabela2[[#This Row],[kan_params]]</f>
        <v>267056</v>
      </c>
      <c r="AF814">
        <f>Tabela2[[#This Row],[kan_steps]]</f>
        <v>15.8</v>
      </c>
      <c r="AG814">
        <f>Tabela2[[#This Row],[kan_train_acc]]</f>
        <v>0.10566388219594899</v>
      </c>
      <c r="AH814">
        <f>Tabela2[[#This Row],[kan_val_acc]]</f>
        <v>0.182962962985038</v>
      </c>
      <c r="AI814">
        <f>Tabela2[[#This Row],[kan_test_acc]]</f>
        <v>9.0666665136814095E-2</v>
      </c>
      <c r="AJ814">
        <f>Tabela2[[#This Row],[mlp_test_acc]]</f>
        <v>0.97511111111111104</v>
      </c>
      <c r="AK814">
        <f>Tabela2[[#This Row],[mlp_val_acc]]</f>
        <v>0.97851851851851801</v>
      </c>
      <c r="AL814">
        <f>Tabela2[[#This Row],[mlp_train_acc]]</f>
        <v>0.99164345403899701</v>
      </c>
      <c r="AM814">
        <f>Tabela2[[#This Row],[mlp_steps]]</f>
        <v>45.6</v>
      </c>
    </row>
    <row r="815" spans="1:39" x14ac:dyDescent="0.25">
      <c r="A815" t="s">
        <v>1343</v>
      </c>
      <c r="B815">
        <v>18</v>
      </c>
      <c r="C815">
        <v>9</v>
      </c>
      <c r="D815">
        <v>4</v>
      </c>
      <c r="E815">
        <v>0</v>
      </c>
      <c r="F815" t="s">
        <v>1496</v>
      </c>
      <c r="G815">
        <v>277311</v>
      </c>
      <c r="H815">
        <v>107591901.59999999</v>
      </c>
      <c r="I815">
        <v>15.6</v>
      </c>
      <c r="J815">
        <v>0.12980501353740601</v>
      </c>
      <c r="K815">
        <v>0.19185185134410801</v>
      </c>
      <c r="L815">
        <v>0.125333331525325</v>
      </c>
      <c r="M815">
        <v>0.97466666666666602</v>
      </c>
      <c r="N815">
        <v>0.98296296296296204</v>
      </c>
      <c r="O815">
        <v>0.99350046425255301</v>
      </c>
      <c r="P815">
        <v>47</v>
      </c>
      <c r="Q815">
        <v>5726627</v>
      </c>
      <c r="R815">
        <v>276409</v>
      </c>
      <c r="S815">
        <v>2</v>
      </c>
      <c r="T815">
        <v>353</v>
      </c>
      <c r="U815">
        <v>0.97155555555555495</v>
      </c>
      <c r="V815">
        <v>0.98</v>
      </c>
      <c r="W815">
        <v>0.98272980501392704</v>
      </c>
      <c r="X815">
        <v>33.4</v>
      </c>
      <c r="Y815">
        <v>5535296</v>
      </c>
      <c r="Z815">
        <v>277900</v>
      </c>
      <c r="AA815">
        <v>2</v>
      </c>
      <c r="AB815">
        <v>354</v>
      </c>
      <c r="AC815" t="s">
        <v>2244</v>
      </c>
      <c r="AE815">
        <f>Tabela2[[#This Row],[kan_params]]</f>
        <v>277311</v>
      </c>
      <c r="AF815">
        <f>Tabela2[[#This Row],[kan_steps]]</f>
        <v>15.6</v>
      </c>
      <c r="AG815">
        <f>Tabela2[[#This Row],[kan_train_acc]]</f>
        <v>0.12980501353740601</v>
      </c>
      <c r="AH815">
        <f>Tabela2[[#This Row],[kan_val_acc]]</f>
        <v>0.19185185134410801</v>
      </c>
      <c r="AI815">
        <f>Tabela2[[#This Row],[kan_test_acc]]</f>
        <v>0.125333331525325</v>
      </c>
      <c r="AJ815">
        <f>Tabela2[[#This Row],[mlp_test_acc]]</f>
        <v>0.97466666666666602</v>
      </c>
      <c r="AK815">
        <f>Tabela2[[#This Row],[mlp_val_acc]]</f>
        <v>0.98296296296296204</v>
      </c>
      <c r="AL815">
        <f>Tabela2[[#This Row],[mlp_train_acc]]</f>
        <v>0.99350046425255301</v>
      </c>
      <c r="AM815">
        <f>Tabela2[[#This Row],[mlp_steps]]</f>
        <v>47</v>
      </c>
    </row>
    <row r="816" spans="1:39" x14ac:dyDescent="0.25">
      <c r="A816" t="s">
        <v>1343</v>
      </c>
      <c r="B816">
        <v>18</v>
      </c>
      <c r="C816">
        <v>9</v>
      </c>
      <c r="D816">
        <v>4</v>
      </c>
      <c r="E816">
        <v>0</v>
      </c>
      <c r="F816" t="s">
        <v>1498</v>
      </c>
      <c r="G816">
        <v>287566</v>
      </c>
      <c r="H816">
        <v>140608501.19999999</v>
      </c>
      <c r="I816">
        <v>20</v>
      </c>
      <c r="J816">
        <v>0.125162488222122</v>
      </c>
      <c r="K816">
        <v>0.19777777940034799</v>
      </c>
      <c r="L816">
        <v>0.11822222322225499</v>
      </c>
      <c r="M816">
        <v>0.97688888888888803</v>
      </c>
      <c r="N816">
        <v>0.97851851851851801</v>
      </c>
      <c r="O816">
        <v>0.98922934076137403</v>
      </c>
      <c r="P816">
        <v>40.6</v>
      </c>
      <c r="Q816">
        <v>6736862.5999999996</v>
      </c>
      <c r="R816">
        <v>286930</v>
      </c>
      <c r="S816">
        <v>2</v>
      </c>
      <c r="T816">
        <v>360</v>
      </c>
      <c r="U816">
        <v>0.97599999999999998</v>
      </c>
      <c r="V816">
        <v>0.98</v>
      </c>
      <c r="W816">
        <v>0.98755803156917299</v>
      </c>
      <c r="X816">
        <v>38.200000000000003</v>
      </c>
      <c r="Y816">
        <v>5106146.2</v>
      </c>
      <c r="Z816">
        <v>288449</v>
      </c>
      <c r="AA816">
        <v>2</v>
      </c>
      <c r="AB816">
        <v>361</v>
      </c>
      <c r="AC816" t="s">
        <v>2245</v>
      </c>
      <c r="AE816">
        <f>Tabela2[[#This Row],[kan_params]]</f>
        <v>287566</v>
      </c>
      <c r="AF816">
        <f>Tabela2[[#This Row],[kan_steps]]</f>
        <v>20</v>
      </c>
      <c r="AG816">
        <f>Tabela2[[#This Row],[kan_train_acc]]</f>
        <v>0.125162488222122</v>
      </c>
      <c r="AH816">
        <f>Tabela2[[#This Row],[kan_val_acc]]</f>
        <v>0.19777777940034799</v>
      </c>
      <c r="AI816">
        <f>Tabela2[[#This Row],[kan_test_acc]]</f>
        <v>0.11822222322225499</v>
      </c>
      <c r="AJ816">
        <f>Tabela2[[#This Row],[mlp_test_acc]]</f>
        <v>0.97688888888888803</v>
      </c>
      <c r="AK816">
        <f>Tabela2[[#This Row],[mlp_val_acc]]</f>
        <v>0.97851851851851801</v>
      </c>
      <c r="AL816">
        <f>Tabela2[[#This Row],[mlp_train_acc]]</f>
        <v>0.98922934076137403</v>
      </c>
      <c r="AM816">
        <f>Tabela2[[#This Row],[mlp_steps]]</f>
        <v>40.6</v>
      </c>
    </row>
    <row r="817" spans="1:39" x14ac:dyDescent="0.25">
      <c r="A817" t="s">
        <v>1343</v>
      </c>
      <c r="B817">
        <v>18</v>
      </c>
      <c r="C817">
        <v>9</v>
      </c>
      <c r="D817">
        <v>4</v>
      </c>
      <c r="E817">
        <v>0</v>
      </c>
      <c r="F817" t="s">
        <v>1500</v>
      </c>
      <c r="G817">
        <v>297821</v>
      </c>
      <c r="H817">
        <v>138456360.40000001</v>
      </c>
      <c r="I817">
        <v>19</v>
      </c>
      <c r="J817">
        <v>0.11067781001329401</v>
      </c>
      <c r="K817">
        <v>0.17037037014961201</v>
      </c>
      <c r="L817">
        <v>0.116888889670372</v>
      </c>
      <c r="M817">
        <v>0.97288888888888803</v>
      </c>
      <c r="N817">
        <v>0.97851851851851801</v>
      </c>
      <c r="O817">
        <v>0.98328690807799402</v>
      </c>
      <c r="P817">
        <v>33.799999999999997</v>
      </c>
      <c r="Q817">
        <v>4741738.8</v>
      </c>
      <c r="R817">
        <v>297647</v>
      </c>
      <c r="S817">
        <v>2</v>
      </c>
      <c r="T817">
        <v>367</v>
      </c>
      <c r="U817">
        <v>0.97288888888888803</v>
      </c>
      <c r="V817">
        <v>0.97703703703703704</v>
      </c>
      <c r="W817">
        <v>0.98291550603528299</v>
      </c>
      <c r="X817">
        <v>36.4</v>
      </c>
      <c r="Y817">
        <v>4521447</v>
      </c>
      <c r="Z817">
        <v>299194</v>
      </c>
      <c r="AA817">
        <v>2</v>
      </c>
      <c r="AB817">
        <v>368</v>
      </c>
      <c r="AC817" t="s">
        <v>2246</v>
      </c>
      <c r="AE817">
        <f>Tabela2[[#This Row],[kan_params]]</f>
        <v>297821</v>
      </c>
      <c r="AF817">
        <f>Tabela2[[#This Row],[kan_steps]]</f>
        <v>19</v>
      </c>
      <c r="AG817">
        <f>Tabela2[[#This Row],[kan_train_acc]]</f>
        <v>0.11067781001329401</v>
      </c>
      <c r="AH817">
        <f>Tabela2[[#This Row],[kan_val_acc]]</f>
        <v>0.17037037014961201</v>
      </c>
      <c r="AI817">
        <f>Tabela2[[#This Row],[kan_test_acc]]</f>
        <v>0.116888889670372</v>
      </c>
      <c r="AJ817">
        <f>Tabela2[[#This Row],[mlp_test_acc]]</f>
        <v>0.97288888888888803</v>
      </c>
      <c r="AK817">
        <f>Tabela2[[#This Row],[mlp_val_acc]]</f>
        <v>0.97851851851851801</v>
      </c>
      <c r="AL817">
        <f>Tabela2[[#This Row],[mlp_train_acc]]</f>
        <v>0.98328690807799402</v>
      </c>
      <c r="AM817">
        <f>Tabela2[[#This Row],[mlp_steps]]</f>
        <v>33.799999999999997</v>
      </c>
    </row>
    <row r="818" spans="1:39" x14ac:dyDescent="0.25">
      <c r="A818" t="s">
        <v>1343</v>
      </c>
      <c r="B818">
        <v>18</v>
      </c>
      <c r="C818">
        <v>9</v>
      </c>
      <c r="D818">
        <v>4</v>
      </c>
      <c r="E818">
        <v>0</v>
      </c>
      <c r="F818" t="s">
        <v>1502</v>
      </c>
      <c r="G818">
        <v>308076</v>
      </c>
      <c r="H818">
        <v>110065980.8</v>
      </c>
      <c r="I818">
        <v>14.2</v>
      </c>
      <c r="J818">
        <v>0.105849580466747</v>
      </c>
      <c r="K818">
        <v>0.20962963104248</v>
      </c>
      <c r="L818">
        <v>0.122222223877906</v>
      </c>
      <c r="M818">
        <v>0.97599999999999998</v>
      </c>
      <c r="N818">
        <v>0.98148148148148096</v>
      </c>
      <c r="O818">
        <v>0.98532961931290597</v>
      </c>
      <c r="P818">
        <v>34</v>
      </c>
      <c r="Q818">
        <v>5825771.4000000004</v>
      </c>
      <c r="R818">
        <v>306989</v>
      </c>
      <c r="S818">
        <v>2</v>
      </c>
      <c r="T818">
        <v>373</v>
      </c>
      <c r="U818">
        <v>0.97466666666666602</v>
      </c>
      <c r="V818">
        <v>0.98148148148148096</v>
      </c>
      <c r="W818">
        <v>0.98960074280408505</v>
      </c>
      <c r="X818">
        <v>38.200000000000003</v>
      </c>
      <c r="Y818">
        <v>5647326.4000000004</v>
      </c>
      <c r="Z818">
        <v>308560</v>
      </c>
      <c r="AA818">
        <v>2</v>
      </c>
      <c r="AB818">
        <v>374</v>
      </c>
      <c r="AC818" t="s">
        <v>2247</v>
      </c>
      <c r="AE818">
        <f>Tabela2[[#This Row],[kan_params]]</f>
        <v>308076</v>
      </c>
      <c r="AF818">
        <f>Tabela2[[#This Row],[kan_steps]]</f>
        <v>14.2</v>
      </c>
      <c r="AG818">
        <f>Tabela2[[#This Row],[kan_train_acc]]</f>
        <v>0.105849580466747</v>
      </c>
      <c r="AH818">
        <f>Tabela2[[#This Row],[kan_val_acc]]</f>
        <v>0.20962963104248</v>
      </c>
      <c r="AI818">
        <f>Tabela2[[#This Row],[kan_test_acc]]</f>
        <v>0.122222223877906</v>
      </c>
      <c r="AJ818">
        <f>Tabela2[[#This Row],[mlp_test_acc]]</f>
        <v>0.97599999999999998</v>
      </c>
      <c r="AK818">
        <f>Tabela2[[#This Row],[mlp_val_acc]]</f>
        <v>0.98148148148148096</v>
      </c>
      <c r="AL818">
        <f>Tabela2[[#This Row],[mlp_train_acc]]</f>
        <v>0.98532961931290597</v>
      </c>
      <c r="AM818">
        <f>Tabela2[[#This Row],[mlp_steps]]</f>
        <v>34</v>
      </c>
    </row>
    <row r="819" spans="1:39" x14ac:dyDescent="0.25">
      <c r="A819" t="s">
        <v>1343</v>
      </c>
      <c r="B819">
        <v>18</v>
      </c>
      <c r="C819">
        <v>9</v>
      </c>
      <c r="D819">
        <v>4</v>
      </c>
      <c r="E819">
        <v>0</v>
      </c>
      <c r="F819" t="s">
        <v>1504</v>
      </c>
      <c r="G819">
        <v>318331</v>
      </c>
      <c r="H819">
        <v>201717485.59999999</v>
      </c>
      <c r="I819">
        <v>25.4</v>
      </c>
      <c r="J819">
        <v>0.105849581956863</v>
      </c>
      <c r="K819">
        <v>0.18592593073844901</v>
      </c>
      <c r="L819">
        <v>0.10755555331706999</v>
      </c>
      <c r="M819">
        <v>0.97377777777777696</v>
      </c>
      <c r="N819">
        <v>0.97851851851851801</v>
      </c>
      <c r="O819">
        <v>0.98291550603528299</v>
      </c>
      <c r="P819">
        <v>32</v>
      </c>
      <c r="Q819">
        <v>5388396</v>
      </c>
      <c r="R819">
        <v>318070</v>
      </c>
      <c r="S819">
        <v>2</v>
      </c>
      <c r="T819">
        <v>380</v>
      </c>
      <c r="U819">
        <v>0.97599999999999998</v>
      </c>
      <c r="V819">
        <v>0.982222222222222</v>
      </c>
      <c r="W819">
        <v>0.98997214484679597</v>
      </c>
      <c r="X819">
        <v>39.6</v>
      </c>
      <c r="Y819">
        <v>7433560.4000000004</v>
      </c>
      <c r="Z819">
        <v>319669</v>
      </c>
      <c r="AA819">
        <v>2</v>
      </c>
      <c r="AB819">
        <v>381</v>
      </c>
      <c r="AC819" t="s">
        <v>2248</v>
      </c>
      <c r="AE819">
        <f>Tabela2[[#This Row],[kan_params]]</f>
        <v>318331</v>
      </c>
      <c r="AF819">
        <f>Tabela2[[#This Row],[kan_steps]]</f>
        <v>25.4</v>
      </c>
      <c r="AG819">
        <f>Tabela2[[#This Row],[kan_train_acc]]</f>
        <v>0.105849581956863</v>
      </c>
      <c r="AH819">
        <f>Tabela2[[#This Row],[kan_val_acc]]</f>
        <v>0.18592593073844901</v>
      </c>
      <c r="AI819">
        <f>Tabela2[[#This Row],[kan_test_acc]]</f>
        <v>0.10755555331706999</v>
      </c>
      <c r="AJ819">
        <f>Tabela2[[#This Row],[mlp_test_acc]]</f>
        <v>0.97377777777777696</v>
      </c>
      <c r="AK819">
        <f>Tabela2[[#This Row],[mlp_val_acc]]</f>
        <v>0.97851851851851801</v>
      </c>
      <c r="AL819">
        <f>Tabela2[[#This Row],[mlp_train_acc]]</f>
        <v>0.98291550603528299</v>
      </c>
      <c r="AM819">
        <f>Tabela2[[#This Row],[mlp_steps]]</f>
        <v>32</v>
      </c>
    </row>
    <row r="820" spans="1:39" x14ac:dyDescent="0.25">
      <c r="A820" t="s">
        <v>1343</v>
      </c>
      <c r="B820">
        <v>18</v>
      </c>
      <c r="C820">
        <v>9</v>
      </c>
      <c r="D820">
        <v>4</v>
      </c>
      <c r="E820">
        <v>0</v>
      </c>
      <c r="F820" t="s">
        <v>1506</v>
      </c>
      <c r="G820">
        <v>135133</v>
      </c>
      <c r="H820">
        <v>64226390</v>
      </c>
      <c r="I820">
        <v>20</v>
      </c>
      <c r="J820">
        <v>0.164531105756759</v>
      </c>
      <c r="K820">
        <v>0.257037040591239</v>
      </c>
      <c r="L820">
        <v>0.15288888663053499</v>
      </c>
      <c r="M820">
        <v>0.97377777777777696</v>
      </c>
      <c r="N820">
        <v>0.97111111111111104</v>
      </c>
      <c r="O820">
        <v>0.98570102135561699</v>
      </c>
      <c r="P820">
        <v>38.6</v>
      </c>
      <c r="Q820">
        <v>3168572.6</v>
      </c>
      <c r="R820">
        <v>134729</v>
      </c>
      <c r="S820">
        <v>2</v>
      </c>
      <c r="T820">
        <v>241</v>
      </c>
      <c r="U820">
        <v>0.97777777777777697</v>
      </c>
      <c r="V820">
        <v>0.97333333333333305</v>
      </c>
      <c r="W820">
        <v>0.99294336118848603</v>
      </c>
      <c r="X820">
        <v>49</v>
      </c>
      <c r="Y820">
        <v>5174361.4000000004</v>
      </c>
      <c r="Z820">
        <v>135772</v>
      </c>
      <c r="AA820">
        <v>2</v>
      </c>
      <c r="AB820">
        <v>242</v>
      </c>
      <c r="AC820" t="s">
        <v>2249</v>
      </c>
      <c r="AE820">
        <f>Tabela2[[#This Row],[kan_params]]</f>
        <v>135133</v>
      </c>
      <c r="AF820">
        <f>Tabela2[[#This Row],[kan_steps]]</f>
        <v>20</v>
      </c>
      <c r="AG820">
        <f>Tabela2[[#This Row],[kan_train_acc]]</f>
        <v>0.164531105756759</v>
      </c>
      <c r="AH820">
        <f>Tabela2[[#This Row],[kan_val_acc]]</f>
        <v>0.257037040591239</v>
      </c>
      <c r="AI820">
        <f>Tabela2[[#This Row],[kan_test_acc]]</f>
        <v>0.15288888663053499</v>
      </c>
      <c r="AJ820">
        <f>Tabela2[[#This Row],[mlp_test_acc]]</f>
        <v>0.97377777777777696</v>
      </c>
      <c r="AK820">
        <f>Tabela2[[#This Row],[mlp_val_acc]]</f>
        <v>0.97111111111111104</v>
      </c>
      <c r="AL820">
        <f>Tabela2[[#This Row],[mlp_train_acc]]</f>
        <v>0.98570102135561699</v>
      </c>
      <c r="AM820">
        <f>Tabela2[[#This Row],[mlp_steps]]</f>
        <v>38.6</v>
      </c>
    </row>
    <row r="821" spans="1:39" x14ac:dyDescent="0.25">
      <c r="A821" t="s">
        <v>1343</v>
      </c>
      <c r="B821">
        <v>18</v>
      </c>
      <c r="C821">
        <v>9</v>
      </c>
      <c r="D821">
        <v>4</v>
      </c>
      <c r="E821">
        <v>0</v>
      </c>
      <c r="F821" t="s">
        <v>1508</v>
      </c>
      <c r="G821">
        <v>144388</v>
      </c>
      <c r="H821">
        <v>73317177.599999994</v>
      </c>
      <c r="I821">
        <v>22</v>
      </c>
      <c r="J821">
        <v>0.14336118996143299</v>
      </c>
      <c r="K821">
        <v>0.30296297073364198</v>
      </c>
      <c r="L821">
        <v>0.131555554270744</v>
      </c>
      <c r="M821">
        <v>0.972444444444444</v>
      </c>
      <c r="N821">
        <v>0.976296296296296</v>
      </c>
      <c r="O821">
        <v>0.98848653667595099</v>
      </c>
      <c r="P821">
        <v>44.6</v>
      </c>
      <c r="Q821">
        <v>4126417.8</v>
      </c>
      <c r="R821">
        <v>144260</v>
      </c>
      <c r="S821">
        <v>2</v>
      </c>
      <c r="T821">
        <v>250</v>
      </c>
      <c r="U821">
        <v>0.97422222222222199</v>
      </c>
      <c r="V821">
        <v>0.976296296296296</v>
      </c>
      <c r="W821">
        <v>0.98792943361188401</v>
      </c>
      <c r="X821">
        <v>44</v>
      </c>
      <c r="Y821">
        <v>3428933.8</v>
      </c>
      <c r="Z821">
        <v>145339</v>
      </c>
      <c r="AA821">
        <v>2</v>
      </c>
      <c r="AB821">
        <v>251</v>
      </c>
      <c r="AC821" t="s">
        <v>2250</v>
      </c>
      <c r="AE821">
        <f>Tabela2[[#This Row],[kan_params]]</f>
        <v>144388</v>
      </c>
      <c r="AF821">
        <f>Tabela2[[#This Row],[kan_steps]]</f>
        <v>22</v>
      </c>
      <c r="AG821">
        <f>Tabela2[[#This Row],[kan_train_acc]]</f>
        <v>0.14336118996143299</v>
      </c>
      <c r="AH821">
        <f>Tabela2[[#This Row],[kan_val_acc]]</f>
        <v>0.30296297073364198</v>
      </c>
      <c r="AI821">
        <f>Tabela2[[#This Row],[kan_test_acc]]</f>
        <v>0.131555554270744</v>
      </c>
      <c r="AJ821">
        <f>Tabela2[[#This Row],[mlp_test_acc]]</f>
        <v>0.972444444444444</v>
      </c>
      <c r="AK821">
        <f>Tabela2[[#This Row],[mlp_val_acc]]</f>
        <v>0.976296296296296</v>
      </c>
      <c r="AL821">
        <f>Tabela2[[#This Row],[mlp_train_acc]]</f>
        <v>0.98848653667595099</v>
      </c>
      <c r="AM821">
        <f>Tabela2[[#This Row],[mlp_steps]]</f>
        <v>44.6</v>
      </c>
    </row>
    <row r="822" spans="1:39" x14ac:dyDescent="0.25">
      <c r="A822" t="s">
        <v>1343</v>
      </c>
      <c r="B822">
        <v>18</v>
      </c>
      <c r="C822">
        <v>9</v>
      </c>
      <c r="D822">
        <v>4</v>
      </c>
      <c r="E822">
        <v>0</v>
      </c>
      <c r="F822" t="s">
        <v>1510</v>
      </c>
      <c r="G822">
        <v>153643</v>
      </c>
      <c r="H822">
        <v>79276110.400000006</v>
      </c>
      <c r="I822">
        <v>23</v>
      </c>
      <c r="J822">
        <v>0.111234913766384</v>
      </c>
      <c r="K822">
        <v>0.27851851880550299</v>
      </c>
      <c r="L822">
        <v>0.109777780622243</v>
      </c>
      <c r="M822">
        <v>0.97599999999999998</v>
      </c>
      <c r="N822">
        <v>0.97555555555555495</v>
      </c>
      <c r="O822">
        <v>0.98922934076137403</v>
      </c>
      <c r="P822">
        <v>45.4</v>
      </c>
      <c r="Q822">
        <v>4780422.2</v>
      </c>
      <c r="R822">
        <v>153004</v>
      </c>
      <c r="S822">
        <v>2</v>
      </c>
      <c r="T822">
        <v>258</v>
      </c>
      <c r="U822">
        <v>0.97555555555555495</v>
      </c>
      <c r="V822">
        <v>0.97851851851851801</v>
      </c>
      <c r="W822">
        <v>0.99312906220984198</v>
      </c>
      <c r="X822">
        <v>54.4</v>
      </c>
      <c r="Y822">
        <v>5728885.5999999996</v>
      </c>
      <c r="Z822">
        <v>154115</v>
      </c>
      <c r="AA822">
        <v>2</v>
      </c>
      <c r="AB822">
        <v>259</v>
      </c>
      <c r="AC822" t="s">
        <v>2251</v>
      </c>
      <c r="AE822">
        <f>Tabela2[[#This Row],[kan_params]]</f>
        <v>153643</v>
      </c>
      <c r="AF822">
        <f>Tabela2[[#This Row],[kan_steps]]</f>
        <v>23</v>
      </c>
      <c r="AG822">
        <f>Tabela2[[#This Row],[kan_train_acc]]</f>
        <v>0.111234913766384</v>
      </c>
      <c r="AH822">
        <f>Tabela2[[#This Row],[kan_val_acc]]</f>
        <v>0.27851851880550299</v>
      </c>
      <c r="AI822">
        <f>Tabela2[[#This Row],[kan_test_acc]]</f>
        <v>0.109777780622243</v>
      </c>
      <c r="AJ822">
        <f>Tabela2[[#This Row],[mlp_test_acc]]</f>
        <v>0.97599999999999998</v>
      </c>
      <c r="AK822">
        <f>Tabela2[[#This Row],[mlp_val_acc]]</f>
        <v>0.97555555555555495</v>
      </c>
      <c r="AL822">
        <f>Tabela2[[#This Row],[mlp_train_acc]]</f>
        <v>0.98922934076137403</v>
      </c>
      <c r="AM822">
        <f>Tabela2[[#This Row],[mlp_steps]]</f>
        <v>45.4</v>
      </c>
    </row>
    <row r="823" spans="1:39" x14ac:dyDescent="0.25">
      <c r="A823" t="s">
        <v>1343</v>
      </c>
      <c r="B823">
        <v>18</v>
      </c>
      <c r="C823">
        <v>9</v>
      </c>
      <c r="D823">
        <v>4</v>
      </c>
      <c r="E823">
        <v>0</v>
      </c>
      <c r="F823" t="s">
        <v>1512</v>
      </c>
      <c r="G823">
        <v>162898</v>
      </c>
      <c r="H823">
        <v>60143973</v>
      </c>
      <c r="I823">
        <v>16.2</v>
      </c>
      <c r="J823">
        <v>0.15227483808994199</v>
      </c>
      <c r="K823">
        <v>0.24000000655650999</v>
      </c>
      <c r="L823">
        <v>0.17066666632890701</v>
      </c>
      <c r="M823">
        <v>0.97422222222222199</v>
      </c>
      <c r="N823">
        <v>0.97703703703703704</v>
      </c>
      <c r="O823">
        <v>0.98885793871866201</v>
      </c>
      <c r="P823">
        <v>42.6</v>
      </c>
      <c r="Q823">
        <v>3507900.2</v>
      </c>
      <c r="R823">
        <v>162004</v>
      </c>
      <c r="S823">
        <v>2</v>
      </c>
      <c r="T823">
        <v>266</v>
      </c>
      <c r="U823">
        <v>0.972444444444444</v>
      </c>
      <c r="V823">
        <v>0.97555555555555495</v>
      </c>
      <c r="W823">
        <v>0.99015784586815203</v>
      </c>
      <c r="X823">
        <v>46.2</v>
      </c>
      <c r="Y823">
        <v>5723825.4000000004</v>
      </c>
      <c r="Z823">
        <v>163147</v>
      </c>
      <c r="AA823">
        <v>2</v>
      </c>
      <c r="AB823">
        <v>267</v>
      </c>
      <c r="AC823" t="s">
        <v>2252</v>
      </c>
      <c r="AE823">
        <f>Tabela2[[#This Row],[kan_params]]</f>
        <v>162898</v>
      </c>
      <c r="AF823">
        <f>Tabela2[[#This Row],[kan_steps]]</f>
        <v>16.2</v>
      </c>
      <c r="AG823">
        <f>Tabela2[[#This Row],[kan_train_acc]]</f>
        <v>0.15227483808994199</v>
      </c>
      <c r="AH823">
        <f>Tabela2[[#This Row],[kan_val_acc]]</f>
        <v>0.24000000655650999</v>
      </c>
      <c r="AI823">
        <f>Tabela2[[#This Row],[kan_test_acc]]</f>
        <v>0.17066666632890701</v>
      </c>
      <c r="AJ823">
        <f>Tabela2[[#This Row],[mlp_test_acc]]</f>
        <v>0.97422222222222199</v>
      </c>
      <c r="AK823">
        <f>Tabela2[[#This Row],[mlp_val_acc]]</f>
        <v>0.97703703703703704</v>
      </c>
      <c r="AL823">
        <f>Tabela2[[#This Row],[mlp_train_acc]]</f>
        <v>0.98885793871866201</v>
      </c>
      <c r="AM823">
        <f>Tabela2[[#This Row],[mlp_steps]]</f>
        <v>42.6</v>
      </c>
    </row>
    <row r="824" spans="1:39" x14ac:dyDescent="0.25">
      <c r="A824" t="s">
        <v>1343</v>
      </c>
      <c r="B824">
        <v>18</v>
      </c>
      <c r="C824">
        <v>9</v>
      </c>
      <c r="D824">
        <v>4</v>
      </c>
      <c r="E824">
        <v>0</v>
      </c>
      <c r="F824" t="s">
        <v>1514</v>
      </c>
      <c r="G824">
        <v>172153</v>
      </c>
      <c r="H824">
        <v>94194959.200000003</v>
      </c>
      <c r="I824">
        <v>24.2</v>
      </c>
      <c r="J824">
        <v>0.18402971029281601</v>
      </c>
      <c r="K824">
        <v>0.262222227454185</v>
      </c>
      <c r="L824">
        <v>0.19066666513681399</v>
      </c>
      <c r="M824">
        <v>0.97466666666666602</v>
      </c>
      <c r="N824">
        <v>0.97481481481481402</v>
      </c>
      <c r="O824">
        <v>0.99424326833797505</v>
      </c>
      <c r="P824">
        <v>55.2</v>
      </c>
      <c r="Q824">
        <v>5680882.5999999996</v>
      </c>
      <c r="R824">
        <v>171260</v>
      </c>
      <c r="S824">
        <v>2</v>
      </c>
      <c r="T824">
        <v>274</v>
      </c>
      <c r="U824">
        <v>0.976444444444444</v>
      </c>
      <c r="V824">
        <v>0.98</v>
      </c>
      <c r="W824">
        <v>0.995357474466109</v>
      </c>
      <c r="X824">
        <v>51</v>
      </c>
      <c r="Y824">
        <v>6574599.7999999998</v>
      </c>
      <c r="Z824">
        <v>172435</v>
      </c>
      <c r="AA824">
        <v>2</v>
      </c>
      <c r="AB824">
        <v>275</v>
      </c>
      <c r="AC824" t="s">
        <v>2253</v>
      </c>
      <c r="AE824">
        <f>Tabela2[[#This Row],[kan_params]]</f>
        <v>172153</v>
      </c>
      <c r="AF824">
        <f>Tabela2[[#This Row],[kan_steps]]</f>
        <v>24.2</v>
      </c>
      <c r="AG824">
        <f>Tabela2[[#This Row],[kan_train_acc]]</f>
        <v>0.18402971029281601</v>
      </c>
      <c r="AH824">
        <f>Tabela2[[#This Row],[kan_val_acc]]</f>
        <v>0.262222227454185</v>
      </c>
      <c r="AI824">
        <f>Tabela2[[#This Row],[kan_test_acc]]</f>
        <v>0.19066666513681399</v>
      </c>
      <c r="AJ824">
        <f>Tabela2[[#This Row],[mlp_test_acc]]</f>
        <v>0.97466666666666602</v>
      </c>
      <c r="AK824">
        <f>Tabela2[[#This Row],[mlp_val_acc]]</f>
        <v>0.97481481481481402</v>
      </c>
      <c r="AL824">
        <f>Tabela2[[#This Row],[mlp_train_acc]]</f>
        <v>0.99424326833797505</v>
      </c>
      <c r="AM824">
        <f>Tabela2[[#This Row],[mlp_steps]]</f>
        <v>55.2</v>
      </c>
    </row>
    <row r="825" spans="1:39" x14ac:dyDescent="0.25">
      <c r="A825" t="s">
        <v>1343</v>
      </c>
      <c r="B825">
        <v>18</v>
      </c>
      <c r="C825">
        <v>9</v>
      </c>
      <c r="D825">
        <v>4</v>
      </c>
      <c r="E825">
        <v>0</v>
      </c>
      <c r="F825" t="s">
        <v>1516</v>
      </c>
      <c r="G825">
        <v>181408</v>
      </c>
      <c r="H825">
        <v>63176769.399999999</v>
      </c>
      <c r="I825">
        <v>15.4</v>
      </c>
      <c r="J825">
        <v>0.18885793685912999</v>
      </c>
      <c r="K825">
        <v>0.27185184955596903</v>
      </c>
      <c r="L825">
        <v>0.176000003516674</v>
      </c>
      <c r="M825">
        <v>0.96888888888888802</v>
      </c>
      <c r="N825">
        <v>0.97111111111111104</v>
      </c>
      <c r="O825">
        <v>0.98662952646239499</v>
      </c>
      <c r="P825">
        <v>37.4</v>
      </c>
      <c r="Q825">
        <v>4679233.8</v>
      </c>
      <c r="R825">
        <v>180772</v>
      </c>
      <c r="S825">
        <v>2</v>
      </c>
      <c r="T825">
        <v>282</v>
      </c>
      <c r="U825">
        <v>0.97377777777777696</v>
      </c>
      <c r="V825">
        <v>0.97703703703703704</v>
      </c>
      <c r="W825">
        <v>0.99164345403899701</v>
      </c>
      <c r="X825">
        <v>48.6</v>
      </c>
      <c r="Y825">
        <v>5073290.2</v>
      </c>
      <c r="Z825">
        <v>181979</v>
      </c>
      <c r="AA825">
        <v>2</v>
      </c>
      <c r="AB825">
        <v>283</v>
      </c>
      <c r="AC825" t="s">
        <v>2254</v>
      </c>
      <c r="AE825">
        <f>Tabela2[[#This Row],[kan_params]]</f>
        <v>181408</v>
      </c>
      <c r="AF825">
        <f>Tabela2[[#This Row],[kan_steps]]</f>
        <v>15.4</v>
      </c>
      <c r="AG825">
        <f>Tabela2[[#This Row],[kan_train_acc]]</f>
        <v>0.18885793685912999</v>
      </c>
      <c r="AH825">
        <f>Tabela2[[#This Row],[kan_val_acc]]</f>
        <v>0.27185184955596903</v>
      </c>
      <c r="AI825">
        <f>Tabela2[[#This Row],[kan_test_acc]]</f>
        <v>0.176000003516674</v>
      </c>
      <c r="AJ825">
        <f>Tabela2[[#This Row],[mlp_test_acc]]</f>
        <v>0.96888888888888802</v>
      </c>
      <c r="AK825">
        <f>Tabela2[[#This Row],[mlp_val_acc]]</f>
        <v>0.97111111111111104</v>
      </c>
      <c r="AL825">
        <f>Tabela2[[#This Row],[mlp_train_acc]]</f>
        <v>0.98662952646239499</v>
      </c>
      <c r="AM825">
        <f>Tabela2[[#This Row],[mlp_steps]]</f>
        <v>37.4</v>
      </c>
    </row>
    <row r="826" spans="1:39" x14ac:dyDescent="0.25">
      <c r="A826" t="s">
        <v>1343</v>
      </c>
      <c r="B826">
        <v>8</v>
      </c>
      <c r="C826">
        <v>3</v>
      </c>
      <c r="D826">
        <v>2</v>
      </c>
      <c r="E826">
        <v>0</v>
      </c>
      <c r="F826" t="s">
        <v>2255</v>
      </c>
      <c r="G826">
        <v>96310</v>
      </c>
      <c r="H826">
        <v>215049001</v>
      </c>
      <c r="I826">
        <v>74.8</v>
      </c>
      <c r="J826">
        <v>0.77474467754363996</v>
      </c>
      <c r="K826">
        <v>0.81999999284744196</v>
      </c>
      <c r="L826">
        <v>0.74533333778381305</v>
      </c>
      <c r="M826">
        <v>0.95955555555555505</v>
      </c>
      <c r="N826">
        <v>0.95407407407407396</v>
      </c>
      <c r="O826">
        <v>0.99052924791086305</v>
      </c>
      <c r="P826">
        <v>44.2</v>
      </c>
      <c r="Q826">
        <v>3464812.4</v>
      </c>
      <c r="R826">
        <v>96289</v>
      </c>
      <c r="S826">
        <v>2</v>
      </c>
      <c r="T826">
        <v>201</v>
      </c>
      <c r="U826">
        <v>0.96488888888888802</v>
      </c>
      <c r="V826">
        <v>0.95925925925925903</v>
      </c>
      <c r="W826">
        <v>0.99220055710306398</v>
      </c>
      <c r="X826">
        <v>48.4</v>
      </c>
      <c r="Y826">
        <v>4752925.8</v>
      </c>
      <c r="Z826">
        <v>97172</v>
      </c>
      <c r="AA826">
        <v>2</v>
      </c>
      <c r="AB826">
        <v>202</v>
      </c>
      <c r="AC826" t="s">
        <v>2256</v>
      </c>
      <c r="AE826">
        <f>Tabela2[[#This Row],[kan_params]]</f>
        <v>96310</v>
      </c>
      <c r="AF826">
        <f>Tabela2[[#This Row],[kan_steps]]</f>
        <v>74.8</v>
      </c>
      <c r="AG826">
        <f>Tabela2[[#This Row],[kan_train_acc]]</f>
        <v>0.77474467754363996</v>
      </c>
      <c r="AH826">
        <f>Tabela2[[#This Row],[kan_val_acc]]</f>
        <v>0.81999999284744196</v>
      </c>
      <c r="AI826">
        <f>Tabela2[[#This Row],[kan_test_acc]]</f>
        <v>0.74533333778381305</v>
      </c>
      <c r="AJ826">
        <f>Tabela2[[#This Row],[mlp_test_acc]]</f>
        <v>0.95955555555555505</v>
      </c>
      <c r="AK826">
        <f>Tabela2[[#This Row],[mlp_val_acc]]</f>
        <v>0.95407407407407396</v>
      </c>
      <c r="AL826">
        <f>Tabela2[[#This Row],[mlp_train_acc]]</f>
        <v>0.99052924791086305</v>
      </c>
      <c r="AM826">
        <f>Tabela2[[#This Row],[mlp_steps]]</f>
        <v>44.2</v>
      </c>
    </row>
    <row r="827" spans="1:39" x14ac:dyDescent="0.25">
      <c r="A827" t="s">
        <v>1343</v>
      </c>
      <c r="B827">
        <v>8</v>
      </c>
      <c r="C827">
        <v>3</v>
      </c>
      <c r="D827">
        <v>2</v>
      </c>
      <c r="E827">
        <v>0</v>
      </c>
      <c r="F827" t="s">
        <v>2257</v>
      </c>
      <c r="G827">
        <v>98236</v>
      </c>
      <c r="H827">
        <v>155412189</v>
      </c>
      <c r="I827">
        <v>52.6</v>
      </c>
      <c r="J827">
        <v>0.74317549467086796</v>
      </c>
      <c r="K827">
        <v>0.75259259939193701</v>
      </c>
      <c r="L827">
        <v>0.71288887262344303</v>
      </c>
      <c r="M827">
        <v>0.96222222222222198</v>
      </c>
      <c r="N827">
        <v>0.95629629629629598</v>
      </c>
      <c r="O827">
        <v>0.99090064995357396</v>
      </c>
      <c r="P827">
        <v>47.8</v>
      </c>
      <c r="Q827">
        <v>4514924.8</v>
      </c>
      <c r="R827">
        <v>98059</v>
      </c>
      <c r="S827">
        <v>2</v>
      </c>
      <c r="T827">
        <v>203</v>
      </c>
      <c r="U827">
        <v>0.96622222222222198</v>
      </c>
      <c r="V827">
        <v>0.96148148148148105</v>
      </c>
      <c r="W827">
        <v>0.99164345403899701</v>
      </c>
      <c r="X827">
        <v>47.8</v>
      </c>
      <c r="Y827">
        <v>3518622.2</v>
      </c>
      <c r="Z827">
        <v>98950</v>
      </c>
      <c r="AA827">
        <v>2</v>
      </c>
      <c r="AB827">
        <v>204</v>
      </c>
      <c r="AC827" t="s">
        <v>2258</v>
      </c>
      <c r="AE827">
        <f>Tabela2[[#This Row],[kan_params]]</f>
        <v>98236</v>
      </c>
      <c r="AF827">
        <f>Tabela2[[#This Row],[kan_steps]]</f>
        <v>52.6</v>
      </c>
      <c r="AG827">
        <f>Tabela2[[#This Row],[kan_train_acc]]</f>
        <v>0.74317549467086796</v>
      </c>
      <c r="AH827">
        <f>Tabela2[[#This Row],[kan_val_acc]]</f>
        <v>0.75259259939193701</v>
      </c>
      <c r="AI827">
        <f>Tabela2[[#This Row],[kan_test_acc]]</f>
        <v>0.71288887262344303</v>
      </c>
      <c r="AJ827">
        <f>Tabela2[[#This Row],[mlp_test_acc]]</f>
        <v>0.96222222222222198</v>
      </c>
      <c r="AK827">
        <f>Tabela2[[#This Row],[mlp_val_acc]]</f>
        <v>0.95629629629629598</v>
      </c>
      <c r="AL827">
        <f>Tabela2[[#This Row],[mlp_train_acc]]</f>
        <v>0.99090064995357396</v>
      </c>
      <c r="AM827">
        <f>Tabela2[[#This Row],[mlp_steps]]</f>
        <v>47.8</v>
      </c>
    </row>
    <row r="828" spans="1:39" x14ac:dyDescent="0.25">
      <c r="A828" t="s">
        <v>1343</v>
      </c>
      <c r="B828">
        <v>8</v>
      </c>
      <c r="C828">
        <v>3</v>
      </c>
      <c r="D828">
        <v>2</v>
      </c>
      <c r="E828">
        <v>0</v>
      </c>
      <c r="F828" t="s">
        <v>2259</v>
      </c>
      <c r="G828">
        <v>100162</v>
      </c>
      <c r="H828">
        <v>144754922</v>
      </c>
      <c r="I828">
        <v>49.2</v>
      </c>
      <c r="J828">
        <v>0.72869081497192301</v>
      </c>
      <c r="K828">
        <v>0.71407407522201505</v>
      </c>
      <c r="L828">
        <v>0.71377778053283603</v>
      </c>
      <c r="M828">
        <v>0.96666666666666601</v>
      </c>
      <c r="N828">
        <v>0.96074074074074001</v>
      </c>
      <c r="O828">
        <v>0.99368616527390896</v>
      </c>
      <c r="P828">
        <v>52</v>
      </c>
      <c r="Q828">
        <v>5446737</v>
      </c>
      <c r="R828">
        <v>99845</v>
      </c>
      <c r="S828">
        <v>2</v>
      </c>
      <c r="T828">
        <v>205</v>
      </c>
      <c r="U828">
        <v>0.962666666666666</v>
      </c>
      <c r="V828">
        <v>0.95555555555555505</v>
      </c>
      <c r="W828">
        <v>0.99108635097493003</v>
      </c>
      <c r="X828">
        <v>45.4</v>
      </c>
      <c r="Y828">
        <v>3476353.2</v>
      </c>
      <c r="Z828">
        <v>100744</v>
      </c>
      <c r="AA828">
        <v>2</v>
      </c>
      <c r="AB828">
        <v>206</v>
      </c>
      <c r="AC828" t="s">
        <v>2260</v>
      </c>
      <c r="AE828">
        <f>Tabela2[[#This Row],[kan_params]]</f>
        <v>100162</v>
      </c>
      <c r="AF828">
        <f>Tabela2[[#This Row],[kan_steps]]</f>
        <v>49.2</v>
      </c>
      <c r="AG828">
        <f>Tabela2[[#This Row],[kan_train_acc]]</f>
        <v>0.72869081497192301</v>
      </c>
      <c r="AH828">
        <f>Tabela2[[#This Row],[kan_val_acc]]</f>
        <v>0.71407407522201505</v>
      </c>
      <c r="AI828">
        <f>Tabela2[[#This Row],[kan_test_acc]]</f>
        <v>0.71377778053283603</v>
      </c>
      <c r="AJ828">
        <f>Tabela2[[#This Row],[mlp_test_acc]]</f>
        <v>0.96666666666666601</v>
      </c>
      <c r="AK828">
        <f>Tabela2[[#This Row],[mlp_val_acc]]</f>
        <v>0.96074074074074001</v>
      </c>
      <c r="AL828">
        <f>Tabela2[[#This Row],[mlp_train_acc]]</f>
        <v>0.99368616527390896</v>
      </c>
      <c r="AM828">
        <f>Tabela2[[#This Row],[mlp_steps]]</f>
        <v>52</v>
      </c>
    </row>
    <row r="829" spans="1:39" x14ac:dyDescent="0.25">
      <c r="A829" t="s">
        <v>1343</v>
      </c>
      <c r="B829">
        <v>8</v>
      </c>
      <c r="C829">
        <v>3</v>
      </c>
      <c r="D829">
        <v>2</v>
      </c>
      <c r="E829">
        <v>0</v>
      </c>
      <c r="F829" t="s">
        <v>2261</v>
      </c>
      <c r="G829">
        <v>102088</v>
      </c>
      <c r="H829">
        <v>174573420.59999999</v>
      </c>
      <c r="I829">
        <v>57.6</v>
      </c>
      <c r="J829">
        <v>0.73184772729873604</v>
      </c>
      <c r="K829">
        <v>0.74592591524124097</v>
      </c>
      <c r="L829">
        <v>0.71022222042083705</v>
      </c>
      <c r="M829">
        <v>0.96355555555555505</v>
      </c>
      <c r="N829">
        <v>0.96</v>
      </c>
      <c r="O829">
        <v>0.99238625812441905</v>
      </c>
      <c r="P829">
        <v>49</v>
      </c>
      <c r="Q829">
        <v>6830510.2000000002</v>
      </c>
      <c r="R829">
        <v>101647</v>
      </c>
      <c r="S829">
        <v>2</v>
      </c>
      <c r="T829">
        <v>207</v>
      </c>
      <c r="U829">
        <v>0.96444444444444399</v>
      </c>
      <c r="V829">
        <v>0.96074074074074001</v>
      </c>
      <c r="W829">
        <v>0.99164345403899701</v>
      </c>
      <c r="X829">
        <v>49.8</v>
      </c>
      <c r="Y829">
        <v>4821473.2</v>
      </c>
      <c r="Z829">
        <v>102554</v>
      </c>
      <c r="AA829">
        <v>2</v>
      </c>
      <c r="AB829">
        <v>208</v>
      </c>
      <c r="AC829" t="s">
        <v>2262</v>
      </c>
      <c r="AE829">
        <f>Tabela2[[#This Row],[kan_params]]</f>
        <v>102088</v>
      </c>
      <c r="AF829">
        <f>Tabela2[[#This Row],[kan_steps]]</f>
        <v>57.6</v>
      </c>
      <c r="AG829">
        <f>Tabela2[[#This Row],[kan_train_acc]]</f>
        <v>0.73184772729873604</v>
      </c>
      <c r="AH829">
        <f>Tabela2[[#This Row],[kan_val_acc]]</f>
        <v>0.74592591524124097</v>
      </c>
      <c r="AI829">
        <f>Tabela2[[#This Row],[kan_test_acc]]</f>
        <v>0.71022222042083705</v>
      </c>
      <c r="AJ829">
        <f>Tabela2[[#This Row],[mlp_test_acc]]</f>
        <v>0.96355555555555505</v>
      </c>
      <c r="AK829">
        <f>Tabela2[[#This Row],[mlp_val_acc]]</f>
        <v>0.96</v>
      </c>
      <c r="AL829">
        <f>Tabela2[[#This Row],[mlp_train_acc]]</f>
        <v>0.99238625812441905</v>
      </c>
      <c r="AM829">
        <f>Tabela2[[#This Row],[mlp_steps]]</f>
        <v>49</v>
      </c>
    </row>
    <row r="830" spans="1:39" x14ac:dyDescent="0.25">
      <c r="A830" t="s">
        <v>1343</v>
      </c>
      <c r="B830">
        <v>8</v>
      </c>
      <c r="C830">
        <v>3</v>
      </c>
      <c r="D830">
        <v>2</v>
      </c>
      <c r="E830">
        <v>0</v>
      </c>
      <c r="F830" t="s">
        <v>1346</v>
      </c>
      <c r="G830">
        <v>104014</v>
      </c>
      <c r="H830">
        <v>157078550.40000001</v>
      </c>
      <c r="I830">
        <v>50.6</v>
      </c>
      <c r="J830">
        <v>0.71420613527297905</v>
      </c>
      <c r="K830">
        <v>0.75111110210418697</v>
      </c>
      <c r="L830">
        <v>0.69999999403953495</v>
      </c>
      <c r="M830">
        <v>0.96622222222222198</v>
      </c>
      <c r="N830">
        <v>0.95777777777777695</v>
      </c>
      <c r="O830">
        <v>0.99145775301764105</v>
      </c>
      <c r="P830">
        <v>47.2</v>
      </c>
      <c r="Q830">
        <v>5708128.4000000004</v>
      </c>
      <c r="R830">
        <v>103465</v>
      </c>
      <c r="S830">
        <v>2</v>
      </c>
      <c r="T830">
        <v>209</v>
      </c>
      <c r="U830">
        <v>0.95777777777777695</v>
      </c>
      <c r="V830">
        <v>0.95703703703703702</v>
      </c>
      <c r="W830">
        <v>0.98997214484679597</v>
      </c>
      <c r="X830">
        <v>41.6</v>
      </c>
      <c r="Y830">
        <v>4091370.4</v>
      </c>
      <c r="Z830">
        <v>104380</v>
      </c>
      <c r="AA830">
        <v>2</v>
      </c>
      <c r="AB830">
        <v>210</v>
      </c>
      <c r="AC830" t="s">
        <v>2263</v>
      </c>
      <c r="AE830">
        <f>Tabela2[[#This Row],[kan_params]]</f>
        <v>104014</v>
      </c>
      <c r="AF830">
        <f>Tabela2[[#This Row],[kan_steps]]</f>
        <v>50.6</v>
      </c>
      <c r="AG830">
        <f>Tabela2[[#This Row],[kan_train_acc]]</f>
        <v>0.71420613527297905</v>
      </c>
      <c r="AH830">
        <f>Tabela2[[#This Row],[kan_val_acc]]</f>
        <v>0.75111110210418697</v>
      </c>
      <c r="AI830">
        <f>Tabela2[[#This Row],[kan_test_acc]]</f>
        <v>0.69999999403953495</v>
      </c>
      <c r="AJ830">
        <f>Tabela2[[#This Row],[mlp_test_acc]]</f>
        <v>0.96622222222222198</v>
      </c>
      <c r="AK830">
        <f>Tabela2[[#This Row],[mlp_val_acc]]</f>
        <v>0.95777777777777695</v>
      </c>
      <c r="AL830">
        <f>Tabela2[[#This Row],[mlp_train_acc]]</f>
        <v>0.99145775301764105</v>
      </c>
      <c r="AM830">
        <f>Tabela2[[#This Row],[mlp_steps]]</f>
        <v>47.2</v>
      </c>
    </row>
    <row r="831" spans="1:39" x14ac:dyDescent="0.25">
      <c r="A831" t="s">
        <v>1343</v>
      </c>
      <c r="B831">
        <v>8</v>
      </c>
      <c r="C831">
        <v>3</v>
      </c>
      <c r="D831">
        <v>2</v>
      </c>
      <c r="E831">
        <v>0</v>
      </c>
      <c r="F831" t="s">
        <v>2264</v>
      </c>
      <c r="G831">
        <v>105940</v>
      </c>
      <c r="H831">
        <v>151701271.19999999</v>
      </c>
      <c r="I831">
        <v>46.8</v>
      </c>
      <c r="J831">
        <v>0.65571030378341599</v>
      </c>
      <c r="K831">
        <v>0.71333332061767496</v>
      </c>
      <c r="L831">
        <v>0.62755556106567301</v>
      </c>
      <c r="M831">
        <v>0.96355555555555505</v>
      </c>
      <c r="N831">
        <v>0.95777777777777695</v>
      </c>
      <c r="O831">
        <v>0.99108635097493003</v>
      </c>
      <c r="P831">
        <v>43.4</v>
      </c>
      <c r="Q831">
        <v>4112089.6</v>
      </c>
      <c r="R831">
        <v>105299</v>
      </c>
      <c r="S831">
        <v>2</v>
      </c>
      <c r="T831">
        <v>211</v>
      </c>
      <c r="U831">
        <v>0.96044444444444399</v>
      </c>
      <c r="V831">
        <v>0.96148148148148105</v>
      </c>
      <c r="W831">
        <v>0.99108635097493003</v>
      </c>
      <c r="X831">
        <v>45</v>
      </c>
      <c r="Y831">
        <v>3743010.4</v>
      </c>
      <c r="Z831">
        <v>106222</v>
      </c>
      <c r="AA831">
        <v>2</v>
      </c>
      <c r="AB831">
        <v>212</v>
      </c>
      <c r="AC831" t="s">
        <v>2265</v>
      </c>
      <c r="AE831">
        <f>Tabela2[[#This Row],[kan_params]]</f>
        <v>105940</v>
      </c>
      <c r="AF831">
        <f>Tabela2[[#This Row],[kan_steps]]</f>
        <v>46.8</v>
      </c>
      <c r="AG831">
        <f>Tabela2[[#This Row],[kan_train_acc]]</f>
        <v>0.65571030378341599</v>
      </c>
      <c r="AH831">
        <f>Tabela2[[#This Row],[kan_val_acc]]</f>
        <v>0.71333332061767496</v>
      </c>
      <c r="AI831">
        <f>Tabela2[[#This Row],[kan_test_acc]]</f>
        <v>0.62755556106567301</v>
      </c>
      <c r="AJ831">
        <f>Tabela2[[#This Row],[mlp_test_acc]]</f>
        <v>0.96355555555555505</v>
      </c>
      <c r="AK831">
        <f>Tabela2[[#This Row],[mlp_val_acc]]</f>
        <v>0.95777777777777695</v>
      </c>
      <c r="AL831">
        <f>Tabela2[[#This Row],[mlp_train_acc]]</f>
        <v>0.99108635097493003</v>
      </c>
      <c r="AM831">
        <f>Tabela2[[#This Row],[mlp_steps]]</f>
        <v>43.4</v>
      </c>
    </row>
    <row r="832" spans="1:39" x14ac:dyDescent="0.25">
      <c r="A832" t="s">
        <v>1343</v>
      </c>
      <c r="B832">
        <v>8</v>
      </c>
      <c r="C832">
        <v>3</v>
      </c>
      <c r="D832">
        <v>2</v>
      </c>
      <c r="E832">
        <v>0</v>
      </c>
      <c r="F832" t="s">
        <v>2266</v>
      </c>
      <c r="G832">
        <v>107866</v>
      </c>
      <c r="H832">
        <v>206607660.59999999</v>
      </c>
      <c r="I832">
        <v>64.2</v>
      </c>
      <c r="J832">
        <v>0.79108636379241903</v>
      </c>
      <c r="K832">
        <v>0.80518518686294505</v>
      </c>
      <c r="L832">
        <v>0.75955556631088195</v>
      </c>
      <c r="M832">
        <v>0.96622222222222198</v>
      </c>
      <c r="N832">
        <v>0.96444444444444399</v>
      </c>
      <c r="O832">
        <v>0.99442896935933101</v>
      </c>
      <c r="P832">
        <v>53.2</v>
      </c>
      <c r="Q832">
        <v>4510936</v>
      </c>
      <c r="R832">
        <v>107149</v>
      </c>
      <c r="S832">
        <v>2</v>
      </c>
      <c r="T832">
        <v>213</v>
      </c>
      <c r="U832">
        <v>0.96222222222222198</v>
      </c>
      <c r="V832">
        <v>0.95925925925925903</v>
      </c>
      <c r="W832">
        <v>0.99090064995357396</v>
      </c>
      <c r="X832">
        <v>46.2</v>
      </c>
      <c r="Y832">
        <v>5464890.4000000004</v>
      </c>
      <c r="Z832">
        <v>108080</v>
      </c>
      <c r="AA832">
        <v>2</v>
      </c>
      <c r="AB832">
        <v>214</v>
      </c>
      <c r="AC832" t="s">
        <v>2267</v>
      </c>
      <c r="AE832">
        <f>Tabela2[[#This Row],[kan_params]]</f>
        <v>107866</v>
      </c>
      <c r="AF832">
        <f>Tabela2[[#This Row],[kan_steps]]</f>
        <v>64.2</v>
      </c>
      <c r="AG832">
        <f>Tabela2[[#This Row],[kan_train_acc]]</f>
        <v>0.79108636379241903</v>
      </c>
      <c r="AH832">
        <f>Tabela2[[#This Row],[kan_val_acc]]</f>
        <v>0.80518518686294505</v>
      </c>
      <c r="AI832">
        <f>Tabela2[[#This Row],[kan_test_acc]]</f>
        <v>0.75955556631088195</v>
      </c>
      <c r="AJ832">
        <f>Tabela2[[#This Row],[mlp_test_acc]]</f>
        <v>0.96622222222222198</v>
      </c>
      <c r="AK832">
        <f>Tabela2[[#This Row],[mlp_val_acc]]</f>
        <v>0.96444444444444399</v>
      </c>
      <c r="AL832">
        <f>Tabela2[[#This Row],[mlp_train_acc]]</f>
        <v>0.99442896935933101</v>
      </c>
      <c r="AM832">
        <f>Tabela2[[#This Row],[mlp_steps]]</f>
        <v>53.2</v>
      </c>
    </row>
    <row r="833" spans="1:39" x14ac:dyDescent="0.25">
      <c r="A833" t="s">
        <v>1343</v>
      </c>
      <c r="B833">
        <v>8</v>
      </c>
      <c r="C833">
        <v>3</v>
      </c>
      <c r="D833">
        <v>2</v>
      </c>
      <c r="E833">
        <v>0</v>
      </c>
      <c r="F833" t="s">
        <v>2268</v>
      </c>
      <c r="G833">
        <v>109792</v>
      </c>
      <c r="H833">
        <v>137530298.19999999</v>
      </c>
      <c r="I833">
        <v>40.6</v>
      </c>
      <c r="J833">
        <v>0.63175488114356904</v>
      </c>
      <c r="K833">
        <v>0.68370370864868102</v>
      </c>
      <c r="L833">
        <v>0.60888888239860495</v>
      </c>
      <c r="M833">
        <v>0.954666666666666</v>
      </c>
      <c r="N833">
        <v>0.95703703703703702</v>
      </c>
      <c r="O833">
        <v>0.99127205199628599</v>
      </c>
      <c r="P833">
        <v>43.2</v>
      </c>
      <c r="Q833">
        <v>4836768.4000000004</v>
      </c>
      <c r="R833">
        <v>109015</v>
      </c>
      <c r="S833">
        <v>2</v>
      </c>
      <c r="T833">
        <v>215</v>
      </c>
      <c r="U833">
        <v>0.96133333333333304</v>
      </c>
      <c r="V833">
        <v>0.95777777777777695</v>
      </c>
      <c r="W833">
        <v>0.99127205199628599</v>
      </c>
      <c r="X833">
        <v>44.8</v>
      </c>
      <c r="Y833">
        <v>4762198.2</v>
      </c>
      <c r="Z833">
        <v>109954</v>
      </c>
      <c r="AA833">
        <v>2</v>
      </c>
      <c r="AB833">
        <v>216</v>
      </c>
      <c r="AC833" t="s">
        <v>2269</v>
      </c>
      <c r="AE833">
        <f>Tabela2[[#This Row],[kan_params]]</f>
        <v>109792</v>
      </c>
      <c r="AF833">
        <f>Tabela2[[#This Row],[kan_steps]]</f>
        <v>40.6</v>
      </c>
      <c r="AG833">
        <f>Tabela2[[#This Row],[kan_train_acc]]</f>
        <v>0.63175488114356904</v>
      </c>
      <c r="AH833">
        <f>Tabela2[[#This Row],[kan_val_acc]]</f>
        <v>0.68370370864868102</v>
      </c>
      <c r="AI833">
        <f>Tabela2[[#This Row],[kan_test_acc]]</f>
        <v>0.60888888239860495</v>
      </c>
      <c r="AJ833">
        <f>Tabela2[[#This Row],[mlp_test_acc]]</f>
        <v>0.954666666666666</v>
      </c>
      <c r="AK833">
        <f>Tabela2[[#This Row],[mlp_val_acc]]</f>
        <v>0.95703703703703702</v>
      </c>
      <c r="AL833">
        <f>Tabela2[[#This Row],[mlp_train_acc]]</f>
        <v>0.99127205199628599</v>
      </c>
      <c r="AM833">
        <f>Tabela2[[#This Row],[mlp_steps]]</f>
        <v>43.2</v>
      </c>
    </row>
    <row r="834" spans="1:39" x14ac:dyDescent="0.25">
      <c r="A834" t="s">
        <v>1343</v>
      </c>
      <c r="B834">
        <v>8</v>
      </c>
      <c r="C834">
        <v>3</v>
      </c>
      <c r="D834">
        <v>2</v>
      </c>
      <c r="E834">
        <v>0</v>
      </c>
      <c r="F834" t="s">
        <v>2270</v>
      </c>
      <c r="G834">
        <v>111718</v>
      </c>
      <c r="H834">
        <v>214935546.80000001</v>
      </c>
      <c r="I834">
        <v>64.599999999999994</v>
      </c>
      <c r="J834">
        <v>0.79034353494644105</v>
      </c>
      <c r="K834">
        <v>0.79777777194976796</v>
      </c>
      <c r="L834">
        <v>0.76133332252502395</v>
      </c>
      <c r="M834">
        <v>0.96355555555555505</v>
      </c>
      <c r="N834">
        <v>0.95851851851851799</v>
      </c>
      <c r="O834">
        <v>0.99182915506035196</v>
      </c>
      <c r="P834">
        <v>47.2</v>
      </c>
      <c r="Q834">
        <v>5681019</v>
      </c>
      <c r="R834">
        <v>110897</v>
      </c>
      <c r="S834">
        <v>2</v>
      </c>
      <c r="T834">
        <v>217</v>
      </c>
      <c r="U834">
        <v>0.96088888888888802</v>
      </c>
      <c r="V834">
        <v>0.95777777777777695</v>
      </c>
      <c r="W834">
        <v>0.99052924791086305</v>
      </c>
      <c r="X834">
        <v>48</v>
      </c>
      <c r="Y834">
        <v>4858952.5999999996</v>
      </c>
      <c r="Z834">
        <v>111844</v>
      </c>
      <c r="AA834">
        <v>2</v>
      </c>
      <c r="AB834">
        <v>218</v>
      </c>
      <c r="AC834" t="s">
        <v>2271</v>
      </c>
      <c r="AE834">
        <f>Tabela2[[#This Row],[kan_params]]</f>
        <v>111718</v>
      </c>
      <c r="AF834">
        <f>Tabela2[[#This Row],[kan_steps]]</f>
        <v>64.599999999999994</v>
      </c>
      <c r="AG834">
        <f>Tabela2[[#This Row],[kan_train_acc]]</f>
        <v>0.79034353494644105</v>
      </c>
      <c r="AH834">
        <f>Tabela2[[#This Row],[kan_val_acc]]</f>
        <v>0.79777777194976796</v>
      </c>
      <c r="AI834">
        <f>Tabela2[[#This Row],[kan_test_acc]]</f>
        <v>0.76133332252502395</v>
      </c>
      <c r="AJ834">
        <f>Tabela2[[#This Row],[mlp_test_acc]]</f>
        <v>0.96355555555555505</v>
      </c>
      <c r="AK834">
        <f>Tabela2[[#This Row],[mlp_val_acc]]</f>
        <v>0.95851851851851799</v>
      </c>
      <c r="AL834">
        <f>Tabela2[[#This Row],[mlp_train_acc]]</f>
        <v>0.99182915506035196</v>
      </c>
      <c r="AM834">
        <f>Tabela2[[#This Row],[mlp_steps]]</f>
        <v>47.2</v>
      </c>
    </row>
    <row r="835" spans="1:39" x14ac:dyDescent="0.25">
      <c r="A835" t="s">
        <v>1343</v>
      </c>
      <c r="B835">
        <v>8</v>
      </c>
      <c r="C835">
        <v>3</v>
      </c>
      <c r="D835">
        <v>2</v>
      </c>
      <c r="E835">
        <v>0</v>
      </c>
      <c r="F835" t="s">
        <v>1350</v>
      </c>
      <c r="G835">
        <v>113644</v>
      </c>
      <c r="H835">
        <v>138013868.80000001</v>
      </c>
      <c r="I835">
        <v>38.799999999999997</v>
      </c>
      <c r="J835">
        <v>0.63881150484085003</v>
      </c>
      <c r="K835">
        <v>0.7</v>
      </c>
      <c r="L835">
        <v>0.61911111474037095</v>
      </c>
      <c r="M835">
        <v>0.96088888888888802</v>
      </c>
      <c r="N835">
        <v>0.95555555555555505</v>
      </c>
      <c r="O835">
        <v>0.99182915506035196</v>
      </c>
      <c r="P835">
        <v>46.6</v>
      </c>
      <c r="Q835">
        <v>6315718</v>
      </c>
      <c r="R835">
        <v>112795</v>
      </c>
      <c r="S835">
        <v>2</v>
      </c>
      <c r="T835">
        <v>219</v>
      </c>
      <c r="U835">
        <v>0.96133333333333304</v>
      </c>
      <c r="V835">
        <v>0.95925925925925903</v>
      </c>
      <c r="W835">
        <v>0.99331476323119705</v>
      </c>
      <c r="X835">
        <v>44.8</v>
      </c>
      <c r="Y835">
        <v>5788816.5999999996</v>
      </c>
      <c r="Z835">
        <v>113750</v>
      </c>
      <c r="AA835">
        <v>2</v>
      </c>
      <c r="AB835">
        <v>220</v>
      </c>
      <c r="AC835" t="s">
        <v>2272</v>
      </c>
      <c r="AE835">
        <f>Tabela2[[#This Row],[kan_params]]</f>
        <v>113644</v>
      </c>
      <c r="AF835">
        <f>Tabela2[[#This Row],[kan_steps]]</f>
        <v>38.799999999999997</v>
      </c>
      <c r="AG835">
        <f>Tabela2[[#This Row],[kan_train_acc]]</f>
        <v>0.63881150484085003</v>
      </c>
      <c r="AH835">
        <f>Tabela2[[#This Row],[kan_val_acc]]</f>
        <v>0.7</v>
      </c>
      <c r="AI835">
        <f>Tabela2[[#This Row],[kan_test_acc]]</f>
        <v>0.61911111474037095</v>
      </c>
      <c r="AJ835">
        <f>Tabela2[[#This Row],[mlp_test_acc]]</f>
        <v>0.96088888888888802</v>
      </c>
      <c r="AK835">
        <f>Tabela2[[#This Row],[mlp_val_acc]]</f>
        <v>0.95555555555555505</v>
      </c>
      <c r="AL835">
        <f>Tabela2[[#This Row],[mlp_train_acc]]</f>
        <v>0.99182915506035196</v>
      </c>
      <c r="AM835">
        <f>Tabela2[[#This Row],[mlp_steps]]</f>
        <v>46.6</v>
      </c>
    </row>
    <row r="836" spans="1:39" x14ac:dyDescent="0.25">
      <c r="A836" t="s">
        <v>1343</v>
      </c>
      <c r="B836">
        <v>8</v>
      </c>
      <c r="C836">
        <v>3</v>
      </c>
      <c r="D836">
        <v>2</v>
      </c>
      <c r="E836">
        <v>0</v>
      </c>
      <c r="F836" t="s">
        <v>2273</v>
      </c>
      <c r="G836">
        <v>115570</v>
      </c>
      <c r="H836">
        <v>152490451.80000001</v>
      </c>
      <c r="I836">
        <v>44</v>
      </c>
      <c r="J836">
        <v>0.63528318405151296</v>
      </c>
      <c r="K836">
        <v>0.680740749835968</v>
      </c>
      <c r="L836">
        <v>0.63288889527320802</v>
      </c>
      <c r="M836">
        <v>0.96355555555555505</v>
      </c>
      <c r="N836">
        <v>0.96296296296296202</v>
      </c>
      <c r="O836">
        <v>0.99164345403899701</v>
      </c>
      <c r="P836">
        <v>45.8</v>
      </c>
      <c r="Q836">
        <v>5528721.7999999998</v>
      </c>
      <c r="R836">
        <v>114709</v>
      </c>
      <c r="S836">
        <v>2</v>
      </c>
      <c r="T836">
        <v>221</v>
      </c>
      <c r="U836">
        <v>0.96488888888888802</v>
      </c>
      <c r="V836">
        <v>0.96</v>
      </c>
      <c r="W836">
        <v>0.99257195914577501</v>
      </c>
      <c r="X836">
        <v>50</v>
      </c>
      <c r="Y836">
        <v>7253601</v>
      </c>
      <c r="Z836">
        <v>115672</v>
      </c>
      <c r="AA836">
        <v>2</v>
      </c>
      <c r="AB836">
        <v>222</v>
      </c>
      <c r="AC836" t="s">
        <v>2274</v>
      </c>
      <c r="AE836">
        <f>Tabela2[[#This Row],[kan_params]]</f>
        <v>115570</v>
      </c>
      <c r="AF836">
        <f>Tabela2[[#This Row],[kan_steps]]</f>
        <v>44</v>
      </c>
      <c r="AG836">
        <f>Tabela2[[#This Row],[kan_train_acc]]</f>
        <v>0.63528318405151296</v>
      </c>
      <c r="AH836">
        <f>Tabela2[[#This Row],[kan_val_acc]]</f>
        <v>0.680740749835968</v>
      </c>
      <c r="AI836">
        <f>Tabela2[[#This Row],[kan_test_acc]]</f>
        <v>0.63288889527320802</v>
      </c>
      <c r="AJ836">
        <f>Tabela2[[#This Row],[mlp_test_acc]]</f>
        <v>0.96355555555555505</v>
      </c>
      <c r="AK836">
        <f>Tabela2[[#This Row],[mlp_val_acc]]</f>
        <v>0.96296296296296202</v>
      </c>
      <c r="AL836">
        <f>Tabela2[[#This Row],[mlp_train_acc]]</f>
        <v>0.99164345403899701</v>
      </c>
      <c r="AM836">
        <f>Tabela2[[#This Row],[mlp_steps]]</f>
        <v>45.8</v>
      </c>
    </row>
    <row r="837" spans="1:39" x14ac:dyDescent="0.25">
      <c r="A837" t="s">
        <v>1343</v>
      </c>
      <c r="B837">
        <v>8</v>
      </c>
      <c r="C837">
        <v>3</v>
      </c>
      <c r="D837">
        <v>2</v>
      </c>
      <c r="E837">
        <v>0</v>
      </c>
      <c r="F837" t="s">
        <v>2275</v>
      </c>
      <c r="G837">
        <v>117496</v>
      </c>
      <c r="H837">
        <v>165750987.59999999</v>
      </c>
      <c r="I837">
        <v>41</v>
      </c>
      <c r="J837">
        <v>0.66183843612670901</v>
      </c>
      <c r="K837">
        <v>0.68592592477798398</v>
      </c>
      <c r="L837">
        <v>0.653333348035812</v>
      </c>
      <c r="M837">
        <v>0.96488888888888802</v>
      </c>
      <c r="N837">
        <v>0.95925925925925903</v>
      </c>
      <c r="O837">
        <v>0.99145775301764105</v>
      </c>
      <c r="P837">
        <v>44.6</v>
      </c>
      <c r="Q837">
        <v>5276512</v>
      </c>
      <c r="R837">
        <v>116639</v>
      </c>
      <c r="S837">
        <v>2</v>
      </c>
      <c r="T837">
        <v>223</v>
      </c>
      <c r="U837">
        <v>0.96311111111111103</v>
      </c>
      <c r="V837">
        <v>0.96</v>
      </c>
      <c r="W837">
        <v>0.99127205199628599</v>
      </c>
      <c r="X837">
        <v>41.4</v>
      </c>
      <c r="Y837">
        <v>4726266.4000000004</v>
      </c>
      <c r="Z837">
        <v>117610</v>
      </c>
      <c r="AA837">
        <v>2</v>
      </c>
      <c r="AB837">
        <v>224</v>
      </c>
      <c r="AC837" t="s">
        <v>2276</v>
      </c>
      <c r="AE837">
        <f>Tabela2[[#This Row],[kan_params]]</f>
        <v>117496</v>
      </c>
      <c r="AF837">
        <f>Tabela2[[#This Row],[kan_steps]]</f>
        <v>41</v>
      </c>
      <c r="AG837">
        <f>Tabela2[[#This Row],[kan_train_acc]]</f>
        <v>0.66183843612670901</v>
      </c>
      <c r="AH837">
        <f>Tabela2[[#This Row],[kan_val_acc]]</f>
        <v>0.68592592477798398</v>
      </c>
      <c r="AI837">
        <f>Tabela2[[#This Row],[kan_test_acc]]</f>
        <v>0.653333348035812</v>
      </c>
      <c r="AJ837">
        <f>Tabela2[[#This Row],[mlp_test_acc]]</f>
        <v>0.96488888888888802</v>
      </c>
      <c r="AK837">
        <f>Tabela2[[#This Row],[mlp_val_acc]]</f>
        <v>0.95925925925925903</v>
      </c>
      <c r="AL837">
        <f>Tabela2[[#This Row],[mlp_train_acc]]</f>
        <v>0.99145775301764105</v>
      </c>
      <c r="AM837">
        <f>Tabela2[[#This Row],[mlp_steps]]</f>
        <v>44.6</v>
      </c>
    </row>
    <row r="838" spans="1:39" x14ac:dyDescent="0.25">
      <c r="A838" t="s">
        <v>1343</v>
      </c>
      <c r="B838">
        <v>8</v>
      </c>
      <c r="C838">
        <v>3</v>
      </c>
      <c r="D838">
        <v>2</v>
      </c>
      <c r="E838">
        <v>0</v>
      </c>
      <c r="F838" t="s">
        <v>2277</v>
      </c>
      <c r="G838">
        <v>119422</v>
      </c>
      <c r="H838">
        <v>285015230.60000002</v>
      </c>
      <c r="I838">
        <v>67.2</v>
      </c>
      <c r="J838">
        <v>0.75097492933273302</v>
      </c>
      <c r="K838">
        <v>0.78370369672775198</v>
      </c>
      <c r="L838">
        <v>0.71555556058883596</v>
      </c>
      <c r="M838">
        <v>0.96044444444444399</v>
      </c>
      <c r="N838">
        <v>0.95481481481481401</v>
      </c>
      <c r="O838">
        <v>0.98867223769730705</v>
      </c>
      <c r="P838">
        <v>41</v>
      </c>
      <c r="Q838">
        <v>4460143.2</v>
      </c>
      <c r="R838">
        <v>118585</v>
      </c>
      <c r="S838">
        <v>2</v>
      </c>
      <c r="T838">
        <v>225</v>
      </c>
      <c r="U838">
        <v>0.96088888888888802</v>
      </c>
      <c r="V838">
        <v>0.95925925925925903</v>
      </c>
      <c r="W838">
        <v>0.99275766016713096</v>
      </c>
      <c r="X838">
        <v>47.6</v>
      </c>
      <c r="Y838">
        <v>5897387.4000000004</v>
      </c>
      <c r="Z838">
        <v>119564</v>
      </c>
      <c r="AA838">
        <v>2</v>
      </c>
      <c r="AB838">
        <v>226</v>
      </c>
      <c r="AC838" t="s">
        <v>2278</v>
      </c>
      <c r="AE838">
        <f>Tabela2[[#This Row],[kan_params]]</f>
        <v>119422</v>
      </c>
      <c r="AF838">
        <f>Tabela2[[#This Row],[kan_steps]]</f>
        <v>67.2</v>
      </c>
      <c r="AG838">
        <f>Tabela2[[#This Row],[kan_train_acc]]</f>
        <v>0.75097492933273302</v>
      </c>
      <c r="AH838">
        <f>Tabela2[[#This Row],[kan_val_acc]]</f>
        <v>0.78370369672775198</v>
      </c>
      <c r="AI838">
        <f>Tabela2[[#This Row],[kan_test_acc]]</f>
        <v>0.71555556058883596</v>
      </c>
      <c r="AJ838">
        <f>Tabela2[[#This Row],[mlp_test_acc]]</f>
        <v>0.96044444444444399</v>
      </c>
      <c r="AK838">
        <f>Tabela2[[#This Row],[mlp_val_acc]]</f>
        <v>0.95481481481481401</v>
      </c>
      <c r="AL838">
        <f>Tabela2[[#This Row],[mlp_train_acc]]</f>
        <v>0.98867223769730705</v>
      </c>
      <c r="AM838">
        <f>Tabela2[[#This Row],[mlp_steps]]</f>
        <v>41</v>
      </c>
    </row>
    <row r="839" spans="1:39" x14ac:dyDescent="0.25">
      <c r="A839" t="s">
        <v>1343</v>
      </c>
      <c r="B839">
        <v>8</v>
      </c>
      <c r="C839">
        <v>3</v>
      </c>
      <c r="D839">
        <v>2</v>
      </c>
      <c r="E839">
        <v>0</v>
      </c>
      <c r="F839" t="s">
        <v>2279</v>
      </c>
      <c r="G839">
        <v>121348</v>
      </c>
      <c r="H839">
        <v>273602943.39999998</v>
      </c>
      <c r="I839">
        <v>64.2</v>
      </c>
      <c r="J839">
        <v>0.81374187469482395</v>
      </c>
      <c r="K839">
        <v>0.78962962627410804</v>
      </c>
      <c r="L839">
        <v>0.78088887929916295</v>
      </c>
      <c r="M839">
        <v>0.96711111111111103</v>
      </c>
      <c r="N839">
        <v>0.95777777777777695</v>
      </c>
      <c r="O839">
        <v>0.99368616527390896</v>
      </c>
      <c r="P839">
        <v>46.2</v>
      </c>
      <c r="Q839">
        <v>6150656.7999999998</v>
      </c>
      <c r="R839">
        <v>120547</v>
      </c>
      <c r="S839">
        <v>2</v>
      </c>
      <c r="T839">
        <v>227</v>
      </c>
      <c r="U839">
        <v>0.96088888888888802</v>
      </c>
      <c r="V839">
        <v>0.96</v>
      </c>
      <c r="W839">
        <v>0.98997214484679597</v>
      </c>
      <c r="X839">
        <v>44.2</v>
      </c>
      <c r="Y839">
        <v>6442491.2000000002</v>
      </c>
      <c r="Z839">
        <v>121534</v>
      </c>
      <c r="AA839">
        <v>2</v>
      </c>
      <c r="AB839">
        <v>228</v>
      </c>
      <c r="AC839" t="s">
        <v>2280</v>
      </c>
      <c r="AE839">
        <f>Tabela2[[#This Row],[kan_params]]</f>
        <v>121348</v>
      </c>
      <c r="AF839">
        <f>Tabela2[[#This Row],[kan_steps]]</f>
        <v>64.2</v>
      </c>
      <c r="AG839">
        <f>Tabela2[[#This Row],[kan_train_acc]]</f>
        <v>0.81374187469482395</v>
      </c>
      <c r="AH839">
        <f>Tabela2[[#This Row],[kan_val_acc]]</f>
        <v>0.78962962627410804</v>
      </c>
      <c r="AI839">
        <f>Tabela2[[#This Row],[kan_test_acc]]</f>
        <v>0.78088887929916295</v>
      </c>
      <c r="AJ839">
        <f>Tabela2[[#This Row],[mlp_test_acc]]</f>
        <v>0.96711111111111103</v>
      </c>
      <c r="AK839">
        <f>Tabela2[[#This Row],[mlp_val_acc]]</f>
        <v>0.95777777777777695</v>
      </c>
      <c r="AL839">
        <f>Tabela2[[#This Row],[mlp_train_acc]]</f>
        <v>0.99368616527390896</v>
      </c>
      <c r="AM839">
        <f>Tabela2[[#This Row],[mlp_steps]]</f>
        <v>46.2</v>
      </c>
    </row>
    <row r="840" spans="1:39" x14ac:dyDescent="0.25">
      <c r="A840" t="s">
        <v>1343</v>
      </c>
      <c r="B840">
        <v>8</v>
      </c>
      <c r="C840">
        <v>3</v>
      </c>
      <c r="D840">
        <v>2</v>
      </c>
      <c r="E840">
        <v>0</v>
      </c>
      <c r="F840" t="s">
        <v>1354</v>
      </c>
      <c r="G840">
        <v>123274</v>
      </c>
      <c r="H840">
        <v>180846610</v>
      </c>
      <c r="I840">
        <v>37.6</v>
      </c>
      <c r="J840">
        <v>0.47892293930053698</v>
      </c>
      <c r="K840">
        <v>0.51629630327224696</v>
      </c>
      <c r="L840">
        <v>0.45599999725818602</v>
      </c>
      <c r="M840">
        <v>0.96133333333333304</v>
      </c>
      <c r="N840">
        <v>0.95851851851851799</v>
      </c>
      <c r="O840">
        <v>0.98960074280408505</v>
      </c>
      <c r="P840">
        <v>41.6</v>
      </c>
      <c r="Q840">
        <v>5799034.5999999996</v>
      </c>
      <c r="R840">
        <v>122525</v>
      </c>
      <c r="S840">
        <v>2</v>
      </c>
      <c r="T840">
        <v>229</v>
      </c>
      <c r="U840">
        <v>0.96177777777777695</v>
      </c>
      <c r="V840">
        <v>0.96296296296296202</v>
      </c>
      <c r="W840">
        <v>0.99312906220984198</v>
      </c>
      <c r="X840">
        <v>47.8</v>
      </c>
      <c r="Y840">
        <v>6675386.5999999996</v>
      </c>
      <c r="Z840">
        <v>123520</v>
      </c>
      <c r="AA840">
        <v>2</v>
      </c>
      <c r="AB840">
        <v>230</v>
      </c>
      <c r="AC840" t="s">
        <v>2281</v>
      </c>
      <c r="AE840">
        <f>Tabela2[[#This Row],[kan_params]]</f>
        <v>123274</v>
      </c>
      <c r="AF840">
        <f>Tabela2[[#This Row],[kan_steps]]</f>
        <v>37.6</v>
      </c>
      <c r="AG840">
        <f>Tabela2[[#This Row],[kan_train_acc]]</f>
        <v>0.47892293930053698</v>
      </c>
      <c r="AH840">
        <f>Tabela2[[#This Row],[kan_val_acc]]</f>
        <v>0.51629630327224696</v>
      </c>
      <c r="AI840">
        <f>Tabela2[[#This Row],[kan_test_acc]]</f>
        <v>0.45599999725818602</v>
      </c>
      <c r="AJ840">
        <f>Tabela2[[#This Row],[mlp_test_acc]]</f>
        <v>0.96133333333333304</v>
      </c>
      <c r="AK840">
        <f>Tabela2[[#This Row],[mlp_val_acc]]</f>
        <v>0.95851851851851799</v>
      </c>
      <c r="AL840">
        <f>Tabela2[[#This Row],[mlp_train_acc]]</f>
        <v>0.98960074280408505</v>
      </c>
      <c r="AM840">
        <f>Tabela2[[#This Row],[mlp_steps]]</f>
        <v>41.6</v>
      </c>
    </row>
    <row r="841" spans="1:39" x14ac:dyDescent="0.25">
      <c r="A841" t="s">
        <v>1343</v>
      </c>
      <c r="B841">
        <v>8</v>
      </c>
      <c r="C841">
        <v>3</v>
      </c>
      <c r="D841">
        <v>2</v>
      </c>
      <c r="E841">
        <v>0</v>
      </c>
      <c r="F841" t="s">
        <v>2282</v>
      </c>
      <c r="G841">
        <v>125200</v>
      </c>
      <c r="H841">
        <v>217044123</v>
      </c>
      <c r="I841">
        <v>47.6</v>
      </c>
      <c r="J841">
        <v>0.69897863864898602</v>
      </c>
      <c r="K841">
        <v>0.74740740060806199</v>
      </c>
      <c r="L841">
        <v>0.68044444322585995</v>
      </c>
      <c r="M841">
        <v>0.962666666666666</v>
      </c>
      <c r="N841">
        <v>0.96222222222222198</v>
      </c>
      <c r="O841">
        <v>0.99257195914577501</v>
      </c>
      <c r="P841">
        <v>49.4</v>
      </c>
      <c r="Q841">
        <v>6914841.4000000004</v>
      </c>
      <c r="R841">
        <v>124519</v>
      </c>
      <c r="S841">
        <v>2</v>
      </c>
      <c r="T841">
        <v>231</v>
      </c>
      <c r="U841">
        <v>0.962666666666666</v>
      </c>
      <c r="V841">
        <v>0.95777777777777695</v>
      </c>
      <c r="W841">
        <v>0.99090064995357396</v>
      </c>
      <c r="X841">
        <v>44</v>
      </c>
      <c r="Y841">
        <v>5295940.4000000004</v>
      </c>
      <c r="Z841">
        <v>125522</v>
      </c>
      <c r="AA841">
        <v>2</v>
      </c>
      <c r="AB841">
        <v>232</v>
      </c>
      <c r="AC841" t="s">
        <v>2283</v>
      </c>
      <c r="AE841">
        <f>Tabela2[[#This Row],[kan_params]]</f>
        <v>125200</v>
      </c>
      <c r="AF841">
        <f>Tabela2[[#This Row],[kan_steps]]</f>
        <v>47.6</v>
      </c>
      <c r="AG841">
        <f>Tabela2[[#This Row],[kan_train_acc]]</f>
        <v>0.69897863864898602</v>
      </c>
      <c r="AH841">
        <f>Tabela2[[#This Row],[kan_val_acc]]</f>
        <v>0.74740740060806199</v>
      </c>
      <c r="AI841">
        <f>Tabela2[[#This Row],[kan_test_acc]]</f>
        <v>0.68044444322585995</v>
      </c>
      <c r="AJ841">
        <f>Tabela2[[#This Row],[mlp_test_acc]]</f>
        <v>0.962666666666666</v>
      </c>
      <c r="AK841">
        <f>Tabela2[[#This Row],[mlp_val_acc]]</f>
        <v>0.96222222222222198</v>
      </c>
      <c r="AL841">
        <f>Tabela2[[#This Row],[mlp_train_acc]]</f>
        <v>0.99257195914577501</v>
      </c>
      <c r="AM841">
        <f>Tabela2[[#This Row],[mlp_steps]]</f>
        <v>49.4</v>
      </c>
    </row>
    <row r="842" spans="1:39" x14ac:dyDescent="0.25">
      <c r="A842" t="s">
        <v>1343</v>
      </c>
      <c r="B842">
        <v>8</v>
      </c>
      <c r="C842">
        <v>3</v>
      </c>
      <c r="D842">
        <v>2</v>
      </c>
      <c r="E842">
        <v>0</v>
      </c>
      <c r="F842" t="s">
        <v>1356</v>
      </c>
      <c r="G842">
        <v>46234</v>
      </c>
      <c r="H842">
        <v>59876948.25</v>
      </c>
      <c r="I842">
        <v>55.0833333333333</v>
      </c>
      <c r="J842">
        <v>0.72794801245133001</v>
      </c>
      <c r="K842">
        <v>0.75339506069819095</v>
      </c>
      <c r="L842">
        <v>0.700185187160968</v>
      </c>
      <c r="M842">
        <v>0.95962962962962906</v>
      </c>
      <c r="N842">
        <v>0.95709876543209804</v>
      </c>
      <c r="O842">
        <v>0.98622717424945805</v>
      </c>
      <c r="P842">
        <v>54.1666666666666</v>
      </c>
      <c r="Q842">
        <v>2355817.8333333302</v>
      </c>
      <c r="R842">
        <v>45629</v>
      </c>
      <c r="S842">
        <v>2</v>
      </c>
      <c r="T842">
        <v>133</v>
      </c>
      <c r="U842">
        <v>0.96370370370370295</v>
      </c>
      <c r="V842">
        <v>0.95833333333333304</v>
      </c>
      <c r="W842">
        <v>0.98661405137728198</v>
      </c>
      <c r="X842">
        <v>52.5833333333333</v>
      </c>
      <c r="Y842">
        <v>1906604.91666666</v>
      </c>
      <c r="Z842">
        <v>46240</v>
      </c>
      <c r="AA842">
        <v>2</v>
      </c>
      <c r="AB842">
        <v>134</v>
      </c>
      <c r="AC842" t="s">
        <v>2284</v>
      </c>
      <c r="AE842">
        <f>Tabela2[[#This Row],[kan_params]]</f>
        <v>46234</v>
      </c>
      <c r="AF842">
        <f>Tabela2[[#This Row],[kan_steps]]</f>
        <v>55.0833333333333</v>
      </c>
      <c r="AG842">
        <f>Tabela2[[#This Row],[kan_train_acc]]</f>
        <v>0.72794801245133001</v>
      </c>
      <c r="AH842">
        <f>Tabela2[[#This Row],[kan_val_acc]]</f>
        <v>0.75339506069819095</v>
      </c>
      <c r="AI842">
        <f>Tabela2[[#This Row],[kan_test_acc]]</f>
        <v>0.700185187160968</v>
      </c>
      <c r="AJ842">
        <f>Tabela2[[#This Row],[mlp_test_acc]]</f>
        <v>0.95962962962962906</v>
      </c>
      <c r="AK842">
        <f>Tabela2[[#This Row],[mlp_val_acc]]</f>
        <v>0.95709876543209804</v>
      </c>
      <c r="AL842">
        <f>Tabela2[[#This Row],[mlp_train_acc]]</f>
        <v>0.98622717424945805</v>
      </c>
      <c r="AM842">
        <f>Tabela2[[#This Row],[mlp_steps]]</f>
        <v>54.1666666666666</v>
      </c>
    </row>
    <row r="843" spans="1:39" x14ac:dyDescent="0.25">
      <c r="A843" t="s">
        <v>1343</v>
      </c>
      <c r="B843">
        <v>8</v>
      </c>
      <c r="C843">
        <v>3</v>
      </c>
      <c r="D843">
        <v>2</v>
      </c>
      <c r="E843">
        <v>0</v>
      </c>
      <c r="F843" t="s">
        <v>2285</v>
      </c>
      <c r="G843">
        <v>48160</v>
      </c>
      <c r="H843">
        <v>75757221</v>
      </c>
      <c r="I843">
        <v>54.6</v>
      </c>
      <c r="J843">
        <v>0.67353761196136397</v>
      </c>
      <c r="K843">
        <v>0.72148147821426301</v>
      </c>
      <c r="L843">
        <v>0.65066666603088297</v>
      </c>
      <c r="M843">
        <v>0.958666666666666</v>
      </c>
      <c r="N843">
        <v>0.95555555555555505</v>
      </c>
      <c r="O843">
        <v>0.98997214484679597</v>
      </c>
      <c r="P843">
        <v>58</v>
      </c>
      <c r="Q843">
        <v>1902448.2</v>
      </c>
      <c r="R843">
        <v>48097</v>
      </c>
      <c r="S843">
        <v>2</v>
      </c>
      <c r="T843">
        <v>137</v>
      </c>
      <c r="U843">
        <v>0.95733333333333304</v>
      </c>
      <c r="V843">
        <v>0.95185185185185095</v>
      </c>
      <c r="W843">
        <v>0.98644382544103903</v>
      </c>
      <c r="X843">
        <v>52.2</v>
      </c>
      <c r="Y843">
        <v>3655360.2</v>
      </c>
      <c r="Z843">
        <v>48724</v>
      </c>
      <c r="AA843">
        <v>2</v>
      </c>
      <c r="AB843">
        <v>138</v>
      </c>
      <c r="AC843" t="s">
        <v>2286</v>
      </c>
      <c r="AE843">
        <f>Tabela2[[#This Row],[kan_params]]</f>
        <v>48160</v>
      </c>
      <c r="AF843">
        <f>Tabela2[[#This Row],[kan_steps]]</f>
        <v>54.6</v>
      </c>
      <c r="AG843">
        <f>Tabela2[[#This Row],[kan_train_acc]]</f>
        <v>0.67353761196136397</v>
      </c>
      <c r="AH843">
        <f>Tabela2[[#This Row],[kan_val_acc]]</f>
        <v>0.72148147821426301</v>
      </c>
      <c r="AI843">
        <f>Tabela2[[#This Row],[kan_test_acc]]</f>
        <v>0.65066666603088297</v>
      </c>
      <c r="AJ843">
        <f>Tabela2[[#This Row],[mlp_test_acc]]</f>
        <v>0.958666666666666</v>
      </c>
      <c r="AK843">
        <f>Tabela2[[#This Row],[mlp_val_acc]]</f>
        <v>0.95555555555555505</v>
      </c>
      <c r="AL843">
        <f>Tabela2[[#This Row],[mlp_train_acc]]</f>
        <v>0.98997214484679597</v>
      </c>
      <c r="AM843">
        <f>Tabela2[[#This Row],[mlp_steps]]</f>
        <v>58</v>
      </c>
    </row>
    <row r="844" spans="1:39" x14ac:dyDescent="0.25">
      <c r="A844" t="s">
        <v>1343</v>
      </c>
      <c r="B844">
        <v>8</v>
      </c>
      <c r="C844">
        <v>3</v>
      </c>
      <c r="D844">
        <v>2</v>
      </c>
      <c r="E844">
        <v>0</v>
      </c>
      <c r="F844" t="s">
        <v>2287</v>
      </c>
      <c r="G844">
        <v>50086</v>
      </c>
      <c r="H844">
        <v>69451271</v>
      </c>
      <c r="I844">
        <v>47.6</v>
      </c>
      <c r="J844">
        <v>0.66053853034973098</v>
      </c>
      <c r="K844">
        <v>0.69629629850387498</v>
      </c>
      <c r="L844">
        <v>0.63911111354827799</v>
      </c>
      <c r="M844">
        <v>0.96044444444444399</v>
      </c>
      <c r="N844">
        <v>0.95629629629629598</v>
      </c>
      <c r="O844">
        <v>0.98960074280408505</v>
      </c>
      <c r="P844">
        <v>57</v>
      </c>
      <c r="Q844">
        <v>3181003.8</v>
      </c>
      <c r="R844">
        <v>49990</v>
      </c>
      <c r="S844">
        <v>2</v>
      </c>
      <c r="T844">
        <v>140</v>
      </c>
      <c r="U844">
        <v>0.95955555555555505</v>
      </c>
      <c r="V844">
        <v>0.95851851851851799</v>
      </c>
      <c r="W844">
        <v>0.98848653667595099</v>
      </c>
      <c r="X844">
        <v>51.8</v>
      </c>
      <c r="Y844">
        <v>2501547</v>
      </c>
      <c r="Z844">
        <v>50629</v>
      </c>
      <c r="AA844">
        <v>2</v>
      </c>
      <c r="AB844">
        <v>141</v>
      </c>
      <c r="AC844" t="s">
        <v>2288</v>
      </c>
      <c r="AE844">
        <f>Tabela2[[#This Row],[kan_params]]</f>
        <v>50086</v>
      </c>
      <c r="AF844">
        <f>Tabela2[[#This Row],[kan_steps]]</f>
        <v>47.6</v>
      </c>
      <c r="AG844">
        <f>Tabela2[[#This Row],[kan_train_acc]]</f>
        <v>0.66053853034973098</v>
      </c>
      <c r="AH844">
        <f>Tabela2[[#This Row],[kan_val_acc]]</f>
        <v>0.69629629850387498</v>
      </c>
      <c r="AI844">
        <f>Tabela2[[#This Row],[kan_test_acc]]</f>
        <v>0.63911111354827799</v>
      </c>
      <c r="AJ844">
        <f>Tabela2[[#This Row],[mlp_test_acc]]</f>
        <v>0.96044444444444399</v>
      </c>
      <c r="AK844">
        <f>Tabela2[[#This Row],[mlp_val_acc]]</f>
        <v>0.95629629629629598</v>
      </c>
      <c r="AL844">
        <f>Tabela2[[#This Row],[mlp_train_acc]]</f>
        <v>0.98960074280408505</v>
      </c>
      <c r="AM844">
        <f>Tabela2[[#This Row],[mlp_steps]]</f>
        <v>57</v>
      </c>
    </row>
    <row r="845" spans="1:39" x14ac:dyDescent="0.25">
      <c r="A845" t="s">
        <v>1343</v>
      </c>
      <c r="B845">
        <v>8</v>
      </c>
      <c r="C845">
        <v>3</v>
      </c>
      <c r="D845">
        <v>2</v>
      </c>
      <c r="E845">
        <v>0</v>
      </c>
      <c r="F845" t="s">
        <v>1358</v>
      </c>
      <c r="G845">
        <v>51049</v>
      </c>
      <c r="H845">
        <v>23287813.199999999</v>
      </c>
      <c r="I845">
        <v>22.6</v>
      </c>
      <c r="J845">
        <v>0.470380681753158</v>
      </c>
      <c r="K845">
        <v>0.52444445490837099</v>
      </c>
      <c r="L845">
        <v>0.47244444489478998</v>
      </c>
      <c r="M845">
        <v>0.96</v>
      </c>
      <c r="N845">
        <v>0.95333333333333303</v>
      </c>
      <c r="O845">
        <v>0.98254410399257197</v>
      </c>
      <c r="P845">
        <v>44</v>
      </c>
      <c r="Q845">
        <v>1370568.4</v>
      </c>
      <c r="R845">
        <v>50629</v>
      </c>
      <c r="S845">
        <v>2</v>
      </c>
      <c r="T845">
        <v>141</v>
      </c>
      <c r="U845">
        <v>0.96622222222222198</v>
      </c>
      <c r="V845">
        <v>0.95629629629629598</v>
      </c>
      <c r="W845">
        <v>0.98774373259052894</v>
      </c>
      <c r="X845">
        <v>47.4</v>
      </c>
      <c r="Y845">
        <v>1758597.6</v>
      </c>
      <c r="Z845">
        <v>51272</v>
      </c>
      <c r="AA845">
        <v>2</v>
      </c>
      <c r="AB845">
        <v>142</v>
      </c>
      <c r="AC845" t="s">
        <v>2289</v>
      </c>
      <c r="AE845">
        <f>Tabela2[[#This Row],[kan_params]]</f>
        <v>51049</v>
      </c>
      <c r="AF845">
        <f>Tabela2[[#This Row],[kan_steps]]</f>
        <v>22.6</v>
      </c>
      <c r="AG845">
        <f>Tabela2[[#This Row],[kan_train_acc]]</f>
        <v>0.470380681753158</v>
      </c>
      <c r="AH845">
        <f>Tabela2[[#This Row],[kan_val_acc]]</f>
        <v>0.52444445490837099</v>
      </c>
      <c r="AI845">
        <f>Tabela2[[#This Row],[kan_test_acc]]</f>
        <v>0.47244444489478998</v>
      </c>
      <c r="AJ845">
        <f>Tabela2[[#This Row],[mlp_test_acc]]</f>
        <v>0.96</v>
      </c>
      <c r="AK845">
        <f>Tabela2[[#This Row],[mlp_val_acc]]</f>
        <v>0.95333333333333303</v>
      </c>
      <c r="AL845">
        <f>Tabela2[[#This Row],[mlp_train_acc]]</f>
        <v>0.98254410399257197</v>
      </c>
      <c r="AM845">
        <f>Tabela2[[#This Row],[mlp_steps]]</f>
        <v>44</v>
      </c>
    </row>
    <row r="846" spans="1:39" x14ac:dyDescent="0.25">
      <c r="A846" t="s">
        <v>1343</v>
      </c>
      <c r="B846">
        <v>8</v>
      </c>
      <c r="C846">
        <v>3</v>
      </c>
      <c r="D846">
        <v>2</v>
      </c>
      <c r="E846">
        <v>0</v>
      </c>
      <c r="F846" t="s">
        <v>2290</v>
      </c>
      <c r="G846">
        <v>52012</v>
      </c>
      <c r="H846">
        <v>73152069.200000003</v>
      </c>
      <c r="I846">
        <v>48.8</v>
      </c>
      <c r="J846">
        <v>0.54428969621658296</v>
      </c>
      <c r="K846">
        <v>0.61037036776542597</v>
      </c>
      <c r="L846">
        <v>0.52755555510520902</v>
      </c>
      <c r="M846">
        <v>0.95822222222222198</v>
      </c>
      <c r="N846">
        <v>0.95555555555555505</v>
      </c>
      <c r="O846">
        <v>0.98922934076137403</v>
      </c>
      <c r="P846">
        <v>55.2</v>
      </c>
      <c r="Q846">
        <v>2233469.6</v>
      </c>
      <c r="R846">
        <v>51919</v>
      </c>
      <c r="S846">
        <v>2</v>
      </c>
      <c r="T846">
        <v>143</v>
      </c>
      <c r="U846">
        <v>0.96222222222222198</v>
      </c>
      <c r="V846">
        <v>0.95851851851851799</v>
      </c>
      <c r="W846">
        <v>0.99034354688950699</v>
      </c>
      <c r="X846">
        <v>55</v>
      </c>
      <c r="Y846">
        <v>2957842</v>
      </c>
      <c r="Z846">
        <v>52570</v>
      </c>
      <c r="AA846">
        <v>2</v>
      </c>
      <c r="AB846">
        <v>144</v>
      </c>
      <c r="AC846" t="s">
        <v>2291</v>
      </c>
      <c r="AE846">
        <f>Tabela2[[#This Row],[kan_params]]</f>
        <v>52012</v>
      </c>
      <c r="AF846">
        <f>Tabela2[[#This Row],[kan_steps]]</f>
        <v>48.8</v>
      </c>
      <c r="AG846">
        <f>Tabela2[[#This Row],[kan_train_acc]]</f>
        <v>0.54428969621658296</v>
      </c>
      <c r="AH846">
        <f>Tabela2[[#This Row],[kan_val_acc]]</f>
        <v>0.61037036776542597</v>
      </c>
      <c r="AI846">
        <f>Tabela2[[#This Row],[kan_test_acc]]</f>
        <v>0.52755555510520902</v>
      </c>
      <c r="AJ846">
        <f>Tabela2[[#This Row],[mlp_test_acc]]</f>
        <v>0.95822222222222198</v>
      </c>
      <c r="AK846">
        <f>Tabela2[[#This Row],[mlp_val_acc]]</f>
        <v>0.95555555555555505</v>
      </c>
      <c r="AL846">
        <f>Tabela2[[#This Row],[mlp_train_acc]]</f>
        <v>0.98922934076137403</v>
      </c>
      <c r="AM846">
        <f>Tabela2[[#This Row],[mlp_steps]]</f>
        <v>55.2</v>
      </c>
    </row>
    <row r="847" spans="1:39" x14ac:dyDescent="0.25">
      <c r="A847" t="s">
        <v>1343</v>
      </c>
      <c r="B847">
        <v>8</v>
      </c>
      <c r="C847">
        <v>3</v>
      </c>
      <c r="D847">
        <v>2</v>
      </c>
      <c r="E847">
        <v>0</v>
      </c>
      <c r="F847" t="s">
        <v>2292</v>
      </c>
      <c r="G847">
        <v>53938</v>
      </c>
      <c r="H847">
        <v>62013902.200000003</v>
      </c>
      <c r="I847">
        <v>39.200000000000003</v>
      </c>
      <c r="J847">
        <v>0.62488393783569296</v>
      </c>
      <c r="K847">
        <v>0.70370371341705296</v>
      </c>
      <c r="L847">
        <v>0.604000008106231</v>
      </c>
      <c r="M847">
        <v>0.95644444444444399</v>
      </c>
      <c r="N847">
        <v>0.95111111111111102</v>
      </c>
      <c r="O847">
        <v>0.98700092850510601</v>
      </c>
      <c r="P847">
        <v>49.2</v>
      </c>
      <c r="Q847">
        <v>2944792</v>
      </c>
      <c r="R847">
        <v>53884</v>
      </c>
      <c r="S847">
        <v>2</v>
      </c>
      <c r="T847">
        <v>146</v>
      </c>
      <c r="U847">
        <v>0.96044444444444399</v>
      </c>
      <c r="V847">
        <v>0.95703703703703702</v>
      </c>
      <c r="W847">
        <v>0.99071494893221901</v>
      </c>
      <c r="X847">
        <v>60</v>
      </c>
      <c r="Y847">
        <v>2842964.8</v>
      </c>
      <c r="Z847">
        <v>54547</v>
      </c>
      <c r="AA847">
        <v>2</v>
      </c>
      <c r="AB847">
        <v>147</v>
      </c>
      <c r="AC847" t="s">
        <v>2293</v>
      </c>
      <c r="AE847">
        <f>Tabela2[[#This Row],[kan_params]]</f>
        <v>53938</v>
      </c>
      <c r="AF847">
        <f>Tabela2[[#This Row],[kan_steps]]</f>
        <v>39.200000000000003</v>
      </c>
      <c r="AG847">
        <f>Tabela2[[#This Row],[kan_train_acc]]</f>
        <v>0.62488393783569296</v>
      </c>
      <c r="AH847">
        <f>Tabela2[[#This Row],[kan_val_acc]]</f>
        <v>0.70370371341705296</v>
      </c>
      <c r="AI847">
        <f>Tabela2[[#This Row],[kan_test_acc]]</f>
        <v>0.604000008106231</v>
      </c>
      <c r="AJ847">
        <f>Tabela2[[#This Row],[mlp_test_acc]]</f>
        <v>0.95644444444444399</v>
      </c>
      <c r="AK847">
        <f>Tabela2[[#This Row],[mlp_val_acc]]</f>
        <v>0.95111111111111102</v>
      </c>
      <c r="AL847">
        <f>Tabela2[[#This Row],[mlp_train_acc]]</f>
        <v>0.98700092850510601</v>
      </c>
      <c r="AM847">
        <f>Tabela2[[#This Row],[mlp_steps]]</f>
        <v>49.2</v>
      </c>
    </row>
    <row r="848" spans="1:39" x14ac:dyDescent="0.25">
      <c r="A848" t="s">
        <v>1343</v>
      </c>
      <c r="B848">
        <v>8</v>
      </c>
      <c r="C848">
        <v>3</v>
      </c>
      <c r="D848">
        <v>2</v>
      </c>
      <c r="E848">
        <v>0</v>
      </c>
      <c r="F848" t="s">
        <v>1360</v>
      </c>
      <c r="G848">
        <v>55864</v>
      </c>
      <c r="H848">
        <v>74996066.200000003</v>
      </c>
      <c r="I848">
        <v>45.4</v>
      </c>
      <c r="J848">
        <v>0.62302692532539306</v>
      </c>
      <c r="K848">
        <v>0.67407406568527195</v>
      </c>
      <c r="L848">
        <v>0.59644444584846501</v>
      </c>
      <c r="M848">
        <v>0.95822222222222198</v>
      </c>
      <c r="N848">
        <v>0.95777777777777695</v>
      </c>
      <c r="O848">
        <v>0.99015784586815203</v>
      </c>
      <c r="P848">
        <v>54.8</v>
      </c>
      <c r="Q848">
        <v>2315914.6</v>
      </c>
      <c r="R848">
        <v>55214</v>
      </c>
      <c r="S848">
        <v>2</v>
      </c>
      <c r="T848">
        <v>148</v>
      </c>
      <c r="U848">
        <v>0.958666666666666</v>
      </c>
      <c r="V848">
        <v>0.95703703703703702</v>
      </c>
      <c r="W848">
        <v>0.99127205199628599</v>
      </c>
      <c r="X848">
        <v>58.4</v>
      </c>
      <c r="Y848">
        <v>2455882.6</v>
      </c>
      <c r="Z848">
        <v>55885</v>
      </c>
      <c r="AA848">
        <v>2</v>
      </c>
      <c r="AB848">
        <v>149</v>
      </c>
      <c r="AC848" t="s">
        <v>2294</v>
      </c>
      <c r="AE848">
        <f>Tabela2[[#This Row],[kan_params]]</f>
        <v>55864</v>
      </c>
      <c r="AF848">
        <f>Tabela2[[#This Row],[kan_steps]]</f>
        <v>45.4</v>
      </c>
      <c r="AG848">
        <f>Tabela2[[#This Row],[kan_train_acc]]</f>
        <v>0.62302692532539306</v>
      </c>
      <c r="AH848">
        <f>Tabela2[[#This Row],[kan_val_acc]]</f>
        <v>0.67407406568527195</v>
      </c>
      <c r="AI848">
        <f>Tabela2[[#This Row],[kan_test_acc]]</f>
        <v>0.59644444584846501</v>
      </c>
      <c r="AJ848">
        <f>Tabela2[[#This Row],[mlp_test_acc]]</f>
        <v>0.95822222222222198</v>
      </c>
      <c r="AK848">
        <f>Tabela2[[#This Row],[mlp_val_acc]]</f>
        <v>0.95777777777777695</v>
      </c>
      <c r="AL848">
        <f>Tabela2[[#This Row],[mlp_train_acc]]</f>
        <v>0.99015784586815203</v>
      </c>
      <c r="AM848">
        <f>Tabela2[[#This Row],[mlp_steps]]</f>
        <v>54.8</v>
      </c>
    </row>
    <row r="849" spans="1:39" x14ac:dyDescent="0.25">
      <c r="A849" t="s">
        <v>1343</v>
      </c>
      <c r="B849">
        <v>8</v>
      </c>
      <c r="C849">
        <v>3</v>
      </c>
      <c r="D849">
        <v>2</v>
      </c>
      <c r="E849">
        <v>0</v>
      </c>
      <c r="F849" t="s">
        <v>2295</v>
      </c>
      <c r="G849">
        <v>57790</v>
      </c>
      <c r="H849">
        <v>102533806.8</v>
      </c>
      <c r="I849">
        <v>62.8</v>
      </c>
      <c r="J849">
        <v>0.79034354686736996</v>
      </c>
      <c r="K849">
        <v>0.79333333969116204</v>
      </c>
      <c r="L849">
        <v>0.75866665840148895</v>
      </c>
      <c r="M849">
        <v>0.95911111111111103</v>
      </c>
      <c r="N849">
        <v>0.95925925925925903</v>
      </c>
      <c r="O849">
        <v>0.98922934076137403</v>
      </c>
      <c r="P849">
        <v>50.2</v>
      </c>
      <c r="Q849">
        <v>4185512.2</v>
      </c>
      <c r="R849">
        <v>57239</v>
      </c>
      <c r="S849">
        <v>2</v>
      </c>
      <c r="T849">
        <v>151</v>
      </c>
      <c r="U849">
        <v>0.95955555555555505</v>
      </c>
      <c r="V849">
        <v>0.95629629629629598</v>
      </c>
      <c r="W849">
        <v>0.99034354688950699</v>
      </c>
      <c r="X849">
        <v>56.6</v>
      </c>
      <c r="Y849">
        <v>2908274.6</v>
      </c>
      <c r="Z849">
        <v>57922</v>
      </c>
      <c r="AA849">
        <v>2</v>
      </c>
      <c r="AB849">
        <v>152</v>
      </c>
      <c r="AC849" t="s">
        <v>2296</v>
      </c>
      <c r="AE849">
        <f>Tabela2[[#This Row],[kan_params]]</f>
        <v>57790</v>
      </c>
      <c r="AF849">
        <f>Tabela2[[#This Row],[kan_steps]]</f>
        <v>62.8</v>
      </c>
      <c r="AG849">
        <f>Tabela2[[#This Row],[kan_train_acc]]</f>
        <v>0.79034354686736996</v>
      </c>
      <c r="AH849">
        <f>Tabela2[[#This Row],[kan_val_acc]]</f>
        <v>0.79333333969116204</v>
      </c>
      <c r="AI849">
        <f>Tabela2[[#This Row],[kan_test_acc]]</f>
        <v>0.75866665840148895</v>
      </c>
      <c r="AJ849">
        <f>Tabela2[[#This Row],[mlp_test_acc]]</f>
        <v>0.95911111111111103</v>
      </c>
      <c r="AK849">
        <f>Tabela2[[#This Row],[mlp_val_acc]]</f>
        <v>0.95925925925925903</v>
      </c>
      <c r="AL849">
        <f>Tabela2[[#This Row],[mlp_train_acc]]</f>
        <v>0.98922934076137403</v>
      </c>
      <c r="AM849">
        <f>Tabela2[[#This Row],[mlp_steps]]</f>
        <v>50.2</v>
      </c>
    </row>
    <row r="850" spans="1:39" x14ac:dyDescent="0.25">
      <c r="A850" t="s">
        <v>1343</v>
      </c>
      <c r="B850">
        <v>8</v>
      </c>
      <c r="C850">
        <v>3</v>
      </c>
      <c r="D850">
        <v>2</v>
      </c>
      <c r="E850">
        <v>0</v>
      </c>
      <c r="F850" t="s">
        <v>2297</v>
      </c>
      <c r="G850">
        <v>59716</v>
      </c>
      <c r="H850">
        <v>77240358.200000003</v>
      </c>
      <c r="I850">
        <v>44.4</v>
      </c>
      <c r="J850">
        <v>0.64735375642776405</v>
      </c>
      <c r="K850">
        <v>0.68962963819503698</v>
      </c>
      <c r="L850">
        <v>0.62533332109451201</v>
      </c>
      <c r="M850">
        <v>0.96177777777777695</v>
      </c>
      <c r="N850">
        <v>0.96074074074074001</v>
      </c>
      <c r="O850">
        <v>0.99312906220984198</v>
      </c>
      <c r="P850">
        <v>60.6</v>
      </c>
      <c r="Q850">
        <v>3683306.4</v>
      </c>
      <c r="R850">
        <v>59300</v>
      </c>
      <c r="S850">
        <v>2</v>
      </c>
      <c r="T850">
        <v>154</v>
      </c>
      <c r="U850">
        <v>0.96355555555555505</v>
      </c>
      <c r="V850">
        <v>0.96</v>
      </c>
      <c r="W850">
        <v>0.99312906220984198</v>
      </c>
      <c r="X850">
        <v>61.4</v>
      </c>
      <c r="Y850">
        <v>4014928.6</v>
      </c>
      <c r="Z850">
        <v>59995</v>
      </c>
      <c r="AA850">
        <v>2</v>
      </c>
      <c r="AB850">
        <v>155</v>
      </c>
      <c r="AC850" t="s">
        <v>2298</v>
      </c>
      <c r="AE850">
        <f>Tabela2[[#This Row],[kan_params]]</f>
        <v>59716</v>
      </c>
      <c r="AF850">
        <f>Tabela2[[#This Row],[kan_steps]]</f>
        <v>44.4</v>
      </c>
      <c r="AG850">
        <f>Tabela2[[#This Row],[kan_train_acc]]</f>
        <v>0.64735375642776405</v>
      </c>
      <c r="AH850">
        <f>Tabela2[[#This Row],[kan_val_acc]]</f>
        <v>0.68962963819503698</v>
      </c>
      <c r="AI850">
        <f>Tabela2[[#This Row],[kan_test_acc]]</f>
        <v>0.62533332109451201</v>
      </c>
      <c r="AJ850">
        <f>Tabela2[[#This Row],[mlp_test_acc]]</f>
        <v>0.96177777777777695</v>
      </c>
      <c r="AK850">
        <f>Tabela2[[#This Row],[mlp_val_acc]]</f>
        <v>0.96074074074074001</v>
      </c>
      <c r="AL850">
        <f>Tabela2[[#This Row],[mlp_train_acc]]</f>
        <v>0.99312906220984198</v>
      </c>
      <c r="AM850">
        <f>Tabela2[[#This Row],[mlp_steps]]</f>
        <v>60.6</v>
      </c>
    </row>
    <row r="851" spans="1:39" x14ac:dyDescent="0.25">
      <c r="A851" t="s">
        <v>1343</v>
      </c>
      <c r="B851">
        <v>8</v>
      </c>
      <c r="C851">
        <v>3</v>
      </c>
      <c r="D851">
        <v>2</v>
      </c>
      <c r="E851">
        <v>0</v>
      </c>
      <c r="F851" t="s">
        <v>2299</v>
      </c>
      <c r="G851">
        <v>61642</v>
      </c>
      <c r="H851">
        <v>117328614.59999999</v>
      </c>
      <c r="I851">
        <v>63.6</v>
      </c>
      <c r="J851">
        <v>0.80705664157867396</v>
      </c>
      <c r="K851">
        <v>0.79333332777023302</v>
      </c>
      <c r="L851">
        <v>0.77688889503478997</v>
      </c>
      <c r="M851">
        <v>0.96222222222222198</v>
      </c>
      <c r="N851">
        <v>0.95629629629629598</v>
      </c>
      <c r="O851">
        <v>0.99034354688950699</v>
      </c>
      <c r="P851">
        <v>55.4</v>
      </c>
      <c r="Q851">
        <v>3153995.8</v>
      </c>
      <c r="R851">
        <v>61397</v>
      </c>
      <c r="S851">
        <v>2</v>
      </c>
      <c r="T851">
        <v>157</v>
      </c>
      <c r="U851">
        <v>0.96399999999999997</v>
      </c>
      <c r="V851">
        <v>0.95851851851851799</v>
      </c>
      <c r="W851">
        <v>0.99052924791086305</v>
      </c>
      <c r="X851">
        <v>52.4</v>
      </c>
      <c r="Y851">
        <v>3080215</v>
      </c>
      <c r="Z851">
        <v>62104</v>
      </c>
      <c r="AA851">
        <v>2</v>
      </c>
      <c r="AB851">
        <v>158</v>
      </c>
      <c r="AC851" t="s">
        <v>2300</v>
      </c>
      <c r="AE851">
        <f>Tabela2[[#This Row],[kan_params]]</f>
        <v>61642</v>
      </c>
      <c r="AF851">
        <f>Tabela2[[#This Row],[kan_steps]]</f>
        <v>63.6</v>
      </c>
      <c r="AG851">
        <f>Tabela2[[#This Row],[kan_train_acc]]</f>
        <v>0.80705664157867396</v>
      </c>
      <c r="AH851">
        <f>Tabela2[[#This Row],[kan_val_acc]]</f>
        <v>0.79333332777023302</v>
      </c>
      <c r="AI851">
        <f>Tabela2[[#This Row],[kan_test_acc]]</f>
        <v>0.77688889503478997</v>
      </c>
      <c r="AJ851">
        <f>Tabela2[[#This Row],[mlp_test_acc]]</f>
        <v>0.96222222222222198</v>
      </c>
      <c r="AK851">
        <f>Tabela2[[#This Row],[mlp_val_acc]]</f>
        <v>0.95629629629629598</v>
      </c>
      <c r="AL851">
        <f>Tabela2[[#This Row],[mlp_train_acc]]</f>
        <v>0.99034354688950699</v>
      </c>
      <c r="AM851">
        <f>Tabela2[[#This Row],[mlp_steps]]</f>
        <v>55.4</v>
      </c>
    </row>
    <row r="852" spans="1:39" x14ac:dyDescent="0.25">
      <c r="A852" t="s">
        <v>1343</v>
      </c>
      <c r="B852">
        <v>8</v>
      </c>
      <c r="C852">
        <v>3</v>
      </c>
      <c r="D852">
        <v>2</v>
      </c>
      <c r="E852">
        <v>0</v>
      </c>
      <c r="F852" t="s">
        <v>1376</v>
      </c>
      <c r="G852">
        <v>114954</v>
      </c>
      <c r="H852">
        <v>145475950.80000001</v>
      </c>
      <c r="I852">
        <v>35.4</v>
      </c>
      <c r="J852">
        <v>0.18922933936118999</v>
      </c>
      <c r="K852">
        <v>0.29111111462116201</v>
      </c>
      <c r="L852">
        <v>0.17777777910232501</v>
      </c>
      <c r="M852">
        <v>0.96444444444444399</v>
      </c>
      <c r="N852">
        <v>0.95851851851851799</v>
      </c>
      <c r="O852">
        <v>0.99127205199628599</v>
      </c>
      <c r="P852">
        <v>43.4</v>
      </c>
      <c r="Q852">
        <v>4610888.4000000004</v>
      </c>
      <c r="R852">
        <v>114709</v>
      </c>
      <c r="S852">
        <v>2</v>
      </c>
      <c r="T852">
        <v>221</v>
      </c>
      <c r="U852">
        <v>0.95777777777777695</v>
      </c>
      <c r="V852">
        <v>0.95851851851851799</v>
      </c>
      <c r="W852">
        <v>0.99145775301764105</v>
      </c>
      <c r="X852">
        <v>45.2</v>
      </c>
      <c r="Y852">
        <v>6018883</v>
      </c>
      <c r="Z852">
        <v>115672</v>
      </c>
      <c r="AA852">
        <v>2</v>
      </c>
      <c r="AB852">
        <v>222</v>
      </c>
      <c r="AC852" t="s">
        <v>2301</v>
      </c>
      <c r="AE852">
        <f>Tabela2[[#This Row],[kan_params]]</f>
        <v>114954</v>
      </c>
      <c r="AF852">
        <f>Tabela2[[#This Row],[kan_steps]]</f>
        <v>35.4</v>
      </c>
      <c r="AG852">
        <f>Tabela2[[#This Row],[kan_train_acc]]</f>
        <v>0.18922933936118999</v>
      </c>
      <c r="AH852">
        <f>Tabela2[[#This Row],[kan_val_acc]]</f>
        <v>0.29111111462116201</v>
      </c>
      <c r="AI852">
        <f>Tabela2[[#This Row],[kan_test_acc]]</f>
        <v>0.17777777910232501</v>
      </c>
      <c r="AJ852">
        <f>Tabela2[[#This Row],[mlp_test_acc]]</f>
        <v>0.96444444444444399</v>
      </c>
      <c r="AK852">
        <f>Tabela2[[#This Row],[mlp_val_acc]]</f>
        <v>0.95851851851851799</v>
      </c>
      <c r="AL852">
        <f>Tabela2[[#This Row],[mlp_train_acc]]</f>
        <v>0.99127205199628599</v>
      </c>
      <c r="AM852">
        <f>Tabela2[[#This Row],[mlp_steps]]</f>
        <v>43.4</v>
      </c>
    </row>
    <row r="853" spans="1:39" x14ac:dyDescent="0.25">
      <c r="A853" t="s">
        <v>1343</v>
      </c>
      <c r="B853">
        <v>8</v>
      </c>
      <c r="C853">
        <v>3</v>
      </c>
      <c r="D853">
        <v>2</v>
      </c>
      <c r="E853">
        <v>0</v>
      </c>
      <c r="F853" t="s">
        <v>2302</v>
      </c>
      <c r="G853">
        <v>116880</v>
      </c>
      <c r="H853">
        <v>116027935</v>
      </c>
      <c r="I853">
        <v>28.2</v>
      </c>
      <c r="J853">
        <v>0.159517177939414</v>
      </c>
      <c r="K853">
        <v>0.25407407283782901</v>
      </c>
      <c r="L853">
        <v>0.15955555588006901</v>
      </c>
      <c r="M853">
        <v>0.96577777777777696</v>
      </c>
      <c r="N853">
        <v>0.95629629629629598</v>
      </c>
      <c r="O853">
        <v>0.99182915506035196</v>
      </c>
      <c r="P853">
        <v>47.2</v>
      </c>
      <c r="Q853">
        <v>6049946.2000000002</v>
      </c>
      <c r="R853">
        <v>116639</v>
      </c>
      <c r="S853">
        <v>2</v>
      </c>
      <c r="T853">
        <v>223</v>
      </c>
      <c r="U853">
        <v>0.96622222222222198</v>
      </c>
      <c r="V853">
        <v>0.95851851851851799</v>
      </c>
      <c r="W853">
        <v>0.99090064995357396</v>
      </c>
      <c r="X853">
        <v>44.4</v>
      </c>
      <c r="Y853">
        <v>5675696.5999999996</v>
      </c>
      <c r="Z853">
        <v>117610</v>
      </c>
      <c r="AA853">
        <v>2</v>
      </c>
      <c r="AB853">
        <v>224</v>
      </c>
      <c r="AC853" t="s">
        <v>2303</v>
      </c>
      <c r="AE853">
        <f>Tabela2[[#This Row],[kan_params]]</f>
        <v>116880</v>
      </c>
      <c r="AF853">
        <f>Tabela2[[#This Row],[kan_steps]]</f>
        <v>28.2</v>
      </c>
      <c r="AG853">
        <f>Tabela2[[#This Row],[kan_train_acc]]</f>
        <v>0.159517177939414</v>
      </c>
      <c r="AH853">
        <f>Tabela2[[#This Row],[kan_val_acc]]</f>
        <v>0.25407407283782901</v>
      </c>
      <c r="AI853">
        <f>Tabela2[[#This Row],[kan_test_acc]]</f>
        <v>0.15955555588006901</v>
      </c>
      <c r="AJ853">
        <f>Tabela2[[#This Row],[mlp_test_acc]]</f>
        <v>0.96577777777777696</v>
      </c>
      <c r="AK853">
        <f>Tabela2[[#This Row],[mlp_val_acc]]</f>
        <v>0.95629629629629598</v>
      </c>
      <c r="AL853">
        <f>Tabela2[[#This Row],[mlp_train_acc]]</f>
        <v>0.99182915506035196</v>
      </c>
      <c r="AM853">
        <f>Tabela2[[#This Row],[mlp_steps]]</f>
        <v>47.2</v>
      </c>
    </row>
    <row r="854" spans="1:39" x14ac:dyDescent="0.25">
      <c r="A854" t="s">
        <v>1343</v>
      </c>
      <c r="B854">
        <v>8</v>
      </c>
      <c r="C854">
        <v>3</v>
      </c>
      <c r="D854">
        <v>2</v>
      </c>
      <c r="E854">
        <v>0</v>
      </c>
      <c r="F854" t="s">
        <v>2304</v>
      </c>
      <c r="G854">
        <v>118806</v>
      </c>
      <c r="H854">
        <v>89689722.799999997</v>
      </c>
      <c r="I854">
        <v>21</v>
      </c>
      <c r="J854">
        <v>0.12609099298715501</v>
      </c>
      <c r="K854">
        <v>0.22444444000720901</v>
      </c>
      <c r="L854">
        <v>0.12577777802944101</v>
      </c>
      <c r="M854">
        <v>0.96799999999999997</v>
      </c>
      <c r="N854">
        <v>0.96444444444444399</v>
      </c>
      <c r="O854">
        <v>0.995357474466109</v>
      </c>
      <c r="P854">
        <v>52.6</v>
      </c>
      <c r="Q854">
        <v>5280309.5999999996</v>
      </c>
      <c r="R854">
        <v>118585</v>
      </c>
      <c r="S854">
        <v>2</v>
      </c>
      <c r="T854">
        <v>225</v>
      </c>
      <c r="U854">
        <v>0.96355555555555505</v>
      </c>
      <c r="V854">
        <v>0.95851851851851799</v>
      </c>
      <c r="W854">
        <v>0.99164345403899701</v>
      </c>
      <c r="X854">
        <v>42.8</v>
      </c>
      <c r="Y854">
        <v>5458207.2000000002</v>
      </c>
      <c r="Z854">
        <v>119564</v>
      </c>
      <c r="AA854">
        <v>2</v>
      </c>
      <c r="AB854">
        <v>226</v>
      </c>
      <c r="AC854" t="s">
        <v>2305</v>
      </c>
      <c r="AE854">
        <f>Tabela2[[#This Row],[kan_params]]</f>
        <v>118806</v>
      </c>
      <c r="AF854">
        <f>Tabela2[[#This Row],[kan_steps]]</f>
        <v>21</v>
      </c>
      <c r="AG854">
        <f>Tabela2[[#This Row],[kan_train_acc]]</f>
        <v>0.12609099298715501</v>
      </c>
      <c r="AH854">
        <f>Tabela2[[#This Row],[kan_val_acc]]</f>
        <v>0.22444444000720901</v>
      </c>
      <c r="AI854">
        <f>Tabela2[[#This Row],[kan_test_acc]]</f>
        <v>0.12577777802944101</v>
      </c>
      <c r="AJ854">
        <f>Tabela2[[#This Row],[mlp_test_acc]]</f>
        <v>0.96799999999999997</v>
      </c>
      <c r="AK854">
        <f>Tabela2[[#This Row],[mlp_val_acc]]</f>
        <v>0.96444444444444399</v>
      </c>
      <c r="AL854">
        <f>Tabela2[[#This Row],[mlp_train_acc]]</f>
        <v>0.995357474466109</v>
      </c>
      <c r="AM854">
        <f>Tabela2[[#This Row],[mlp_steps]]</f>
        <v>52.6</v>
      </c>
    </row>
    <row r="855" spans="1:39" x14ac:dyDescent="0.25">
      <c r="A855" t="s">
        <v>1343</v>
      </c>
      <c r="B855">
        <v>8</v>
      </c>
      <c r="C855">
        <v>3</v>
      </c>
      <c r="D855">
        <v>2</v>
      </c>
      <c r="E855">
        <v>0</v>
      </c>
      <c r="F855" t="s">
        <v>2306</v>
      </c>
      <c r="G855">
        <v>120732</v>
      </c>
      <c r="H855">
        <v>95140247.400000006</v>
      </c>
      <c r="I855">
        <v>22.2</v>
      </c>
      <c r="J855">
        <v>0.14410399347543701</v>
      </c>
      <c r="K855">
        <v>0.24074074029922399</v>
      </c>
      <c r="L855">
        <v>0.12933333367109201</v>
      </c>
      <c r="M855">
        <v>0.958666666666666</v>
      </c>
      <c r="N855">
        <v>0.96740740740740705</v>
      </c>
      <c r="O855">
        <v>0.99331476323119705</v>
      </c>
      <c r="P855">
        <v>49.2</v>
      </c>
      <c r="Q855">
        <v>4523105</v>
      </c>
      <c r="R855">
        <v>120547</v>
      </c>
      <c r="S855">
        <v>2</v>
      </c>
      <c r="T855">
        <v>227</v>
      </c>
      <c r="U855">
        <v>0.95422222222222197</v>
      </c>
      <c r="V855">
        <v>0.96148148148148105</v>
      </c>
      <c r="W855">
        <v>0.98662952646239499</v>
      </c>
      <c r="X855">
        <v>37</v>
      </c>
      <c r="Y855">
        <v>4805353.4000000004</v>
      </c>
      <c r="Z855">
        <v>121534</v>
      </c>
      <c r="AA855">
        <v>2</v>
      </c>
      <c r="AB855">
        <v>228</v>
      </c>
      <c r="AC855" t="s">
        <v>2307</v>
      </c>
      <c r="AE855">
        <f>Tabela2[[#This Row],[kan_params]]</f>
        <v>120732</v>
      </c>
      <c r="AF855">
        <f>Tabela2[[#This Row],[kan_steps]]</f>
        <v>22.2</v>
      </c>
      <c r="AG855">
        <f>Tabela2[[#This Row],[kan_train_acc]]</f>
        <v>0.14410399347543701</v>
      </c>
      <c r="AH855">
        <f>Tabela2[[#This Row],[kan_val_acc]]</f>
        <v>0.24074074029922399</v>
      </c>
      <c r="AI855">
        <f>Tabela2[[#This Row],[kan_test_acc]]</f>
        <v>0.12933333367109201</v>
      </c>
      <c r="AJ855">
        <f>Tabela2[[#This Row],[mlp_test_acc]]</f>
        <v>0.958666666666666</v>
      </c>
      <c r="AK855">
        <f>Tabela2[[#This Row],[mlp_val_acc]]</f>
        <v>0.96740740740740705</v>
      </c>
      <c r="AL855">
        <f>Tabela2[[#This Row],[mlp_train_acc]]</f>
        <v>0.99331476323119705</v>
      </c>
      <c r="AM855">
        <f>Tabela2[[#This Row],[mlp_steps]]</f>
        <v>49.2</v>
      </c>
    </row>
    <row r="856" spans="1:39" x14ac:dyDescent="0.25">
      <c r="A856" t="s">
        <v>1343</v>
      </c>
      <c r="B856">
        <v>8</v>
      </c>
      <c r="C856">
        <v>3</v>
      </c>
      <c r="D856">
        <v>2</v>
      </c>
      <c r="E856">
        <v>0</v>
      </c>
      <c r="F856" t="s">
        <v>2308</v>
      </c>
      <c r="G856">
        <v>122658</v>
      </c>
      <c r="H856">
        <v>61521584</v>
      </c>
      <c r="I856">
        <v>16</v>
      </c>
      <c r="J856">
        <v>9.5636025071144104E-2</v>
      </c>
      <c r="K856">
        <v>0.144444450736045</v>
      </c>
      <c r="L856">
        <v>8.6666665971279103E-2</v>
      </c>
      <c r="M856">
        <v>0.94666666666666599</v>
      </c>
      <c r="N856">
        <v>0.98888888888888804</v>
      </c>
      <c r="O856">
        <v>0.99350046425255301</v>
      </c>
      <c r="P856">
        <v>56</v>
      </c>
      <c r="Q856">
        <v>2495170</v>
      </c>
      <c r="R856">
        <v>122525</v>
      </c>
      <c r="S856">
        <v>2</v>
      </c>
      <c r="T856">
        <v>229</v>
      </c>
      <c r="U856">
        <v>0.93333333333333302</v>
      </c>
      <c r="V856">
        <v>0.97037037037036999</v>
      </c>
      <c r="W856">
        <v>0.97585886722376902</v>
      </c>
      <c r="X856">
        <v>27</v>
      </c>
      <c r="Y856">
        <v>1222185</v>
      </c>
      <c r="Z856">
        <v>123520</v>
      </c>
      <c r="AA856">
        <v>2</v>
      </c>
      <c r="AB856">
        <v>230</v>
      </c>
      <c r="AC856" t="s">
        <v>2309</v>
      </c>
      <c r="AE856">
        <f>Tabela2[[#This Row],[kan_params]]</f>
        <v>122658</v>
      </c>
      <c r="AF856">
        <f>Tabela2[[#This Row],[kan_steps]]</f>
        <v>16</v>
      </c>
      <c r="AG856">
        <f>Tabela2[[#This Row],[kan_train_acc]]</f>
        <v>9.5636025071144104E-2</v>
      </c>
      <c r="AH856">
        <f>Tabela2[[#This Row],[kan_val_acc]]</f>
        <v>0.144444450736045</v>
      </c>
      <c r="AI856">
        <f>Tabela2[[#This Row],[kan_test_acc]]</f>
        <v>8.6666665971279103E-2</v>
      </c>
      <c r="AJ856">
        <f>Tabela2[[#This Row],[mlp_test_acc]]</f>
        <v>0.94666666666666599</v>
      </c>
      <c r="AK856">
        <f>Tabela2[[#This Row],[mlp_val_acc]]</f>
        <v>0.98888888888888804</v>
      </c>
      <c r="AL856">
        <f>Tabela2[[#This Row],[mlp_train_acc]]</f>
        <v>0.99350046425255301</v>
      </c>
      <c r="AM856">
        <f>Tabela2[[#This Row],[mlp_steps]]</f>
        <v>56</v>
      </c>
    </row>
    <row r="857" spans="1:39" x14ac:dyDescent="0.25">
      <c r="A857" t="s">
        <v>1343</v>
      </c>
      <c r="B857">
        <v>8</v>
      </c>
      <c r="C857">
        <v>3</v>
      </c>
      <c r="D857">
        <v>2</v>
      </c>
      <c r="E857">
        <v>0</v>
      </c>
      <c r="F857" t="s">
        <v>2310</v>
      </c>
      <c r="G857">
        <v>63568</v>
      </c>
      <c r="H857">
        <v>90173547.599999994</v>
      </c>
      <c r="I857">
        <v>47.4</v>
      </c>
      <c r="J857">
        <v>0.67223769426345803</v>
      </c>
      <c r="K857">
        <v>0.70296295881271298</v>
      </c>
      <c r="L857">
        <v>0.65955554246902404</v>
      </c>
      <c r="M857">
        <v>0.95555555555555505</v>
      </c>
      <c r="N857">
        <v>0.95703703703703702</v>
      </c>
      <c r="O857">
        <v>0.98774373259052894</v>
      </c>
      <c r="P857">
        <v>52.4</v>
      </c>
      <c r="Q857">
        <v>3447201.4</v>
      </c>
      <c r="R857">
        <v>63530</v>
      </c>
      <c r="S857">
        <v>2</v>
      </c>
      <c r="T857">
        <v>160</v>
      </c>
      <c r="U857">
        <v>0.96444444444444399</v>
      </c>
      <c r="V857">
        <v>0.95777777777777695</v>
      </c>
      <c r="W857">
        <v>0.98960074280408505</v>
      </c>
      <c r="X857">
        <v>50.4</v>
      </c>
      <c r="Y857">
        <v>2860595.8</v>
      </c>
      <c r="Z857">
        <v>64249</v>
      </c>
      <c r="AA857">
        <v>2</v>
      </c>
      <c r="AB857">
        <v>161</v>
      </c>
      <c r="AC857" t="s">
        <v>2311</v>
      </c>
      <c r="AE857">
        <f>Tabela2[[#This Row],[kan_params]]</f>
        <v>63568</v>
      </c>
      <c r="AF857">
        <f>Tabela2[[#This Row],[kan_steps]]</f>
        <v>47.4</v>
      </c>
      <c r="AG857">
        <f>Tabela2[[#This Row],[kan_train_acc]]</f>
        <v>0.67223769426345803</v>
      </c>
      <c r="AH857">
        <f>Tabela2[[#This Row],[kan_val_acc]]</f>
        <v>0.70296295881271298</v>
      </c>
      <c r="AI857">
        <f>Tabela2[[#This Row],[kan_test_acc]]</f>
        <v>0.65955554246902404</v>
      </c>
      <c r="AJ857">
        <f>Tabela2[[#This Row],[mlp_test_acc]]</f>
        <v>0.95555555555555505</v>
      </c>
      <c r="AK857">
        <f>Tabela2[[#This Row],[mlp_val_acc]]</f>
        <v>0.95703703703703702</v>
      </c>
      <c r="AL857">
        <f>Tabela2[[#This Row],[mlp_train_acc]]</f>
        <v>0.98774373259052894</v>
      </c>
      <c r="AM857">
        <f>Tabela2[[#This Row],[mlp_steps]]</f>
        <v>52.4</v>
      </c>
    </row>
    <row r="858" spans="1:39" x14ac:dyDescent="0.25">
      <c r="A858" t="s">
        <v>1343</v>
      </c>
      <c r="B858">
        <v>8</v>
      </c>
      <c r="C858">
        <v>3</v>
      </c>
      <c r="D858">
        <v>2</v>
      </c>
      <c r="E858">
        <v>0</v>
      </c>
      <c r="F858" t="s">
        <v>1420</v>
      </c>
      <c r="G858">
        <v>65494</v>
      </c>
      <c r="H858">
        <v>155159572.19999999</v>
      </c>
      <c r="I858">
        <v>81.2</v>
      </c>
      <c r="J858">
        <v>0.855338883399963</v>
      </c>
      <c r="K858">
        <v>0.84370369911193799</v>
      </c>
      <c r="L858">
        <v>0.82177778482437103</v>
      </c>
      <c r="M858">
        <v>0.96088888888888802</v>
      </c>
      <c r="N858">
        <v>0.95481481481481401</v>
      </c>
      <c r="O858">
        <v>0.98811513463323997</v>
      </c>
      <c r="P858">
        <v>45.2</v>
      </c>
      <c r="Q858">
        <v>2744862.6</v>
      </c>
      <c r="R858">
        <v>64972</v>
      </c>
      <c r="S858">
        <v>2</v>
      </c>
      <c r="T858">
        <v>162</v>
      </c>
      <c r="U858">
        <v>0.95955555555555505</v>
      </c>
      <c r="V858">
        <v>0.95481481481481401</v>
      </c>
      <c r="W858">
        <v>0.98960074280408505</v>
      </c>
      <c r="X858">
        <v>47</v>
      </c>
      <c r="Y858">
        <v>2064008.2</v>
      </c>
      <c r="Z858">
        <v>65699</v>
      </c>
      <c r="AA858">
        <v>2</v>
      </c>
      <c r="AB858">
        <v>163</v>
      </c>
      <c r="AC858" t="s">
        <v>2312</v>
      </c>
      <c r="AE858">
        <f>Tabela2[[#This Row],[kan_params]]</f>
        <v>65494</v>
      </c>
      <c r="AF858">
        <f>Tabela2[[#This Row],[kan_steps]]</f>
        <v>81.2</v>
      </c>
      <c r="AG858">
        <f>Tabela2[[#This Row],[kan_train_acc]]</f>
        <v>0.855338883399963</v>
      </c>
      <c r="AH858">
        <f>Tabela2[[#This Row],[kan_val_acc]]</f>
        <v>0.84370369911193799</v>
      </c>
      <c r="AI858">
        <f>Tabela2[[#This Row],[kan_test_acc]]</f>
        <v>0.82177778482437103</v>
      </c>
      <c r="AJ858">
        <f>Tabela2[[#This Row],[mlp_test_acc]]</f>
        <v>0.96088888888888802</v>
      </c>
      <c r="AK858">
        <f>Tabela2[[#This Row],[mlp_val_acc]]</f>
        <v>0.95481481481481401</v>
      </c>
      <c r="AL858">
        <f>Tabela2[[#This Row],[mlp_train_acc]]</f>
        <v>0.98811513463323997</v>
      </c>
      <c r="AM858">
        <f>Tabela2[[#This Row],[mlp_steps]]</f>
        <v>45.2</v>
      </c>
    </row>
    <row r="859" spans="1:39" x14ac:dyDescent="0.25">
      <c r="A859" t="s">
        <v>1343</v>
      </c>
      <c r="B859">
        <v>8</v>
      </c>
      <c r="C859">
        <v>3</v>
      </c>
      <c r="D859">
        <v>2</v>
      </c>
      <c r="E859">
        <v>0</v>
      </c>
      <c r="F859" t="s">
        <v>1422</v>
      </c>
      <c r="G859">
        <v>162214</v>
      </c>
      <c r="H859">
        <v>192555190.59999999</v>
      </c>
      <c r="I859">
        <v>33</v>
      </c>
      <c r="J859">
        <v>0.28189414441585497</v>
      </c>
      <c r="K859">
        <v>0.387407407164573</v>
      </c>
      <c r="L859">
        <v>0.28977777957916201</v>
      </c>
      <c r="M859">
        <v>0.97377777777777696</v>
      </c>
      <c r="N859">
        <v>0.982222222222222</v>
      </c>
      <c r="O859">
        <v>0.99350046425255301</v>
      </c>
      <c r="P859">
        <v>50</v>
      </c>
      <c r="Q859">
        <v>5900392</v>
      </c>
      <c r="R859">
        <v>162004</v>
      </c>
      <c r="S859">
        <v>2</v>
      </c>
      <c r="T859">
        <v>266</v>
      </c>
      <c r="U859">
        <v>0.97466666666666602</v>
      </c>
      <c r="V859">
        <v>0.98148148148148096</v>
      </c>
      <c r="W859">
        <v>0.98978644382544101</v>
      </c>
      <c r="X859">
        <v>45</v>
      </c>
      <c r="Y859">
        <v>3276917.4</v>
      </c>
      <c r="Z859">
        <v>163147</v>
      </c>
      <c r="AA859">
        <v>2</v>
      </c>
      <c r="AB859">
        <v>267</v>
      </c>
      <c r="AC859" t="s">
        <v>2313</v>
      </c>
      <c r="AE859">
        <f>Tabela2[[#This Row],[kan_params]]</f>
        <v>162214</v>
      </c>
      <c r="AF859">
        <f>Tabela2[[#This Row],[kan_steps]]</f>
        <v>33</v>
      </c>
      <c r="AG859">
        <f>Tabela2[[#This Row],[kan_train_acc]]</f>
        <v>0.28189414441585497</v>
      </c>
      <c r="AH859">
        <f>Tabela2[[#This Row],[kan_val_acc]]</f>
        <v>0.387407407164573</v>
      </c>
      <c r="AI859">
        <f>Tabela2[[#This Row],[kan_test_acc]]</f>
        <v>0.28977777957916201</v>
      </c>
      <c r="AJ859">
        <f>Tabela2[[#This Row],[mlp_test_acc]]</f>
        <v>0.97377777777777696</v>
      </c>
      <c r="AK859">
        <f>Tabela2[[#This Row],[mlp_val_acc]]</f>
        <v>0.982222222222222</v>
      </c>
      <c r="AL859">
        <f>Tabela2[[#This Row],[mlp_train_acc]]</f>
        <v>0.99350046425255301</v>
      </c>
      <c r="AM859">
        <f>Tabela2[[#This Row],[mlp_steps]]</f>
        <v>50</v>
      </c>
    </row>
    <row r="860" spans="1:39" x14ac:dyDescent="0.25">
      <c r="A860" t="s">
        <v>1343</v>
      </c>
      <c r="B860">
        <v>8</v>
      </c>
      <c r="C860">
        <v>3</v>
      </c>
      <c r="D860">
        <v>2</v>
      </c>
      <c r="E860">
        <v>0</v>
      </c>
      <c r="F860" t="s">
        <v>1424</v>
      </c>
      <c r="G860">
        <v>167289</v>
      </c>
      <c r="H860">
        <v>156657572</v>
      </c>
      <c r="I860">
        <v>25.2</v>
      </c>
      <c r="J860">
        <v>0.14707520902156801</v>
      </c>
      <c r="K860">
        <v>0.27703703343868202</v>
      </c>
      <c r="L860">
        <v>0.15511111468076699</v>
      </c>
      <c r="M860">
        <v>0.97422222222222199</v>
      </c>
      <c r="N860">
        <v>0.98740740740740696</v>
      </c>
      <c r="O860">
        <v>0.99275766016713096</v>
      </c>
      <c r="P860">
        <v>47.4</v>
      </c>
      <c r="Q860">
        <v>4225219.4000000004</v>
      </c>
      <c r="R860">
        <v>166600</v>
      </c>
      <c r="S860">
        <v>2</v>
      </c>
      <c r="T860">
        <v>270</v>
      </c>
      <c r="U860">
        <v>0.97422222222222199</v>
      </c>
      <c r="V860">
        <v>0.98592592592592598</v>
      </c>
      <c r="W860">
        <v>0.99182915506035196</v>
      </c>
      <c r="X860">
        <v>45.4</v>
      </c>
      <c r="Y860">
        <v>4876933</v>
      </c>
      <c r="Z860">
        <v>167759</v>
      </c>
      <c r="AA860">
        <v>2</v>
      </c>
      <c r="AB860">
        <v>271</v>
      </c>
      <c r="AC860" t="s">
        <v>2314</v>
      </c>
      <c r="AE860">
        <f>Tabela2[[#This Row],[kan_params]]</f>
        <v>167289</v>
      </c>
      <c r="AF860">
        <f>Tabela2[[#This Row],[kan_steps]]</f>
        <v>25.2</v>
      </c>
      <c r="AG860">
        <f>Tabela2[[#This Row],[kan_train_acc]]</f>
        <v>0.14707520902156801</v>
      </c>
      <c r="AH860">
        <f>Tabela2[[#This Row],[kan_val_acc]]</f>
        <v>0.27703703343868202</v>
      </c>
      <c r="AI860">
        <f>Tabela2[[#This Row],[kan_test_acc]]</f>
        <v>0.15511111468076699</v>
      </c>
      <c r="AJ860">
        <f>Tabela2[[#This Row],[mlp_test_acc]]</f>
        <v>0.97422222222222199</v>
      </c>
      <c r="AK860">
        <f>Tabela2[[#This Row],[mlp_val_acc]]</f>
        <v>0.98740740740740696</v>
      </c>
      <c r="AL860">
        <f>Tabela2[[#This Row],[mlp_train_acc]]</f>
        <v>0.99275766016713096</v>
      </c>
      <c r="AM860">
        <f>Tabela2[[#This Row],[mlp_steps]]</f>
        <v>47.4</v>
      </c>
    </row>
    <row r="861" spans="1:39" x14ac:dyDescent="0.25">
      <c r="A861" t="s">
        <v>1343</v>
      </c>
      <c r="B861">
        <v>8</v>
      </c>
      <c r="C861">
        <v>3</v>
      </c>
      <c r="D861">
        <v>2</v>
      </c>
      <c r="E861">
        <v>0</v>
      </c>
      <c r="F861" t="s">
        <v>1426</v>
      </c>
      <c r="G861">
        <v>172364</v>
      </c>
      <c r="H861">
        <v>179175637.19999999</v>
      </c>
      <c r="I861">
        <v>27.6</v>
      </c>
      <c r="J861">
        <v>0.191829153895378</v>
      </c>
      <c r="K861">
        <v>0.34888888895511599</v>
      </c>
      <c r="L861">
        <v>0.187555553019046</v>
      </c>
      <c r="M861">
        <v>0.976444444444444</v>
      </c>
      <c r="N861">
        <v>0.98370370370370297</v>
      </c>
      <c r="O861">
        <v>0.99387186629526403</v>
      </c>
      <c r="P861">
        <v>47.6</v>
      </c>
      <c r="Q861">
        <v>4206512.8</v>
      </c>
      <c r="R861">
        <v>171260</v>
      </c>
      <c r="S861">
        <v>2</v>
      </c>
      <c r="T861">
        <v>274</v>
      </c>
      <c r="U861">
        <v>0.97466666666666602</v>
      </c>
      <c r="V861">
        <v>0.98148148148148096</v>
      </c>
      <c r="W861">
        <v>0.98941504178272899</v>
      </c>
      <c r="X861">
        <v>43</v>
      </c>
      <c r="Y861">
        <v>3347380.2</v>
      </c>
      <c r="Z861">
        <v>172435</v>
      </c>
      <c r="AA861">
        <v>2</v>
      </c>
      <c r="AB861">
        <v>275</v>
      </c>
      <c r="AC861" t="s">
        <v>2315</v>
      </c>
      <c r="AE861">
        <f>Tabela2[[#This Row],[kan_params]]</f>
        <v>172364</v>
      </c>
      <c r="AF861">
        <f>Tabela2[[#This Row],[kan_steps]]</f>
        <v>27.6</v>
      </c>
      <c r="AG861">
        <f>Tabela2[[#This Row],[kan_train_acc]]</f>
        <v>0.191829153895378</v>
      </c>
      <c r="AH861">
        <f>Tabela2[[#This Row],[kan_val_acc]]</f>
        <v>0.34888888895511599</v>
      </c>
      <c r="AI861">
        <f>Tabela2[[#This Row],[kan_test_acc]]</f>
        <v>0.187555553019046</v>
      </c>
      <c r="AJ861">
        <f>Tabela2[[#This Row],[mlp_test_acc]]</f>
        <v>0.976444444444444</v>
      </c>
      <c r="AK861">
        <f>Tabela2[[#This Row],[mlp_val_acc]]</f>
        <v>0.98370370370370297</v>
      </c>
      <c r="AL861">
        <f>Tabela2[[#This Row],[mlp_train_acc]]</f>
        <v>0.99387186629526403</v>
      </c>
      <c r="AM861">
        <f>Tabela2[[#This Row],[mlp_steps]]</f>
        <v>47.6</v>
      </c>
    </row>
    <row r="862" spans="1:39" x14ac:dyDescent="0.25">
      <c r="A862" t="s">
        <v>1343</v>
      </c>
      <c r="B862">
        <v>8</v>
      </c>
      <c r="C862">
        <v>3</v>
      </c>
      <c r="D862">
        <v>2</v>
      </c>
      <c r="E862">
        <v>0</v>
      </c>
      <c r="F862" t="s">
        <v>1428</v>
      </c>
      <c r="G862">
        <v>177439</v>
      </c>
      <c r="H862">
        <v>225607150.40000001</v>
      </c>
      <c r="I862">
        <v>33.6</v>
      </c>
      <c r="J862">
        <v>0.26648096591234199</v>
      </c>
      <c r="K862">
        <v>0.33037036955356502</v>
      </c>
      <c r="L862">
        <v>0.26400000303983601</v>
      </c>
      <c r="M862">
        <v>0.972444444444444</v>
      </c>
      <c r="N862">
        <v>0.982222222222222</v>
      </c>
      <c r="O862">
        <v>0.98941504178272899</v>
      </c>
      <c r="P862">
        <v>40.200000000000003</v>
      </c>
      <c r="Q862">
        <v>5200570.2</v>
      </c>
      <c r="R862">
        <v>177175</v>
      </c>
      <c r="S862">
        <v>2</v>
      </c>
      <c r="T862">
        <v>279</v>
      </c>
      <c r="U862">
        <v>0.97377777777777696</v>
      </c>
      <c r="V862">
        <v>0.98296296296296204</v>
      </c>
      <c r="W862">
        <v>0.98718662952646197</v>
      </c>
      <c r="X862">
        <v>41.8</v>
      </c>
      <c r="Y862">
        <v>4298276.8</v>
      </c>
      <c r="Z862">
        <v>178370</v>
      </c>
      <c r="AA862">
        <v>2</v>
      </c>
      <c r="AB862">
        <v>280</v>
      </c>
      <c r="AC862" t="s">
        <v>2316</v>
      </c>
      <c r="AE862">
        <f>Tabela2[[#This Row],[kan_params]]</f>
        <v>177439</v>
      </c>
      <c r="AF862">
        <f>Tabela2[[#This Row],[kan_steps]]</f>
        <v>33.6</v>
      </c>
      <c r="AG862">
        <f>Tabela2[[#This Row],[kan_train_acc]]</f>
        <v>0.26648096591234199</v>
      </c>
      <c r="AH862">
        <f>Tabela2[[#This Row],[kan_val_acc]]</f>
        <v>0.33037036955356502</v>
      </c>
      <c r="AI862">
        <f>Tabela2[[#This Row],[kan_test_acc]]</f>
        <v>0.26400000303983601</v>
      </c>
      <c r="AJ862">
        <f>Tabela2[[#This Row],[mlp_test_acc]]</f>
        <v>0.972444444444444</v>
      </c>
      <c r="AK862">
        <f>Tabela2[[#This Row],[mlp_val_acc]]</f>
        <v>0.982222222222222</v>
      </c>
      <c r="AL862">
        <f>Tabela2[[#This Row],[mlp_train_acc]]</f>
        <v>0.98941504178272899</v>
      </c>
      <c r="AM862">
        <f>Tabela2[[#This Row],[mlp_steps]]</f>
        <v>40.200000000000003</v>
      </c>
    </row>
    <row r="863" spans="1:39" x14ac:dyDescent="0.25">
      <c r="A863" t="s">
        <v>1343</v>
      </c>
      <c r="B863">
        <v>8</v>
      </c>
      <c r="C863">
        <v>3</v>
      </c>
      <c r="D863">
        <v>2</v>
      </c>
      <c r="E863">
        <v>0</v>
      </c>
      <c r="F863" t="s">
        <v>1430</v>
      </c>
      <c r="G863">
        <v>182514</v>
      </c>
      <c r="H863">
        <v>294912527</v>
      </c>
      <c r="I863">
        <v>45</v>
      </c>
      <c r="J863">
        <v>0.32274838238954501</v>
      </c>
      <c r="K863">
        <v>0.429629629850387</v>
      </c>
      <c r="L863">
        <v>0.33022222816944102</v>
      </c>
      <c r="M863">
        <v>0.97555555555555495</v>
      </c>
      <c r="N863">
        <v>0.98074074074074002</v>
      </c>
      <c r="O863">
        <v>0.98960074280408505</v>
      </c>
      <c r="P863">
        <v>42.4</v>
      </c>
      <c r="Q863">
        <v>5012872.8</v>
      </c>
      <c r="R863">
        <v>181979</v>
      </c>
      <c r="S863">
        <v>2</v>
      </c>
      <c r="T863">
        <v>283</v>
      </c>
      <c r="U863">
        <v>0.97377777777777696</v>
      </c>
      <c r="V863">
        <v>0.98296296296296204</v>
      </c>
      <c r="W863">
        <v>0.99182915506035196</v>
      </c>
      <c r="X863">
        <v>45</v>
      </c>
      <c r="Y863">
        <v>4490784.2</v>
      </c>
      <c r="Z863">
        <v>183190</v>
      </c>
      <c r="AA863">
        <v>2</v>
      </c>
      <c r="AB863">
        <v>284</v>
      </c>
      <c r="AC863" t="s">
        <v>2317</v>
      </c>
      <c r="AE863">
        <f>Tabela2[[#This Row],[kan_params]]</f>
        <v>182514</v>
      </c>
      <c r="AF863">
        <f>Tabela2[[#This Row],[kan_steps]]</f>
        <v>45</v>
      </c>
      <c r="AG863">
        <f>Tabela2[[#This Row],[kan_train_acc]]</f>
        <v>0.32274838238954501</v>
      </c>
      <c r="AH863">
        <f>Tabela2[[#This Row],[kan_val_acc]]</f>
        <v>0.429629629850387</v>
      </c>
      <c r="AI863">
        <f>Tabela2[[#This Row],[kan_test_acc]]</f>
        <v>0.33022222816944102</v>
      </c>
      <c r="AJ863">
        <f>Tabela2[[#This Row],[mlp_test_acc]]</f>
        <v>0.97555555555555495</v>
      </c>
      <c r="AK863">
        <f>Tabela2[[#This Row],[mlp_val_acc]]</f>
        <v>0.98074074074074002</v>
      </c>
      <c r="AL863">
        <f>Tabela2[[#This Row],[mlp_train_acc]]</f>
        <v>0.98960074280408505</v>
      </c>
      <c r="AM863">
        <f>Tabela2[[#This Row],[mlp_steps]]</f>
        <v>42.4</v>
      </c>
    </row>
    <row r="864" spans="1:39" x14ac:dyDescent="0.25">
      <c r="A864" t="s">
        <v>1343</v>
      </c>
      <c r="B864">
        <v>8</v>
      </c>
      <c r="C864">
        <v>3</v>
      </c>
      <c r="D864">
        <v>2</v>
      </c>
      <c r="E864">
        <v>0</v>
      </c>
      <c r="F864" t="s">
        <v>1432</v>
      </c>
      <c r="G864">
        <v>187589</v>
      </c>
      <c r="H864">
        <v>196566950</v>
      </c>
      <c r="I864">
        <v>25.4</v>
      </c>
      <c r="J864">
        <v>0.19071495234966199</v>
      </c>
      <c r="K864">
        <v>0.30666666924953401</v>
      </c>
      <c r="L864">
        <v>0.204000003635883</v>
      </c>
      <c r="M864">
        <v>0.97288888888888803</v>
      </c>
      <c r="N864">
        <v>0.98074074074074002</v>
      </c>
      <c r="O864">
        <v>0.98848653667595099</v>
      </c>
      <c r="P864">
        <v>41.6</v>
      </c>
      <c r="Q864">
        <v>4289107.5999999996</v>
      </c>
      <c r="R864">
        <v>186847</v>
      </c>
      <c r="S864">
        <v>2</v>
      </c>
      <c r="T864">
        <v>287</v>
      </c>
      <c r="U864">
        <v>0.97466666666666602</v>
      </c>
      <c r="V864">
        <v>0.982222222222222</v>
      </c>
      <c r="W864">
        <v>0.99052924791086305</v>
      </c>
      <c r="X864">
        <v>41.4</v>
      </c>
      <c r="Y864">
        <v>5114097.8</v>
      </c>
      <c r="Z864">
        <v>188074</v>
      </c>
      <c r="AA864">
        <v>2</v>
      </c>
      <c r="AB864">
        <v>288</v>
      </c>
      <c r="AC864" t="s">
        <v>2318</v>
      </c>
      <c r="AE864">
        <f>Tabela2[[#This Row],[kan_params]]</f>
        <v>187589</v>
      </c>
      <c r="AF864">
        <f>Tabela2[[#This Row],[kan_steps]]</f>
        <v>25.4</v>
      </c>
      <c r="AG864">
        <f>Tabela2[[#This Row],[kan_train_acc]]</f>
        <v>0.19071495234966199</v>
      </c>
      <c r="AH864">
        <f>Tabela2[[#This Row],[kan_val_acc]]</f>
        <v>0.30666666924953401</v>
      </c>
      <c r="AI864">
        <f>Tabela2[[#This Row],[kan_test_acc]]</f>
        <v>0.204000003635883</v>
      </c>
      <c r="AJ864">
        <f>Tabela2[[#This Row],[mlp_test_acc]]</f>
        <v>0.97288888888888803</v>
      </c>
      <c r="AK864">
        <f>Tabela2[[#This Row],[mlp_val_acc]]</f>
        <v>0.98074074074074002</v>
      </c>
      <c r="AL864">
        <f>Tabela2[[#This Row],[mlp_train_acc]]</f>
        <v>0.98848653667595099</v>
      </c>
      <c r="AM864">
        <f>Tabela2[[#This Row],[mlp_steps]]</f>
        <v>41.6</v>
      </c>
    </row>
    <row r="865" spans="1:39" x14ac:dyDescent="0.25">
      <c r="A865" t="s">
        <v>1343</v>
      </c>
      <c r="B865">
        <v>8</v>
      </c>
      <c r="C865">
        <v>3</v>
      </c>
      <c r="D865">
        <v>2</v>
      </c>
      <c r="E865">
        <v>0</v>
      </c>
      <c r="F865" t="s">
        <v>1434</v>
      </c>
      <c r="G865">
        <v>121614</v>
      </c>
      <c r="H865">
        <v>120879059</v>
      </c>
      <c r="I865">
        <v>26</v>
      </c>
      <c r="J865">
        <v>0.131847724318504</v>
      </c>
      <c r="K865">
        <v>0.31111112236976601</v>
      </c>
      <c r="L865">
        <v>0.14666666090488401</v>
      </c>
      <c r="M865">
        <v>0.97333333333333305</v>
      </c>
      <c r="N865">
        <v>0.98518518518518505</v>
      </c>
      <c r="O865">
        <v>0.98607242339832801</v>
      </c>
      <c r="P865">
        <v>45</v>
      </c>
      <c r="Q865">
        <v>5638022</v>
      </c>
      <c r="R865">
        <v>121534</v>
      </c>
      <c r="S865">
        <v>2</v>
      </c>
      <c r="T865">
        <v>228</v>
      </c>
      <c r="U865">
        <v>0.97333333333333305</v>
      </c>
      <c r="V865">
        <v>0.98148148148148096</v>
      </c>
      <c r="W865">
        <v>0.99350046425255301</v>
      </c>
      <c r="X865">
        <v>50</v>
      </c>
      <c r="Y865">
        <v>3670179</v>
      </c>
      <c r="Z865">
        <v>122525</v>
      </c>
      <c r="AA865">
        <v>2</v>
      </c>
      <c r="AB865">
        <v>229</v>
      </c>
      <c r="AC865" t="s">
        <v>2319</v>
      </c>
      <c r="AE865">
        <f>Tabela2[[#This Row],[kan_params]]</f>
        <v>121614</v>
      </c>
      <c r="AF865">
        <f>Tabela2[[#This Row],[kan_steps]]</f>
        <v>26</v>
      </c>
      <c r="AG865">
        <f>Tabela2[[#This Row],[kan_train_acc]]</f>
        <v>0.131847724318504</v>
      </c>
      <c r="AH865">
        <f>Tabela2[[#This Row],[kan_val_acc]]</f>
        <v>0.31111112236976601</v>
      </c>
      <c r="AI865">
        <f>Tabela2[[#This Row],[kan_test_acc]]</f>
        <v>0.14666666090488401</v>
      </c>
      <c r="AJ865">
        <f>Tabela2[[#This Row],[mlp_test_acc]]</f>
        <v>0.97333333333333305</v>
      </c>
      <c r="AK865">
        <f>Tabela2[[#This Row],[mlp_val_acc]]</f>
        <v>0.98518518518518505</v>
      </c>
      <c r="AL865">
        <f>Tabela2[[#This Row],[mlp_train_acc]]</f>
        <v>0.98607242339832801</v>
      </c>
      <c r="AM865">
        <f>Tabela2[[#This Row],[mlp_steps]]</f>
        <v>45</v>
      </c>
    </row>
    <row r="866" spans="1:39" x14ac:dyDescent="0.25">
      <c r="A866" t="s">
        <v>1343</v>
      </c>
      <c r="B866">
        <v>8</v>
      </c>
      <c r="C866">
        <v>3</v>
      </c>
      <c r="D866">
        <v>2</v>
      </c>
      <c r="E866">
        <v>0</v>
      </c>
      <c r="F866" t="s">
        <v>1436</v>
      </c>
      <c r="G866">
        <v>126689</v>
      </c>
      <c r="H866">
        <v>137098032.40000001</v>
      </c>
      <c r="I866">
        <v>30</v>
      </c>
      <c r="J866">
        <v>0.23491179049015001</v>
      </c>
      <c r="K866">
        <v>0.29407407045364298</v>
      </c>
      <c r="L866">
        <v>0.243555554747581</v>
      </c>
      <c r="M866">
        <v>0.97466666666666602</v>
      </c>
      <c r="N866">
        <v>0.982222222222222</v>
      </c>
      <c r="O866">
        <v>0.99015784586815203</v>
      </c>
      <c r="P866">
        <v>50</v>
      </c>
      <c r="Q866">
        <v>5013495.5999999996</v>
      </c>
      <c r="R866">
        <v>126529</v>
      </c>
      <c r="S866">
        <v>2</v>
      </c>
      <c r="T866">
        <v>233</v>
      </c>
      <c r="U866">
        <v>0.97511111111111104</v>
      </c>
      <c r="V866">
        <v>0.98370370370370297</v>
      </c>
      <c r="W866">
        <v>0.99182915506035196</v>
      </c>
      <c r="X866">
        <v>48.4</v>
      </c>
      <c r="Y866">
        <v>2920324.6</v>
      </c>
      <c r="Z866">
        <v>127540</v>
      </c>
      <c r="AA866">
        <v>2</v>
      </c>
      <c r="AB866">
        <v>234</v>
      </c>
      <c r="AC866" t="s">
        <v>2320</v>
      </c>
      <c r="AE866">
        <f>Tabela2[[#This Row],[kan_params]]</f>
        <v>126689</v>
      </c>
      <c r="AF866">
        <f>Tabela2[[#This Row],[kan_steps]]</f>
        <v>30</v>
      </c>
      <c r="AG866">
        <f>Tabela2[[#This Row],[kan_train_acc]]</f>
        <v>0.23491179049015001</v>
      </c>
      <c r="AH866">
        <f>Tabela2[[#This Row],[kan_val_acc]]</f>
        <v>0.29407407045364298</v>
      </c>
      <c r="AI866">
        <f>Tabela2[[#This Row],[kan_test_acc]]</f>
        <v>0.243555554747581</v>
      </c>
      <c r="AJ866">
        <f>Tabela2[[#This Row],[mlp_test_acc]]</f>
        <v>0.97466666666666602</v>
      </c>
      <c r="AK866">
        <f>Tabela2[[#This Row],[mlp_val_acc]]</f>
        <v>0.982222222222222</v>
      </c>
      <c r="AL866">
        <f>Tabela2[[#This Row],[mlp_train_acc]]</f>
        <v>0.99015784586815203</v>
      </c>
      <c r="AM866">
        <f>Tabela2[[#This Row],[mlp_steps]]</f>
        <v>50</v>
      </c>
    </row>
    <row r="867" spans="1:39" x14ac:dyDescent="0.25">
      <c r="A867" t="s">
        <v>1343</v>
      </c>
      <c r="B867">
        <v>8</v>
      </c>
      <c r="C867">
        <v>3</v>
      </c>
      <c r="D867">
        <v>2</v>
      </c>
      <c r="E867">
        <v>0</v>
      </c>
      <c r="F867" t="s">
        <v>1438</v>
      </c>
      <c r="G867">
        <v>131764</v>
      </c>
      <c r="H867">
        <v>99973612.200000003</v>
      </c>
      <c r="I867">
        <v>20.8</v>
      </c>
      <c r="J867">
        <v>0.14763230979442499</v>
      </c>
      <c r="K867">
        <v>0.22148148417472799</v>
      </c>
      <c r="L867">
        <v>0.150666667520999</v>
      </c>
      <c r="M867">
        <v>0.97155555555555495</v>
      </c>
      <c r="N867">
        <v>0.98074074074074002</v>
      </c>
      <c r="O867">
        <v>0.98830083565459603</v>
      </c>
      <c r="P867">
        <v>43.2</v>
      </c>
      <c r="Q867">
        <v>4186813</v>
      </c>
      <c r="R867">
        <v>131624</v>
      </c>
      <c r="S867">
        <v>2</v>
      </c>
      <c r="T867">
        <v>238</v>
      </c>
      <c r="U867">
        <v>0.97511111111111104</v>
      </c>
      <c r="V867">
        <v>0.98296296296296204</v>
      </c>
      <c r="W867">
        <v>0.99405756731661998</v>
      </c>
      <c r="X867">
        <v>52.4</v>
      </c>
      <c r="Y867">
        <v>3210344.8</v>
      </c>
      <c r="Z867">
        <v>132655</v>
      </c>
      <c r="AA867">
        <v>2</v>
      </c>
      <c r="AB867">
        <v>239</v>
      </c>
      <c r="AC867" t="s">
        <v>2321</v>
      </c>
      <c r="AE867">
        <f>Tabela2[[#This Row],[kan_params]]</f>
        <v>131764</v>
      </c>
      <c r="AF867">
        <f>Tabela2[[#This Row],[kan_steps]]</f>
        <v>20.8</v>
      </c>
      <c r="AG867">
        <f>Tabela2[[#This Row],[kan_train_acc]]</f>
        <v>0.14763230979442499</v>
      </c>
      <c r="AH867">
        <f>Tabela2[[#This Row],[kan_val_acc]]</f>
        <v>0.22148148417472799</v>
      </c>
      <c r="AI867">
        <f>Tabela2[[#This Row],[kan_test_acc]]</f>
        <v>0.150666667520999</v>
      </c>
      <c r="AJ867">
        <f>Tabela2[[#This Row],[mlp_test_acc]]</f>
        <v>0.97155555555555495</v>
      </c>
      <c r="AK867">
        <f>Tabela2[[#This Row],[mlp_val_acc]]</f>
        <v>0.98074074074074002</v>
      </c>
      <c r="AL867">
        <f>Tabela2[[#This Row],[mlp_train_acc]]</f>
        <v>0.98830083565459603</v>
      </c>
      <c r="AM867">
        <f>Tabela2[[#This Row],[mlp_steps]]</f>
        <v>43.2</v>
      </c>
    </row>
    <row r="868" spans="1:39" x14ac:dyDescent="0.25">
      <c r="A868" t="s">
        <v>1343</v>
      </c>
      <c r="B868">
        <v>8</v>
      </c>
      <c r="C868">
        <v>3</v>
      </c>
      <c r="D868">
        <v>2</v>
      </c>
      <c r="E868">
        <v>0</v>
      </c>
      <c r="F868" t="s">
        <v>1440</v>
      </c>
      <c r="G868">
        <v>136839</v>
      </c>
      <c r="H868">
        <v>118485288</v>
      </c>
      <c r="I868">
        <v>23.8</v>
      </c>
      <c r="J868">
        <v>0.10863509774207999</v>
      </c>
      <c r="K868">
        <v>0.23555555641651099</v>
      </c>
      <c r="L868">
        <v>0.102222220599651</v>
      </c>
      <c r="M868">
        <v>0.97288888888888803</v>
      </c>
      <c r="N868">
        <v>0.98148148148148096</v>
      </c>
      <c r="O868">
        <v>0.98904363974001797</v>
      </c>
      <c r="P868">
        <v>43</v>
      </c>
      <c r="Q868">
        <v>4988662.5999999996</v>
      </c>
      <c r="R868">
        <v>136819</v>
      </c>
      <c r="S868">
        <v>2</v>
      </c>
      <c r="T868">
        <v>243</v>
      </c>
      <c r="U868">
        <v>0.97111111111111104</v>
      </c>
      <c r="V868">
        <v>0.98074074074074002</v>
      </c>
      <c r="W868">
        <v>0.98941504178272899</v>
      </c>
      <c r="X868">
        <v>47.4</v>
      </c>
      <c r="Y868">
        <v>3801261.6</v>
      </c>
      <c r="Z868">
        <v>137870</v>
      </c>
      <c r="AA868">
        <v>2</v>
      </c>
      <c r="AB868">
        <v>244</v>
      </c>
      <c r="AC868" t="s">
        <v>2322</v>
      </c>
      <c r="AE868">
        <f>Tabela2[[#This Row],[kan_params]]</f>
        <v>136839</v>
      </c>
      <c r="AF868">
        <f>Tabela2[[#This Row],[kan_steps]]</f>
        <v>23.8</v>
      </c>
      <c r="AG868">
        <f>Tabela2[[#This Row],[kan_train_acc]]</f>
        <v>0.10863509774207999</v>
      </c>
      <c r="AH868">
        <f>Tabela2[[#This Row],[kan_val_acc]]</f>
        <v>0.23555555641651099</v>
      </c>
      <c r="AI868">
        <f>Tabela2[[#This Row],[kan_test_acc]]</f>
        <v>0.102222220599651</v>
      </c>
      <c r="AJ868">
        <f>Tabela2[[#This Row],[mlp_test_acc]]</f>
        <v>0.97288888888888803</v>
      </c>
      <c r="AK868">
        <f>Tabela2[[#This Row],[mlp_val_acc]]</f>
        <v>0.98148148148148096</v>
      </c>
      <c r="AL868">
        <f>Tabela2[[#This Row],[mlp_train_acc]]</f>
        <v>0.98904363974001797</v>
      </c>
      <c r="AM868">
        <f>Tabela2[[#This Row],[mlp_steps]]</f>
        <v>43</v>
      </c>
    </row>
    <row r="869" spans="1:39" x14ac:dyDescent="0.25">
      <c r="A869" t="s">
        <v>1343</v>
      </c>
      <c r="B869">
        <v>8</v>
      </c>
      <c r="C869">
        <v>3</v>
      </c>
      <c r="D869">
        <v>2</v>
      </c>
      <c r="E869">
        <v>0</v>
      </c>
      <c r="F869" t="s">
        <v>1442</v>
      </c>
      <c r="G869">
        <v>141914</v>
      </c>
      <c r="H869">
        <v>138284757.40000001</v>
      </c>
      <c r="I869">
        <v>27</v>
      </c>
      <c r="J869">
        <v>0.15208913534879601</v>
      </c>
      <c r="K869">
        <v>0.32074073851108498</v>
      </c>
      <c r="L869">
        <v>0.15022222250699899</v>
      </c>
      <c r="M869">
        <v>0.972444444444444</v>
      </c>
      <c r="N869">
        <v>0.98296296296296204</v>
      </c>
      <c r="O869">
        <v>0.98792943361188401</v>
      </c>
      <c r="P869">
        <v>44.8</v>
      </c>
      <c r="Q869">
        <v>4562850.5999999996</v>
      </c>
      <c r="R869">
        <v>141047</v>
      </c>
      <c r="S869">
        <v>2</v>
      </c>
      <c r="T869">
        <v>247</v>
      </c>
      <c r="U869">
        <v>0.97377777777777696</v>
      </c>
      <c r="V869">
        <v>0.982222222222222</v>
      </c>
      <c r="W869">
        <v>0.99034354688950699</v>
      </c>
      <c r="X869">
        <v>46.8</v>
      </c>
      <c r="Y869">
        <v>5340003.2</v>
      </c>
      <c r="Z869">
        <v>142114</v>
      </c>
      <c r="AA869">
        <v>2</v>
      </c>
      <c r="AB869">
        <v>248</v>
      </c>
      <c r="AC869" t="s">
        <v>2323</v>
      </c>
      <c r="AE869">
        <f>Tabela2[[#This Row],[kan_params]]</f>
        <v>141914</v>
      </c>
      <c r="AF869">
        <f>Tabela2[[#This Row],[kan_steps]]</f>
        <v>27</v>
      </c>
      <c r="AG869">
        <f>Tabela2[[#This Row],[kan_train_acc]]</f>
        <v>0.15208913534879601</v>
      </c>
      <c r="AH869">
        <f>Tabela2[[#This Row],[kan_val_acc]]</f>
        <v>0.32074073851108498</v>
      </c>
      <c r="AI869">
        <f>Tabela2[[#This Row],[kan_test_acc]]</f>
        <v>0.15022222250699899</v>
      </c>
      <c r="AJ869">
        <f>Tabela2[[#This Row],[mlp_test_acc]]</f>
        <v>0.972444444444444</v>
      </c>
      <c r="AK869">
        <f>Tabela2[[#This Row],[mlp_val_acc]]</f>
        <v>0.98296296296296204</v>
      </c>
      <c r="AL869">
        <f>Tabela2[[#This Row],[mlp_train_acc]]</f>
        <v>0.98792943361188401</v>
      </c>
      <c r="AM869">
        <f>Tabela2[[#This Row],[mlp_steps]]</f>
        <v>44.8</v>
      </c>
    </row>
    <row r="870" spans="1:39" x14ac:dyDescent="0.25">
      <c r="A870" t="s">
        <v>1343</v>
      </c>
      <c r="B870">
        <v>8</v>
      </c>
      <c r="C870">
        <v>3</v>
      </c>
      <c r="D870">
        <v>2</v>
      </c>
      <c r="E870">
        <v>0</v>
      </c>
      <c r="F870" t="s">
        <v>1444</v>
      </c>
      <c r="G870">
        <v>146989</v>
      </c>
      <c r="H870">
        <v>159446649</v>
      </c>
      <c r="I870">
        <v>29.2</v>
      </c>
      <c r="J870">
        <v>0.174558961391448</v>
      </c>
      <c r="K870">
        <v>0.31629629731178199</v>
      </c>
      <c r="L870">
        <v>0.17555555552244101</v>
      </c>
      <c r="M870">
        <v>0.97111111111111104</v>
      </c>
      <c r="N870">
        <v>0.98518518518518505</v>
      </c>
      <c r="O870">
        <v>0.99275766016713096</v>
      </c>
      <c r="P870">
        <v>52.8</v>
      </c>
      <c r="Q870">
        <v>4674919.5999999996</v>
      </c>
      <c r="R870">
        <v>146422</v>
      </c>
      <c r="S870">
        <v>2</v>
      </c>
      <c r="T870">
        <v>252</v>
      </c>
      <c r="U870">
        <v>0.97288888888888803</v>
      </c>
      <c r="V870">
        <v>0.98666666666666603</v>
      </c>
      <c r="W870">
        <v>0.99554317548746496</v>
      </c>
      <c r="X870">
        <v>55</v>
      </c>
      <c r="Y870">
        <v>5158117.4000000004</v>
      </c>
      <c r="Z870">
        <v>147509</v>
      </c>
      <c r="AA870">
        <v>2</v>
      </c>
      <c r="AB870">
        <v>253</v>
      </c>
      <c r="AC870" t="s">
        <v>2324</v>
      </c>
      <c r="AE870">
        <f>Tabela2[[#This Row],[kan_params]]</f>
        <v>146989</v>
      </c>
      <c r="AF870">
        <f>Tabela2[[#This Row],[kan_steps]]</f>
        <v>29.2</v>
      </c>
      <c r="AG870">
        <f>Tabela2[[#This Row],[kan_train_acc]]</f>
        <v>0.174558961391448</v>
      </c>
      <c r="AH870">
        <f>Tabela2[[#This Row],[kan_val_acc]]</f>
        <v>0.31629629731178199</v>
      </c>
      <c r="AI870">
        <f>Tabela2[[#This Row],[kan_test_acc]]</f>
        <v>0.17555555552244101</v>
      </c>
      <c r="AJ870">
        <f>Tabela2[[#This Row],[mlp_test_acc]]</f>
        <v>0.97111111111111104</v>
      </c>
      <c r="AK870">
        <f>Tabela2[[#This Row],[mlp_val_acc]]</f>
        <v>0.98518518518518505</v>
      </c>
      <c r="AL870">
        <f>Tabela2[[#This Row],[mlp_train_acc]]</f>
        <v>0.99275766016713096</v>
      </c>
      <c r="AM870">
        <f>Tabela2[[#This Row],[mlp_steps]]</f>
        <v>52.8</v>
      </c>
    </row>
    <row r="871" spans="1:39" x14ac:dyDescent="0.25">
      <c r="A871" t="s">
        <v>1343</v>
      </c>
      <c r="B871">
        <v>8</v>
      </c>
      <c r="C871">
        <v>3</v>
      </c>
      <c r="D871">
        <v>2</v>
      </c>
      <c r="E871">
        <v>0</v>
      </c>
      <c r="F871" t="s">
        <v>1446</v>
      </c>
      <c r="G871">
        <v>152064</v>
      </c>
      <c r="H871">
        <v>163277501.40000001</v>
      </c>
      <c r="I871">
        <v>29.4</v>
      </c>
      <c r="J871">
        <v>0.20891364365816101</v>
      </c>
      <c r="K871">
        <v>0.3</v>
      </c>
      <c r="L871">
        <v>0.21955555379390701</v>
      </c>
      <c r="M871">
        <v>0.972444444444444</v>
      </c>
      <c r="N871">
        <v>0.97777777777777697</v>
      </c>
      <c r="O871">
        <v>0.98700092850510601</v>
      </c>
      <c r="P871">
        <v>39.799999999999997</v>
      </c>
      <c r="Q871">
        <v>3532783.4</v>
      </c>
      <c r="R871">
        <v>151897</v>
      </c>
      <c r="S871">
        <v>2</v>
      </c>
      <c r="T871">
        <v>257</v>
      </c>
      <c r="U871">
        <v>0.97377777777777696</v>
      </c>
      <c r="V871">
        <v>0.98370370370370297</v>
      </c>
      <c r="W871">
        <v>0.98978644382544101</v>
      </c>
      <c r="X871">
        <v>45.6</v>
      </c>
      <c r="Y871">
        <v>4194223.8</v>
      </c>
      <c r="Z871">
        <v>153004</v>
      </c>
      <c r="AA871">
        <v>2</v>
      </c>
      <c r="AB871">
        <v>258</v>
      </c>
      <c r="AC871" t="s">
        <v>2325</v>
      </c>
      <c r="AE871">
        <f>Tabela2[[#This Row],[kan_params]]</f>
        <v>152064</v>
      </c>
      <c r="AF871">
        <f>Tabela2[[#This Row],[kan_steps]]</f>
        <v>29.4</v>
      </c>
      <c r="AG871">
        <f>Tabela2[[#This Row],[kan_train_acc]]</f>
        <v>0.20891364365816101</v>
      </c>
      <c r="AH871">
        <f>Tabela2[[#This Row],[kan_val_acc]]</f>
        <v>0.3</v>
      </c>
      <c r="AI871">
        <f>Tabela2[[#This Row],[kan_test_acc]]</f>
        <v>0.21955555379390701</v>
      </c>
      <c r="AJ871">
        <f>Tabela2[[#This Row],[mlp_test_acc]]</f>
        <v>0.972444444444444</v>
      </c>
      <c r="AK871">
        <f>Tabela2[[#This Row],[mlp_val_acc]]</f>
        <v>0.97777777777777697</v>
      </c>
      <c r="AL871">
        <f>Tabela2[[#This Row],[mlp_train_acc]]</f>
        <v>0.98700092850510601</v>
      </c>
      <c r="AM871">
        <f>Tabela2[[#This Row],[mlp_steps]]</f>
        <v>39.799999999999997</v>
      </c>
    </row>
    <row r="872" spans="1:39" x14ac:dyDescent="0.25">
      <c r="A872" t="s">
        <v>1343</v>
      </c>
      <c r="B872">
        <v>8</v>
      </c>
      <c r="C872">
        <v>3</v>
      </c>
      <c r="D872">
        <v>2</v>
      </c>
      <c r="E872">
        <v>0</v>
      </c>
      <c r="F872" t="s">
        <v>1448</v>
      </c>
      <c r="G872">
        <v>157139</v>
      </c>
      <c r="H872">
        <v>128482731.59999999</v>
      </c>
      <c r="I872">
        <v>21.8</v>
      </c>
      <c r="J872">
        <v>0.146889509260654</v>
      </c>
      <c r="K872">
        <v>0.29037036597728699</v>
      </c>
      <c r="L872">
        <v>0.15999999940395301</v>
      </c>
      <c r="M872">
        <v>0.97199999999999998</v>
      </c>
      <c r="N872">
        <v>0.97925925925925905</v>
      </c>
      <c r="O872">
        <v>0.99164345403899701</v>
      </c>
      <c r="P872">
        <v>47</v>
      </c>
      <c r="Q872">
        <v>4544982.4000000004</v>
      </c>
      <c r="R872">
        <v>156349</v>
      </c>
      <c r="S872">
        <v>2</v>
      </c>
      <c r="T872">
        <v>261</v>
      </c>
      <c r="U872">
        <v>0.97377777777777696</v>
      </c>
      <c r="V872">
        <v>0.98296296296296204</v>
      </c>
      <c r="W872">
        <v>0.98792943361188401</v>
      </c>
      <c r="X872">
        <v>45.2</v>
      </c>
      <c r="Y872">
        <v>3476992.8</v>
      </c>
      <c r="Z872">
        <v>157472</v>
      </c>
      <c r="AA872">
        <v>2</v>
      </c>
      <c r="AB872">
        <v>262</v>
      </c>
      <c r="AC872" t="s">
        <v>2326</v>
      </c>
      <c r="AE872">
        <f>Tabela2[[#This Row],[kan_params]]</f>
        <v>157139</v>
      </c>
      <c r="AF872">
        <f>Tabela2[[#This Row],[kan_steps]]</f>
        <v>21.8</v>
      </c>
      <c r="AG872">
        <f>Tabela2[[#This Row],[kan_train_acc]]</f>
        <v>0.146889509260654</v>
      </c>
      <c r="AH872">
        <f>Tabela2[[#This Row],[kan_val_acc]]</f>
        <v>0.29037036597728699</v>
      </c>
      <c r="AI872">
        <f>Tabela2[[#This Row],[kan_test_acc]]</f>
        <v>0.15999999940395301</v>
      </c>
      <c r="AJ872">
        <f>Tabela2[[#This Row],[mlp_test_acc]]</f>
        <v>0.97199999999999998</v>
      </c>
      <c r="AK872">
        <f>Tabela2[[#This Row],[mlp_val_acc]]</f>
        <v>0.97925925925925905</v>
      </c>
      <c r="AL872">
        <f>Tabela2[[#This Row],[mlp_train_acc]]</f>
        <v>0.99164345403899701</v>
      </c>
      <c r="AM872">
        <f>Tabela2[[#This Row],[mlp_steps]]</f>
        <v>47</v>
      </c>
    </row>
    <row r="873" spans="1:39" x14ac:dyDescent="0.25">
      <c r="A873" t="s">
        <v>1343</v>
      </c>
      <c r="B873">
        <v>8</v>
      </c>
      <c r="C873">
        <v>3</v>
      </c>
      <c r="D873">
        <v>2</v>
      </c>
      <c r="E873">
        <v>0</v>
      </c>
      <c r="F873" t="s">
        <v>2327</v>
      </c>
      <c r="G873">
        <v>67420</v>
      </c>
      <c r="H873">
        <v>103445866</v>
      </c>
      <c r="I873">
        <v>51</v>
      </c>
      <c r="J873">
        <v>0.72516249418258605</v>
      </c>
      <c r="K873">
        <v>0.73703705072402903</v>
      </c>
      <c r="L873">
        <v>0.71955555677413896</v>
      </c>
      <c r="M873">
        <v>0.96533333333333304</v>
      </c>
      <c r="N873">
        <v>0.95925925925925903</v>
      </c>
      <c r="O873">
        <v>0.99201485608170803</v>
      </c>
      <c r="P873">
        <v>55.6</v>
      </c>
      <c r="Q873">
        <v>3319722.8</v>
      </c>
      <c r="R873">
        <v>67165</v>
      </c>
      <c r="S873">
        <v>2</v>
      </c>
      <c r="T873">
        <v>165</v>
      </c>
      <c r="U873">
        <v>0.96533333333333304</v>
      </c>
      <c r="V873">
        <v>0.95777777777777695</v>
      </c>
      <c r="W873">
        <v>0.99257195914577501</v>
      </c>
      <c r="X873">
        <v>55.4</v>
      </c>
      <c r="Y873">
        <v>3289331.6</v>
      </c>
      <c r="Z873">
        <v>67904</v>
      </c>
      <c r="AA873">
        <v>2</v>
      </c>
      <c r="AB873">
        <v>166</v>
      </c>
      <c r="AC873" t="s">
        <v>2328</v>
      </c>
      <c r="AE873">
        <f>Tabela2[[#This Row],[kan_params]]</f>
        <v>67420</v>
      </c>
      <c r="AF873">
        <f>Tabela2[[#This Row],[kan_steps]]</f>
        <v>51</v>
      </c>
      <c r="AG873">
        <f>Tabela2[[#This Row],[kan_train_acc]]</f>
        <v>0.72516249418258605</v>
      </c>
      <c r="AH873">
        <f>Tabela2[[#This Row],[kan_val_acc]]</f>
        <v>0.73703705072402903</v>
      </c>
      <c r="AI873">
        <f>Tabela2[[#This Row],[kan_test_acc]]</f>
        <v>0.71955555677413896</v>
      </c>
      <c r="AJ873">
        <f>Tabela2[[#This Row],[mlp_test_acc]]</f>
        <v>0.96533333333333304</v>
      </c>
      <c r="AK873">
        <f>Tabela2[[#This Row],[mlp_val_acc]]</f>
        <v>0.95925925925925903</v>
      </c>
      <c r="AL873">
        <f>Tabela2[[#This Row],[mlp_train_acc]]</f>
        <v>0.99201485608170803</v>
      </c>
      <c r="AM873">
        <f>Tabela2[[#This Row],[mlp_steps]]</f>
        <v>55.6</v>
      </c>
    </row>
    <row r="874" spans="1:39" x14ac:dyDescent="0.25">
      <c r="A874" t="s">
        <v>1343</v>
      </c>
      <c r="B874">
        <v>8</v>
      </c>
      <c r="C874">
        <v>3</v>
      </c>
      <c r="D874">
        <v>2</v>
      </c>
      <c r="E874">
        <v>0</v>
      </c>
      <c r="F874" t="s">
        <v>1450</v>
      </c>
      <c r="G874">
        <v>166584</v>
      </c>
      <c r="H874">
        <v>358679979.39999998</v>
      </c>
      <c r="I874">
        <v>59</v>
      </c>
      <c r="J874">
        <v>0.36508821099996502</v>
      </c>
      <c r="K874">
        <v>0.51259259283542602</v>
      </c>
      <c r="L874">
        <v>0.376888892054557</v>
      </c>
      <c r="M874">
        <v>0.97422222222222199</v>
      </c>
      <c r="N874">
        <v>0.98444444444444401</v>
      </c>
      <c r="O874">
        <v>0.99350046425255301</v>
      </c>
      <c r="P874">
        <v>49</v>
      </c>
      <c r="Q874">
        <v>5056947.2</v>
      </c>
      <c r="R874">
        <v>165445</v>
      </c>
      <c r="S874">
        <v>2</v>
      </c>
      <c r="T874">
        <v>269</v>
      </c>
      <c r="U874">
        <v>0.97466666666666602</v>
      </c>
      <c r="V874">
        <v>0.982222222222222</v>
      </c>
      <c r="W874">
        <v>0.99257195914577501</v>
      </c>
      <c r="X874">
        <v>45</v>
      </c>
      <c r="Y874">
        <v>5643560</v>
      </c>
      <c r="Z874">
        <v>166600</v>
      </c>
      <c r="AA874">
        <v>2</v>
      </c>
      <c r="AB874">
        <v>270</v>
      </c>
      <c r="AC874" t="s">
        <v>2329</v>
      </c>
      <c r="AE874">
        <f>Tabela2[[#This Row],[kan_params]]</f>
        <v>166584</v>
      </c>
      <c r="AF874">
        <f>Tabela2[[#This Row],[kan_steps]]</f>
        <v>59</v>
      </c>
      <c r="AG874">
        <f>Tabela2[[#This Row],[kan_train_acc]]</f>
        <v>0.36508821099996502</v>
      </c>
      <c r="AH874">
        <f>Tabela2[[#This Row],[kan_val_acc]]</f>
        <v>0.51259259283542602</v>
      </c>
      <c r="AI874">
        <f>Tabela2[[#This Row],[kan_test_acc]]</f>
        <v>0.376888892054557</v>
      </c>
      <c r="AJ874">
        <f>Tabela2[[#This Row],[mlp_test_acc]]</f>
        <v>0.97422222222222199</v>
      </c>
      <c r="AK874">
        <f>Tabela2[[#This Row],[mlp_val_acc]]</f>
        <v>0.98444444444444401</v>
      </c>
      <c r="AL874">
        <f>Tabela2[[#This Row],[mlp_train_acc]]</f>
        <v>0.99350046425255301</v>
      </c>
      <c r="AM874">
        <f>Tabela2[[#This Row],[mlp_steps]]</f>
        <v>49</v>
      </c>
    </row>
    <row r="875" spans="1:39" x14ac:dyDescent="0.25">
      <c r="A875" t="s">
        <v>1343</v>
      </c>
      <c r="B875">
        <v>8</v>
      </c>
      <c r="C875">
        <v>3</v>
      </c>
      <c r="D875">
        <v>2</v>
      </c>
      <c r="E875">
        <v>0</v>
      </c>
      <c r="F875" t="s">
        <v>1452</v>
      </c>
      <c r="G875">
        <v>171789</v>
      </c>
      <c r="H875">
        <v>243185501.19999999</v>
      </c>
      <c r="I875">
        <v>37.799999999999997</v>
      </c>
      <c r="J875">
        <v>0.24531105011701501</v>
      </c>
      <c r="K875">
        <v>0.33407407701015401</v>
      </c>
      <c r="L875">
        <v>0.22799999862909301</v>
      </c>
      <c r="M875">
        <v>0.97422222222222199</v>
      </c>
      <c r="N875">
        <v>0.982222222222222</v>
      </c>
      <c r="O875">
        <v>0.98978644382544101</v>
      </c>
      <c r="P875">
        <v>41.4</v>
      </c>
      <c r="Q875">
        <v>3823655.2</v>
      </c>
      <c r="R875">
        <v>171260</v>
      </c>
      <c r="S875">
        <v>2</v>
      </c>
      <c r="T875">
        <v>274</v>
      </c>
      <c r="U875">
        <v>0.97199999999999998</v>
      </c>
      <c r="V875">
        <v>0.98074074074074002</v>
      </c>
      <c r="W875">
        <v>0.99034354688950699</v>
      </c>
      <c r="X875">
        <v>41.2</v>
      </c>
      <c r="Y875">
        <v>4831088.4000000004</v>
      </c>
      <c r="Z875">
        <v>172435</v>
      </c>
      <c r="AA875">
        <v>2</v>
      </c>
      <c r="AB875">
        <v>275</v>
      </c>
      <c r="AC875" t="s">
        <v>2330</v>
      </c>
      <c r="AE875">
        <f>Tabela2[[#This Row],[kan_params]]</f>
        <v>171789</v>
      </c>
      <c r="AF875">
        <f>Tabela2[[#This Row],[kan_steps]]</f>
        <v>37.799999999999997</v>
      </c>
      <c r="AG875">
        <f>Tabela2[[#This Row],[kan_train_acc]]</f>
        <v>0.24531105011701501</v>
      </c>
      <c r="AH875">
        <f>Tabela2[[#This Row],[kan_val_acc]]</f>
        <v>0.33407407701015401</v>
      </c>
      <c r="AI875">
        <f>Tabela2[[#This Row],[kan_test_acc]]</f>
        <v>0.22799999862909301</v>
      </c>
      <c r="AJ875">
        <f>Tabela2[[#This Row],[mlp_test_acc]]</f>
        <v>0.97422222222222199</v>
      </c>
      <c r="AK875">
        <f>Tabela2[[#This Row],[mlp_val_acc]]</f>
        <v>0.982222222222222</v>
      </c>
      <c r="AL875">
        <f>Tabela2[[#This Row],[mlp_train_acc]]</f>
        <v>0.98978644382544101</v>
      </c>
      <c r="AM875">
        <f>Tabela2[[#This Row],[mlp_steps]]</f>
        <v>41.4</v>
      </c>
    </row>
    <row r="876" spans="1:39" x14ac:dyDescent="0.25">
      <c r="A876" t="s">
        <v>1343</v>
      </c>
      <c r="B876">
        <v>8</v>
      </c>
      <c r="C876">
        <v>3</v>
      </c>
      <c r="D876">
        <v>2</v>
      </c>
      <c r="E876">
        <v>0</v>
      </c>
      <c r="F876" t="s">
        <v>1454</v>
      </c>
      <c r="G876">
        <v>176994</v>
      </c>
      <c r="H876">
        <v>190310572.40000001</v>
      </c>
      <c r="I876">
        <v>27.6</v>
      </c>
      <c r="J876">
        <v>0.21819870024919499</v>
      </c>
      <c r="K876">
        <v>0.31111111938953401</v>
      </c>
      <c r="L876">
        <v>0.208000001311302</v>
      </c>
      <c r="M876">
        <v>0.97466666666666602</v>
      </c>
      <c r="N876">
        <v>0.982222222222222</v>
      </c>
      <c r="O876">
        <v>0.98830083565459603</v>
      </c>
      <c r="P876">
        <v>42.6</v>
      </c>
      <c r="Q876">
        <v>5413783</v>
      </c>
      <c r="R876">
        <v>175984</v>
      </c>
      <c r="S876">
        <v>2</v>
      </c>
      <c r="T876">
        <v>278</v>
      </c>
      <c r="U876">
        <v>0.97288888888888803</v>
      </c>
      <c r="V876">
        <v>0.98518518518518505</v>
      </c>
      <c r="W876">
        <v>0.99108635097493003</v>
      </c>
      <c r="X876">
        <v>43.8</v>
      </c>
      <c r="Y876">
        <v>5637813.7999999998</v>
      </c>
      <c r="Z876">
        <v>177175</v>
      </c>
      <c r="AA876">
        <v>2</v>
      </c>
      <c r="AB876">
        <v>279</v>
      </c>
      <c r="AC876" t="s">
        <v>2331</v>
      </c>
      <c r="AE876">
        <f>Tabela2[[#This Row],[kan_params]]</f>
        <v>176994</v>
      </c>
      <c r="AF876">
        <f>Tabela2[[#This Row],[kan_steps]]</f>
        <v>27.6</v>
      </c>
      <c r="AG876">
        <f>Tabela2[[#This Row],[kan_train_acc]]</f>
        <v>0.21819870024919499</v>
      </c>
      <c r="AH876">
        <f>Tabela2[[#This Row],[kan_val_acc]]</f>
        <v>0.31111111938953401</v>
      </c>
      <c r="AI876">
        <f>Tabela2[[#This Row],[kan_test_acc]]</f>
        <v>0.208000001311302</v>
      </c>
      <c r="AJ876">
        <f>Tabela2[[#This Row],[mlp_test_acc]]</f>
        <v>0.97466666666666602</v>
      </c>
      <c r="AK876">
        <f>Tabela2[[#This Row],[mlp_val_acc]]</f>
        <v>0.982222222222222</v>
      </c>
      <c r="AL876">
        <f>Tabela2[[#This Row],[mlp_train_acc]]</f>
        <v>0.98830083565459603</v>
      </c>
      <c r="AM876">
        <f>Tabela2[[#This Row],[mlp_steps]]</f>
        <v>42.6</v>
      </c>
    </row>
    <row r="877" spans="1:39" x14ac:dyDescent="0.25">
      <c r="A877" t="s">
        <v>1343</v>
      </c>
      <c r="B877">
        <v>8</v>
      </c>
      <c r="C877">
        <v>3</v>
      </c>
      <c r="D877">
        <v>2</v>
      </c>
      <c r="E877">
        <v>0</v>
      </c>
      <c r="F877" t="s">
        <v>1456</v>
      </c>
      <c r="G877">
        <v>182199</v>
      </c>
      <c r="H877">
        <v>262052576.40000001</v>
      </c>
      <c r="I877">
        <v>37.4</v>
      </c>
      <c r="J877">
        <v>0.26555246412754002</v>
      </c>
      <c r="K877">
        <v>0.41777777671813898</v>
      </c>
      <c r="L877">
        <v>0.27600000053644103</v>
      </c>
      <c r="M877">
        <v>0.97377777777777696</v>
      </c>
      <c r="N877">
        <v>0.98296296296296204</v>
      </c>
      <c r="O877">
        <v>0.98904363974001797</v>
      </c>
      <c r="P877">
        <v>41.8</v>
      </c>
      <c r="Q877">
        <v>4847467</v>
      </c>
      <c r="R877">
        <v>181979</v>
      </c>
      <c r="S877">
        <v>2</v>
      </c>
      <c r="T877">
        <v>283</v>
      </c>
      <c r="U877">
        <v>0.97333333333333305</v>
      </c>
      <c r="V877">
        <v>0.97925925925925905</v>
      </c>
      <c r="W877">
        <v>0.99090064995357396</v>
      </c>
      <c r="X877">
        <v>44.2</v>
      </c>
      <c r="Y877">
        <v>6170820.7999999998</v>
      </c>
      <c r="Z877">
        <v>183190</v>
      </c>
      <c r="AA877">
        <v>2</v>
      </c>
      <c r="AB877">
        <v>284</v>
      </c>
      <c r="AC877" t="s">
        <v>2332</v>
      </c>
      <c r="AE877">
        <f>Tabela2[[#This Row],[kan_params]]</f>
        <v>182199</v>
      </c>
      <c r="AF877">
        <f>Tabela2[[#This Row],[kan_steps]]</f>
        <v>37.4</v>
      </c>
      <c r="AG877">
        <f>Tabela2[[#This Row],[kan_train_acc]]</f>
        <v>0.26555246412754002</v>
      </c>
      <c r="AH877">
        <f>Tabela2[[#This Row],[kan_val_acc]]</f>
        <v>0.41777777671813898</v>
      </c>
      <c r="AI877">
        <f>Tabela2[[#This Row],[kan_test_acc]]</f>
        <v>0.27600000053644103</v>
      </c>
      <c r="AJ877">
        <f>Tabela2[[#This Row],[mlp_test_acc]]</f>
        <v>0.97377777777777696</v>
      </c>
      <c r="AK877">
        <f>Tabela2[[#This Row],[mlp_val_acc]]</f>
        <v>0.98296296296296204</v>
      </c>
      <c r="AL877">
        <f>Tabela2[[#This Row],[mlp_train_acc]]</f>
        <v>0.98904363974001797</v>
      </c>
      <c r="AM877">
        <f>Tabela2[[#This Row],[mlp_steps]]</f>
        <v>41.8</v>
      </c>
    </row>
    <row r="878" spans="1:39" x14ac:dyDescent="0.25">
      <c r="A878" t="s">
        <v>1343</v>
      </c>
      <c r="B878">
        <v>8</v>
      </c>
      <c r="C878">
        <v>3</v>
      </c>
      <c r="D878">
        <v>2</v>
      </c>
      <c r="E878">
        <v>0</v>
      </c>
      <c r="F878" t="s">
        <v>1458</v>
      </c>
      <c r="G878">
        <v>187404</v>
      </c>
      <c r="H878">
        <v>324939326.39999998</v>
      </c>
      <c r="I878">
        <v>45</v>
      </c>
      <c r="J878">
        <v>0.31847724914550701</v>
      </c>
      <c r="K878">
        <v>0.44888889193534798</v>
      </c>
      <c r="L878">
        <v>0.31777777224779102</v>
      </c>
      <c r="M878">
        <v>0.97377777777777696</v>
      </c>
      <c r="N878">
        <v>0.98370370370370297</v>
      </c>
      <c r="O878">
        <v>0.99405756731661998</v>
      </c>
      <c r="P878">
        <v>46.6</v>
      </c>
      <c r="Q878">
        <v>6586861.2000000002</v>
      </c>
      <c r="R878">
        <v>186847</v>
      </c>
      <c r="S878">
        <v>2</v>
      </c>
      <c r="T878">
        <v>287</v>
      </c>
      <c r="U878">
        <v>0.97333333333333305</v>
      </c>
      <c r="V878">
        <v>0.98148148148148096</v>
      </c>
      <c r="W878">
        <v>0.99294336118848603</v>
      </c>
      <c r="X878">
        <v>45.6</v>
      </c>
      <c r="Y878">
        <v>4351602</v>
      </c>
      <c r="Z878">
        <v>188074</v>
      </c>
      <c r="AA878">
        <v>2</v>
      </c>
      <c r="AB878">
        <v>288</v>
      </c>
      <c r="AC878" t="s">
        <v>2333</v>
      </c>
      <c r="AE878">
        <f>Tabela2[[#This Row],[kan_params]]</f>
        <v>187404</v>
      </c>
      <c r="AF878">
        <f>Tabela2[[#This Row],[kan_steps]]</f>
        <v>45</v>
      </c>
      <c r="AG878">
        <f>Tabela2[[#This Row],[kan_train_acc]]</f>
        <v>0.31847724914550701</v>
      </c>
      <c r="AH878">
        <f>Tabela2[[#This Row],[kan_val_acc]]</f>
        <v>0.44888889193534798</v>
      </c>
      <c r="AI878">
        <f>Tabela2[[#This Row],[kan_test_acc]]</f>
        <v>0.31777777224779102</v>
      </c>
      <c r="AJ878">
        <f>Tabela2[[#This Row],[mlp_test_acc]]</f>
        <v>0.97377777777777696</v>
      </c>
      <c r="AK878">
        <f>Tabela2[[#This Row],[mlp_val_acc]]</f>
        <v>0.98370370370370297</v>
      </c>
      <c r="AL878">
        <f>Tabela2[[#This Row],[mlp_train_acc]]</f>
        <v>0.99405756731661998</v>
      </c>
      <c r="AM878">
        <f>Tabela2[[#This Row],[mlp_steps]]</f>
        <v>46.6</v>
      </c>
    </row>
    <row r="879" spans="1:39" x14ac:dyDescent="0.25">
      <c r="A879" t="s">
        <v>1343</v>
      </c>
      <c r="B879">
        <v>8</v>
      </c>
      <c r="C879">
        <v>3</v>
      </c>
      <c r="D879">
        <v>2</v>
      </c>
      <c r="E879">
        <v>0</v>
      </c>
      <c r="F879" t="s">
        <v>1460</v>
      </c>
      <c r="G879">
        <v>192609</v>
      </c>
      <c r="H879">
        <v>329681647.80000001</v>
      </c>
      <c r="I879">
        <v>43.4</v>
      </c>
      <c r="J879">
        <v>0.18867223858833301</v>
      </c>
      <c r="K879">
        <v>0.355555552244186</v>
      </c>
      <c r="L879">
        <v>0.19422222375869699</v>
      </c>
      <c r="M879">
        <v>0.97288888888888803</v>
      </c>
      <c r="N879">
        <v>0.98370370370370297</v>
      </c>
      <c r="O879">
        <v>0.99257195914577501</v>
      </c>
      <c r="P879">
        <v>46.2</v>
      </c>
      <c r="Q879">
        <v>5513676</v>
      </c>
      <c r="R879">
        <v>191779</v>
      </c>
      <c r="S879">
        <v>2</v>
      </c>
      <c r="T879">
        <v>291</v>
      </c>
      <c r="U879">
        <v>0.97377777777777696</v>
      </c>
      <c r="V879">
        <v>0.98296296296296204</v>
      </c>
      <c r="W879">
        <v>0.99145775301764105</v>
      </c>
      <c r="X879">
        <v>45.8</v>
      </c>
      <c r="Y879">
        <v>6472735</v>
      </c>
      <c r="Z879">
        <v>193022</v>
      </c>
      <c r="AA879">
        <v>2</v>
      </c>
      <c r="AB879">
        <v>292</v>
      </c>
      <c r="AC879" t="s">
        <v>2334</v>
      </c>
      <c r="AE879">
        <f>Tabela2[[#This Row],[kan_params]]</f>
        <v>192609</v>
      </c>
      <c r="AF879">
        <f>Tabela2[[#This Row],[kan_steps]]</f>
        <v>43.4</v>
      </c>
      <c r="AG879">
        <f>Tabela2[[#This Row],[kan_train_acc]]</f>
        <v>0.18867223858833301</v>
      </c>
      <c r="AH879">
        <f>Tabela2[[#This Row],[kan_val_acc]]</f>
        <v>0.355555552244186</v>
      </c>
      <c r="AI879">
        <f>Tabela2[[#This Row],[kan_test_acc]]</f>
        <v>0.19422222375869699</v>
      </c>
      <c r="AJ879">
        <f>Tabela2[[#This Row],[mlp_test_acc]]</f>
        <v>0.97288888888888803</v>
      </c>
      <c r="AK879">
        <f>Tabela2[[#This Row],[mlp_val_acc]]</f>
        <v>0.98370370370370297</v>
      </c>
      <c r="AL879">
        <f>Tabela2[[#This Row],[mlp_train_acc]]</f>
        <v>0.99257195914577501</v>
      </c>
      <c r="AM879">
        <f>Tabela2[[#This Row],[mlp_steps]]</f>
        <v>46.2</v>
      </c>
    </row>
    <row r="880" spans="1:39" x14ac:dyDescent="0.25">
      <c r="A880" t="s">
        <v>1343</v>
      </c>
      <c r="B880">
        <v>8</v>
      </c>
      <c r="C880">
        <v>3</v>
      </c>
      <c r="D880">
        <v>2</v>
      </c>
      <c r="E880">
        <v>0</v>
      </c>
      <c r="F880" t="s">
        <v>1462</v>
      </c>
      <c r="G880">
        <v>124944</v>
      </c>
      <c r="H880">
        <v>174733808.40000001</v>
      </c>
      <c r="I880">
        <v>36</v>
      </c>
      <c r="J880">
        <v>0.21337047517299601</v>
      </c>
      <c r="K880">
        <v>0.33555556237697598</v>
      </c>
      <c r="L880">
        <v>0.207111109793186</v>
      </c>
      <c r="M880">
        <v>0.97333333333333305</v>
      </c>
      <c r="N880">
        <v>0.98444444444444401</v>
      </c>
      <c r="O880">
        <v>0.99108635097493003</v>
      </c>
      <c r="P880">
        <v>51.4</v>
      </c>
      <c r="Q880">
        <v>4782319</v>
      </c>
      <c r="R880">
        <v>124519</v>
      </c>
      <c r="S880">
        <v>2</v>
      </c>
      <c r="T880">
        <v>231</v>
      </c>
      <c r="U880">
        <v>0.97288888888888803</v>
      </c>
      <c r="V880">
        <v>0.97925925925925905</v>
      </c>
      <c r="W880">
        <v>0.98607242339832801</v>
      </c>
      <c r="X880">
        <v>44.2</v>
      </c>
      <c r="Y880">
        <v>3838481.2</v>
      </c>
      <c r="Z880">
        <v>125522</v>
      </c>
      <c r="AA880">
        <v>2</v>
      </c>
      <c r="AB880">
        <v>232</v>
      </c>
      <c r="AC880" t="s">
        <v>2335</v>
      </c>
      <c r="AE880">
        <f>Tabela2[[#This Row],[kan_params]]</f>
        <v>124944</v>
      </c>
      <c r="AF880">
        <f>Tabela2[[#This Row],[kan_steps]]</f>
        <v>36</v>
      </c>
      <c r="AG880">
        <f>Tabela2[[#This Row],[kan_train_acc]]</f>
        <v>0.21337047517299601</v>
      </c>
      <c r="AH880">
        <f>Tabela2[[#This Row],[kan_val_acc]]</f>
        <v>0.33555556237697598</v>
      </c>
      <c r="AI880">
        <f>Tabela2[[#This Row],[kan_test_acc]]</f>
        <v>0.207111109793186</v>
      </c>
      <c r="AJ880">
        <f>Tabela2[[#This Row],[mlp_test_acc]]</f>
        <v>0.97333333333333305</v>
      </c>
      <c r="AK880">
        <f>Tabela2[[#This Row],[mlp_val_acc]]</f>
        <v>0.98444444444444401</v>
      </c>
      <c r="AL880">
        <f>Tabela2[[#This Row],[mlp_train_acc]]</f>
        <v>0.99108635097493003</v>
      </c>
      <c r="AM880">
        <f>Tabela2[[#This Row],[mlp_steps]]</f>
        <v>51.4</v>
      </c>
    </row>
    <row r="881" spans="1:39" x14ac:dyDescent="0.25">
      <c r="A881" t="s">
        <v>1343</v>
      </c>
      <c r="B881">
        <v>8</v>
      </c>
      <c r="C881">
        <v>3</v>
      </c>
      <c r="D881">
        <v>2</v>
      </c>
      <c r="E881">
        <v>0</v>
      </c>
      <c r="F881" t="s">
        <v>1464</v>
      </c>
      <c r="G881">
        <v>130149</v>
      </c>
      <c r="H881">
        <v>119325702.59999999</v>
      </c>
      <c r="I881">
        <v>24.8</v>
      </c>
      <c r="J881">
        <v>0.16898792982101399</v>
      </c>
      <c r="K881">
        <v>0.23555555641651099</v>
      </c>
      <c r="L881">
        <v>0.16400000154972</v>
      </c>
      <c r="M881">
        <v>0.97377777777777696</v>
      </c>
      <c r="N881">
        <v>0.98370370370370297</v>
      </c>
      <c r="O881">
        <v>0.98960074280408505</v>
      </c>
      <c r="P881">
        <v>48.8</v>
      </c>
      <c r="Q881">
        <v>4085996.6</v>
      </c>
      <c r="R881">
        <v>129574</v>
      </c>
      <c r="S881">
        <v>2</v>
      </c>
      <c r="T881">
        <v>236</v>
      </c>
      <c r="U881">
        <v>0.97066666666666601</v>
      </c>
      <c r="V881">
        <v>0.97851851851851801</v>
      </c>
      <c r="W881">
        <v>0.98588672237697295</v>
      </c>
      <c r="X881">
        <v>41</v>
      </c>
      <c r="Y881">
        <v>2914219.2</v>
      </c>
      <c r="Z881">
        <v>130597</v>
      </c>
      <c r="AA881">
        <v>2</v>
      </c>
      <c r="AB881">
        <v>237</v>
      </c>
      <c r="AC881" t="s">
        <v>2336</v>
      </c>
      <c r="AE881">
        <f>Tabela2[[#This Row],[kan_params]]</f>
        <v>130149</v>
      </c>
      <c r="AF881">
        <f>Tabela2[[#This Row],[kan_steps]]</f>
        <v>24.8</v>
      </c>
      <c r="AG881">
        <f>Tabela2[[#This Row],[kan_train_acc]]</f>
        <v>0.16898792982101399</v>
      </c>
      <c r="AH881">
        <f>Tabela2[[#This Row],[kan_val_acc]]</f>
        <v>0.23555555641651099</v>
      </c>
      <c r="AI881">
        <f>Tabela2[[#This Row],[kan_test_acc]]</f>
        <v>0.16400000154972</v>
      </c>
      <c r="AJ881">
        <f>Tabela2[[#This Row],[mlp_test_acc]]</f>
        <v>0.97377777777777696</v>
      </c>
      <c r="AK881">
        <f>Tabela2[[#This Row],[mlp_val_acc]]</f>
        <v>0.98370370370370297</v>
      </c>
      <c r="AL881">
        <f>Tabela2[[#This Row],[mlp_train_acc]]</f>
        <v>0.98960074280408505</v>
      </c>
      <c r="AM881">
        <f>Tabela2[[#This Row],[mlp_steps]]</f>
        <v>48.8</v>
      </c>
    </row>
    <row r="882" spans="1:39" x14ac:dyDescent="0.25">
      <c r="A882" t="s">
        <v>1343</v>
      </c>
      <c r="B882">
        <v>8</v>
      </c>
      <c r="C882">
        <v>3</v>
      </c>
      <c r="D882">
        <v>2</v>
      </c>
      <c r="E882">
        <v>0</v>
      </c>
      <c r="F882" t="s">
        <v>1466</v>
      </c>
      <c r="G882">
        <v>135354</v>
      </c>
      <c r="H882">
        <v>89124314.799999997</v>
      </c>
      <c r="I882">
        <v>16.2</v>
      </c>
      <c r="J882">
        <v>0.127205200493335</v>
      </c>
      <c r="K882">
        <v>0.21407407224178299</v>
      </c>
      <c r="L882">
        <v>0.116444441676139</v>
      </c>
      <c r="M882">
        <v>0.97555555555555495</v>
      </c>
      <c r="N882">
        <v>0.97851851851851801</v>
      </c>
      <c r="O882">
        <v>0.99071494893221901</v>
      </c>
      <c r="P882">
        <v>48.4</v>
      </c>
      <c r="Q882">
        <v>4433408.2</v>
      </c>
      <c r="R882">
        <v>134729</v>
      </c>
      <c r="S882">
        <v>2</v>
      </c>
      <c r="T882">
        <v>241</v>
      </c>
      <c r="U882">
        <v>0.97377777777777696</v>
      </c>
      <c r="V882">
        <v>0.98074074074074002</v>
      </c>
      <c r="W882">
        <v>0.99127205199628599</v>
      </c>
      <c r="X882">
        <v>51</v>
      </c>
      <c r="Y882">
        <v>4388452.5999999996</v>
      </c>
      <c r="Z882">
        <v>135772</v>
      </c>
      <c r="AA882">
        <v>2</v>
      </c>
      <c r="AB882">
        <v>242</v>
      </c>
      <c r="AC882" t="s">
        <v>2337</v>
      </c>
      <c r="AE882">
        <f>Tabela2[[#This Row],[kan_params]]</f>
        <v>135354</v>
      </c>
      <c r="AF882">
        <f>Tabela2[[#This Row],[kan_steps]]</f>
        <v>16.2</v>
      </c>
      <c r="AG882">
        <f>Tabela2[[#This Row],[kan_train_acc]]</f>
        <v>0.127205200493335</v>
      </c>
      <c r="AH882">
        <f>Tabela2[[#This Row],[kan_val_acc]]</f>
        <v>0.21407407224178299</v>
      </c>
      <c r="AI882">
        <f>Tabela2[[#This Row],[kan_test_acc]]</f>
        <v>0.116444441676139</v>
      </c>
      <c r="AJ882">
        <f>Tabela2[[#This Row],[mlp_test_acc]]</f>
        <v>0.97555555555555495</v>
      </c>
      <c r="AK882">
        <f>Tabela2[[#This Row],[mlp_val_acc]]</f>
        <v>0.97851851851851801</v>
      </c>
      <c r="AL882">
        <f>Tabela2[[#This Row],[mlp_train_acc]]</f>
        <v>0.99071494893221901</v>
      </c>
      <c r="AM882">
        <f>Tabela2[[#This Row],[mlp_steps]]</f>
        <v>48.4</v>
      </c>
    </row>
    <row r="883" spans="1:39" x14ac:dyDescent="0.25">
      <c r="A883" t="s">
        <v>1343</v>
      </c>
      <c r="B883">
        <v>8</v>
      </c>
      <c r="C883">
        <v>3</v>
      </c>
      <c r="D883">
        <v>2</v>
      </c>
      <c r="E883">
        <v>0</v>
      </c>
      <c r="F883" t="s">
        <v>1468</v>
      </c>
      <c r="G883">
        <v>140559</v>
      </c>
      <c r="H883">
        <v>109885646.40000001</v>
      </c>
      <c r="I883">
        <v>20.8</v>
      </c>
      <c r="J883">
        <v>0.112720520794391</v>
      </c>
      <c r="K883">
        <v>0.23259259462356499</v>
      </c>
      <c r="L883">
        <v>0.12311111241578999</v>
      </c>
      <c r="M883">
        <v>0.972444444444444</v>
      </c>
      <c r="N883">
        <v>0.98</v>
      </c>
      <c r="O883">
        <v>0.99182915506035196</v>
      </c>
      <c r="P883">
        <v>51</v>
      </c>
      <c r="Q883">
        <v>5012053.2</v>
      </c>
      <c r="R883">
        <v>139984</v>
      </c>
      <c r="S883">
        <v>2</v>
      </c>
      <c r="T883">
        <v>246</v>
      </c>
      <c r="U883">
        <v>0.972444444444444</v>
      </c>
      <c r="V883">
        <v>0.98074074074074002</v>
      </c>
      <c r="W883">
        <v>0.99034354688950699</v>
      </c>
      <c r="X883">
        <v>47.2</v>
      </c>
      <c r="Y883">
        <v>3470322.8</v>
      </c>
      <c r="Z883">
        <v>141047</v>
      </c>
      <c r="AA883">
        <v>2</v>
      </c>
      <c r="AB883">
        <v>247</v>
      </c>
      <c r="AC883" t="s">
        <v>2338</v>
      </c>
      <c r="AE883">
        <f>Tabela2[[#This Row],[kan_params]]</f>
        <v>140559</v>
      </c>
      <c r="AF883">
        <f>Tabela2[[#This Row],[kan_steps]]</f>
        <v>20.8</v>
      </c>
      <c r="AG883">
        <f>Tabela2[[#This Row],[kan_train_acc]]</f>
        <v>0.112720520794391</v>
      </c>
      <c r="AH883">
        <f>Tabela2[[#This Row],[kan_val_acc]]</f>
        <v>0.23259259462356499</v>
      </c>
      <c r="AI883">
        <f>Tabela2[[#This Row],[kan_test_acc]]</f>
        <v>0.12311111241578999</v>
      </c>
      <c r="AJ883">
        <f>Tabela2[[#This Row],[mlp_test_acc]]</f>
        <v>0.972444444444444</v>
      </c>
      <c r="AK883">
        <f>Tabela2[[#This Row],[mlp_val_acc]]</f>
        <v>0.98</v>
      </c>
      <c r="AL883">
        <f>Tabela2[[#This Row],[mlp_train_acc]]</f>
        <v>0.99182915506035196</v>
      </c>
      <c r="AM883">
        <f>Tabela2[[#This Row],[mlp_steps]]</f>
        <v>51</v>
      </c>
    </row>
    <row r="884" spans="1:39" x14ac:dyDescent="0.25">
      <c r="A884" t="s">
        <v>1343</v>
      </c>
      <c r="B884">
        <v>8</v>
      </c>
      <c r="C884">
        <v>3</v>
      </c>
      <c r="D884">
        <v>2</v>
      </c>
      <c r="E884">
        <v>0</v>
      </c>
      <c r="F884" t="s">
        <v>1470</v>
      </c>
      <c r="G884">
        <v>145764</v>
      </c>
      <c r="H884">
        <v>331200925.19999999</v>
      </c>
      <c r="I884">
        <v>62.8</v>
      </c>
      <c r="J884">
        <v>0.40315692126750902</v>
      </c>
      <c r="K884">
        <v>0.52740741074085196</v>
      </c>
      <c r="L884">
        <v>0.40399999916553497</v>
      </c>
      <c r="M884">
        <v>0.97199999999999998</v>
      </c>
      <c r="N884">
        <v>0.98296296296296204</v>
      </c>
      <c r="O884">
        <v>0.98830083565459603</v>
      </c>
      <c r="P884">
        <v>45.2</v>
      </c>
      <c r="Q884">
        <v>4101369.8</v>
      </c>
      <c r="R884">
        <v>145339</v>
      </c>
      <c r="S884">
        <v>2</v>
      </c>
      <c r="T884">
        <v>251</v>
      </c>
      <c r="U884">
        <v>0.97377777777777696</v>
      </c>
      <c r="V884">
        <v>0.97925925925925905</v>
      </c>
      <c r="W884">
        <v>0.99108635097493003</v>
      </c>
      <c r="X884">
        <v>47.4</v>
      </c>
      <c r="Y884">
        <v>7002590.7999999998</v>
      </c>
      <c r="Z884">
        <v>146422</v>
      </c>
      <c r="AA884">
        <v>2</v>
      </c>
      <c r="AB884">
        <v>252</v>
      </c>
      <c r="AC884" t="s">
        <v>2339</v>
      </c>
      <c r="AE884">
        <f>Tabela2[[#This Row],[kan_params]]</f>
        <v>145764</v>
      </c>
      <c r="AF884">
        <f>Tabela2[[#This Row],[kan_steps]]</f>
        <v>62.8</v>
      </c>
      <c r="AG884">
        <f>Tabela2[[#This Row],[kan_train_acc]]</f>
        <v>0.40315692126750902</v>
      </c>
      <c r="AH884">
        <f>Tabela2[[#This Row],[kan_val_acc]]</f>
        <v>0.52740741074085196</v>
      </c>
      <c r="AI884">
        <f>Tabela2[[#This Row],[kan_test_acc]]</f>
        <v>0.40399999916553497</v>
      </c>
      <c r="AJ884">
        <f>Tabela2[[#This Row],[mlp_test_acc]]</f>
        <v>0.97199999999999998</v>
      </c>
      <c r="AK884">
        <f>Tabela2[[#This Row],[mlp_val_acc]]</f>
        <v>0.98296296296296204</v>
      </c>
      <c r="AL884">
        <f>Tabela2[[#This Row],[mlp_train_acc]]</f>
        <v>0.98830083565459603</v>
      </c>
      <c r="AM884">
        <f>Tabela2[[#This Row],[mlp_steps]]</f>
        <v>45.2</v>
      </c>
    </row>
    <row r="885" spans="1:39" x14ac:dyDescent="0.25">
      <c r="A885" t="s">
        <v>1343</v>
      </c>
      <c r="B885">
        <v>8</v>
      </c>
      <c r="C885">
        <v>3</v>
      </c>
      <c r="D885">
        <v>2</v>
      </c>
      <c r="E885">
        <v>0</v>
      </c>
      <c r="F885" t="s">
        <v>1472</v>
      </c>
      <c r="G885">
        <v>150969</v>
      </c>
      <c r="H885">
        <v>160495130.59999999</v>
      </c>
      <c r="I885">
        <v>28.2</v>
      </c>
      <c r="J885">
        <v>0.188115131855011</v>
      </c>
      <c r="K885">
        <v>0.290370371937751</v>
      </c>
      <c r="L885">
        <v>0.18088888823985999</v>
      </c>
      <c r="M885">
        <v>0.97511111111111104</v>
      </c>
      <c r="N885">
        <v>0.98296296296296204</v>
      </c>
      <c r="O885">
        <v>0.99127205199628599</v>
      </c>
      <c r="P885">
        <v>48.8</v>
      </c>
      <c r="Q885">
        <v>5240460.4000000004</v>
      </c>
      <c r="R885">
        <v>150794</v>
      </c>
      <c r="S885">
        <v>2</v>
      </c>
      <c r="T885">
        <v>256</v>
      </c>
      <c r="U885">
        <v>0.97066666666666601</v>
      </c>
      <c r="V885">
        <v>0.98074074074074002</v>
      </c>
      <c r="W885">
        <v>0.98922934076137403</v>
      </c>
      <c r="X885">
        <v>46.2</v>
      </c>
      <c r="Y885">
        <v>4407516.2</v>
      </c>
      <c r="Z885">
        <v>151897</v>
      </c>
      <c r="AA885">
        <v>2</v>
      </c>
      <c r="AB885">
        <v>257</v>
      </c>
      <c r="AC885" t="s">
        <v>2340</v>
      </c>
      <c r="AE885">
        <f>Tabela2[[#This Row],[kan_params]]</f>
        <v>150969</v>
      </c>
      <c r="AF885">
        <f>Tabela2[[#This Row],[kan_steps]]</f>
        <v>28.2</v>
      </c>
      <c r="AG885">
        <f>Tabela2[[#This Row],[kan_train_acc]]</f>
        <v>0.188115131855011</v>
      </c>
      <c r="AH885">
        <f>Tabela2[[#This Row],[kan_val_acc]]</f>
        <v>0.290370371937751</v>
      </c>
      <c r="AI885">
        <f>Tabela2[[#This Row],[kan_test_acc]]</f>
        <v>0.18088888823985999</v>
      </c>
      <c r="AJ885">
        <f>Tabela2[[#This Row],[mlp_test_acc]]</f>
        <v>0.97511111111111104</v>
      </c>
      <c r="AK885">
        <f>Tabela2[[#This Row],[mlp_val_acc]]</f>
        <v>0.98296296296296204</v>
      </c>
      <c r="AL885">
        <f>Tabela2[[#This Row],[mlp_train_acc]]</f>
        <v>0.99127205199628599</v>
      </c>
      <c r="AM885">
        <f>Tabela2[[#This Row],[mlp_steps]]</f>
        <v>48.8</v>
      </c>
    </row>
    <row r="886" spans="1:39" x14ac:dyDescent="0.25">
      <c r="A886" t="s">
        <v>1343</v>
      </c>
      <c r="B886">
        <v>8</v>
      </c>
      <c r="C886">
        <v>3</v>
      </c>
      <c r="D886">
        <v>2</v>
      </c>
      <c r="E886">
        <v>0</v>
      </c>
      <c r="F886" t="s">
        <v>1474</v>
      </c>
      <c r="G886">
        <v>156174</v>
      </c>
      <c r="H886">
        <v>234367103.19999999</v>
      </c>
      <c r="I886">
        <v>40.4</v>
      </c>
      <c r="J886">
        <v>0.31624884605407699</v>
      </c>
      <c r="K886">
        <v>0.42814814448356597</v>
      </c>
      <c r="L886">
        <v>0.336444449424743</v>
      </c>
      <c r="M886">
        <v>0.972444444444444</v>
      </c>
      <c r="N886">
        <v>0.98666666666666603</v>
      </c>
      <c r="O886">
        <v>0.99034354688950699</v>
      </c>
      <c r="P886">
        <v>42.6</v>
      </c>
      <c r="Q886">
        <v>4366685</v>
      </c>
      <c r="R886">
        <v>155230</v>
      </c>
      <c r="S886">
        <v>2</v>
      </c>
      <c r="T886">
        <v>260</v>
      </c>
      <c r="U886">
        <v>0.97466666666666602</v>
      </c>
      <c r="V886">
        <v>0.98444444444444401</v>
      </c>
      <c r="W886">
        <v>0.99015784586815203</v>
      </c>
      <c r="X886">
        <v>44.8</v>
      </c>
      <c r="Y886">
        <v>5967645.4000000004</v>
      </c>
      <c r="Z886">
        <v>156349</v>
      </c>
      <c r="AA886">
        <v>2</v>
      </c>
      <c r="AB886">
        <v>261</v>
      </c>
      <c r="AC886" t="s">
        <v>2341</v>
      </c>
      <c r="AE886">
        <f>Tabela2[[#This Row],[kan_params]]</f>
        <v>156174</v>
      </c>
      <c r="AF886">
        <f>Tabela2[[#This Row],[kan_steps]]</f>
        <v>40.4</v>
      </c>
      <c r="AG886">
        <f>Tabela2[[#This Row],[kan_train_acc]]</f>
        <v>0.31624884605407699</v>
      </c>
      <c r="AH886">
        <f>Tabela2[[#This Row],[kan_val_acc]]</f>
        <v>0.42814814448356597</v>
      </c>
      <c r="AI886">
        <f>Tabela2[[#This Row],[kan_test_acc]]</f>
        <v>0.336444449424743</v>
      </c>
      <c r="AJ886">
        <f>Tabela2[[#This Row],[mlp_test_acc]]</f>
        <v>0.972444444444444</v>
      </c>
      <c r="AK886">
        <f>Tabela2[[#This Row],[mlp_val_acc]]</f>
        <v>0.98666666666666603</v>
      </c>
      <c r="AL886">
        <f>Tabela2[[#This Row],[mlp_train_acc]]</f>
        <v>0.99034354688950699</v>
      </c>
      <c r="AM886">
        <f>Tabela2[[#This Row],[mlp_steps]]</f>
        <v>42.6</v>
      </c>
    </row>
    <row r="887" spans="1:39" x14ac:dyDescent="0.25">
      <c r="A887" t="s">
        <v>1343</v>
      </c>
      <c r="B887">
        <v>8</v>
      </c>
      <c r="C887">
        <v>3</v>
      </c>
      <c r="D887">
        <v>2</v>
      </c>
      <c r="E887">
        <v>0</v>
      </c>
      <c r="F887" t="s">
        <v>1476</v>
      </c>
      <c r="G887">
        <v>161379</v>
      </c>
      <c r="H887">
        <v>151978595.19999999</v>
      </c>
      <c r="I887">
        <v>24.4</v>
      </c>
      <c r="J887">
        <v>0.18124419748783099</v>
      </c>
      <c r="K887">
        <v>0.27037037014961202</v>
      </c>
      <c r="L887">
        <v>0.16844444721937099</v>
      </c>
      <c r="M887">
        <v>0.97422222222222199</v>
      </c>
      <c r="N887">
        <v>0.98370370370370297</v>
      </c>
      <c r="O887">
        <v>0.99312906220984198</v>
      </c>
      <c r="P887">
        <v>48.4</v>
      </c>
      <c r="Q887">
        <v>6528121.7999999998</v>
      </c>
      <c r="R887">
        <v>160865</v>
      </c>
      <c r="S887">
        <v>2</v>
      </c>
      <c r="T887">
        <v>265</v>
      </c>
      <c r="U887">
        <v>0.97333333333333305</v>
      </c>
      <c r="V887">
        <v>0.98444444444444401</v>
      </c>
      <c r="W887">
        <v>0.99127205199628599</v>
      </c>
      <c r="X887">
        <v>46.6</v>
      </c>
      <c r="Y887">
        <v>4400422.4000000004</v>
      </c>
      <c r="Z887">
        <v>162004</v>
      </c>
      <c r="AA887">
        <v>2</v>
      </c>
      <c r="AB887">
        <v>266</v>
      </c>
      <c r="AC887" t="s">
        <v>2342</v>
      </c>
      <c r="AE887">
        <f>Tabela2[[#This Row],[kan_params]]</f>
        <v>161379</v>
      </c>
      <c r="AF887">
        <f>Tabela2[[#This Row],[kan_steps]]</f>
        <v>24.4</v>
      </c>
      <c r="AG887">
        <f>Tabela2[[#This Row],[kan_train_acc]]</f>
        <v>0.18124419748783099</v>
      </c>
      <c r="AH887">
        <f>Tabela2[[#This Row],[kan_val_acc]]</f>
        <v>0.27037037014961202</v>
      </c>
      <c r="AI887">
        <f>Tabela2[[#This Row],[kan_test_acc]]</f>
        <v>0.16844444721937099</v>
      </c>
      <c r="AJ887">
        <f>Tabela2[[#This Row],[mlp_test_acc]]</f>
        <v>0.97422222222222199</v>
      </c>
      <c r="AK887">
        <f>Tabela2[[#This Row],[mlp_val_acc]]</f>
        <v>0.98370370370370297</v>
      </c>
      <c r="AL887">
        <f>Tabela2[[#This Row],[mlp_train_acc]]</f>
        <v>0.99312906220984198</v>
      </c>
      <c r="AM887">
        <f>Tabela2[[#This Row],[mlp_steps]]</f>
        <v>48.4</v>
      </c>
    </row>
    <row r="888" spans="1:39" x14ac:dyDescent="0.25">
      <c r="A888" t="s">
        <v>1343</v>
      </c>
      <c r="B888">
        <v>8</v>
      </c>
      <c r="C888">
        <v>3</v>
      </c>
      <c r="D888">
        <v>2</v>
      </c>
      <c r="E888">
        <v>0</v>
      </c>
      <c r="F888" t="s">
        <v>2343</v>
      </c>
      <c r="G888">
        <v>69346</v>
      </c>
      <c r="H888">
        <v>112477022.59999999</v>
      </c>
      <c r="I888">
        <v>55.2</v>
      </c>
      <c r="J888">
        <v>0.70139276981353704</v>
      </c>
      <c r="K888">
        <v>0.76370369195938104</v>
      </c>
      <c r="L888">
        <v>0.68044445514678897</v>
      </c>
      <c r="M888">
        <v>0.96</v>
      </c>
      <c r="N888">
        <v>0.95925925925925903</v>
      </c>
      <c r="O888">
        <v>0.98792943361188401</v>
      </c>
      <c r="P888">
        <v>48</v>
      </c>
      <c r="Q888">
        <v>3136307</v>
      </c>
      <c r="R888">
        <v>68647</v>
      </c>
      <c r="S888">
        <v>2</v>
      </c>
      <c r="T888">
        <v>167</v>
      </c>
      <c r="U888">
        <v>0.95733333333333304</v>
      </c>
      <c r="V888">
        <v>0.95407407407407396</v>
      </c>
      <c r="W888">
        <v>0.98904363974001797</v>
      </c>
      <c r="X888">
        <v>47.8</v>
      </c>
      <c r="Y888">
        <v>2340485.7999999998</v>
      </c>
      <c r="Z888">
        <v>69394</v>
      </c>
      <c r="AA888">
        <v>2</v>
      </c>
      <c r="AB888">
        <v>168</v>
      </c>
      <c r="AC888" t="s">
        <v>2344</v>
      </c>
      <c r="AE888">
        <f>Tabela2[[#This Row],[kan_params]]</f>
        <v>69346</v>
      </c>
      <c r="AF888">
        <f>Tabela2[[#This Row],[kan_steps]]</f>
        <v>55.2</v>
      </c>
      <c r="AG888">
        <f>Tabela2[[#This Row],[kan_train_acc]]</f>
        <v>0.70139276981353704</v>
      </c>
      <c r="AH888">
        <f>Tabela2[[#This Row],[kan_val_acc]]</f>
        <v>0.76370369195938104</v>
      </c>
      <c r="AI888">
        <f>Tabela2[[#This Row],[kan_test_acc]]</f>
        <v>0.68044445514678897</v>
      </c>
      <c r="AJ888">
        <f>Tabela2[[#This Row],[mlp_test_acc]]</f>
        <v>0.96</v>
      </c>
      <c r="AK888">
        <f>Tabela2[[#This Row],[mlp_val_acc]]</f>
        <v>0.95925925925925903</v>
      </c>
      <c r="AL888">
        <f>Tabela2[[#This Row],[mlp_train_acc]]</f>
        <v>0.98792943361188401</v>
      </c>
      <c r="AM888">
        <f>Tabela2[[#This Row],[mlp_steps]]</f>
        <v>48</v>
      </c>
    </row>
    <row r="889" spans="1:39" x14ac:dyDescent="0.25">
      <c r="A889" t="s">
        <v>1343</v>
      </c>
      <c r="B889">
        <v>8</v>
      </c>
      <c r="C889">
        <v>3</v>
      </c>
      <c r="D889">
        <v>2</v>
      </c>
      <c r="E889">
        <v>0</v>
      </c>
      <c r="F889" t="s">
        <v>1478</v>
      </c>
      <c r="G889">
        <v>170954</v>
      </c>
      <c r="H889">
        <v>191153070.80000001</v>
      </c>
      <c r="I889">
        <v>30.8</v>
      </c>
      <c r="J889">
        <v>0.24048282206058499</v>
      </c>
      <c r="K889">
        <v>0.332592594623565</v>
      </c>
      <c r="L889">
        <v>0.237333333492279</v>
      </c>
      <c r="M889">
        <v>0.97466666666666602</v>
      </c>
      <c r="N889">
        <v>0.98370370370370297</v>
      </c>
      <c r="O889">
        <v>0.99368616527390896</v>
      </c>
      <c r="P889">
        <v>48.4</v>
      </c>
      <c r="Q889">
        <v>6087123.2000000002</v>
      </c>
      <c r="R889">
        <v>170089</v>
      </c>
      <c r="S889">
        <v>2</v>
      </c>
      <c r="T889">
        <v>273</v>
      </c>
      <c r="U889">
        <v>0.97377777777777696</v>
      </c>
      <c r="V889">
        <v>0.98592592592592598</v>
      </c>
      <c r="W889">
        <v>0.99294336118848603</v>
      </c>
      <c r="X889">
        <v>48.8</v>
      </c>
      <c r="Y889">
        <v>6492502.5999999996</v>
      </c>
      <c r="Z889">
        <v>171260</v>
      </c>
      <c r="AA889">
        <v>2</v>
      </c>
      <c r="AB889">
        <v>274</v>
      </c>
      <c r="AC889" t="s">
        <v>2345</v>
      </c>
      <c r="AE889">
        <f>Tabela2[[#This Row],[kan_params]]</f>
        <v>170954</v>
      </c>
      <c r="AF889">
        <f>Tabela2[[#This Row],[kan_steps]]</f>
        <v>30.8</v>
      </c>
      <c r="AG889">
        <f>Tabela2[[#This Row],[kan_train_acc]]</f>
        <v>0.24048282206058499</v>
      </c>
      <c r="AH889">
        <f>Tabela2[[#This Row],[kan_val_acc]]</f>
        <v>0.332592594623565</v>
      </c>
      <c r="AI889">
        <f>Tabela2[[#This Row],[kan_test_acc]]</f>
        <v>0.237333333492279</v>
      </c>
      <c r="AJ889">
        <f>Tabela2[[#This Row],[mlp_test_acc]]</f>
        <v>0.97466666666666602</v>
      </c>
      <c r="AK889">
        <f>Tabela2[[#This Row],[mlp_val_acc]]</f>
        <v>0.98370370370370297</v>
      </c>
      <c r="AL889">
        <f>Tabela2[[#This Row],[mlp_train_acc]]</f>
        <v>0.99368616527390896</v>
      </c>
      <c r="AM889">
        <f>Tabela2[[#This Row],[mlp_steps]]</f>
        <v>48.4</v>
      </c>
    </row>
    <row r="890" spans="1:39" x14ac:dyDescent="0.25">
      <c r="A890" t="s">
        <v>1343</v>
      </c>
      <c r="B890">
        <v>8</v>
      </c>
      <c r="C890">
        <v>3</v>
      </c>
      <c r="D890">
        <v>2</v>
      </c>
      <c r="E890">
        <v>0</v>
      </c>
      <c r="F890" t="s">
        <v>1480</v>
      </c>
      <c r="G890">
        <v>176289</v>
      </c>
      <c r="H890">
        <v>183237484.59999999</v>
      </c>
      <c r="I890">
        <v>27.6</v>
      </c>
      <c r="J890">
        <v>0.18440111875533999</v>
      </c>
      <c r="K890">
        <v>0.311851853132247</v>
      </c>
      <c r="L890">
        <v>0.20799999386072099</v>
      </c>
      <c r="M890">
        <v>0.97377777777777696</v>
      </c>
      <c r="N890">
        <v>0.97851851851851801</v>
      </c>
      <c r="O890">
        <v>0.98830083565459603</v>
      </c>
      <c r="P890">
        <v>38.200000000000003</v>
      </c>
      <c r="Q890">
        <v>4820790.5999999996</v>
      </c>
      <c r="R890">
        <v>175984</v>
      </c>
      <c r="S890">
        <v>2</v>
      </c>
      <c r="T890">
        <v>278</v>
      </c>
      <c r="U890">
        <v>0.97511111111111104</v>
      </c>
      <c r="V890">
        <v>0.97925925925925905</v>
      </c>
      <c r="W890">
        <v>0.98997214484679597</v>
      </c>
      <c r="X890">
        <v>39</v>
      </c>
      <c r="Y890">
        <v>4568637.8</v>
      </c>
      <c r="Z890">
        <v>177175</v>
      </c>
      <c r="AA890">
        <v>2</v>
      </c>
      <c r="AB890">
        <v>279</v>
      </c>
      <c r="AC890" t="s">
        <v>2346</v>
      </c>
      <c r="AE890">
        <f>Tabela2[[#This Row],[kan_params]]</f>
        <v>176289</v>
      </c>
      <c r="AF890">
        <f>Tabela2[[#This Row],[kan_steps]]</f>
        <v>27.6</v>
      </c>
      <c r="AG890">
        <f>Tabela2[[#This Row],[kan_train_acc]]</f>
        <v>0.18440111875533999</v>
      </c>
      <c r="AH890">
        <f>Tabela2[[#This Row],[kan_val_acc]]</f>
        <v>0.311851853132247</v>
      </c>
      <c r="AI890">
        <f>Tabela2[[#This Row],[kan_test_acc]]</f>
        <v>0.20799999386072099</v>
      </c>
      <c r="AJ890">
        <f>Tabela2[[#This Row],[mlp_test_acc]]</f>
        <v>0.97377777777777696</v>
      </c>
      <c r="AK890">
        <f>Tabela2[[#This Row],[mlp_val_acc]]</f>
        <v>0.97851851851851801</v>
      </c>
      <c r="AL890">
        <f>Tabela2[[#This Row],[mlp_train_acc]]</f>
        <v>0.98830083565459603</v>
      </c>
      <c r="AM890">
        <f>Tabela2[[#This Row],[mlp_steps]]</f>
        <v>38.200000000000003</v>
      </c>
    </row>
    <row r="891" spans="1:39" x14ac:dyDescent="0.25">
      <c r="A891" t="s">
        <v>1343</v>
      </c>
      <c r="B891">
        <v>8</v>
      </c>
      <c r="C891">
        <v>3</v>
      </c>
      <c r="D891">
        <v>2</v>
      </c>
      <c r="E891">
        <v>0</v>
      </c>
      <c r="F891" t="s">
        <v>1482</v>
      </c>
      <c r="G891">
        <v>181624</v>
      </c>
      <c r="H891">
        <v>176619600.80000001</v>
      </c>
      <c r="I891">
        <v>25.4</v>
      </c>
      <c r="J891">
        <v>0.14466109871864299</v>
      </c>
      <c r="K891">
        <v>0.27037037312984402</v>
      </c>
      <c r="L891">
        <v>0.143555556237697</v>
      </c>
      <c r="M891">
        <v>0.97199999999999998</v>
      </c>
      <c r="N891">
        <v>0.98074074074074002</v>
      </c>
      <c r="O891">
        <v>0.98811513463323997</v>
      </c>
      <c r="P891">
        <v>37.4</v>
      </c>
      <c r="Q891">
        <v>4744066.5999999996</v>
      </c>
      <c r="R891">
        <v>180772</v>
      </c>
      <c r="S891">
        <v>2</v>
      </c>
      <c r="T891">
        <v>282</v>
      </c>
      <c r="U891">
        <v>0.97333333333333305</v>
      </c>
      <c r="V891">
        <v>0.97555555555555495</v>
      </c>
      <c r="W891">
        <v>0.99015784586815203</v>
      </c>
      <c r="X891">
        <v>42</v>
      </c>
      <c r="Y891">
        <v>6137069.4000000004</v>
      </c>
      <c r="Z891">
        <v>181979</v>
      </c>
      <c r="AA891">
        <v>2</v>
      </c>
      <c r="AB891">
        <v>283</v>
      </c>
      <c r="AC891" t="s">
        <v>2347</v>
      </c>
      <c r="AE891">
        <f>Tabela2[[#This Row],[kan_params]]</f>
        <v>181624</v>
      </c>
      <c r="AF891">
        <f>Tabela2[[#This Row],[kan_steps]]</f>
        <v>25.4</v>
      </c>
      <c r="AG891">
        <f>Tabela2[[#This Row],[kan_train_acc]]</f>
        <v>0.14466109871864299</v>
      </c>
      <c r="AH891">
        <f>Tabela2[[#This Row],[kan_val_acc]]</f>
        <v>0.27037037312984402</v>
      </c>
      <c r="AI891">
        <f>Tabela2[[#This Row],[kan_test_acc]]</f>
        <v>0.143555556237697</v>
      </c>
      <c r="AJ891">
        <f>Tabela2[[#This Row],[mlp_test_acc]]</f>
        <v>0.97199999999999998</v>
      </c>
      <c r="AK891">
        <f>Tabela2[[#This Row],[mlp_val_acc]]</f>
        <v>0.98074074074074002</v>
      </c>
      <c r="AL891">
        <f>Tabela2[[#This Row],[mlp_train_acc]]</f>
        <v>0.98811513463323997</v>
      </c>
      <c r="AM891">
        <f>Tabela2[[#This Row],[mlp_steps]]</f>
        <v>37.4</v>
      </c>
    </row>
    <row r="892" spans="1:39" x14ac:dyDescent="0.25">
      <c r="A892" t="s">
        <v>1343</v>
      </c>
      <c r="B892">
        <v>8</v>
      </c>
      <c r="C892">
        <v>3</v>
      </c>
      <c r="D892">
        <v>2</v>
      </c>
      <c r="E892">
        <v>0</v>
      </c>
      <c r="F892" t="s">
        <v>1484</v>
      </c>
      <c r="G892">
        <v>186959</v>
      </c>
      <c r="H892">
        <v>95693790</v>
      </c>
      <c r="I892">
        <v>12.2</v>
      </c>
      <c r="J892">
        <v>0.14670380800962399</v>
      </c>
      <c r="K892">
        <v>0.20518518388271301</v>
      </c>
      <c r="L892">
        <v>0.14400000125169701</v>
      </c>
      <c r="M892">
        <v>0.972444444444444</v>
      </c>
      <c r="N892">
        <v>0.98370370370370297</v>
      </c>
      <c r="O892">
        <v>0.98737233054781803</v>
      </c>
      <c r="P892">
        <v>40.4</v>
      </c>
      <c r="Q892">
        <v>6804920.7999999998</v>
      </c>
      <c r="R892">
        <v>186847</v>
      </c>
      <c r="S892">
        <v>2</v>
      </c>
      <c r="T892">
        <v>287</v>
      </c>
      <c r="U892">
        <v>0.97377777777777696</v>
      </c>
      <c r="V892">
        <v>0.982222222222222</v>
      </c>
      <c r="W892">
        <v>0.98830083565459603</v>
      </c>
      <c r="X892">
        <v>39.200000000000003</v>
      </c>
      <c r="Y892">
        <v>4340104.8</v>
      </c>
      <c r="Z892">
        <v>188074</v>
      </c>
      <c r="AA892">
        <v>2</v>
      </c>
      <c r="AB892">
        <v>288</v>
      </c>
      <c r="AC892" t="s">
        <v>2348</v>
      </c>
      <c r="AE892">
        <f>Tabela2[[#This Row],[kan_params]]</f>
        <v>186959</v>
      </c>
      <c r="AF892">
        <f>Tabela2[[#This Row],[kan_steps]]</f>
        <v>12.2</v>
      </c>
      <c r="AG892">
        <f>Tabela2[[#This Row],[kan_train_acc]]</f>
        <v>0.14670380800962399</v>
      </c>
      <c r="AH892">
        <f>Tabela2[[#This Row],[kan_val_acc]]</f>
        <v>0.20518518388271301</v>
      </c>
      <c r="AI892">
        <f>Tabela2[[#This Row],[kan_test_acc]]</f>
        <v>0.14400000125169701</v>
      </c>
      <c r="AJ892">
        <f>Tabela2[[#This Row],[mlp_test_acc]]</f>
        <v>0.972444444444444</v>
      </c>
      <c r="AK892">
        <f>Tabela2[[#This Row],[mlp_val_acc]]</f>
        <v>0.98370370370370297</v>
      </c>
      <c r="AL892">
        <f>Tabela2[[#This Row],[mlp_train_acc]]</f>
        <v>0.98737233054781803</v>
      </c>
      <c r="AM892">
        <f>Tabela2[[#This Row],[mlp_steps]]</f>
        <v>40.4</v>
      </c>
    </row>
    <row r="893" spans="1:39" x14ac:dyDescent="0.25">
      <c r="A893" t="s">
        <v>1343</v>
      </c>
      <c r="B893">
        <v>8</v>
      </c>
      <c r="C893">
        <v>3</v>
      </c>
      <c r="D893">
        <v>2</v>
      </c>
      <c r="E893">
        <v>0</v>
      </c>
      <c r="F893" t="s">
        <v>1486</v>
      </c>
      <c r="G893">
        <v>192294</v>
      </c>
      <c r="H893">
        <v>281344923.80000001</v>
      </c>
      <c r="I893">
        <v>38</v>
      </c>
      <c r="J893">
        <v>0.31067781299352598</v>
      </c>
      <c r="K893">
        <v>0.46222221255302398</v>
      </c>
      <c r="L893">
        <v>0.30488889515399897</v>
      </c>
      <c r="M893">
        <v>0.97466666666666602</v>
      </c>
      <c r="N893">
        <v>0.98148148148148096</v>
      </c>
      <c r="O893">
        <v>0.99275766016712996</v>
      </c>
      <c r="P893">
        <v>43.2</v>
      </c>
      <c r="Q893">
        <v>4694352.8</v>
      </c>
      <c r="R893">
        <v>191779</v>
      </c>
      <c r="S893">
        <v>2</v>
      </c>
      <c r="T893">
        <v>291</v>
      </c>
      <c r="U893">
        <v>0.97288888888888803</v>
      </c>
      <c r="V893">
        <v>0.982222222222222</v>
      </c>
      <c r="W893">
        <v>0.99461467038068696</v>
      </c>
      <c r="X893">
        <v>50.2</v>
      </c>
      <c r="Y893">
        <v>9762091.4000000004</v>
      </c>
      <c r="Z893">
        <v>193022</v>
      </c>
      <c r="AA893">
        <v>2</v>
      </c>
      <c r="AB893">
        <v>292</v>
      </c>
      <c r="AC893" t="s">
        <v>2349</v>
      </c>
      <c r="AE893">
        <f>Tabela2[[#This Row],[kan_params]]</f>
        <v>192294</v>
      </c>
      <c r="AF893">
        <f>Tabela2[[#This Row],[kan_steps]]</f>
        <v>38</v>
      </c>
      <c r="AG893">
        <f>Tabela2[[#This Row],[kan_train_acc]]</f>
        <v>0.31067781299352598</v>
      </c>
      <c r="AH893">
        <f>Tabela2[[#This Row],[kan_val_acc]]</f>
        <v>0.46222221255302398</v>
      </c>
      <c r="AI893">
        <f>Tabela2[[#This Row],[kan_test_acc]]</f>
        <v>0.30488889515399897</v>
      </c>
      <c r="AJ893">
        <f>Tabela2[[#This Row],[mlp_test_acc]]</f>
        <v>0.97466666666666602</v>
      </c>
      <c r="AK893">
        <f>Tabela2[[#This Row],[mlp_val_acc]]</f>
        <v>0.98148148148148096</v>
      </c>
      <c r="AL893">
        <f>Tabela2[[#This Row],[mlp_train_acc]]</f>
        <v>0.99275766016712996</v>
      </c>
      <c r="AM893">
        <f>Tabela2[[#This Row],[mlp_steps]]</f>
        <v>43.2</v>
      </c>
    </row>
    <row r="894" spans="1:39" x14ac:dyDescent="0.25">
      <c r="A894" t="s">
        <v>1343</v>
      </c>
      <c r="B894">
        <v>8</v>
      </c>
      <c r="C894">
        <v>3</v>
      </c>
      <c r="D894">
        <v>2</v>
      </c>
      <c r="E894">
        <v>0</v>
      </c>
      <c r="F894" t="s">
        <v>1488</v>
      </c>
      <c r="G894">
        <v>197629</v>
      </c>
      <c r="H894">
        <v>281610644.19999999</v>
      </c>
      <c r="I894">
        <v>33.200000000000003</v>
      </c>
      <c r="J894">
        <v>0.217084492743015</v>
      </c>
      <c r="K894">
        <v>0.36148148179054201</v>
      </c>
      <c r="L894">
        <v>0.23288889229297599</v>
      </c>
      <c r="M894">
        <v>0.97288888888888803</v>
      </c>
      <c r="N894">
        <v>0.97925925925925905</v>
      </c>
      <c r="O894">
        <v>0.99145775301764105</v>
      </c>
      <c r="P894">
        <v>43.2</v>
      </c>
      <c r="Q894">
        <v>6801505.7999999998</v>
      </c>
      <c r="R894">
        <v>196775</v>
      </c>
      <c r="S894">
        <v>2</v>
      </c>
      <c r="T894">
        <v>295</v>
      </c>
      <c r="U894">
        <v>0.97466666666666602</v>
      </c>
      <c r="V894">
        <v>0.982222222222222</v>
      </c>
      <c r="W894">
        <v>0.99108635097493003</v>
      </c>
      <c r="X894">
        <v>42.2</v>
      </c>
      <c r="Y894">
        <v>6766094</v>
      </c>
      <c r="Z894">
        <v>198034</v>
      </c>
      <c r="AA894">
        <v>2</v>
      </c>
      <c r="AB894">
        <v>296</v>
      </c>
      <c r="AC894" t="s">
        <v>2350</v>
      </c>
      <c r="AE894">
        <f>Tabela2[[#This Row],[kan_params]]</f>
        <v>197629</v>
      </c>
      <c r="AF894">
        <f>Tabela2[[#This Row],[kan_steps]]</f>
        <v>33.200000000000003</v>
      </c>
      <c r="AG894">
        <f>Tabela2[[#This Row],[kan_train_acc]]</f>
        <v>0.217084492743015</v>
      </c>
      <c r="AH894">
        <f>Tabela2[[#This Row],[kan_val_acc]]</f>
        <v>0.36148148179054201</v>
      </c>
      <c r="AI894">
        <f>Tabela2[[#This Row],[kan_test_acc]]</f>
        <v>0.23288889229297599</v>
      </c>
      <c r="AJ894">
        <f>Tabela2[[#This Row],[mlp_test_acc]]</f>
        <v>0.97288888888888803</v>
      </c>
      <c r="AK894">
        <f>Tabela2[[#This Row],[mlp_val_acc]]</f>
        <v>0.97925925925925905</v>
      </c>
      <c r="AL894">
        <f>Tabela2[[#This Row],[mlp_train_acc]]</f>
        <v>0.99145775301764105</v>
      </c>
      <c r="AM894">
        <f>Tabela2[[#This Row],[mlp_steps]]</f>
        <v>43.2</v>
      </c>
    </row>
    <row r="895" spans="1:39" x14ac:dyDescent="0.25">
      <c r="A895" t="s">
        <v>1343</v>
      </c>
      <c r="B895">
        <v>8</v>
      </c>
      <c r="C895">
        <v>3</v>
      </c>
      <c r="D895">
        <v>2</v>
      </c>
      <c r="E895">
        <v>0</v>
      </c>
      <c r="F895" t="s">
        <v>1490</v>
      </c>
      <c r="G895">
        <v>128274</v>
      </c>
      <c r="H895">
        <v>105915083.2</v>
      </c>
      <c r="I895">
        <v>21</v>
      </c>
      <c r="J895">
        <v>0.128876508772373</v>
      </c>
      <c r="K895">
        <v>0.30518518090248098</v>
      </c>
      <c r="L895">
        <v>0.123999999463558</v>
      </c>
      <c r="M895">
        <v>0.97466666666666602</v>
      </c>
      <c r="N895">
        <v>0.98296296296296304</v>
      </c>
      <c r="O895">
        <v>0.99090064995357396</v>
      </c>
      <c r="P895">
        <v>49.6</v>
      </c>
      <c r="Q895">
        <v>4663338.4000000004</v>
      </c>
      <c r="R895">
        <v>127540</v>
      </c>
      <c r="S895">
        <v>2</v>
      </c>
      <c r="T895">
        <v>234</v>
      </c>
      <c r="U895">
        <v>0.97466666666666602</v>
      </c>
      <c r="V895">
        <v>0.98444444444444401</v>
      </c>
      <c r="W895">
        <v>0.98811513463323997</v>
      </c>
      <c r="X895">
        <v>46.8</v>
      </c>
      <c r="Y895">
        <v>4624685</v>
      </c>
      <c r="Z895">
        <v>128555</v>
      </c>
      <c r="AA895">
        <v>2</v>
      </c>
      <c r="AB895">
        <v>235</v>
      </c>
      <c r="AC895" t="s">
        <v>2351</v>
      </c>
      <c r="AE895">
        <f>Tabela2[[#This Row],[kan_params]]</f>
        <v>128274</v>
      </c>
      <c r="AF895">
        <f>Tabela2[[#This Row],[kan_steps]]</f>
        <v>21</v>
      </c>
      <c r="AG895">
        <f>Tabela2[[#This Row],[kan_train_acc]]</f>
        <v>0.128876508772373</v>
      </c>
      <c r="AH895">
        <f>Tabela2[[#This Row],[kan_val_acc]]</f>
        <v>0.30518518090248098</v>
      </c>
      <c r="AI895">
        <f>Tabela2[[#This Row],[kan_test_acc]]</f>
        <v>0.123999999463558</v>
      </c>
      <c r="AJ895">
        <f>Tabela2[[#This Row],[mlp_test_acc]]</f>
        <v>0.97466666666666602</v>
      </c>
      <c r="AK895">
        <f>Tabela2[[#This Row],[mlp_val_acc]]</f>
        <v>0.98296296296296304</v>
      </c>
      <c r="AL895">
        <f>Tabela2[[#This Row],[mlp_train_acc]]</f>
        <v>0.99090064995357396</v>
      </c>
      <c r="AM895">
        <f>Tabela2[[#This Row],[mlp_steps]]</f>
        <v>49.6</v>
      </c>
    </row>
    <row r="896" spans="1:39" x14ac:dyDescent="0.25">
      <c r="A896" t="s">
        <v>1343</v>
      </c>
      <c r="B896">
        <v>8</v>
      </c>
      <c r="C896">
        <v>3</v>
      </c>
      <c r="D896">
        <v>2</v>
      </c>
      <c r="E896">
        <v>0</v>
      </c>
      <c r="F896" t="s">
        <v>1492</v>
      </c>
      <c r="G896">
        <v>133609</v>
      </c>
      <c r="H896">
        <v>185496971</v>
      </c>
      <c r="I896">
        <v>36.4</v>
      </c>
      <c r="J896">
        <v>0.22636954933404899</v>
      </c>
      <c r="K896">
        <v>0.37111110687255799</v>
      </c>
      <c r="L896">
        <v>0.21288888901472</v>
      </c>
      <c r="M896">
        <v>0.97377777777777696</v>
      </c>
      <c r="N896">
        <v>0.982222222222222</v>
      </c>
      <c r="O896">
        <v>0.98811513463323997</v>
      </c>
      <c r="P896">
        <v>44.8</v>
      </c>
      <c r="Q896">
        <v>4459016.8</v>
      </c>
      <c r="R896">
        <v>132655</v>
      </c>
      <c r="S896">
        <v>2</v>
      </c>
      <c r="T896">
        <v>239</v>
      </c>
      <c r="U896">
        <v>0.97333333333333305</v>
      </c>
      <c r="V896">
        <v>0.97925925925925905</v>
      </c>
      <c r="W896">
        <v>0.98960074280408505</v>
      </c>
      <c r="X896">
        <v>43.8</v>
      </c>
      <c r="Y896">
        <v>3575108.2</v>
      </c>
      <c r="Z896">
        <v>133690</v>
      </c>
      <c r="AA896">
        <v>2</v>
      </c>
      <c r="AB896">
        <v>240</v>
      </c>
      <c r="AC896" t="s">
        <v>2352</v>
      </c>
      <c r="AE896">
        <f>Tabela2[[#This Row],[kan_params]]</f>
        <v>133609</v>
      </c>
      <c r="AF896">
        <f>Tabela2[[#This Row],[kan_steps]]</f>
        <v>36.4</v>
      </c>
      <c r="AG896">
        <f>Tabela2[[#This Row],[kan_train_acc]]</f>
        <v>0.22636954933404899</v>
      </c>
      <c r="AH896">
        <f>Tabela2[[#This Row],[kan_val_acc]]</f>
        <v>0.37111110687255799</v>
      </c>
      <c r="AI896">
        <f>Tabela2[[#This Row],[kan_test_acc]]</f>
        <v>0.21288888901472</v>
      </c>
      <c r="AJ896">
        <f>Tabela2[[#This Row],[mlp_test_acc]]</f>
        <v>0.97377777777777696</v>
      </c>
      <c r="AK896">
        <f>Tabela2[[#This Row],[mlp_val_acc]]</f>
        <v>0.982222222222222</v>
      </c>
      <c r="AL896">
        <f>Tabela2[[#This Row],[mlp_train_acc]]</f>
        <v>0.98811513463323997</v>
      </c>
      <c r="AM896">
        <f>Tabela2[[#This Row],[mlp_steps]]</f>
        <v>44.8</v>
      </c>
    </row>
    <row r="897" spans="1:39" x14ac:dyDescent="0.25">
      <c r="A897" t="s">
        <v>1343</v>
      </c>
      <c r="B897">
        <v>8</v>
      </c>
      <c r="C897">
        <v>3</v>
      </c>
      <c r="D897">
        <v>2</v>
      </c>
      <c r="E897">
        <v>0</v>
      </c>
      <c r="F897" t="s">
        <v>1494</v>
      </c>
      <c r="G897">
        <v>138944</v>
      </c>
      <c r="H897">
        <v>89418989.400000006</v>
      </c>
      <c r="I897">
        <v>17.2</v>
      </c>
      <c r="J897">
        <v>0.14558959901332799</v>
      </c>
      <c r="K897">
        <v>0.213333329558372</v>
      </c>
      <c r="L897">
        <v>0.14177777916192999</v>
      </c>
      <c r="M897">
        <v>0.97422222222222199</v>
      </c>
      <c r="N897">
        <v>0.98148148148148096</v>
      </c>
      <c r="O897">
        <v>0.98848653667595099</v>
      </c>
      <c r="P897">
        <v>43.2</v>
      </c>
      <c r="Q897">
        <v>5195331.4000000004</v>
      </c>
      <c r="R897">
        <v>138925</v>
      </c>
      <c r="S897">
        <v>2</v>
      </c>
      <c r="T897">
        <v>245</v>
      </c>
      <c r="U897">
        <v>0.97511111111111104</v>
      </c>
      <c r="V897">
        <v>0.98148148148148096</v>
      </c>
      <c r="W897">
        <v>0.98978644382544101</v>
      </c>
      <c r="X897">
        <v>42.6</v>
      </c>
      <c r="Y897">
        <v>4375044.5999999996</v>
      </c>
      <c r="Z897">
        <v>139984</v>
      </c>
      <c r="AA897">
        <v>2</v>
      </c>
      <c r="AB897">
        <v>246</v>
      </c>
      <c r="AC897" t="s">
        <v>2353</v>
      </c>
      <c r="AE897">
        <f>Tabela2[[#This Row],[kan_params]]</f>
        <v>138944</v>
      </c>
      <c r="AF897">
        <f>Tabela2[[#This Row],[kan_steps]]</f>
        <v>17.2</v>
      </c>
      <c r="AG897">
        <f>Tabela2[[#This Row],[kan_train_acc]]</f>
        <v>0.14558959901332799</v>
      </c>
      <c r="AH897">
        <f>Tabela2[[#This Row],[kan_val_acc]]</f>
        <v>0.213333329558372</v>
      </c>
      <c r="AI897">
        <f>Tabela2[[#This Row],[kan_test_acc]]</f>
        <v>0.14177777916192999</v>
      </c>
      <c r="AJ897">
        <f>Tabela2[[#This Row],[mlp_test_acc]]</f>
        <v>0.97422222222222199</v>
      </c>
      <c r="AK897">
        <f>Tabela2[[#This Row],[mlp_val_acc]]</f>
        <v>0.98148148148148096</v>
      </c>
      <c r="AL897">
        <f>Tabela2[[#This Row],[mlp_train_acc]]</f>
        <v>0.98848653667595099</v>
      </c>
      <c r="AM897">
        <f>Tabela2[[#This Row],[mlp_steps]]</f>
        <v>43.2</v>
      </c>
    </row>
    <row r="898" spans="1:39" x14ac:dyDescent="0.25">
      <c r="A898" t="s">
        <v>1343</v>
      </c>
      <c r="B898">
        <v>8</v>
      </c>
      <c r="C898">
        <v>3</v>
      </c>
      <c r="D898">
        <v>2</v>
      </c>
      <c r="E898">
        <v>0</v>
      </c>
      <c r="F898" t="s">
        <v>1496</v>
      </c>
      <c r="G898">
        <v>144279</v>
      </c>
      <c r="H898">
        <v>167075223.59999999</v>
      </c>
      <c r="I898">
        <v>31.8</v>
      </c>
      <c r="J898">
        <v>0.17585886418819399</v>
      </c>
      <c r="K898">
        <v>0.289629635214805</v>
      </c>
      <c r="L898">
        <v>0.17999999821186</v>
      </c>
      <c r="M898">
        <v>0.972444444444444</v>
      </c>
      <c r="N898">
        <v>0.98296296296296204</v>
      </c>
      <c r="O898">
        <v>0.99090064995357396</v>
      </c>
      <c r="P898">
        <v>45.4</v>
      </c>
      <c r="Q898">
        <v>5488135.2000000002</v>
      </c>
      <c r="R898">
        <v>144260</v>
      </c>
      <c r="S898">
        <v>2</v>
      </c>
      <c r="T898">
        <v>250</v>
      </c>
      <c r="U898">
        <v>0.97288888888888803</v>
      </c>
      <c r="V898">
        <v>0.982222222222222</v>
      </c>
      <c r="W898">
        <v>0.98978644382544101</v>
      </c>
      <c r="X898">
        <v>45</v>
      </c>
      <c r="Y898">
        <v>4611459.5999999996</v>
      </c>
      <c r="Z898">
        <v>145339</v>
      </c>
      <c r="AA898">
        <v>2</v>
      </c>
      <c r="AB898">
        <v>251</v>
      </c>
      <c r="AC898" t="s">
        <v>2354</v>
      </c>
      <c r="AE898">
        <f>Tabela2[[#This Row],[kan_params]]</f>
        <v>144279</v>
      </c>
      <c r="AF898">
        <f>Tabela2[[#This Row],[kan_steps]]</f>
        <v>31.8</v>
      </c>
      <c r="AG898">
        <f>Tabela2[[#This Row],[kan_train_acc]]</f>
        <v>0.17585886418819399</v>
      </c>
      <c r="AH898">
        <f>Tabela2[[#This Row],[kan_val_acc]]</f>
        <v>0.289629635214805</v>
      </c>
      <c r="AI898">
        <f>Tabela2[[#This Row],[kan_test_acc]]</f>
        <v>0.17999999821186</v>
      </c>
      <c r="AJ898">
        <f>Tabela2[[#This Row],[mlp_test_acc]]</f>
        <v>0.972444444444444</v>
      </c>
      <c r="AK898">
        <f>Tabela2[[#This Row],[mlp_val_acc]]</f>
        <v>0.98296296296296204</v>
      </c>
      <c r="AL898">
        <f>Tabela2[[#This Row],[mlp_train_acc]]</f>
        <v>0.99090064995357396</v>
      </c>
      <c r="AM898">
        <f>Tabela2[[#This Row],[mlp_steps]]</f>
        <v>45.4</v>
      </c>
    </row>
    <row r="899" spans="1:39" x14ac:dyDescent="0.25">
      <c r="A899" t="s">
        <v>1343</v>
      </c>
      <c r="B899">
        <v>8</v>
      </c>
      <c r="C899">
        <v>3</v>
      </c>
      <c r="D899">
        <v>2</v>
      </c>
      <c r="E899">
        <v>0</v>
      </c>
      <c r="F899" t="s">
        <v>1498</v>
      </c>
      <c r="G899">
        <v>149614</v>
      </c>
      <c r="H899">
        <v>157392439.19999999</v>
      </c>
      <c r="I899">
        <v>29.2</v>
      </c>
      <c r="J899">
        <v>0.187186628580093</v>
      </c>
      <c r="K899">
        <v>0.312592589855194</v>
      </c>
      <c r="L899">
        <v>0.18933333456516199</v>
      </c>
      <c r="M899">
        <v>0.97333333333333305</v>
      </c>
      <c r="N899">
        <v>0.97481481481481402</v>
      </c>
      <c r="O899">
        <v>0.98997214484679597</v>
      </c>
      <c r="P899">
        <v>42.6</v>
      </c>
      <c r="Q899">
        <v>7162870.2000000002</v>
      </c>
      <c r="R899">
        <v>148600</v>
      </c>
      <c r="S899">
        <v>2</v>
      </c>
      <c r="T899">
        <v>254</v>
      </c>
      <c r="U899">
        <v>0.97422222222222199</v>
      </c>
      <c r="V899">
        <v>0.98444444444444401</v>
      </c>
      <c r="W899">
        <v>0.99182915506035196</v>
      </c>
      <c r="X899">
        <v>48</v>
      </c>
      <c r="Y899">
        <v>6279127.5999999996</v>
      </c>
      <c r="Z899">
        <v>149695</v>
      </c>
      <c r="AA899">
        <v>2</v>
      </c>
      <c r="AB899">
        <v>255</v>
      </c>
      <c r="AC899" t="s">
        <v>2355</v>
      </c>
      <c r="AE899">
        <f>Tabela2[[#This Row],[kan_params]]</f>
        <v>149614</v>
      </c>
      <c r="AF899">
        <f>Tabela2[[#This Row],[kan_steps]]</f>
        <v>29.2</v>
      </c>
      <c r="AG899">
        <f>Tabela2[[#This Row],[kan_train_acc]]</f>
        <v>0.187186628580093</v>
      </c>
      <c r="AH899">
        <f>Tabela2[[#This Row],[kan_val_acc]]</f>
        <v>0.312592589855194</v>
      </c>
      <c r="AI899">
        <f>Tabela2[[#This Row],[kan_test_acc]]</f>
        <v>0.18933333456516199</v>
      </c>
      <c r="AJ899">
        <f>Tabela2[[#This Row],[mlp_test_acc]]</f>
        <v>0.97333333333333305</v>
      </c>
      <c r="AK899">
        <f>Tabela2[[#This Row],[mlp_val_acc]]</f>
        <v>0.97481481481481402</v>
      </c>
      <c r="AL899">
        <f>Tabela2[[#This Row],[mlp_train_acc]]</f>
        <v>0.98997214484679597</v>
      </c>
      <c r="AM899">
        <f>Tabela2[[#This Row],[mlp_steps]]</f>
        <v>42.6</v>
      </c>
    </row>
    <row r="900" spans="1:39" x14ac:dyDescent="0.25">
      <c r="A900" t="s">
        <v>1343</v>
      </c>
      <c r="B900">
        <v>8</v>
      </c>
      <c r="C900">
        <v>3</v>
      </c>
      <c r="D900">
        <v>2</v>
      </c>
      <c r="E900">
        <v>0</v>
      </c>
      <c r="F900" t="s">
        <v>1500</v>
      </c>
      <c r="G900">
        <v>154949</v>
      </c>
      <c r="H900">
        <v>202415013.19999999</v>
      </c>
      <c r="I900">
        <v>35.6</v>
      </c>
      <c r="J900">
        <v>0.26072423607110901</v>
      </c>
      <c r="K900">
        <v>0.402222228050231</v>
      </c>
      <c r="L900">
        <v>0.26311111748218502</v>
      </c>
      <c r="M900">
        <v>0.97377777777777696</v>
      </c>
      <c r="N900">
        <v>0.98074074074074002</v>
      </c>
      <c r="O900">
        <v>0.99015784586815203</v>
      </c>
      <c r="P900">
        <v>45.2</v>
      </c>
      <c r="Q900">
        <v>5267915.8</v>
      </c>
      <c r="R900">
        <v>154115</v>
      </c>
      <c r="S900">
        <v>2</v>
      </c>
      <c r="T900">
        <v>259</v>
      </c>
      <c r="U900">
        <v>0.972444444444444</v>
      </c>
      <c r="V900">
        <v>0.98296296296296204</v>
      </c>
      <c r="W900">
        <v>0.99145775301764105</v>
      </c>
      <c r="X900">
        <v>46.8</v>
      </c>
      <c r="Y900">
        <v>6010843</v>
      </c>
      <c r="Z900">
        <v>155230</v>
      </c>
      <c r="AA900">
        <v>2</v>
      </c>
      <c r="AB900">
        <v>260</v>
      </c>
      <c r="AC900" t="s">
        <v>2356</v>
      </c>
      <c r="AE900">
        <f>Tabela2[[#This Row],[kan_params]]</f>
        <v>154949</v>
      </c>
      <c r="AF900">
        <f>Tabela2[[#This Row],[kan_steps]]</f>
        <v>35.6</v>
      </c>
      <c r="AG900">
        <f>Tabela2[[#This Row],[kan_train_acc]]</f>
        <v>0.26072423607110901</v>
      </c>
      <c r="AH900">
        <f>Tabela2[[#This Row],[kan_val_acc]]</f>
        <v>0.402222228050231</v>
      </c>
      <c r="AI900">
        <f>Tabela2[[#This Row],[kan_test_acc]]</f>
        <v>0.26311111748218502</v>
      </c>
      <c r="AJ900">
        <f>Tabela2[[#This Row],[mlp_test_acc]]</f>
        <v>0.97377777777777696</v>
      </c>
      <c r="AK900">
        <f>Tabela2[[#This Row],[mlp_val_acc]]</f>
        <v>0.98074074074074002</v>
      </c>
      <c r="AL900">
        <f>Tabela2[[#This Row],[mlp_train_acc]]</f>
        <v>0.99015784586815203</v>
      </c>
      <c r="AM900">
        <f>Tabela2[[#This Row],[mlp_steps]]</f>
        <v>45.2</v>
      </c>
    </row>
    <row r="901" spans="1:39" x14ac:dyDescent="0.25">
      <c r="A901" t="s">
        <v>1343</v>
      </c>
      <c r="B901">
        <v>8</v>
      </c>
      <c r="C901">
        <v>3</v>
      </c>
      <c r="D901">
        <v>2</v>
      </c>
      <c r="E901">
        <v>0</v>
      </c>
      <c r="F901" t="s">
        <v>1502</v>
      </c>
      <c r="G901">
        <v>160284</v>
      </c>
      <c r="H901">
        <v>133689588.40000001</v>
      </c>
      <c r="I901">
        <v>22.4</v>
      </c>
      <c r="J901">
        <v>0.18440111577510801</v>
      </c>
      <c r="K901">
        <v>0.29851851463317802</v>
      </c>
      <c r="L901">
        <v>0.18799999505281401</v>
      </c>
      <c r="M901">
        <v>0.97333333333333305</v>
      </c>
      <c r="N901">
        <v>0.98148148148148096</v>
      </c>
      <c r="O901">
        <v>0.99201485608170803</v>
      </c>
      <c r="P901">
        <v>47</v>
      </c>
      <c r="Q901">
        <v>5134343.8</v>
      </c>
      <c r="R901">
        <v>159730</v>
      </c>
      <c r="S901">
        <v>2</v>
      </c>
      <c r="T901">
        <v>264</v>
      </c>
      <c r="U901">
        <v>0.97377777777777696</v>
      </c>
      <c r="V901">
        <v>0.98074074074074002</v>
      </c>
      <c r="W901">
        <v>0.98830083565459603</v>
      </c>
      <c r="X901">
        <v>41.2</v>
      </c>
      <c r="Y901">
        <v>6470285.4000000004</v>
      </c>
      <c r="Z901">
        <v>160865</v>
      </c>
      <c r="AA901">
        <v>2</v>
      </c>
      <c r="AB901">
        <v>265</v>
      </c>
      <c r="AC901" t="s">
        <v>2357</v>
      </c>
      <c r="AE901">
        <f>Tabela2[[#This Row],[kan_params]]</f>
        <v>160284</v>
      </c>
      <c r="AF901">
        <f>Tabela2[[#This Row],[kan_steps]]</f>
        <v>22.4</v>
      </c>
      <c r="AG901">
        <f>Tabela2[[#This Row],[kan_train_acc]]</f>
        <v>0.18440111577510801</v>
      </c>
      <c r="AH901">
        <f>Tabela2[[#This Row],[kan_val_acc]]</f>
        <v>0.29851851463317802</v>
      </c>
      <c r="AI901">
        <f>Tabela2[[#This Row],[kan_test_acc]]</f>
        <v>0.18799999505281401</v>
      </c>
      <c r="AJ901">
        <f>Tabela2[[#This Row],[mlp_test_acc]]</f>
        <v>0.97333333333333305</v>
      </c>
      <c r="AK901">
        <f>Tabela2[[#This Row],[mlp_val_acc]]</f>
        <v>0.98148148148148096</v>
      </c>
      <c r="AL901">
        <f>Tabela2[[#This Row],[mlp_train_acc]]</f>
        <v>0.99201485608170803</v>
      </c>
      <c r="AM901">
        <f>Tabela2[[#This Row],[mlp_steps]]</f>
        <v>47</v>
      </c>
    </row>
    <row r="902" spans="1:39" x14ac:dyDescent="0.25">
      <c r="A902" t="s">
        <v>1343</v>
      </c>
      <c r="B902">
        <v>8</v>
      </c>
      <c r="C902">
        <v>3</v>
      </c>
      <c r="D902">
        <v>2</v>
      </c>
      <c r="E902">
        <v>0</v>
      </c>
      <c r="F902" t="s">
        <v>1504</v>
      </c>
      <c r="G902">
        <v>165619</v>
      </c>
      <c r="H902">
        <v>160850988.19999999</v>
      </c>
      <c r="I902">
        <v>26.2</v>
      </c>
      <c r="J902">
        <v>0.136861653625965</v>
      </c>
      <c r="K902">
        <v>0.33037037253379797</v>
      </c>
      <c r="L902">
        <v>0.13333333283662699</v>
      </c>
      <c r="M902">
        <v>0.97422222222222199</v>
      </c>
      <c r="N902">
        <v>0.98296296296296204</v>
      </c>
      <c r="O902">
        <v>0.99220055710306398</v>
      </c>
      <c r="P902">
        <v>48.2</v>
      </c>
      <c r="Q902">
        <v>6461247.2000000002</v>
      </c>
      <c r="R902">
        <v>165445</v>
      </c>
      <c r="S902">
        <v>2</v>
      </c>
      <c r="T902">
        <v>269</v>
      </c>
      <c r="U902">
        <v>0.97333333333333305</v>
      </c>
      <c r="V902">
        <v>0.97777777777777697</v>
      </c>
      <c r="W902">
        <v>0.99127205199628599</v>
      </c>
      <c r="X902">
        <v>45</v>
      </c>
      <c r="Y902">
        <v>4920919.5999999996</v>
      </c>
      <c r="Z902">
        <v>166600</v>
      </c>
      <c r="AA902">
        <v>2</v>
      </c>
      <c r="AB902">
        <v>270</v>
      </c>
      <c r="AC902" t="s">
        <v>2358</v>
      </c>
      <c r="AE902">
        <f>Tabela2[[#This Row],[kan_params]]</f>
        <v>165619</v>
      </c>
      <c r="AF902">
        <f>Tabela2[[#This Row],[kan_steps]]</f>
        <v>26.2</v>
      </c>
      <c r="AG902">
        <f>Tabela2[[#This Row],[kan_train_acc]]</f>
        <v>0.136861653625965</v>
      </c>
      <c r="AH902">
        <f>Tabela2[[#This Row],[kan_val_acc]]</f>
        <v>0.33037037253379797</v>
      </c>
      <c r="AI902">
        <f>Tabela2[[#This Row],[kan_test_acc]]</f>
        <v>0.13333333283662699</v>
      </c>
      <c r="AJ902">
        <f>Tabela2[[#This Row],[mlp_test_acc]]</f>
        <v>0.97422222222222199</v>
      </c>
      <c r="AK902">
        <f>Tabela2[[#This Row],[mlp_val_acc]]</f>
        <v>0.98296296296296204</v>
      </c>
      <c r="AL902">
        <f>Tabela2[[#This Row],[mlp_train_acc]]</f>
        <v>0.99220055710306398</v>
      </c>
      <c r="AM902">
        <f>Tabela2[[#This Row],[mlp_steps]]</f>
        <v>48.2</v>
      </c>
    </row>
    <row r="903" spans="1:39" x14ac:dyDescent="0.25">
      <c r="A903" t="s">
        <v>1343</v>
      </c>
      <c r="B903">
        <v>8</v>
      </c>
      <c r="C903">
        <v>3</v>
      </c>
      <c r="D903">
        <v>2</v>
      </c>
      <c r="E903">
        <v>0</v>
      </c>
      <c r="F903" t="s">
        <v>2359</v>
      </c>
      <c r="G903">
        <v>71272</v>
      </c>
      <c r="H903">
        <v>101896585.59999999</v>
      </c>
      <c r="I903">
        <v>47</v>
      </c>
      <c r="J903">
        <v>0.64661094546317999</v>
      </c>
      <c r="K903">
        <v>0.70222222805023105</v>
      </c>
      <c r="L903">
        <v>0.63422222733497602</v>
      </c>
      <c r="M903">
        <v>0.95955555555555505</v>
      </c>
      <c r="N903">
        <v>0.95481481481481401</v>
      </c>
      <c r="O903">
        <v>0.98922934076137403</v>
      </c>
      <c r="P903">
        <v>47</v>
      </c>
      <c r="Q903">
        <v>2341360.4</v>
      </c>
      <c r="R903">
        <v>70900</v>
      </c>
      <c r="S903">
        <v>2</v>
      </c>
      <c r="T903">
        <v>170</v>
      </c>
      <c r="U903">
        <v>0.95955555555555505</v>
      </c>
      <c r="V903">
        <v>0.95925925925925903</v>
      </c>
      <c r="W903">
        <v>0.98978644382544101</v>
      </c>
      <c r="X903">
        <v>48.8</v>
      </c>
      <c r="Y903">
        <v>4684064.5999999996</v>
      </c>
      <c r="Z903">
        <v>71659</v>
      </c>
      <c r="AA903">
        <v>2</v>
      </c>
      <c r="AB903">
        <v>171</v>
      </c>
      <c r="AC903" t="s">
        <v>2360</v>
      </c>
      <c r="AE903">
        <f>Tabela2[[#This Row],[kan_params]]</f>
        <v>71272</v>
      </c>
      <c r="AF903">
        <f>Tabela2[[#This Row],[kan_steps]]</f>
        <v>47</v>
      </c>
      <c r="AG903">
        <f>Tabela2[[#This Row],[kan_train_acc]]</f>
        <v>0.64661094546317999</v>
      </c>
      <c r="AH903">
        <f>Tabela2[[#This Row],[kan_val_acc]]</f>
        <v>0.70222222805023105</v>
      </c>
      <c r="AI903">
        <f>Tabela2[[#This Row],[kan_test_acc]]</f>
        <v>0.63422222733497602</v>
      </c>
      <c r="AJ903">
        <f>Tabela2[[#This Row],[mlp_test_acc]]</f>
        <v>0.95955555555555505</v>
      </c>
      <c r="AK903">
        <f>Tabela2[[#This Row],[mlp_val_acc]]</f>
        <v>0.95481481481481401</v>
      </c>
      <c r="AL903">
        <f>Tabela2[[#This Row],[mlp_train_acc]]</f>
        <v>0.98922934076137403</v>
      </c>
      <c r="AM903">
        <f>Tabela2[[#This Row],[mlp_steps]]</f>
        <v>47</v>
      </c>
    </row>
    <row r="904" spans="1:39" x14ac:dyDescent="0.25">
      <c r="A904" t="s">
        <v>1343</v>
      </c>
      <c r="B904">
        <v>8</v>
      </c>
      <c r="C904">
        <v>3</v>
      </c>
      <c r="D904">
        <v>2</v>
      </c>
      <c r="E904">
        <v>0</v>
      </c>
      <c r="F904" t="s">
        <v>2361</v>
      </c>
      <c r="G904">
        <v>73198</v>
      </c>
      <c r="H904">
        <v>156145394</v>
      </c>
      <c r="I904">
        <v>73</v>
      </c>
      <c r="J904">
        <v>0.80724234580993603</v>
      </c>
      <c r="K904">
        <v>0.79629629850387496</v>
      </c>
      <c r="L904">
        <v>0.78177777528762804</v>
      </c>
      <c r="M904">
        <v>0.95555555555555505</v>
      </c>
      <c r="N904">
        <v>0.95703703703703702</v>
      </c>
      <c r="O904">
        <v>0.98978644382544101</v>
      </c>
      <c r="P904">
        <v>48</v>
      </c>
      <c r="Q904">
        <v>2354585.6000000001</v>
      </c>
      <c r="R904">
        <v>73189</v>
      </c>
      <c r="S904">
        <v>2</v>
      </c>
      <c r="T904">
        <v>173</v>
      </c>
      <c r="U904">
        <v>0.96399999999999997</v>
      </c>
      <c r="V904">
        <v>0.95481481481481401</v>
      </c>
      <c r="W904">
        <v>0.99071494893221901</v>
      </c>
      <c r="X904">
        <v>51.6</v>
      </c>
      <c r="Y904">
        <v>2592704</v>
      </c>
      <c r="Z904">
        <v>73960</v>
      </c>
      <c r="AA904">
        <v>2</v>
      </c>
      <c r="AB904">
        <v>174</v>
      </c>
      <c r="AC904" t="s">
        <v>2362</v>
      </c>
      <c r="AE904">
        <f>Tabela2[[#This Row],[kan_params]]</f>
        <v>73198</v>
      </c>
      <c r="AF904">
        <f>Tabela2[[#This Row],[kan_steps]]</f>
        <v>73</v>
      </c>
      <c r="AG904">
        <f>Tabela2[[#This Row],[kan_train_acc]]</f>
        <v>0.80724234580993603</v>
      </c>
      <c r="AH904">
        <f>Tabela2[[#This Row],[kan_val_acc]]</f>
        <v>0.79629629850387496</v>
      </c>
      <c r="AI904">
        <f>Tabela2[[#This Row],[kan_test_acc]]</f>
        <v>0.78177777528762804</v>
      </c>
      <c r="AJ904">
        <f>Tabela2[[#This Row],[mlp_test_acc]]</f>
        <v>0.95555555555555505</v>
      </c>
      <c r="AK904">
        <f>Tabela2[[#This Row],[mlp_val_acc]]</f>
        <v>0.95703703703703702</v>
      </c>
      <c r="AL904">
        <f>Tabela2[[#This Row],[mlp_train_acc]]</f>
        <v>0.98978644382544101</v>
      </c>
      <c r="AM904">
        <f>Tabela2[[#This Row],[mlp_steps]]</f>
        <v>48</v>
      </c>
    </row>
    <row r="905" spans="1:39" x14ac:dyDescent="0.25">
      <c r="A905" t="s">
        <v>1343</v>
      </c>
      <c r="B905">
        <v>8</v>
      </c>
      <c r="C905">
        <v>3</v>
      </c>
      <c r="D905">
        <v>2</v>
      </c>
      <c r="E905">
        <v>0</v>
      </c>
      <c r="F905" t="s">
        <v>1508</v>
      </c>
      <c r="G905">
        <v>75124</v>
      </c>
      <c r="H905">
        <v>119879237.8</v>
      </c>
      <c r="I905">
        <v>53</v>
      </c>
      <c r="J905">
        <v>0.71346331834792998</v>
      </c>
      <c r="K905">
        <v>0.72740740776061996</v>
      </c>
      <c r="L905">
        <v>0.68844444751739498</v>
      </c>
      <c r="M905">
        <v>0.95955555555555505</v>
      </c>
      <c r="N905">
        <v>0.95407407407407396</v>
      </c>
      <c r="O905">
        <v>0.98867223769730705</v>
      </c>
      <c r="P905">
        <v>46</v>
      </c>
      <c r="Q905">
        <v>3274856</v>
      </c>
      <c r="R905">
        <v>74735</v>
      </c>
      <c r="S905">
        <v>2</v>
      </c>
      <c r="T905">
        <v>175</v>
      </c>
      <c r="U905">
        <v>0.96533333333333304</v>
      </c>
      <c r="V905">
        <v>0.96</v>
      </c>
      <c r="W905">
        <v>0.99312906220984198</v>
      </c>
      <c r="X905">
        <v>57.8</v>
      </c>
      <c r="Y905">
        <v>4085817.2</v>
      </c>
      <c r="Z905">
        <v>75514</v>
      </c>
      <c r="AA905">
        <v>2</v>
      </c>
      <c r="AB905">
        <v>176</v>
      </c>
      <c r="AC905" t="s">
        <v>2363</v>
      </c>
      <c r="AE905">
        <f>Tabela2[[#This Row],[kan_params]]</f>
        <v>75124</v>
      </c>
      <c r="AF905">
        <f>Tabela2[[#This Row],[kan_steps]]</f>
        <v>53</v>
      </c>
      <c r="AG905">
        <f>Tabela2[[#This Row],[kan_train_acc]]</f>
        <v>0.71346331834792998</v>
      </c>
      <c r="AH905">
        <f>Tabela2[[#This Row],[kan_val_acc]]</f>
        <v>0.72740740776061996</v>
      </c>
      <c r="AI905">
        <f>Tabela2[[#This Row],[kan_test_acc]]</f>
        <v>0.68844444751739498</v>
      </c>
      <c r="AJ905">
        <f>Tabela2[[#This Row],[mlp_test_acc]]</f>
        <v>0.95955555555555505</v>
      </c>
      <c r="AK905">
        <f>Tabela2[[#This Row],[mlp_val_acc]]</f>
        <v>0.95407407407407396</v>
      </c>
      <c r="AL905">
        <f>Tabela2[[#This Row],[mlp_train_acc]]</f>
        <v>0.98867223769730705</v>
      </c>
      <c r="AM905">
        <f>Tabela2[[#This Row],[mlp_steps]]</f>
        <v>46</v>
      </c>
    </row>
    <row r="906" spans="1:39" x14ac:dyDescent="0.25">
      <c r="A906" t="s">
        <v>1343</v>
      </c>
      <c r="B906">
        <v>8</v>
      </c>
      <c r="C906">
        <v>3</v>
      </c>
      <c r="D906">
        <v>2</v>
      </c>
      <c r="E906">
        <v>0</v>
      </c>
      <c r="F906" t="s">
        <v>2364</v>
      </c>
      <c r="G906">
        <v>77050</v>
      </c>
      <c r="H906">
        <v>113823911.40000001</v>
      </c>
      <c r="I906">
        <v>49.6</v>
      </c>
      <c r="J906">
        <v>0.71216340065002404</v>
      </c>
      <c r="K906">
        <v>0.76666666269302297</v>
      </c>
      <c r="L906">
        <v>0.69999998807907104</v>
      </c>
      <c r="M906">
        <v>0.96044444444444399</v>
      </c>
      <c r="N906">
        <v>0.95555555555555505</v>
      </c>
      <c r="O906">
        <v>0.98941504178272899</v>
      </c>
      <c r="P906">
        <v>45</v>
      </c>
      <c r="Q906">
        <v>2321483.2000000002</v>
      </c>
      <c r="R906">
        <v>76297</v>
      </c>
      <c r="S906">
        <v>2</v>
      </c>
      <c r="T906">
        <v>177</v>
      </c>
      <c r="U906">
        <v>0.96488888888888802</v>
      </c>
      <c r="V906">
        <v>0.96222222222222198</v>
      </c>
      <c r="W906">
        <v>0.99350046425255301</v>
      </c>
      <c r="X906">
        <v>55.6</v>
      </c>
      <c r="Y906">
        <v>5233177.2</v>
      </c>
      <c r="Z906">
        <v>77084</v>
      </c>
      <c r="AA906">
        <v>2</v>
      </c>
      <c r="AB906">
        <v>178</v>
      </c>
      <c r="AC906" t="s">
        <v>2365</v>
      </c>
      <c r="AE906">
        <f>Tabela2[[#This Row],[kan_params]]</f>
        <v>77050</v>
      </c>
      <c r="AF906">
        <f>Tabela2[[#This Row],[kan_steps]]</f>
        <v>49.6</v>
      </c>
      <c r="AG906">
        <f>Tabela2[[#This Row],[kan_train_acc]]</f>
        <v>0.71216340065002404</v>
      </c>
      <c r="AH906">
        <f>Tabela2[[#This Row],[kan_val_acc]]</f>
        <v>0.76666666269302297</v>
      </c>
      <c r="AI906">
        <f>Tabela2[[#This Row],[kan_test_acc]]</f>
        <v>0.69999998807907104</v>
      </c>
      <c r="AJ906">
        <f>Tabela2[[#This Row],[mlp_test_acc]]</f>
        <v>0.96044444444444399</v>
      </c>
      <c r="AK906">
        <f>Tabela2[[#This Row],[mlp_val_acc]]</f>
        <v>0.95555555555555505</v>
      </c>
      <c r="AL906">
        <f>Tabela2[[#This Row],[mlp_train_acc]]</f>
        <v>0.98941504178272899</v>
      </c>
      <c r="AM906">
        <f>Tabela2[[#This Row],[mlp_steps]]</f>
        <v>45</v>
      </c>
    </row>
    <row r="907" spans="1:39" x14ac:dyDescent="0.25">
      <c r="A907" t="s">
        <v>1343</v>
      </c>
      <c r="B907">
        <v>8</v>
      </c>
      <c r="C907">
        <v>3</v>
      </c>
      <c r="D907">
        <v>2</v>
      </c>
      <c r="E907">
        <v>0</v>
      </c>
      <c r="F907" t="s">
        <v>2366</v>
      </c>
      <c r="G907">
        <v>78976</v>
      </c>
      <c r="H907">
        <v>108418232</v>
      </c>
      <c r="I907">
        <v>45</v>
      </c>
      <c r="J907">
        <v>0.64271123409271202</v>
      </c>
      <c r="K907">
        <v>0.67481480836868202</v>
      </c>
      <c r="L907">
        <v>0.64399999976158095</v>
      </c>
      <c r="M907">
        <v>0.96177777777777695</v>
      </c>
      <c r="N907">
        <v>0.95703703703703702</v>
      </c>
      <c r="O907">
        <v>0.99257195914577501</v>
      </c>
      <c r="P907">
        <v>51.2</v>
      </c>
      <c r="Q907">
        <v>4219107.5999999996</v>
      </c>
      <c r="R907">
        <v>78670</v>
      </c>
      <c r="S907">
        <v>2</v>
      </c>
      <c r="T907">
        <v>180</v>
      </c>
      <c r="U907">
        <v>0.96444444444444399</v>
      </c>
      <c r="V907">
        <v>0.96</v>
      </c>
      <c r="W907">
        <v>0.99312906220984198</v>
      </c>
      <c r="X907">
        <v>53.8</v>
      </c>
      <c r="Y907">
        <v>3511490.4</v>
      </c>
      <c r="Z907">
        <v>79469</v>
      </c>
      <c r="AA907">
        <v>2</v>
      </c>
      <c r="AB907">
        <v>181</v>
      </c>
      <c r="AC907" t="s">
        <v>2367</v>
      </c>
      <c r="AE907">
        <f>Tabela2[[#This Row],[kan_params]]</f>
        <v>78976</v>
      </c>
      <c r="AF907">
        <f>Tabela2[[#This Row],[kan_steps]]</f>
        <v>45</v>
      </c>
      <c r="AG907">
        <f>Tabela2[[#This Row],[kan_train_acc]]</f>
        <v>0.64271123409271202</v>
      </c>
      <c r="AH907">
        <f>Tabela2[[#This Row],[kan_val_acc]]</f>
        <v>0.67481480836868202</v>
      </c>
      <c r="AI907">
        <f>Tabela2[[#This Row],[kan_test_acc]]</f>
        <v>0.64399999976158095</v>
      </c>
      <c r="AJ907">
        <f>Tabela2[[#This Row],[mlp_test_acc]]</f>
        <v>0.96177777777777695</v>
      </c>
      <c r="AK907">
        <f>Tabela2[[#This Row],[mlp_val_acc]]</f>
        <v>0.95703703703703702</v>
      </c>
      <c r="AL907">
        <f>Tabela2[[#This Row],[mlp_train_acc]]</f>
        <v>0.99257195914577501</v>
      </c>
      <c r="AM907">
        <f>Tabela2[[#This Row],[mlp_steps]]</f>
        <v>51.2</v>
      </c>
    </row>
    <row r="908" spans="1:39" x14ac:dyDescent="0.25">
      <c r="A908" t="s">
        <v>1343</v>
      </c>
      <c r="B908">
        <v>8</v>
      </c>
      <c r="C908">
        <v>3</v>
      </c>
      <c r="D908">
        <v>2</v>
      </c>
      <c r="E908">
        <v>0</v>
      </c>
      <c r="F908" t="s">
        <v>2368</v>
      </c>
      <c r="G908">
        <v>80902</v>
      </c>
      <c r="H908">
        <v>126747718.8</v>
      </c>
      <c r="I908">
        <v>52.2</v>
      </c>
      <c r="J908">
        <v>0.69322189688682501</v>
      </c>
      <c r="K908">
        <v>0.72296296358108503</v>
      </c>
      <c r="L908">
        <v>0.669333332777023</v>
      </c>
      <c r="M908">
        <v>0.96088888888888802</v>
      </c>
      <c r="N908">
        <v>0.96074074074074001</v>
      </c>
      <c r="O908">
        <v>0.98997214484679597</v>
      </c>
      <c r="P908">
        <v>49.2</v>
      </c>
      <c r="Q908">
        <v>3447971.4</v>
      </c>
      <c r="R908">
        <v>80272</v>
      </c>
      <c r="S908">
        <v>2</v>
      </c>
      <c r="T908">
        <v>182</v>
      </c>
      <c r="U908">
        <v>0.96133333333333304</v>
      </c>
      <c r="V908">
        <v>0.95851851851851799</v>
      </c>
      <c r="W908">
        <v>0.99071494893221901</v>
      </c>
      <c r="X908">
        <v>47.2</v>
      </c>
      <c r="Y908">
        <v>4593171.5999999996</v>
      </c>
      <c r="Z908">
        <v>81079</v>
      </c>
      <c r="AA908">
        <v>2</v>
      </c>
      <c r="AB908">
        <v>183</v>
      </c>
      <c r="AC908" t="s">
        <v>2369</v>
      </c>
      <c r="AE908">
        <f>Tabela2[[#This Row],[kan_params]]</f>
        <v>80902</v>
      </c>
      <c r="AF908">
        <f>Tabela2[[#This Row],[kan_steps]]</f>
        <v>52.2</v>
      </c>
      <c r="AG908">
        <f>Tabela2[[#This Row],[kan_train_acc]]</f>
        <v>0.69322189688682501</v>
      </c>
      <c r="AH908">
        <f>Tabela2[[#This Row],[kan_val_acc]]</f>
        <v>0.72296296358108503</v>
      </c>
      <c r="AI908">
        <f>Tabela2[[#This Row],[kan_test_acc]]</f>
        <v>0.669333332777023</v>
      </c>
      <c r="AJ908">
        <f>Tabela2[[#This Row],[mlp_test_acc]]</f>
        <v>0.96088888888888802</v>
      </c>
      <c r="AK908">
        <f>Tabela2[[#This Row],[mlp_val_acc]]</f>
        <v>0.96074074074074001</v>
      </c>
      <c r="AL908">
        <f>Tabela2[[#This Row],[mlp_train_acc]]</f>
        <v>0.98997214484679597</v>
      </c>
      <c r="AM908">
        <f>Tabela2[[#This Row],[mlp_steps]]</f>
        <v>49.2</v>
      </c>
    </row>
    <row r="909" spans="1:39" x14ac:dyDescent="0.25">
      <c r="A909" t="s">
        <v>1343</v>
      </c>
      <c r="B909">
        <v>8</v>
      </c>
      <c r="C909">
        <v>3</v>
      </c>
      <c r="D909">
        <v>2</v>
      </c>
      <c r="E909">
        <v>0</v>
      </c>
      <c r="F909" t="s">
        <v>2370</v>
      </c>
      <c r="G909">
        <v>82828</v>
      </c>
      <c r="H909">
        <v>145484595.19999999</v>
      </c>
      <c r="I909">
        <v>57</v>
      </c>
      <c r="J909">
        <v>0.75097494125366204</v>
      </c>
      <c r="K909">
        <v>0.75407407283782901</v>
      </c>
      <c r="L909">
        <v>0.73555555343627899</v>
      </c>
      <c r="M909">
        <v>0.962666666666666</v>
      </c>
      <c r="N909">
        <v>0.95259259259259199</v>
      </c>
      <c r="O909">
        <v>0.98978644382544101</v>
      </c>
      <c r="P909">
        <v>48.2</v>
      </c>
      <c r="Q909">
        <v>3822396.2</v>
      </c>
      <c r="R909">
        <v>82705</v>
      </c>
      <c r="S909">
        <v>2</v>
      </c>
      <c r="T909">
        <v>185</v>
      </c>
      <c r="U909">
        <v>0.95955555555555505</v>
      </c>
      <c r="V909">
        <v>0.95703703703703702</v>
      </c>
      <c r="W909">
        <v>0.98922934076137403</v>
      </c>
      <c r="X909">
        <v>50.6</v>
      </c>
      <c r="Y909">
        <v>4012562.8</v>
      </c>
      <c r="Z909">
        <v>83524</v>
      </c>
      <c r="AA909">
        <v>2</v>
      </c>
      <c r="AB909">
        <v>186</v>
      </c>
      <c r="AC909" t="s">
        <v>2371</v>
      </c>
      <c r="AE909">
        <f>Tabela2[[#This Row],[kan_params]]</f>
        <v>82828</v>
      </c>
      <c r="AF909">
        <f>Tabela2[[#This Row],[kan_steps]]</f>
        <v>57</v>
      </c>
      <c r="AG909">
        <f>Tabela2[[#This Row],[kan_train_acc]]</f>
        <v>0.75097494125366204</v>
      </c>
      <c r="AH909">
        <f>Tabela2[[#This Row],[kan_val_acc]]</f>
        <v>0.75407407283782901</v>
      </c>
      <c r="AI909">
        <f>Tabela2[[#This Row],[kan_test_acc]]</f>
        <v>0.73555555343627899</v>
      </c>
      <c r="AJ909">
        <f>Tabela2[[#This Row],[mlp_test_acc]]</f>
        <v>0.962666666666666</v>
      </c>
      <c r="AK909">
        <f>Tabela2[[#This Row],[mlp_val_acc]]</f>
        <v>0.95259259259259199</v>
      </c>
      <c r="AL909">
        <f>Tabela2[[#This Row],[mlp_train_acc]]</f>
        <v>0.98978644382544101</v>
      </c>
      <c r="AM909">
        <f>Tabela2[[#This Row],[mlp_steps]]</f>
        <v>48.2</v>
      </c>
    </row>
    <row r="910" spans="1:39" x14ac:dyDescent="0.25">
      <c r="A910" t="s">
        <v>1343</v>
      </c>
      <c r="B910">
        <v>8</v>
      </c>
      <c r="C910">
        <v>3</v>
      </c>
      <c r="D910">
        <v>2</v>
      </c>
      <c r="E910">
        <v>0</v>
      </c>
      <c r="F910" t="s">
        <v>1512</v>
      </c>
      <c r="G910">
        <v>84754</v>
      </c>
      <c r="H910">
        <v>143063111.80000001</v>
      </c>
      <c r="I910">
        <v>56</v>
      </c>
      <c r="J910">
        <v>0.68430827856063803</v>
      </c>
      <c r="K910">
        <v>0.78148149251937804</v>
      </c>
      <c r="L910">
        <v>0.65822223424911497</v>
      </c>
      <c r="M910">
        <v>0.96222222222222198</v>
      </c>
      <c r="N910">
        <v>0.95851851851851799</v>
      </c>
      <c r="O910">
        <v>0.98941504178272899</v>
      </c>
      <c r="P910">
        <v>46.4</v>
      </c>
      <c r="Q910">
        <v>3606819.6</v>
      </c>
      <c r="R910">
        <v>84347</v>
      </c>
      <c r="S910">
        <v>2</v>
      </c>
      <c r="T910">
        <v>187</v>
      </c>
      <c r="U910">
        <v>0.962666666666666</v>
      </c>
      <c r="V910">
        <v>0.95703703703703702</v>
      </c>
      <c r="W910">
        <v>0.99220055710306398</v>
      </c>
      <c r="X910">
        <v>51.8</v>
      </c>
      <c r="Y910">
        <v>3914339.6</v>
      </c>
      <c r="Z910">
        <v>85174</v>
      </c>
      <c r="AA910">
        <v>2</v>
      </c>
      <c r="AB910">
        <v>188</v>
      </c>
      <c r="AC910" t="s">
        <v>2372</v>
      </c>
      <c r="AE910">
        <f>Tabela2[[#This Row],[kan_params]]</f>
        <v>84754</v>
      </c>
      <c r="AF910">
        <f>Tabela2[[#This Row],[kan_steps]]</f>
        <v>56</v>
      </c>
      <c r="AG910">
        <f>Tabela2[[#This Row],[kan_train_acc]]</f>
        <v>0.68430827856063803</v>
      </c>
      <c r="AH910">
        <f>Tabela2[[#This Row],[kan_val_acc]]</f>
        <v>0.78148149251937804</v>
      </c>
      <c r="AI910">
        <f>Tabela2[[#This Row],[kan_test_acc]]</f>
        <v>0.65822223424911497</v>
      </c>
      <c r="AJ910">
        <f>Tabela2[[#This Row],[mlp_test_acc]]</f>
        <v>0.96222222222222198</v>
      </c>
      <c r="AK910">
        <f>Tabela2[[#This Row],[mlp_val_acc]]</f>
        <v>0.95851851851851799</v>
      </c>
      <c r="AL910">
        <f>Tabela2[[#This Row],[mlp_train_acc]]</f>
        <v>0.98941504178272899</v>
      </c>
      <c r="AM910">
        <f>Tabela2[[#This Row],[mlp_steps]]</f>
        <v>46.4</v>
      </c>
    </row>
    <row r="911" spans="1:39" x14ac:dyDescent="0.25">
      <c r="A911" t="s">
        <v>1343</v>
      </c>
      <c r="B911">
        <v>8</v>
      </c>
      <c r="C911">
        <v>3</v>
      </c>
      <c r="D911">
        <v>2</v>
      </c>
      <c r="E911">
        <v>0</v>
      </c>
      <c r="F911" t="s">
        <v>2373</v>
      </c>
      <c r="G911">
        <v>86680</v>
      </c>
      <c r="H911">
        <v>133415176</v>
      </c>
      <c r="I911">
        <v>50.2</v>
      </c>
      <c r="J911">
        <v>0.67353761196136397</v>
      </c>
      <c r="K911">
        <v>0.75777778625488201</v>
      </c>
      <c r="L911">
        <v>0.633777791261673</v>
      </c>
      <c r="M911">
        <v>0.954666666666666</v>
      </c>
      <c r="N911">
        <v>0.95333333333333303</v>
      </c>
      <c r="O911">
        <v>0.98458681522748304</v>
      </c>
      <c r="P911">
        <v>39.6</v>
      </c>
      <c r="Q911">
        <v>2976251</v>
      </c>
      <c r="R911">
        <v>86005</v>
      </c>
      <c r="S911">
        <v>2</v>
      </c>
      <c r="T911">
        <v>189</v>
      </c>
      <c r="U911">
        <v>0.96533333333333304</v>
      </c>
      <c r="V911">
        <v>0.95703703703703702</v>
      </c>
      <c r="W911">
        <v>0.99090064995357396</v>
      </c>
      <c r="X911">
        <v>48</v>
      </c>
      <c r="Y911">
        <v>5010646.4000000004</v>
      </c>
      <c r="Z911">
        <v>86840</v>
      </c>
      <c r="AA911">
        <v>2</v>
      </c>
      <c r="AB911">
        <v>190</v>
      </c>
      <c r="AC911" t="s">
        <v>2374</v>
      </c>
      <c r="AE911">
        <f>Tabela2[[#This Row],[kan_params]]</f>
        <v>86680</v>
      </c>
      <c r="AF911">
        <f>Tabela2[[#This Row],[kan_steps]]</f>
        <v>50.2</v>
      </c>
      <c r="AG911">
        <f>Tabela2[[#This Row],[kan_train_acc]]</f>
        <v>0.67353761196136397</v>
      </c>
      <c r="AH911">
        <f>Tabela2[[#This Row],[kan_val_acc]]</f>
        <v>0.75777778625488201</v>
      </c>
      <c r="AI911">
        <f>Tabela2[[#This Row],[kan_test_acc]]</f>
        <v>0.633777791261673</v>
      </c>
      <c r="AJ911">
        <f>Tabela2[[#This Row],[mlp_test_acc]]</f>
        <v>0.954666666666666</v>
      </c>
      <c r="AK911">
        <f>Tabela2[[#This Row],[mlp_val_acc]]</f>
        <v>0.95333333333333303</v>
      </c>
      <c r="AL911">
        <f>Tabela2[[#This Row],[mlp_train_acc]]</f>
        <v>0.98458681522748304</v>
      </c>
      <c r="AM911">
        <f>Tabela2[[#This Row],[mlp_steps]]</f>
        <v>39.6</v>
      </c>
    </row>
    <row r="912" spans="1:39" x14ac:dyDescent="0.25">
      <c r="A912" t="s">
        <v>1343</v>
      </c>
      <c r="B912">
        <v>8</v>
      </c>
      <c r="C912">
        <v>3</v>
      </c>
      <c r="D912">
        <v>2</v>
      </c>
      <c r="E912">
        <v>0</v>
      </c>
      <c r="F912" t="s">
        <v>2375</v>
      </c>
      <c r="G912">
        <v>88606</v>
      </c>
      <c r="H912">
        <v>126344264</v>
      </c>
      <c r="I912">
        <v>47.6</v>
      </c>
      <c r="J912">
        <v>0.71197772026062001</v>
      </c>
      <c r="K912">
        <v>0.73185185194015501</v>
      </c>
      <c r="L912">
        <v>0.70133333206176696</v>
      </c>
      <c r="M912">
        <v>0.96044444444444399</v>
      </c>
      <c r="N912">
        <v>0.95629629629629598</v>
      </c>
      <c r="O912">
        <v>0.99071494893221901</v>
      </c>
      <c r="P912">
        <v>44.6</v>
      </c>
      <c r="Q912">
        <v>3684984</v>
      </c>
      <c r="R912">
        <v>88522</v>
      </c>
      <c r="S912">
        <v>2</v>
      </c>
      <c r="T912">
        <v>192</v>
      </c>
      <c r="U912">
        <v>0.95822222222222198</v>
      </c>
      <c r="V912">
        <v>0.95407407407407396</v>
      </c>
      <c r="W912">
        <v>0.98848653667595099</v>
      </c>
      <c r="X912">
        <v>42.6</v>
      </c>
      <c r="Y912">
        <v>3673170.4</v>
      </c>
      <c r="Z912">
        <v>89369</v>
      </c>
      <c r="AA912">
        <v>2</v>
      </c>
      <c r="AB912">
        <v>193</v>
      </c>
      <c r="AC912" t="s">
        <v>2376</v>
      </c>
      <c r="AE912">
        <f>Tabela2[[#This Row],[kan_params]]</f>
        <v>88606</v>
      </c>
      <c r="AF912">
        <f>Tabela2[[#This Row],[kan_steps]]</f>
        <v>47.6</v>
      </c>
      <c r="AG912">
        <f>Tabela2[[#This Row],[kan_train_acc]]</f>
        <v>0.71197772026062001</v>
      </c>
      <c r="AH912">
        <f>Tabela2[[#This Row],[kan_val_acc]]</f>
        <v>0.73185185194015501</v>
      </c>
      <c r="AI912">
        <f>Tabela2[[#This Row],[kan_test_acc]]</f>
        <v>0.70133333206176696</v>
      </c>
      <c r="AJ912">
        <f>Tabela2[[#This Row],[mlp_test_acc]]</f>
        <v>0.96044444444444399</v>
      </c>
      <c r="AK912">
        <f>Tabela2[[#This Row],[mlp_val_acc]]</f>
        <v>0.95629629629629598</v>
      </c>
      <c r="AL912">
        <f>Tabela2[[#This Row],[mlp_train_acc]]</f>
        <v>0.99071494893221901</v>
      </c>
      <c r="AM912">
        <f>Tabela2[[#This Row],[mlp_steps]]</f>
        <v>44.6</v>
      </c>
    </row>
    <row r="913" spans="1:39" x14ac:dyDescent="0.25">
      <c r="A913" t="s">
        <v>1343</v>
      </c>
      <c r="B913">
        <v>8</v>
      </c>
      <c r="C913">
        <v>3</v>
      </c>
      <c r="D913">
        <v>2</v>
      </c>
      <c r="E913">
        <v>0</v>
      </c>
      <c r="F913" t="s">
        <v>2377</v>
      </c>
      <c r="G913">
        <v>90532</v>
      </c>
      <c r="H913">
        <v>90337180.599999994</v>
      </c>
      <c r="I913">
        <v>31.6</v>
      </c>
      <c r="J913">
        <v>0.46908078491687699</v>
      </c>
      <c r="K913">
        <v>0.53777776956558199</v>
      </c>
      <c r="L913">
        <v>0.43911110758781402</v>
      </c>
      <c r="M913">
        <v>0.96444444444444399</v>
      </c>
      <c r="N913">
        <v>0.95777777777777695</v>
      </c>
      <c r="O913">
        <v>0.98997214484679597</v>
      </c>
      <c r="P913">
        <v>46.8</v>
      </c>
      <c r="Q913">
        <v>4590825.2</v>
      </c>
      <c r="R913">
        <v>90220</v>
      </c>
      <c r="S913">
        <v>2</v>
      </c>
      <c r="T913">
        <v>194</v>
      </c>
      <c r="U913">
        <v>0.96622222222222198</v>
      </c>
      <c r="V913">
        <v>0.95925925925925903</v>
      </c>
      <c r="W913">
        <v>0.99405756731661998</v>
      </c>
      <c r="X913">
        <v>54.2</v>
      </c>
      <c r="Y913">
        <v>4495289.8</v>
      </c>
      <c r="Z913">
        <v>91075</v>
      </c>
      <c r="AA913">
        <v>2</v>
      </c>
      <c r="AB913">
        <v>195</v>
      </c>
      <c r="AC913" t="s">
        <v>2378</v>
      </c>
      <c r="AE913">
        <f>Tabela2[[#This Row],[kan_params]]</f>
        <v>90532</v>
      </c>
      <c r="AF913">
        <f>Tabela2[[#This Row],[kan_steps]]</f>
        <v>31.6</v>
      </c>
      <c r="AG913">
        <f>Tabela2[[#This Row],[kan_train_acc]]</f>
        <v>0.46908078491687699</v>
      </c>
      <c r="AH913">
        <f>Tabela2[[#This Row],[kan_val_acc]]</f>
        <v>0.53777776956558199</v>
      </c>
      <c r="AI913">
        <f>Tabela2[[#This Row],[kan_test_acc]]</f>
        <v>0.43911110758781402</v>
      </c>
      <c r="AJ913">
        <f>Tabela2[[#This Row],[mlp_test_acc]]</f>
        <v>0.96444444444444399</v>
      </c>
      <c r="AK913">
        <f>Tabela2[[#This Row],[mlp_val_acc]]</f>
        <v>0.95777777777777695</v>
      </c>
      <c r="AL913">
        <f>Tabela2[[#This Row],[mlp_train_acc]]</f>
        <v>0.98997214484679597</v>
      </c>
      <c r="AM913">
        <f>Tabela2[[#This Row],[mlp_steps]]</f>
        <v>46.8</v>
      </c>
    </row>
    <row r="914" spans="1:39" x14ac:dyDescent="0.25">
      <c r="A914" t="s">
        <v>1343</v>
      </c>
      <c r="B914">
        <v>8</v>
      </c>
      <c r="C914">
        <v>3</v>
      </c>
      <c r="D914">
        <v>2</v>
      </c>
      <c r="E914">
        <v>0</v>
      </c>
      <c r="F914" t="s">
        <v>2379</v>
      </c>
      <c r="G914">
        <v>92458</v>
      </c>
      <c r="H914">
        <v>174816413</v>
      </c>
      <c r="I914">
        <v>61</v>
      </c>
      <c r="J914">
        <v>0.73184771537780702</v>
      </c>
      <c r="K914">
        <v>0.790370368957519</v>
      </c>
      <c r="L914">
        <v>0.70266665220260605</v>
      </c>
      <c r="M914">
        <v>0.95955555555555505</v>
      </c>
      <c r="N914">
        <v>0.95925925925925903</v>
      </c>
      <c r="O914">
        <v>0.99071494893221901</v>
      </c>
      <c r="P914">
        <v>47.6</v>
      </c>
      <c r="Q914">
        <v>4692729</v>
      </c>
      <c r="R914">
        <v>91934</v>
      </c>
      <c r="S914">
        <v>2</v>
      </c>
      <c r="T914">
        <v>196</v>
      </c>
      <c r="U914">
        <v>0.96044444444444399</v>
      </c>
      <c r="V914">
        <v>0.95851851851851799</v>
      </c>
      <c r="W914">
        <v>0.99145775301764105</v>
      </c>
      <c r="X914">
        <v>46.6</v>
      </c>
      <c r="Y914">
        <v>4512721</v>
      </c>
      <c r="Z914">
        <v>92797</v>
      </c>
      <c r="AA914">
        <v>2</v>
      </c>
      <c r="AB914">
        <v>197</v>
      </c>
      <c r="AC914" t="s">
        <v>2380</v>
      </c>
      <c r="AE914">
        <f>Tabela2[[#This Row],[kan_params]]</f>
        <v>92458</v>
      </c>
      <c r="AF914">
        <f>Tabela2[[#This Row],[kan_steps]]</f>
        <v>61</v>
      </c>
      <c r="AG914">
        <f>Tabela2[[#This Row],[kan_train_acc]]</f>
        <v>0.73184771537780702</v>
      </c>
      <c r="AH914">
        <f>Tabela2[[#This Row],[kan_val_acc]]</f>
        <v>0.790370368957519</v>
      </c>
      <c r="AI914">
        <f>Tabela2[[#This Row],[kan_test_acc]]</f>
        <v>0.70266665220260605</v>
      </c>
      <c r="AJ914">
        <f>Tabela2[[#This Row],[mlp_test_acc]]</f>
        <v>0.95955555555555505</v>
      </c>
      <c r="AK914">
        <f>Tabela2[[#This Row],[mlp_val_acc]]</f>
        <v>0.95925925925925903</v>
      </c>
      <c r="AL914">
        <f>Tabela2[[#This Row],[mlp_train_acc]]</f>
        <v>0.99071494893221901</v>
      </c>
      <c r="AM914">
        <f>Tabela2[[#This Row],[mlp_steps]]</f>
        <v>47.6</v>
      </c>
    </row>
    <row r="915" spans="1:39" x14ac:dyDescent="0.25">
      <c r="A915" t="s">
        <v>1343</v>
      </c>
      <c r="B915">
        <v>8</v>
      </c>
      <c r="C915">
        <v>3</v>
      </c>
      <c r="D915">
        <v>2</v>
      </c>
      <c r="E915">
        <v>0</v>
      </c>
      <c r="F915" t="s">
        <v>1516</v>
      </c>
      <c r="G915">
        <v>94384</v>
      </c>
      <c r="H915">
        <v>159922426</v>
      </c>
      <c r="I915">
        <v>55.4</v>
      </c>
      <c r="J915">
        <v>0.70250695943832397</v>
      </c>
      <c r="K915">
        <v>0.76592592000961301</v>
      </c>
      <c r="L915">
        <v>0.67599999904632502</v>
      </c>
      <c r="M915">
        <v>0.96044444444444399</v>
      </c>
      <c r="N915">
        <v>0.95925925925925903</v>
      </c>
      <c r="O915">
        <v>0.99182915506035196</v>
      </c>
      <c r="P915">
        <v>50.4</v>
      </c>
      <c r="Q915">
        <v>4793703.2</v>
      </c>
      <c r="R915">
        <v>93664</v>
      </c>
      <c r="S915">
        <v>2</v>
      </c>
      <c r="T915">
        <v>198</v>
      </c>
      <c r="U915">
        <v>0.95955555555555505</v>
      </c>
      <c r="V915">
        <v>0.95851851851851799</v>
      </c>
      <c r="W915">
        <v>0.99294336118848603</v>
      </c>
      <c r="X915">
        <v>49.2</v>
      </c>
      <c r="Y915">
        <v>3971763.4</v>
      </c>
      <c r="Z915">
        <v>94535</v>
      </c>
      <c r="AA915">
        <v>2</v>
      </c>
      <c r="AB915">
        <v>199</v>
      </c>
      <c r="AC915" t="s">
        <v>2381</v>
      </c>
      <c r="AE915">
        <f>Tabela2[[#This Row],[kan_params]]</f>
        <v>94384</v>
      </c>
      <c r="AF915">
        <f>Tabela2[[#This Row],[kan_steps]]</f>
        <v>55.4</v>
      </c>
      <c r="AG915">
        <f>Tabela2[[#This Row],[kan_train_acc]]</f>
        <v>0.70250695943832397</v>
      </c>
      <c r="AH915">
        <f>Tabela2[[#This Row],[kan_val_acc]]</f>
        <v>0.76592592000961301</v>
      </c>
      <c r="AI915">
        <f>Tabela2[[#This Row],[kan_test_acc]]</f>
        <v>0.67599999904632502</v>
      </c>
      <c r="AJ915">
        <f>Tabela2[[#This Row],[mlp_test_acc]]</f>
        <v>0.96044444444444399</v>
      </c>
      <c r="AK915">
        <f>Tabela2[[#This Row],[mlp_val_acc]]</f>
        <v>0.95925925925925903</v>
      </c>
      <c r="AL915">
        <f>Tabela2[[#This Row],[mlp_train_acc]]</f>
        <v>0.99182915506035196</v>
      </c>
      <c r="AM915">
        <f>Tabela2[[#This Row],[mlp_steps]]</f>
        <v>50.4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1F19-E9DA-40E1-B122-532A1B5E4815}">
  <dimension ref="A1:AM1213"/>
  <sheetViews>
    <sheetView workbookViewId="0">
      <selection activeCell="K3" sqref="K3"/>
    </sheetView>
  </sheetViews>
  <sheetFormatPr defaultRowHeight="15" x14ac:dyDescent="0.25"/>
  <cols>
    <col min="1" max="1" width="15.7109375" customWidth="1"/>
    <col min="2" max="2" width="10.5703125" customWidth="1"/>
    <col min="3" max="3" width="28" customWidth="1"/>
    <col min="4" max="4" width="13.42578125" customWidth="1"/>
    <col min="5" max="5" width="10.42578125" customWidth="1"/>
    <col min="6" max="6" width="18.85546875" bestFit="1" customWidth="1"/>
    <col min="7" max="7" width="13.7109375" customWidth="1"/>
    <col min="8" max="8" width="21.5703125" customWidth="1"/>
    <col min="9" max="9" width="12.140625" customWidth="1"/>
    <col min="10" max="10" width="15.140625" customWidth="1"/>
    <col min="11" max="11" width="13.5703125" customWidth="1"/>
    <col min="12" max="12" width="14.5703125" customWidth="1"/>
    <col min="13" max="13" width="14.85546875" customWidth="1"/>
    <col min="14" max="14" width="13.85546875" customWidth="1"/>
    <col min="15" max="15" width="15.42578125" customWidth="1"/>
    <col min="16" max="16" width="12.42578125" customWidth="1"/>
    <col min="17" max="17" width="21.85546875" customWidth="1"/>
    <col min="18" max="18" width="14" customWidth="1"/>
    <col min="19" max="19" width="16" customWidth="1"/>
    <col min="20" max="20" width="18.7109375" customWidth="1"/>
    <col min="21" max="21" width="15.85546875" customWidth="1"/>
    <col min="22" max="22" width="14.85546875" customWidth="1"/>
    <col min="23" max="23" width="16.42578125" customWidth="1"/>
    <col min="24" max="24" width="13.42578125" customWidth="1"/>
    <col min="25" max="25" width="22.85546875" customWidth="1"/>
    <col min="26" max="26" width="15" customWidth="1"/>
    <col min="27" max="27" width="12.7109375" customWidth="1"/>
    <col min="28" max="28" width="15.42578125" customWidth="1"/>
    <col min="29" max="29" width="29.28515625" bestFit="1" customWidth="1"/>
    <col min="36" max="36" width="12.42578125" bestFit="1" customWidth="1"/>
  </cols>
  <sheetData>
    <row r="1" spans="1:3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E1" t="str">
        <f>Tabela1[[#Headers],[kan_params]]</f>
        <v>kan_params</v>
      </c>
      <c r="AF1" t="str">
        <f>Tabela1[[#Headers],[kan_steps]]</f>
        <v>kan_steps</v>
      </c>
      <c r="AG1" t="str">
        <f>Tabela1[[#Headers],[kan_train_acc]]</f>
        <v>kan_train_acc</v>
      </c>
      <c r="AH1" t="str">
        <f>Tabela1[[#Headers],[kan_val_acc]]</f>
        <v>kan_val_acc</v>
      </c>
      <c r="AI1" t="str">
        <f>Tabela1[[#Headers],[kan_test_acc]]</f>
        <v>kan_test_acc</v>
      </c>
      <c r="AJ1" t="str">
        <f>Tabela1[[#Headers],[mlp_test_acc]]</f>
        <v>mlp_test_acc</v>
      </c>
      <c r="AK1" t="str">
        <f>Tabela1[[#Headers],[mlp_val_acc]]</f>
        <v>mlp_val_acc</v>
      </c>
      <c r="AL1" t="str">
        <f>Tabela1[[#Headers],[mlp_train_acc]]</f>
        <v>mlp_train_acc</v>
      </c>
      <c r="AM1" t="str">
        <f>Tabela1[[#Headers],[mlp_steps]]</f>
        <v>mlp_steps</v>
      </c>
    </row>
    <row r="2" spans="1:39" x14ac:dyDescent="0.25">
      <c r="A2" t="s">
        <v>29</v>
      </c>
      <c r="B2">
        <v>8</v>
      </c>
      <c r="C2">
        <v>3</v>
      </c>
      <c r="D2">
        <v>2</v>
      </c>
      <c r="E2">
        <v>0</v>
      </c>
      <c r="F2" t="s">
        <v>30</v>
      </c>
      <c r="G2">
        <v>9176</v>
      </c>
      <c r="H2">
        <v>1788159.8</v>
      </c>
      <c r="I2">
        <v>17.399999999999999</v>
      </c>
      <c r="J2">
        <v>0.39117646217346103</v>
      </c>
      <c r="K2">
        <v>0.78837209939956598</v>
      </c>
      <c r="L2">
        <v>0.335664331912994</v>
      </c>
      <c r="M2">
        <v>0.66433566433566404</v>
      </c>
      <c r="N2">
        <v>0.63953488372093004</v>
      </c>
      <c r="O2">
        <v>0.60882352941176399</v>
      </c>
      <c r="P2">
        <v>14.4</v>
      </c>
      <c r="Q2">
        <v>156958.20000000001</v>
      </c>
      <c r="R2">
        <v>9029</v>
      </c>
      <c r="S2">
        <v>2</v>
      </c>
      <c r="T2">
        <v>59</v>
      </c>
      <c r="U2">
        <v>0.66433566433566404</v>
      </c>
      <c r="V2">
        <v>0.63953488372093004</v>
      </c>
      <c r="W2">
        <v>0.60882352941176399</v>
      </c>
      <c r="X2">
        <v>12</v>
      </c>
      <c r="Y2">
        <v>112530.8</v>
      </c>
      <c r="Z2">
        <v>9302</v>
      </c>
      <c r="AA2">
        <v>2</v>
      </c>
      <c r="AB2">
        <v>60</v>
      </c>
      <c r="AC2" t="s">
        <v>1242</v>
      </c>
      <c r="AE2">
        <f>Tabela1[[#This Row],[kan_params]]</f>
        <v>9176</v>
      </c>
      <c r="AF2">
        <f>Tabela1[[#This Row],[kan_steps]]</f>
        <v>17.399999999999999</v>
      </c>
      <c r="AG2">
        <f>Tabela1[[#This Row],[kan_train_acc]]</f>
        <v>0.39117646217346103</v>
      </c>
      <c r="AH2">
        <f>Tabela1[[#This Row],[kan_val_acc]]</f>
        <v>0.78837209939956598</v>
      </c>
      <c r="AI2">
        <f>Tabela1[[#This Row],[kan_test_acc]]</f>
        <v>0.335664331912994</v>
      </c>
      <c r="AJ2">
        <f>Tabela1[[#This Row],[mlp_test_acc]]</f>
        <v>0.66433566433566404</v>
      </c>
      <c r="AK2">
        <f>Tabela1[[#This Row],[mlp_val_acc]]</f>
        <v>0.63953488372093004</v>
      </c>
      <c r="AL2">
        <f>Tabela1[[#This Row],[mlp_train_acc]]</f>
        <v>0.60882352941176399</v>
      </c>
      <c r="AM2">
        <f>Tabela1[[#This Row],[mlp_steps]]</f>
        <v>14.4</v>
      </c>
    </row>
    <row r="3" spans="1:39" x14ac:dyDescent="0.25">
      <c r="A3" t="s">
        <v>29</v>
      </c>
      <c r="B3">
        <v>8</v>
      </c>
      <c r="C3">
        <v>3</v>
      </c>
      <c r="D3">
        <v>2</v>
      </c>
      <c r="E3">
        <v>0</v>
      </c>
      <c r="F3" t="s">
        <v>32</v>
      </c>
      <c r="G3">
        <v>10010</v>
      </c>
      <c r="H3">
        <v>1287628</v>
      </c>
      <c r="I3">
        <v>12</v>
      </c>
      <c r="J3">
        <v>0.39117646217346103</v>
      </c>
      <c r="K3">
        <v>0.77906978130340498</v>
      </c>
      <c r="L3">
        <v>0.335664331912994</v>
      </c>
      <c r="M3">
        <v>0.66433566433566404</v>
      </c>
      <c r="N3">
        <v>0.63953488372093004</v>
      </c>
      <c r="O3">
        <v>0.60882352941176399</v>
      </c>
      <c r="P3">
        <v>12</v>
      </c>
      <c r="Q3">
        <v>94714.2</v>
      </c>
      <c r="R3">
        <v>9860</v>
      </c>
      <c r="S3">
        <v>2</v>
      </c>
      <c r="T3">
        <v>62</v>
      </c>
      <c r="U3">
        <v>0.66433566433566404</v>
      </c>
      <c r="V3">
        <v>0.63953488372093004</v>
      </c>
      <c r="W3">
        <v>0.60882352941176399</v>
      </c>
      <c r="X3">
        <v>12</v>
      </c>
      <c r="Y3">
        <v>87580.800000000003</v>
      </c>
      <c r="Z3">
        <v>10145</v>
      </c>
      <c r="AA3">
        <v>2</v>
      </c>
      <c r="AB3">
        <v>63</v>
      </c>
      <c r="AC3" t="s">
        <v>1243</v>
      </c>
      <c r="AE3">
        <f>Tabela1[[#This Row],[kan_params]]</f>
        <v>10010</v>
      </c>
      <c r="AF3">
        <f>Tabela1[[#This Row],[kan_steps]]</f>
        <v>12</v>
      </c>
      <c r="AG3">
        <f>Tabela1[[#This Row],[kan_train_acc]]</f>
        <v>0.39117646217346103</v>
      </c>
      <c r="AH3">
        <f>Tabela1[[#This Row],[kan_val_acc]]</f>
        <v>0.77906978130340498</v>
      </c>
      <c r="AI3">
        <f>Tabela1[[#This Row],[kan_test_acc]]</f>
        <v>0.335664331912994</v>
      </c>
      <c r="AJ3">
        <f>Tabela1[[#This Row],[mlp_test_acc]]</f>
        <v>0.66433566433566404</v>
      </c>
      <c r="AK3">
        <f>Tabela1[[#This Row],[mlp_val_acc]]</f>
        <v>0.63953488372093004</v>
      </c>
      <c r="AL3">
        <f>Tabela1[[#This Row],[mlp_train_acc]]</f>
        <v>0.60882352941176399</v>
      </c>
      <c r="AM3">
        <f>Tabela1[[#This Row],[mlp_steps]]</f>
        <v>12</v>
      </c>
    </row>
    <row r="4" spans="1:39" hidden="1" x14ac:dyDescent="0.25">
      <c r="A4" t="s">
        <v>29</v>
      </c>
      <c r="B4">
        <v>10</v>
      </c>
      <c r="C4">
        <v>5</v>
      </c>
      <c r="D4">
        <v>2</v>
      </c>
      <c r="E4">
        <v>0</v>
      </c>
      <c r="F4" t="s">
        <v>30</v>
      </c>
      <c r="G4">
        <v>10584</v>
      </c>
      <c r="H4">
        <v>2212750.2000000002</v>
      </c>
      <c r="I4">
        <v>13</v>
      </c>
      <c r="J4">
        <v>0.58705884218215898</v>
      </c>
      <c r="K4">
        <v>0.81395345926284701</v>
      </c>
      <c r="L4">
        <v>0.49930071234703</v>
      </c>
      <c r="M4">
        <v>0.66433566433566404</v>
      </c>
      <c r="N4">
        <v>0.77906976744185996</v>
      </c>
      <c r="O4">
        <v>0.60882352941176399</v>
      </c>
      <c r="P4">
        <v>12</v>
      </c>
      <c r="Q4">
        <v>1064903.6000000001</v>
      </c>
      <c r="R4">
        <v>10434</v>
      </c>
      <c r="S4">
        <v>2</v>
      </c>
      <c r="T4">
        <v>64</v>
      </c>
      <c r="U4">
        <v>0.66433566433566404</v>
      </c>
      <c r="V4">
        <v>0.63953488372093004</v>
      </c>
      <c r="W4">
        <v>0.60882352941176399</v>
      </c>
      <c r="X4">
        <v>12</v>
      </c>
      <c r="Y4">
        <v>619763.80000000005</v>
      </c>
      <c r="Z4">
        <v>10727</v>
      </c>
      <c r="AA4">
        <v>2</v>
      </c>
      <c r="AB4">
        <v>65</v>
      </c>
      <c r="AC4" t="s">
        <v>232</v>
      </c>
      <c r="AE4">
        <f>Tabela1[[#This Row],[kan_params]]</f>
        <v>10584</v>
      </c>
      <c r="AF4">
        <f>Tabela1[[#This Row],[kan_steps]]</f>
        <v>13</v>
      </c>
      <c r="AG4">
        <f>Tabela1[[#This Row],[kan_train_acc]]</f>
        <v>0.58705884218215898</v>
      </c>
      <c r="AH4">
        <f>Tabela1[[#This Row],[kan_val_acc]]</f>
        <v>0.81395345926284701</v>
      </c>
      <c r="AI4">
        <f>Tabela1[[#This Row],[kan_test_acc]]</f>
        <v>0.49930071234703</v>
      </c>
      <c r="AJ4">
        <f>Tabela1[[#This Row],[mlp_test_acc]]</f>
        <v>0.66433566433566404</v>
      </c>
      <c r="AK4">
        <f>Tabela1[[#This Row],[mlp_val_acc]]</f>
        <v>0.77906976744185996</v>
      </c>
      <c r="AL4">
        <f>Tabela1[[#This Row],[mlp_train_acc]]</f>
        <v>0.60882352941176399</v>
      </c>
      <c r="AM4">
        <f>Tabela1[[#This Row],[mlp_steps]]</f>
        <v>12</v>
      </c>
    </row>
    <row r="5" spans="1:39" x14ac:dyDescent="0.25">
      <c r="A5" t="s">
        <v>29</v>
      </c>
      <c r="B5">
        <v>8</v>
      </c>
      <c r="C5">
        <v>3</v>
      </c>
      <c r="D5">
        <v>2</v>
      </c>
      <c r="E5">
        <v>0</v>
      </c>
      <c r="F5" t="s">
        <v>34</v>
      </c>
      <c r="G5">
        <v>10844</v>
      </c>
      <c r="H5">
        <v>1635698.2</v>
      </c>
      <c r="I5">
        <v>13</v>
      </c>
      <c r="J5">
        <v>0.39117646217346103</v>
      </c>
      <c r="K5">
        <v>0.81395345926284701</v>
      </c>
      <c r="L5">
        <v>0.335664331912994</v>
      </c>
      <c r="M5">
        <v>0.66433566433566404</v>
      </c>
      <c r="N5">
        <v>0.63953488372093004</v>
      </c>
      <c r="O5">
        <v>0.60882352941176399</v>
      </c>
      <c r="P5">
        <v>12</v>
      </c>
      <c r="Q5">
        <v>170809</v>
      </c>
      <c r="R5">
        <v>10727</v>
      </c>
      <c r="S5">
        <v>2</v>
      </c>
      <c r="T5">
        <v>65</v>
      </c>
      <c r="U5">
        <v>0.66433566433566404</v>
      </c>
      <c r="V5">
        <v>0.63953488372093004</v>
      </c>
      <c r="W5">
        <v>0.60882352941176399</v>
      </c>
      <c r="X5">
        <v>12</v>
      </c>
      <c r="Y5">
        <v>133821.20000000001</v>
      </c>
      <c r="Z5">
        <v>11024</v>
      </c>
      <c r="AA5">
        <v>2</v>
      </c>
      <c r="AB5">
        <v>66</v>
      </c>
      <c r="AC5" t="s">
        <v>1244</v>
      </c>
      <c r="AE5">
        <f>Tabela1[[#This Row],[kan_params]]</f>
        <v>10844</v>
      </c>
      <c r="AF5">
        <f>Tabela1[[#This Row],[kan_steps]]</f>
        <v>13</v>
      </c>
      <c r="AG5">
        <f>Tabela1[[#This Row],[kan_train_acc]]</f>
        <v>0.39117646217346103</v>
      </c>
      <c r="AH5">
        <f>Tabela1[[#This Row],[kan_val_acc]]</f>
        <v>0.81395345926284701</v>
      </c>
      <c r="AI5">
        <f>Tabela1[[#This Row],[kan_test_acc]]</f>
        <v>0.335664331912994</v>
      </c>
      <c r="AJ5">
        <f>Tabela1[[#This Row],[mlp_test_acc]]</f>
        <v>0.66433566433566404</v>
      </c>
      <c r="AK5">
        <f>Tabela1[[#This Row],[mlp_val_acc]]</f>
        <v>0.63953488372093004</v>
      </c>
      <c r="AL5">
        <f>Tabela1[[#This Row],[mlp_train_acc]]</f>
        <v>0.60882352941176399</v>
      </c>
      <c r="AM5">
        <f>Tabela1[[#This Row],[mlp_steps]]</f>
        <v>12</v>
      </c>
    </row>
    <row r="6" spans="1:39" hidden="1" x14ac:dyDescent="0.25">
      <c r="A6" t="s">
        <v>29</v>
      </c>
      <c r="B6">
        <v>10</v>
      </c>
      <c r="C6">
        <v>3</v>
      </c>
      <c r="D6">
        <v>3</v>
      </c>
      <c r="E6">
        <v>0</v>
      </c>
      <c r="F6" t="s">
        <v>30</v>
      </c>
      <c r="G6">
        <v>11288</v>
      </c>
      <c r="H6">
        <v>4188011.2</v>
      </c>
      <c r="I6">
        <v>27</v>
      </c>
      <c r="J6">
        <v>0.49529411792755101</v>
      </c>
      <c r="K6">
        <v>0.77674418687820401</v>
      </c>
      <c r="L6">
        <v>0.48111888170242301</v>
      </c>
      <c r="M6">
        <v>0.66433566433566404</v>
      </c>
      <c r="N6">
        <v>0.63953488372093004</v>
      </c>
      <c r="O6">
        <v>0.60882352941176399</v>
      </c>
      <c r="P6">
        <v>13.6</v>
      </c>
      <c r="Q6">
        <v>1228703.2</v>
      </c>
      <c r="R6">
        <v>11024</v>
      </c>
      <c r="S6">
        <v>2</v>
      </c>
      <c r="T6">
        <v>66</v>
      </c>
      <c r="U6">
        <v>0.66433566433566404</v>
      </c>
      <c r="V6">
        <v>0.669767441860465</v>
      </c>
      <c r="W6">
        <v>0.60882352941176399</v>
      </c>
      <c r="X6">
        <v>13.4</v>
      </c>
      <c r="Y6">
        <v>984114.2</v>
      </c>
      <c r="Z6">
        <v>11325</v>
      </c>
      <c r="AA6">
        <v>2</v>
      </c>
      <c r="AB6">
        <v>67</v>
      </c>
      <c r="AC6" t="s">
        <v>31</v>
      </c>
      <c r="AE6">
        <f>Tabela1[[#This Row],[kan_params]]</f>
        <v>11288</v>
      </c>
      <c r="AF6">
        <f>Tabela1[[#This Row],[kan_steps]]</f>
        <v>27</v>
      </c>
      <c r="AG6">
        <f>Tabela1[[#This Row],[kan_train_acc]]</f>
        <v>0.49529411792755101</v>
      </c>
      <c r="AH6">
        <f>Tabela1[[#This Row],[kan_val_acc]]</f>
        <v>0.77674418687820401</v>
      </c>
      <c r="AI6">
        <f>Tabela1[[#This Row],[kan_test_acc]]</f>
        <v>0.48111888170242301</v>
      </c>
      <c r="AJ6">
        <f>Tabela1[[#This Row],[mlp_test_acc]]</f>
        <v>0.66433566433566404</v>
      </c>
      <c r="AK6">
        <f>Tabela1[[#This Row],[mlp_val_acc]]</f>
        <v>0.63953488372093004</v>
      </c>
      <c r="AL6">
        <f>Tabela1[[#This Row],[mlp_train_acc]]</f>
        <v>0.60882352941176399</v>
      </c>
      <c r="AM6">
        <f>Tabela1[[#This Row],[mlp_steps]]</f>
        <v>13.6</v>
      </c>
    </row>
    <row r="7" spans="1:39" hidden="1" x14ac:dyDescent="0.25">
      <c r="A7" t="s">
        <v>29</v>
      </c>
      <c r="B7">
        <v>10</v>
      </c>
      <c r="C7">
        <v>5</v>
      </c>
      <c r="D7">
        <v>2</v>
      </c>
      <c r="E7">
        <v>0</v>
      </c>
      <c r="F7" t="s">
        <v>32</v>
      </c>
      <c r="G7">
        <v>11546</v>
      </c>
      <c r="H7">
        <v>3033120.8</v>
      </c>
      <c r="I7">
        <v>14</v>
      </c>
      <c r="J7">
        <v>0.60882353782653797</v>
      </c>
      <c r="K7">
        <v>0.76744186878204301</v>
      </c>
      <c r="L7">
        <v>0.66433566808700495</v>
      </c>
      <c r="M7">
        <v>0.66433566433566404</v>
      </c>
      <c r="N7">
        <v>0.63953488372093004</v>
      </c>
      <c r="O7">
        <v>0.60882352941176399</v>
      </c>
      <c r="P7">
        <v>12</v>
      </c>
      <c r="Q7">
        <v>1294630</v>
      </c>
      <c r="R7">
        <v>11325</v>
      </c>
      <c r="S7">
        <v>2</v>
      </c>
      <c r="T7">
        <v>67</v>
      </c>
      <c r="U7">
        <v>0.66433566433566404</v>
      </c>
      <c r="V7">
        <v>0.63953488372093004</v>
      </c>
      <c r="W7">
        <v>0.60882352941176399</v>
      </c>
      <c r="X7">
        <v>12</v>
      </c>
      <c r="Y7">
        <v>663671.4</v>
      </c>
      <c r="Z7">
        <v>11630</v>
      </c>
      <c r="AA7">
        <v>2</v>
      </c>
      <c r="AB7">
        <v>68</v>
      </c>
      <c r="AC7" t="s">
        <v>233</v>
      </c>
      <c r="AE7">
        <f>Tabela1[[#This Row],[kan_params]]</f>
        <v>11546</v>
      </c>
      <c r="AF7">
        <f>Tabela1[[#This Row],[kan_steps]]</f>
        <v>14</v>
      </c>
      <c r="AG7">
        <f>Tabela1[[#This Row],[kan_train_acc]]</f>
        <v>0.60882353782653797</v>
      </c>
      <c r="AH7">
        <f>Tabela1[[#This Row],[kan_val_acc]]</f>
        <v>0.76744186878204301</v>
      </c>
      <c r="AI7">
        <f>Tabela1[[#This Row],[kan_test_acc]]</f>
        <v>0.66433566808700495</v>
      </c>
      <c r="AJ7">
        <f>Tabela1[[#This Row],[mlp_test_acc]]</f>
        <v>0.66433566433566404</v>
      </c>
      <c r="AK7">
        <f>Tabela1[[#This Row],[mlp_val_acc]]</f>
        <v>0.63953488372093004</v>
      </c>
      <c r="AL7">
        <f>Tabela1[[#This Row],[mlp_train_acc]]</f>
        <v>0.60882352941176399</v>
      </c>
      <c r="AM7">
        <f>Tabela1[[#This Row],[mlp_steps]]</f>
        <v>12</v>
      </c>
    </row>
    <row r="8" spans="1:39" x14ac:dyDescent="0.25">
      <c r="A8" t="s">
        <v>29</v>
      </c>
      <c r="B8">
        <v>8</v>
      </c>
      <c r="C8">
        <v>3</v>
      </c>
      <c r="D8">
        <v>2</v>
      </c>
      <c r="E8">
        <v>0</v>
      </c>
      <c r="F8" t="s">
        <v>36</v>
      </c>
      <c r="G8">
        <v>11678</v>
      </c>
      <c r="H8">
        <v>1596976.6</v>
      </c>
      <c r="I8">
        <v>12</v>
      </c>
      <c r="J8">
        <v>0.60882353782653797</v>
      </c>
      <c r="K8">
        <v>0.65116280317306496</v>
      </c>
      <c r="L8">
        <v>0.66433566808700495</v>
      </c>
      <c r="M8">
        <v>0.66433566433566404</v>
      </c>
      <c r="N8">
        <v>0.63953488372093004</v>
      </c>
      <c r="O8">
        <v>0.60882352941176399</v>
      </c>
      <c r="P8">
        <v>14</v>
      </c>
      <c r="Q8">
        <v>132662</v>
      </c>
      <c r="R8">
        <v>11630</v>
      </c>
      <c r="S8">
        <v>2</v>
      </c>
      <c r="T8">
        <v>68</v>
      </c>
      <c r="U8">
        <v>0.66433566433566404</v>
      </c>
      <c r="V8">
        <v>0.63953488372093004</v>
      </c>
      <c r="W8">
        <v>0.60882352941176399</v>
      </c>
      <c r="X8">
        <v>12</v>
      </c>
      <c r="Y8">
        <v>92863.6</v>
      </c>
      <c r="Z8">
        <v>11939</v>
      </c>
      <c r="AA8">
        <v>2</v>
      </c>
      <c r="AB8">
        <v>69</v>
      </c>
      <c r="AC8" t="s">
        <v>1245</v>
      </c>
      <c r="AE8">
        <f>Tabela1[[#This Row],[kan_params]]</f>
        <v>11678</v>
      </c>
      <c r="AF8">
        <f>Tabela1[[#This Row],[kan_steps]]</f>
        <v>12</v>
      </c>
      <c r="AG8">
        <f>Tabela1[[#This Row],[kan_train_acc]]</f>
        <v>0.60882353782653797</v>
      </c>
      <c r="AH8">
        <f>Tabela1[[#This Row],[kan_val_acc]]</f>
        <v>0.65116280317306496</v>
      </c>
      <c r="AI8">
        <f>Tabela1[[#This Row],[kan_test_acc]]</f>
        <v>0.66433566808700495</v>
      </c>
      <c r="AJ8">
        <f>Tabela1[[#This Row],[mlp_test_acc]]</f>
        <v>0.66433566433566404</v>
      </c>
      <c r="AK8">
        <f>Tabela1[[#This Row],[mlp_val_acc]]</f>
        <v>0.63953488372093004</v>
      </c>
      <c r="AL8">
        <f>Tabela1[[#This Row],[mlp_train_acc]]</f>
        <v>0.60882352941176399</v>
      </c>
      <c r="AM8">
        <f>Tabela1[[#This Row],[mlp_steps]]</f>
        <v>14</v>
      </c>
    </row>
    <row r="9" spans="1:39" hidden="1" x14ac:dyDescent="0.25">
      <c r="A9" t="s">
        <v>29</v>
      </c>
      <c r="B9">
        <v>10</v>
      </c>
      <c r="C9">
        <v>3</v>
      </c>
      <c r="D9">
        <v>3</v>
      </c>
      <c r="E9">
        <v>0</v>
      </c>
      <c r="F9" t="s">
        <v>32</v>
      </c>
      <c r="G9">
        <v>12314</v>
      </c>
      <c r="H9">
        <v>2209936.2000000002</v>
      </c>
      <c r="I9">
        <v>12</v>
      </c>
      <c r="J9">
        <v>0.39588235020637502</v>
      </c>
      <c r="K9">
        <v>0.63953489065170199</v>
      </c>
      <c r="L9">
        <v>0.34965034723281802</v>
      </c>
      <c r="M9">
        <v>0.66433566433566404</v>
      </c>
      <c r="N9">
        <v>0.63953488372093004</v>
      </c>
      <c r="O9">
        <v>0.60882352941176399</v>
      </c>
      <c r="P9">
        <v>12</v>
      </c>
      <c r="Q9">
        <v>645771.80000000005</v>
      </c>
      <c r="R9">
        <v>12252</v>
      </c>
      <c r="S9">
        <v>2</v>
      </c>
      <c r="T9">
        <v>70</v>
      </c>
      <c r="U9">
        <v>0.66433566433566404</v>
      </c>
      <c r="V9">
        <v>0.65116279069767402</v>
      </c>
      <c r="W9">
        <v>0.60882352941176399</v>
      </c>
      <c r="X9">
        <v>14</v>
      </c>
      <c r="Y9">
        <v>803940.8</v>
      </c>
      <c r="Z9">
        <v>12569</v>
      </c>
      <c r="AA9">
        <v>2</v>
      </c>
      <c r="AB9">
        <v>71</v>
      </c>
      <c r="AC9" t="s">
        <v>33</v>
      </c>
      <c r="AE9">
        <f>Tabela1[[#This Row],[kan_params]]</f>
        <v>12314</v>
      </c>
      <c r="AF9">
        <f>Tabela1[[#This Row],[kan_steps]]</f>
        <v>12</v>
      </c>
      <c r="AG9">
        <f>Tabela1[[#This Row],[kan_train_acc]]</f>
        <v>0.39588235020637502</v>
      </c>
      <c r="AH9">
        <f>Tabela1[[#This Row],[kan_val_acc]]</f>
        <v>0.63953489065170199</v>
      </c>
      <c r="AI9">
        <f>Tabela1[[#This Row],[kan_test_acc]]</f>
        <v>0.34965034723281802</v>
      </c>
      <c r="AJ9">
        <f>Tabela1[[#This Row],[mlp_test_acc]]</f>
        <v>0.66433566433566404</v>
      </c>
      <c r="AK9">
        <f>Tabela1[[#This Row],[mlp_val_acc]]</f>
        <v>0.63953488372093004</v>
      </c>
      <c r="AL9">
        <f>Tabela1[[#This Row],[mlp_train_acc]]</f>
        <v>0.60882352941176399</v>
      </c>
      <c r="AM9">
        <f>Tabela1[[#This Row],[mlp_steps]]</f>
        <v>12</v>
      </c>
    </row>
    <row r="10" spans="1:39" hidden="1" x14ac:dyDescent="0.25">
      <c r="A10" t="s">
        <v>29</v>
      </c>
      <c r="B10">
        <v>10</v>
      </c>
      <c r="C10">
        <v>5</v>
      </c>
      <c r="D10">
        <v>2</v>
      </c>
      <c r="E10">
        <v>0</v>
      </c>
      <c r="F10" t="s">
        <v>34</v>
      </c>
      <c r="G10">
        <v>12508</v>
      </c>
      <c r="H10">
        <v>7656504.4000000004</v>
      </c>
      <c r="I10">
        <v>46.2</v>
      </c>
      <c r="J10">
        <v>0.80705882310867305</v>
      </c>
      <c r="K10">
        <v>0.87441861629485995</v>
      </c>
      <c r="L10">
        <v>0.78881118297576902</v>
      </c>
      <c r="M10">
        <v>0.66433566433566404</v>
      </c>
      <c r="N10">
        <v>0.67209302325581399</v>
      </c>
      <c r="O10">
        <v>0.60882352941176399</v>
      </c>
      <c r="P10">
        <v>13.2</v>
      </c>
      <c r="Q10">
        <v>1670317.6</v>
      </c>
      <c r="R10">
        <v>12252</v>
      </c>
      <c r="S10">
        <v>2</v>
      </c>
      <c r="T10">
        <v>70</v>
      </c>
      <c r="U10">
        <v>0.66433566433566404</v>
      </c>
      <c r="V10">
        <v>0.63953488372093004</v>
      </c>
      <c r="W10">
        <v>0.60882352941176399</v>
      </c>
      <c r="X10">
        <v>12.2</v>
      </c>
      <c r="Y10">
        <v>1334187.3999999999</v>
      </c>
      <c r="Z10">
        <v>12569</v>
      </c>
      <c r="AA10">
        <v>2</v>
      </c>
      <c r="AB10">
        <v>71</v>
      </c>
      <c r="AC10" t="s">
        <v>234</v>
      </c>
      <c r="AE10">
        <f>Tabela1[[#This Row],[kan_params]]</f>
        <v>12508</v>
      </c>
      <c r="AF10">
        <f>Tabela1[[#This Row],[kan_steps]]</f>
        <v>46.2</v>
      </c>
      <c r="AG10">
        <f>Tabela1[[#This Row],[kan_train_acc]]</f>
        <v>0.80705882310867305</v>
      </c>
      <c r="AH10">
        <f>Tabela1[[#This Row],[kan_val_acc]]</f>
        <v>0.87441861629485995</v>
      </c>
      <c r="AI10">
        <f>Tabela1[[#This Row],[kan_test_acc]]</f>
        <v>0.78881118297576902</v>
      </c>
      <c r="AJ10">
        <f>Tabela1[[#This Row],[mlp_test_acc]]</f>
        <v>0.66433566433566404</v>
      </c>
      <c r="AK10">
        <f>Tabela1[[#This Row],[mlp_val_acc]]</f>
        <v>0.67209302325581399</v>
      </c>
      <c r="AL10">
        <f>Tabela1[[#This Row],[mlp_train_acc]]</f>
        <v>0.60882352941176399</v>
      </c>
      <c r="AM10">
        <f>Tabela1[[#This Row],[mlp_steps]]</f>
        <v>13.2</v>
      </c>
    </row>
    <row r="11" spans="1:39" x14ac:dyDescent="0.25">
      <c r="A11" t="s">
        <v>29</v>
      </c>
      <c r="B11">
        <v>8</v>
      </c>
      <c r="C11">
        <v>3</v>
      </c>
      <c r="D11">
        <v>2</v>
      </c>
      <c r="E11">
        <v>0</v>
      </c>
      <c r="F11" t="s">
        <v>38</v>
      </c>
      <c r="G11">
        <v>12512</v>
      </c>
      <c r="H11">
        <v>1973301.8</v>
      </c>
      <c r="I11">
        <v>14</v>
      </c>
      <c r="J11">
        <v>0.47823529243469198</v>
      </c>
      <c r="K11">
        <v>0.81395345926284701</v>
      </c>
      <c r="L11">
        <v>0.46853147149086</v>
      </c>
      <c r="M11">
        <v>0.66433566433566404</v>
      </c>
      <c r="N11">
        <v>0.63953488372093004</v>
      </c>
      <c r="O11">
        <v>0.60882352941176399</v>
      </c>
      <c r="P11">
        <v>12</v>
      </c>
      <c r="Q11">
        <v>87409.4</v>
      </c>
      <c r="R11">
        <v>12252</v>
      </c>
      <c r="S11">
        <v>2</v>
      </c>
      <c r="T11">
        <v>70</v>
      </c>
      <c r="U11">
        <v>0.66433566433566404</v>
      </c>
      <c r="V11">
        <v>0.63953488372093004</v>
      </c>
      <c r="W11">
        <v>0.60882352941176399</v>
      </c>
      <c r="X11">
        <v>12</v>
      </c>
      <c r="Y11">
        <v>95355.8</v>
      </c>
      <c r="Z11">
        <v>12569</v>
      </c>
      <c r="AA11">
        <v>2</v>
      </c>
      <c r="AB11">
        <v>71</v>
      </c>
      <c r="AC11" t="s">
        <v>1246</v>
      </c>
      <c r="AE11">
        <f>Tabela1[[#This Row],[kan_params]]</f>
        <v>12512</v>
      </c>
      <c r="AF11">
        <f>Tabela1[[#This Row],[kan_steps]]</f>
        <v>14</v>
      </c>
      <c r="AG11">
        <f>Tabela1[[#This Row],[kan_train_acc]]</f>
        <v>0.47823529243469198</v>
      </c>
      <c r="AH11">
        <f>Tabela1[[#This Row],[kan_val_acc]]</f>
        <v>0.81395345926284701</v>
      </c>
      <c r="AI11">
        <f>Tabela1[[#This Row],[kan_test_acc]]</f>
        <v>0.46853147149086</v>
      </c>
      <c r="AJ11">
        <f>Tabela1[[#This Row],[mlp_test_acc]]</f>
        <v>0.66433566433566404</v>
      </c>
      <c r="AK11">
        <f>Tabela1[[#This Row],[mlp_val_acc]]</f>
        <v>0.63953488372093004</v>
      </c>
      <c r="AL11">
        <f>Tabela1[[#This Row],[mlp_train_acc]]</f>
        <v>0.60882352941176399</v>
      </c>
      <c r="AM11">
        <f>Tabela1[[#This Row],[mlp_steps]]</f>
        <v>12</v>
      </c>
    </row>
    <row r="12" spans="1:39" hidden="1" x14ac:dyDescent="0.25">
      <c r="A12" t="s">
        <v>29</v>
      </c>
      <c r="B12">
        <v>12</v>
      </c>
      <c r="C12">
        <v>5</v>
      </c>
      <c r="D12">
        <v>3</v>
      </c>
      <c r="E12">
        <v>0</v>
      </c>
      <c r="F12" t="s">
        <v>30</v>
      </c>
      <c r="G12">
        <v>12696</v>
      </c>
      <c r="H12">
        <v>3458544.6</v>
      </c>
      <c r="I12">
        <v>21</v>
      </c>
      <c r="J12">
        <v>0.58941176533699002</v>
      </c>
      <c r="K12">
        <v>0.89534884691238403</v>
      </c>
      <c r="L12">
        <v>0.611188817024231</v>
      </c>
      <c r="M12">
        <v>0.66433566433566404</v>
      </c>
      <c r="N12">
        <v>0.63953488372093004</v>
      </c>
      <c r="O12">
        <v>0.60882352941176399</v>
      </c>
      <c r="P12">
        <v>12</v>
      </c>
      <c r="Q12">
        <v>1022402.2</v>
      </c>
      <c r="R12">
        <v>12569</v>
      </c>
      <c r="S12">
        <v>2</v>
      </c>
      <c r="T12">
        <v>71</v>
      </c>
      <c r="U12">
        <v>0.66433566433566404</v>
      </c>
      <c r="V12">
        <v>0.65116279069767402</v>
      </c>
      <c r="W12">
        <v>0.60882352941176399</v>
      </c>
      <c r="X12">
        <v>17</v>
      </c>
      <c r="Y12">
        <v>1908647</v>
      </c>
      <c r="Z12">
        <v>12890</v>
      </c>
      <c r="AA12">
        <v>2</v>
      </c>
      <c r="AB12">
        <v>72</v>
      </c>
      <c r="AC12" t="s">
        <v>434</v>
      </c>
      <c r="AE12">
        <f>Tabela1[[#This Row],[kan_params]]</f>
        <v>12696</v>
      </c>
      <c r="AF12">
        <f>Tabela1[[#This Row],[kan_steps]]</f>
        <v>21</v>
      </c>
      <c r="AG12">
        <f>Tabela1[[#This Row],[kan_train_acc]]</f>
        <v>0.58941176533699002</v>
      </c>
      <c r="AH12">
        <f>Tabela1[[#This Row],[kan_val_acc]]</f>
        <v>0.89534884691238403</v>
      </c>
      <c r="AI12">
        <f>Tabela1[[#This Row],[kan_test_acc]]</f>
        <v>0.611188817024231</v>
      </c>
      <c r="AJ12">
        <f>Tabela1[[#This Row],[mlp_test_acc]]</f>
        <v>0.66433566433566404</v>
      </c>
      <c r="AK12">
        <f>Tabela1[[#This Row],[mlp_val_acc]]</f>
        <v>0.63953488372093004</v>
      </c>
      <c r="AL12">
        <f>Tabela1[[#This Row],[mlp_train_acc]]</f>
        <v>0.60882352941176399</v>
      </c>
      <c r="AM12">
        <f>Tabela1[[#This Row],[mlp_steps]]</f>
        <v>12</v>
      </c>
    </row>
    <row r="13" spans="1:39" hidden="1" x14ac:dyDescent="0.25">
      <c r="A13" t="s">
        <v>29</v>
      </c>
      <c r="B13">
        <v>10</v>
      </c>
      <c r="C13">
        <v>3</v>
      </c>
      <c r="D13">
        <v>3</v>
      </c>
      <c r="E13">
        <v>0</v>
      </c>
      <c r="F13" t="s">
        <v>34</v>
      </c>
      <c r="G13">
        <v>13340</v>
      </c>
      <c r="H13">
        <v>3057415.2</v>
      </c>
      <c r="I13">
        <v>17</v>
      </c>
      <c r="J13">
        <v>0.63058824539184499</v>
      </c>
      <c r="K13">
        <v>0.83720928430557195</v>
      </c>
      <c r="L13">
        <v>0.62517483234405502</v>
      </c>
      <c r="M13">
        <v>0.66433566433566404</v>
      </c>
      <c r="N13">
        <v>0.63953488372093004</v>
      </c>
      <c r="O13">
        <v>0.60882352941176399</v>
      </c>
      <c r="P13">
        <v>12</v>
      </c>
      <c r="Q13">
        <v>868829.6</v>
      </c>
      <c r="R13">
        <v>13215</v>
      </c>
      <c r="S13">
        <v>2</v>
      </c>
      <c r="T13">
        <v>73</v>
      </c>
      <c r="U13">
        <v>0.66433566433566404</v>
      </c>
      <c r="V13">
        <v>0.63953488372093004</v>
      </c>
      <c r="W13">
        <v>0.60882352941176399</v>
      </c>
      <c r="X13">
        <v>12</v>
      </c>
      <c r="Y13">
        <v>1012319.8</v>
      </c>
      <c r="Z13">
        <v>13544</v>
      </c>
      <c r="AA13">
        <v>2</v>
      </c>
      <c r="AB13">
        <v>74</v>
      </c>
      <c r="AC13" t="s">
        <v>35</v>
      </c>
      <c r="AE13">
        <f>Tabela1[[#This Row],[kan_params]]</f>
        <v>13340</v>
      </c>
      <c r="AF13">
        <f>Tabela1[[#This Row],[kan_steps]]</f>
        <v>17</v>
      </c>
      <c r="AG13">
        <f>Tabela1[[#This Row],[kan_train_acc]]</f>
        <v>0.63058824539184499</v>
      </c>
      <c r="AH13">
        <f>Tabela1[[#This Row],[kan_val_acc]]</f>
        <v>0.83720928430557195</v>
      </c>
      <c r="AI13">
        <f>Tabela1[[#This Row],[kan_test_acc]]</f>
        <v>0.62517483234405502</v>
      </c>
      <c r="AJ13">
        <f>Tabela1[[#This Row],[mlp_test_acc]]</f>
        <v>0.66433566433566404</v>
      </c>
      <c r="AK13">
        <f>Tabela1[[#This Row],[mlp_val_acc]]</f>
        <v>0.63953488372093004</v>
      </c>
      <c r="AL13">
        <f>Tabela1[[#This Row],[mlp_train_acc]]</f>
        <v>0.60882352941176399</v>
      </c>
      <c r="AM13">
        <f>Tabela1[[#This Row],[mlp_steps]]</f>
        <v>12</v>
      </c>
    </row>
    <row r="14" spans="1:39" x14ac:dyDescent="0.25">
      <c r="A14" t="s">
        <v>29</v>
      </c>
      <c r="B14">
        <v>8</v>
      </c>
      <c r="C14">
        <v>3</v>
      </c>
      <c r="D14">
        <v>2</v>
      </c>
      <c r="E14">
        <v>0</v>
      </c>
      <c r="F14" t="s">
        <v>72</v>
      </c>
      <c r="G14">
        <v>13346</v>
      </c>
      <c r="H14">
        <v>1929824.6</v>
      </c>
      <c r="I14">
        <v>14</v>
      </c>
      <c r="J14">
        <v>0.39117646217346103</v>
      </c>
      <c r="K14">
        <v>0.81395345926284701</v>
      </c>
      <c r="L14">
        <v>0.335664331912994</v>
      </c>
      <c r="M14">
        <v>0.66433566433566404</v>
      </c>
      <c r="N14">
        <v>0.63953488372093004</v>
      </c>
      <c r="O14">
        <v>0.60882352941176399</v>
      </c>
      <c r="P14">
        <v>12</v>
      </c>
      <c r="Q14">
        <v>160478.79999999999</v>
      </c>
      <c r="R14">
        <v>13215</v>
      </c>
      <c r="S14">
        <v>2</v>
      </c>
      <c r="T14">
        <v>73</v>
      </c>
      <c r="U14">
        <v>0.66433566433566404</v>
      </c>
      <c r="V14">
        <v>0.63953488372093004</v>
      </c>
      <c r="W14">
        <v>0.60882352941176399</v>
      </c>
      <c r="X14">
        <v>12</v>
      </c>
      <c r="Y14">
        <v>112450.6</v>
      </c>
      <c r="Z14">
        <v>13544</v>
      </c>
      <c r="AA14">
        <v>2</v>
      </c>
      <c r="AB14">
        <v>74</v>
      </c>
      <c r="AC14" t="s">
        <v>1263</v>
      </c>
      <c r="AE14">
        <f>Tabela1[[#This Row],[kan_params]]</f>
        <v>13346</v>
      </c>
      <c r="AF14">
        <f>Tabela1[[#This Row],[kan_steps]]</f>
        <v>14</v>
      </c>
      <c r="AG14">
        <f>Tabela1[[#This Row],[kan_train_acc]]</f>
        <v>0.39117646217346103</v>
      </c>
      <c r="AH14">
        <f>Tabela1[[#This Row],[kan_val_acc]]</f>
        <v>0.81395345926284701</v>
      </c>
      <c r="AI14">
        <f>Tabela1[[#This Row],[kan_test_acc]]</f>
        <v>0.335664331912994</v>
      </c>
      <c r="AJ14">
        <f>Tabela1[[#This Row],[mlp_test_acc]]</f>
        <v>0.66433566433566404</v>
      </c>
      <c r="AK14">
        <f>Tabela1[[#This Row],[mlp_val_acc]]</f>
        <v>0.63953488372093004</v>
      </c>
      <c r="AL14">
        <f>Tabela1[[#This Row],[mlp_train_acc]]</f>
        <v>0.60882352941176399</v>
      </c>
      <c r="AM14">
        <f>Tabela1[[#This Row],[mlp_steps]]</f>
        <v>12</v>
      </c>
    </row>
    <row r="15" spans="1:39" hidden="1" x14ac:dyDescent="0.25">
      <c r="A15" t="s">
        <v>29</v>
      </c>
      <c r="B15">
        <v>14</v>
      </c>
      <c r="C15">
        <v>9</v>
      </c>
      <c r="D15">
        <v>2</v>
      </c>
      <c r="E15">
        <v>0</v>
      </c>
      <c r="F15" t="s">
        <v>30</v>
      </c>
      <c r="G15">
        <v>13400</v>
      </c>
      <c r="H15">
        <v>3618980.6</v>
      </c>
      <c r="I15">
        <v>13</v>
      </c>
      <c r="J15">
        <v>0.427647054195404</v>
      </c>
      <c r="K15">
        <v>0.80232560634613004</v>
      </c>
      <c r="L15">
        <v>0.37622377276420499</v>
      </c>
      <c r="M15">
        <v>0.65734265734265696</v>
      </c>
      <c r="N15">
        <v>0.581395348837209</v>
      </c>
      <c r="O15">
        <v>0.626470588235294</v>
      </c>
      <c r="P15">
        <v>12</v>
      </c>
      <c r="Q15">
        <v>819381</v>
      </c>
      <c r="R15">
        <v>13215</v>
      </c>
      <c r="S15">
        <v>2</v>
      </c>
      <c r="T15">
        <v>73</v>
      </c>
      <c r="U15">
        <v>0.65734265734265696</v>
      </c>
      <c r="V15">
        <v>0.581395348837209</v>
      </c>
      <c r="W15">
        <v>0.626470588235294</v>
      </c>
      <c r="X15">
        <v>12</v>
      </c>
      <c r="Y15">
        <v>888079.8</v>
      </c>
      <c r="Z15">
        <v>13544</v>
      </c>
      <c r="AA15">
        <v>2</v>
      </c>
      <c r="AB15">
        <v>74</v>
      </c>
      <c r="AC15" t="s">
        <v>737</v>
      </c>
      <c r="AE15">
        <f>Tabela1[[#This Row],[kan_params]]</f>
        <v>13400</v>
      </c>
      <c r="AF15">
        <f>Tabela1[[#This Row],[kan_steps]]</f>
        <v>13</v>
      </c>
      <c r="AG15">
        <f>Tabela1[[#This Row],[kan_train_acc]]</f>
        <v>0.427647054195404</v>
      </c>
      <c r="AH15">
        <f>Tabela1[[#This Row],[kan_val_acc]]</f>
        <v>0.80232560634613004</v>
      </c>
      <c r="AI15">
        <f>Tabela1[[#This Row],[kan_test_acc]]</f>
        <v>0.37622377276420499</v>
      </c>
      <c r="AJ15">
        <f>Tabela1[[#This Row],[mlp_test_acc]]</f>
        <v>0.65734265734265696</v>
      </c>
      <c r="AK15">
        <f>Tabela1[[#This Row],[mlp_val_acc]]</f>
        <v>0.581395348837209</v>
      </c>
      <c r="AL15">
        <f>Tabela1[[#This Row],[mlp_train_acc]]</f>
        <v>0.626470588235294</v>
      </c>
      <c r="AM15">
        <f>Tabela1[[#This Row],[mlp_steps]]</f>
        <v>12</v>
      </c>
    </row>
    <row r="16" spans="1:39" hidden="1" x14ac:dyDescent="0.25">
      <c r="A16" t="s">
        <v>29</v>
      </c>
      <c r="B16">
        <v>12</v>
      </c>
      <c r="C16">
        <v>3</v>
      </c>
      <c r="D16">
        <v>4</v>
      </c>
      <c r="E16">
        <v>0</v>
      </c>
      <c r="F16" t="s">
        <v>30</v>
      </c>
      <c r="G16">
        <v>13400</v>
      </c>
      <c r="H16">
        <v>3817519.4</v>
      </c>
      <c r="I16">
        <v>22</v>
      </c>
      <c r="J16">
        <v>0.46058824062347398</v>
      </c>
      <c r="K16">
        <v>0.83720928430557195</v>
      </c>
      <c r="L16">
        <v>0.419580423831939</v>
      </c>
      <c r="M16">
        <v>0.66433566433566404</v>
      </c>
      <c r="N16">
        <v>0.63953488372093004</v>
      </c>
      <c r="O16">
        <v>0.60882352941176399</v>
      </c>
      <c r="P16">
        <v>12</v>
      </c>
      <c r="Q16">
        <v>1421886.6</v>
      </c>
      <c r="R16">
        <v>13215</v>
      </c>
      <c r="S16">
        <v>2</v>
      </c>
      <c r="T16">
        <v>73</v>
      </c>
      <c r="U16">
        <v>0.66433566433566404</v>
      </c>
      <c r="V16">
        <v>0.63953488372093004</v>
      </c>
      <c r="W16">
        <v>0.60882352941176399</v>
      </c>
      <c r="X16">
        <v>12</v>
      </c>
      <c r="Y16">
        <v>1421575</v>
      </c>
      <c r="Z16">
        <v>13544</v>
      </c>
      <c r="AA16">
        <v>2</v>
      </c>
      <c r="AB16">
        <v>74</v>
      </c>
      <c r="AC16" t="s">
        <v>333</v>
      </c>
      <c r="AE16">
        <f>Tabela1[[#This Row],[kan_params]]</f>
        <v>13400</v>
      </c>
      <c r="AF16">
        <f>Tabela1[[#This Row],[kan_steps]]</f>
        <v>22</v>
      </c>
      <c r="AG16">
        <f>Tabela1[[#This Row],[kan_train_acc]]</f>
        <v>0.46058824062347398</v>
      </c>
      <c r="AH16">
        <f>Tabela1[[#This Row],[kan_val_acc]]</f>
        <v>0.83720928430557195</v>
      </c>
      <c r="AI16">
        <f>Tabela1[[#This Row],[kan_test_acc]]</f>
        <v>0.419580423831939</v>
      </c>
      <c r="AJ16">
        <f>Tabela1[[#This Row],[mlp_test_acc]]</f>
        <v>0.66433566433566404</v>
      </c>
      <c r="AK16">
        <f>Tabela1[[#This Row],[mlp_val_acc]]</f>
        <v>0.63953488372093004</v>
      </c>
      <c r="AL16">
        <f>Tabela1[[#This Row],[mlp_train_acc]]</f>
        <v>0.60882352941176399</v>
      </c>
      <c r="AM16">
        <f>Tabela1[[#This Row],[mlp_steps]]</f>
        <v>12</v>
      </c>
    </row>
    <row r="17" spans="1:39" hidden="1" x14ac:dyDescent="0.25">
      <c r="A17" t="s">
        <v>29</v>
      </c>
      <c r="B17">
        <v>10</v>
      </c>
      <c r="C17">
        <v>5</v>
      </c>
      <c r="D17">
        <v>2</v>
      </c>
      <c r="E17">
        <v>0</v>
      </c>
      <c r="F17" t="s">
        <v>36</v>
      </c>
      <c r="G17">
        <v>13470</v>
      </c>
      <c r="H17">
        <v>3369134.8</v>
      </c>
      <c r="I17">
        <v>18</v>
      </c>
      <c r="J17">
        <v>0.66411764621734604</v>
      </c>
      <c r="K17">
        <v>0.88372093439102095</v>
      </c>
      <c r="L17">
        <v>0.57622377872467001</v>
      </c>
      <c r="M17">
        <v>0.66433566433566404</v>
      </c>
      <c r="N17">
        <v>0.63953488372093004</v>
      </c>
      <c r="O17">
        <v>0.60882352941176399</v>
      </c>
      <c r="P17">
        <v>12</v>
      </c>
      <c r="Q17">
        <v>1223548.6000000001</v>
      </c>
      <c r="R17">
        <v>13215</v>
      </c>
      <c r="S17">
        <v>2</v>
      </c>
      <c r="T17">
        <v>73</v>
      </c>
      <c r="U17">
        <v>0.66433566433566404</v>
      </c>
      <c r="V17">
        <v>0.63953488372093004</v>
      </c>
      <c r="W17">
        <v>0.60882352941176399</v>
      </c>
      <c r="X17">
        <v>16</v>
      </c>
      <c r="Y17">
        <v>1639179.4</v>
      </c>
      <c r="Z17">
        <v>13544</v>
      </c>
      <c r="AA17">
        <v>2</v>
      </c>
      <c r="AB17">
        <v>74</v>
      </c>
      <c r="AC17" t="s">
        <v>235</v>
      </c>
      <c r="AE17">
        <f>Tabela1[[#This Row],[kan_params]]</f>
        <v>13470</v>
      </c>
      <c r="AF17">
        <f>Tabela1[[#This Row],[kan_steps]]</f>
        <v>18</v>
      </c>
      <c r="AG17">
        <f>Tabela1[[#This Row],[kan_train_acc]]</f>
        <v>0.66411764621734604</v>
      </c>
      <c r="AH17">
        <f>Tabela1[[#This Row],[kan_val_acc]]</f>
        <v>0.88372093439102095</v>
      </c>
      <c r="AI17">
        <f>Tabela1[[#This Row],[kan_test_acc]]</f>
        <v>0.57622377872467001</v>
      </c>
      <c r="AJ17">
        <f>Tabela1[[#This Row],[mlp_test_acc]]</f>
        <v>0.66433566433566404</v>
      </c>
      <c r="AK17">
        <f>Tabela1[[#This Row],[mlp_val_acc]]</f>
        <v>0.63953488372093004</v>
      </c>
      <c r="AL17">
        <f>Tabela1[[#This Row],[mlp_train_acc]]</f>
        <v>0.60882352941176399</v>
      </c>
      <c r="AM17">
        <f>Tabela1[[#This Row],[mlp_steps]]</f>
        <v>12</v>
      </c>
    </row>
    <row r="18" spans="1:39" hidden="1" x14ac:dyDescent="0.25">
      <c r="A18" t="s">
        <v>29</v>
      </c>
      <c r="B18">
        <v>12</v>
      </c>
      <c r="C18">
        <v>5</v>
      </c>
      <c r="D18">
        <v>3</v>
      </c>
      <c r="E18">
        <v>0</v>
      </c>
      <c r="F18" t="s">
        <v>32</v>
      </c>
      <c r="G18">
        <v>13850</v>
      </c>
      <c r="H18">
        <v>5039436</v>
      </c>
      <c r="I18">
        <v>29.6</v>
      </c>
      <c r="J18">
        <v>0.68588235378265305</v>
      </c>
      <c r="K18">
        <v>0.87906976938247605</v>
      </c>
      <c r="L18">
        <v>0.67412587404251101</v>
      </c>
      <c r="M18">
        <v>0.66433566433566404</v>
      </c>
      <c r="N18">
        <v>0.63953488372093004</v>
      </c>
      <c r="O18">
        <v>0.60882352941176399</v>
      </c>
      <c r="P18">
        <v>12</v>
      </c>
      <c r="Q18">
        <v>946965.8</v>
      </c>
      <c r="R18">
        <v>13544</v>
      </c>
      <c r="S18">
        <v>2</v>
      </c>
      <c r="T18">
        <v>74</v>
      </c>
      <c r="U18">
        <v>0.66433566433566404</v>
      </c>
      <c r="V18">
        <v>0.68139534883720898</v>
      </c>
      <c r="W18">
        <v>0.60882352941176399</v>
      </c>
      <c r="X18">
        <v>12</v>
      </c>
      <c r="Y18">
        <v>1422894.6</v>
      </c>
      <c r="Z18">
        <v>13877</v>
      </c>
      <c r="AA18">
        <v>2</v>
      </c>
      <c r="AB18">
        <v>75</v>
      </c>
      <c r="AC18" t="s">
        <v>435</v>
      </c>
      <c r="AE18">
        <f>Tabela1[[#This Row],[kan_params]]</f>
        <v>13850</v>
      </c>
      <c r="AF18">
        <f>Tabela1[[#This Row],[kan_steps]]</f>
        <v>29.6</v>
      </c>
      <c r="AG18">
        <f>Tabela1[[#This Row],[kan_train_acc]]</f>
        <v>0.68588235378265305</v>
      </c>
      <c r="AH18">
        <f>Tabela1[[#This Row],[kan_val_acc]]</f>
        <v>0.87906976938247605</v>
      </c>
      <c r="AI18">
        <f>Tabela1[[#This Row],[kan_test_acc]]</f>
        <v>0.67412587404251101</v>
      </c>
      <c r="AJ18">
        <f>Tabela1[[#This Row],[mlp_test_acc]]</f>
        <v>0.66433566433566404</v>
      </c>
      <c r="AK18">
        <f>Tabela1[[#This Row],[mlp_val_acc]]</f>
        <v>0.63953488372093004</v>
      </c>
      <c r="AL18">
        <f>Tabela1[[#This Row],[mlp_train_acc]]</f>
        <v>0.60882352941176399</v>
      </c>
      <c r="AM18">
        <f>Tabela1[[#This Row],[mlp_steps]]</f>
        <v>12</v>
      </c>
    </row>
    <row r="19" spans="1:39" x14ac:dyDescent="0.25">
      <c r="A19" t="s">
        <v>29</v>
      </c>
      <c r="B19">
        <v>8</v>
      </c>
      <c r="C19">
        <v>3</v>
      </c>
      <c r="D19">
        <v>2</v>
      </c>
      <c r="E19">
        <v>0</v>
      </c>
      <c r="F19" t="s">
        <v>106</v>
      </c>
      <c r="G19">
        <v>14180</v>
      </c>
      <c r="H19">
        <v>1844171.4</v>
      </c>
      <c r="I19">
        <v>12</v>
      </c>
      <c r="J19">
        <v>0.60294117927551205</v>
      </c>
      <c r="K19">
        <v>0.69767439365386896</v>
      </c>
      <c r="L19">
        <v>0.53006993532180702</v>
      </c>
      <c r="M19">
        <v>0.66433566433566404</v>
      </c>
      <c r="N19">
        <v>0.63953488372093004</v>
      </c>
      <c r="O19">
        <v>0.60882352941176399</v>
      </c>
      <c r="P19">
        <v>12</v>
      </c>
      <c r="Q19">
        <v>96840.8</v>
      </c>
      <c r="R19">
        <v>13877</v>
      </c>
      <c r="S19">
        <v>2</v>
      </c>
      <c r="T19">
        <v>75</v>
      </c>
      <c r="U19">
        <v>0.66433566433566404</v>
      </c>
      <c r="V19">
        <v>0.63953488372093004</v>
      </c>
      <c r="W19">
        <v>0.60882352941176399</v>
      </c>
      <c r="X19">
        <v>12</v>
      </c>
      <c r="Y19">
        <v>90158.8</v>
      </c>
      <c r="Z19">
        <v>14214</v>
      </c>
      <c r="AA19">
        <v>2</v>
      </c>
      <c r="AB19">
        <v>76</v>
      </c>
      <c r="AC19" t="s">
        <v>1280</v>
      </c>
      <c r="AE19">
        <f>Tabela1[[#This Row],[kan_params]]</f>
        <v>14180</v>
      </c>
      <c r="AF19">
        <f>Tabela1[[#This Row],[kan_steps]]</f>
        <v>12</v>
      </c>
      <c r="AG19">
        <f>Tabela1[[#This Row],[kan_train_acc]]</f>
        <v>0.60294117927551205</v>
      </c>
      <c r="AH19">
        <f>Tabela1[[#This Row],[kan_val_acc]]</f>
        <v>0.69767439365386896</v>
      </c>
      <c r="AI19">
        <f>Tabela1[[#This Row],[kan_test_acc]]</f>
        <v>0.53006993532180702</v>
      </c>
      <c r="AJ19">
        <f>Tabela1[[#This Row],[mlp_test_acc]]</f>
        <v>0.66433566433566404</v>
      </c>
      <c r="AK19">
        <f>Tabela1[[#This Row],[mlp_val_acc]]</f>
        <v>0.63953488372093004</v>
      </c>
      <c r="AL19">
        <f>Tabela1[[#This Row],[mlp_train_acc]]</f>
        <v>0.60882352941176399</v>
      </c>
      <c r="AM19">
        <f>Tabela1[[#This Row],[mlp_steps]]</f>
        <v>12</v>
      </c>
    </row>
    <row r="20" spans="1:39" hidden="1" x14ac:dyDescent="0.25">
      <c r="A20" t="s">
        <v>29</v>
      </c>
      <c r="B20">
        <v>10</v>
      </c>
      <c r="C20">
        <v>3</v>
      </c>
      <c r="D20">
        <v>3</v>
      </c>
      <c r="E20">
        <v>0</v>
      </c>
      <c r="F20" t="s">
        <v>36</v>
      </c>
      <c r="G20">
        <v>14366</v>
      </c>
      <c r="H20">
        <v>3219318.2</v>
      </c>
      <c r="I20">
        <v>17</v>
      </c>
      <c r="J20">
        <v>0.60882353782653797</v>
      </c>
      <c r="K20">
        <v>0.74418604373931796</v>
      </c>
      <c r="L20">
        <v>0.66433566808700495</v>
      </c>
      <c r="M20">
        <v>0.66433566433566404</v>
      </c>
      <c r="N20">
        <v>0.63953488372093004</v>
      </c>
      <c r="O20">
        <v>0.60882352941176399</v>
      </c>
      <c r="P20">
        <v>12</v>
      </c>
      <c r="Q20">
        <v>868191.4</v>
      </c>
      <c r="R20">
        <v>14214</v>
      </c>
      <c r="S20">
        <v>2</v>
      </c>
      <c r="T20">
        <v>76</v>
      </c>
      <c r="U20">
        <v>0.66433566433566404</v>
      </c>
      <c r="V20">
        <v>0.63953488372093004</v>
      </c>
      <c r="W20">
        <v>0.60882352941176399</v>
      </c>
      <c r="X20">
        <v>13</v>
      </c>
      <c r="Y20">
        <v>1035183.2</v>
      </c>
      <c r="Z20">
        <v>14555</v>
      </c>
      <c r="AA20">
        <v>2</v>
      </c>
      <c r="AB20">
        <v>77</v>
      </c>
      <c r="AC20" t="s">
        <v>37</v>
      </c>
      <c r="AE20">
        <f>Tabela1[[#This Row],[kan_params]]</f>
        <v>14366</v>
      </c>
      <c r="AF20">
        <f>Tabela1[[#This Row],[kan_steps]]</f>
        <v>17</v>
      </c>
      <c r="AG20">
        <f>Tabela1[[#This Row],[kan_train_acc]]</f>
        <v>0.60882353782653797</v>
      </c>
      <c r="AH20">
        <f>Tabela1[[#This Row],[kan_val_acc]]</f>
        <v>0.74418604373931796</v>
      </c>
      <c r="AI20">
        <f>Tabela1[[#This Row],[kan_test_acc]]</f>
        <v>0.66433566808700495</v>
      </c>
      <c r="AJ20">
        <f>Tabela1[[#This Row],[mlp_test_acc]]</f>
        <v>0.66433566433566404</v>
      </c>
      <c r="AK20">
        <f>Tabela1[[#This Row],[mlp_val_acc]]</f>
        <v>0.63953488372093004</v>
      </c>
      <c r="AL20">
        <f>Tabela1[[#This Row],[mlp_train_acc]]</f>
        <v>0.60882352941176399</v>
      </c>
      <c r="AM20">
        <f>Tabela1[[#This Row],[mlp_steps]]</f>
        <v>12</v>
      </c>
    </row>
    <row r="21" spans="1:39" hidden="1" x14ac:dyDescent="0.25">
      <c r="A21" t="s">
        <v>29</v>
      </c>
      <c r="B21">
        <v>10</v>
      </c>
      <c r="C21">
        <v>5</v>
      </c>
      <c r="D21">
        <v>2</v>
      </c>
      <c r="E21">
        <v>0</v>
      </c>
      <c r="F21" t="s">
        <v>38</v>
      </c>
      <c r="G21">
        <v>14432</v>
      </c>
      <c r="H21">
        <v>5244401</v>
      </c>
      <c r="I21">
        <v>27.6</v>
      </c>
      <c r="J21">
        <v>0.53000000119209201</v>
      </c>
      <c r="K21">
        <v>0.84883722066879197</v>
      </c>
      <c r="L21">
        <v>0.45314685106277403</v>
      </c>
      <c r="M21">
        <v>0.66433566433566404</v>
      </c>
      <c r="N21">
        <v>0.63953488372093004</v>
      </c>
      <c r="O21">
        <v>0.60882352941176399</v>
      </c>
      <c r="P21">
        <v>12</v>
      </c>
      <c r="Q21">
        <v>597132.19999999995</v>
      </c>
      <c r="R21">
        <v>14214</v>
      </c>
      <c r="S21">
        <v>2</v>
      </c>
      <c r="T21">
        <v>76</v>
      </c>
      <c r="U21">
        <v>0.66433566433566404</v>
      </c>
      <c r="V21">
        <v>0.68139534883720898</v>
      </c>
      <c r="W21">
        <v>0.60882352941176399</v>
      </c>
      <c r="X21">
        <v>12.2</v>
      </c>
      <c r="Y21">
        <v>900494.6</v>
      </c>
      <c r="Z21">
        <v>14555</v>
      </c>
      <c r="AA21">
        <v>2</v>
      </c>
      <c r="AB21">
        <v>77</v>
      </c>
      <c r="AC21" t="s">
        <v>236</v>
      </c>
      <c r="AE21">
        <f>Tabela1[[#This Row],[kan_params]]</f>
        <v>14432</v>
      </c>
      <c r="AF21">
        <f>Tabela1[[#This Row],[kan_steps]]</f>
        <v>27.6</v>
      </c>
      <c r="AG21">
        <f>Tabela1[[#This Row],[kan_train_acc]]</f>
        <v>0.53000000119209201</v>
      </c>
      <c r="AH21">
        <f>Tabela1[[#This Row],[kan_val_acc]]</f>
        <v>0.84883722066879197</v>
      </c>
      <c r="AI21">
        <f>Tabela1[[#This Row],[kan_test_acc]]</f>
        <v>0.45314685106277403</v>
      </c>
      <c r="AJ21">
        <f>Tabela1[[#This Row],[mlp_test_acc]]</f>
        <v>0.66433566433566404</v>
      </c>
      <c r="AK21">
        <f>Tabela1[[#This Row],[mlp_val_acc]]</f>
        <v>0.63953488372093004</v>
      </c>
      <c r="AL21">
        <f>Tabela1[[#This Row],[mlp_train_acc]]</f>
        <v>0.60882352941176399</v>
      </c>
      <c r="AM21">
        <f>Tabela1[[#This Row],[mlp_steps]]</f>
        <v>12</v>
      </c>
    </row>
    <row r="22" spans="1:39" hidden="1" x14ac:dyDescent="0.25">
      <c r="A22" t="s">
        <v>29</v>
      </c>
      <c r="B22">
        <v>14</v>
      </c>
      <c r="C22">
        <v>9</v>
      </c>
      <c r="D22">
        <v>2</v>
      </c>
      <c r="E22">
        <v>0</v>
      </c>
      <c r="F22" t="s">
        <v>32</v>
      </c>
      <c r="G22">
        <v>14618</v>
      </c>
      <c r="H22">
        <v>7286095.2000000002</v>
      </c>
      <c r="I22">
        <v>26.6</v>
      </c>
      <c r="J22">
        <v>0.630000007152557</v>
      </c>
      <c r="K22">
        <v>0.80000001192092896</v>
      </c>
      <c r="L22">
        <v>0.559440565109252</v>
      </c>
      <c r="M22">
        <v>0.65734265734265696</v>
      </c>
      <c r="N22">
        <v>0.581395348837209</v>
      </c>
      <c r="O22">
        <v>0.626470588235294</v>
      </c>
      <c r="P22">
        <v>13.6</v>
      </c>
      <c r="Q22">
        <v>1820281</v>
      </c>
      <c r="R22">
        <v>14555</v>
      </c>
      <c r="S22">
        <v>2</v>
      </c>
      <c r="T22">
        <v>77</v>
      </c>
      <c r="U22">
        <v>0.65734265734265696</v>
      </c>
      <c r="V22">
        <v>0.62093023255813895</v>
      </c>
      <c r="W22">
        <v>0.626470588235294</v>
      </c>
      <c r="X22">
        <v>12.8</v>
      </c>
      <c r="Y22">
        <v>1458265.4</v>
      </c>
      <c r="Z22">
        <v>14900</v>
      </c>
      <c r="AA22">
        <v>2</v>
      </c>
      <c r="AB22">
        <v>78</v>
      </c>
      <c r="AC22" t="s">
        <v>738</v>
      </c>
      <c r="AE22">
        <f>Tabela1[[#This Row],[kan_params]]</f>
        <v>14618</v>
      </c>
      <c r="AF22">
        <f>Tabela1[[#This Row],[kan_steps]]</f>
        <v>26.6</v>
      </c>
      <c r="AG22">
        <f>Tabela1[[#This Row],[kan_train_acc]]</f>
        <v>0.630000007152557</v>
      </c>
      <c r="AH22">
        <f>Tabela1[[#This Row],[kan_val_acc]]</f>
        <v>0.80000001192092896</v>
      </c>
      <c r="AI22">
        <f>Tabela1[[#This Row],[kan_test_acc]]</f>
        <v>0.559440565109252</v>
      </c>
      <c r="AJ22">
        <f>Tabela1[[#This Row],[mlp_test_acc]]</f>
        <v>0.65734265734265696</v>
      </c>
      <c r="AK22">
        <f>Tabela1[[#This Row],[mlp_val_acc]]</f>
        <v>0.581395348837209</v>
      </c>
      <c r="AL22">
        <f>Tabela1[[#This Row],[mlp_train_acc]]</f>
        <v>0.626470588235294</v>
      </c>
      <c r="AM22">
        <f>Tabela1[[#This Row],[mlp_steps]]</f>
        <v>13.6</v>
      </c>
    </row>
    <row r="23" spans="1:39" hidden="1" x14ac:dyDescent="0.25">
      <c r="A23" t="s">
        <v>29</v>
      </c>
      <c r="B23">
        <v>12</v>
      </c>
      <c r="C23">
        <v>3</v>
      </c>
      <c r="D23">
        <v>4</v>
      </c>
      <c r="E23">
        <v>0</v>
      </c>
      <c r="F23" t="s">
        <v>32</v>
      </c>
      <c r="G23">
        <v>14618</v>
      </c>
      <c r="H23">
        <v>3634638.2</v>
      </c>
      <c r="I23">
        <v>19.8</v>
      </c>
      <c r="J23">
        <v>0.50999999642372096</v>
      </c>
      <c r="K23">
        <v>0.74186044931411699</v>
      </c>
      <c r="L23">
        <v>0.48251748681068402</v>
      </c>
      <c r="M23">
        <v>0.66433566433566404</v>
      </c>
      <c r="N23">
        <v>0.63953488372093004</v>
      </c>
      <c r="O23">
        <v>0.60882352941176399</v>
      </c>
      <c r="P23">
        <v>13.8</v>
      </c>
      <c r="Q23">
        <v>1425278.4</v>
      </c>
      <c r="R23">
        <v>14555</v>
      </c>
      <c r="S23">
        <v>2</v>
      </c>
      <c r="T23">
        <v>77</v>
      </c>
      <c r="U23">
        <v>0.66433566433566404</v>
      </c>
      <c r="V23">
        <v>0.63953488372093004</v>
      </c>
      <c r="W23">
        <v>0.60882352941176399</v>
      </c>
      <c r="X23">
        <v>12.4</v>
      </c>
      <c r="Y23">
        <v>1434193.4</v>
      </c>
      <c r="Z23">
        <v>14900</v>
      </c>
      <c r="AA23">
        <v>2</v>
      </c>
      <c r="AB23">
        <v>78</v>
      </c>
      <c r="AC23" t="s">
        <v>334</v>
      </c>
      <c r="AE23">
        <f>Tabela1[[#This Row],[kan_params]]</f>
        <v>14618</v>
      </c>
      <c r="AF23">
        <f>Tabela1[[#This Row],[kan_steps]]</f>
        <v>19.8</v>
      </c>
      <c r="AG23">
        <f>Tabela1[[#This Row],[kan_train_acc]]</f>
        <v>0.50999999642372096</v>
      </c>
      <c r="AH23">
        <f>Tabela1[[#This Row],[kan_val_acc]]</f>
        <v>0.74186044931411699</v>
      </c>
      <c r="AI23">
        <f>Tabela1[[#This Row],[kan_test_acc]]</f>
        <v>0.48251748681068402</v>
      </c>
      <c r="AJ23">
        <f>Tabela1[[#This Row],[mlp_test_acc]]</f>
        <v>0.66433566433566404</v>
      </c>
      <c r="AK23">
        <f>Tabela1[[#This Row],[mlp_val_acc]]</f>
        <v>0.63953488372093004</v>
      </c>
      <c r="AL23">
        <f>Tabela1[[#This Row],[mlp_train_acc]]</f>
        <v>0.60882352941176399</v>
      </c>
      <c r="AM23">
        <f>Tabela1[[#This Row],[mlp_steps]]</f>
        <v>13.8</v>
      </c>
    </row>
    <row r="24" spans="1:39" hidden="1" x14ac:dyDescent="0.25">
      <c r="A24" t="s">
        <v>29</v>
      </c>
      <c r="B24">
        <v>14</v>
      </c>
      <c r="C24">
        <v>5</v>
      </c>
      <c r="D24">
        <v>4</v>
      </c>
      <c r="E24">
        <v>0</v>
      </c>
      <c r="F24" t="s">
        <v>30</v>
      </c>
      <c r="G24">
        <v>14808</v>
      </c>
      <c r="H24">
        <v>3419491.2</v>
      </c>
      <c r="I24">
        <v>13</v>
      </c>
      <c r="J24">
        <v>0.302941173315048</v>
      </c>
      <c r="K24">
        <v>0.79069769382476796</v>
      </c>
      <c r="L24">
        <v>0.24475524425506501</v>
      </c>
      <c r="M24">
        <v>0.65734265734265696</v>
      </c>
      <c r="N24">
        <v>0.837209302325581</v>
      </c>
      <c r="O24">
        <v>0.626470588235294</v>
      </c>
      <c r="P24">
        <v>16</v>
      </c>
      <c r="Q24">
        <v>256388.8</v>
      </c>
      <c r="R24">
        <v>14555</v>
      </c>
      <c r="S24">
        <v>2</v>
      </c>
      <c r="T24">
        <v>77</v>
      </c>
      <c r="U24">
        <v>0.65734265734265696</v>
      </c>
      <c r="V24">
        <v>0.79069767441860395</v>
      </c>
      <c r="W24">
        <v>0.626470588235294</v>
      </c>
      <c r="X24">
        <v>16</v>
      </c>
      <c r="Y24">
        <v>244089.8</v>
      </c>
      <c r="Z24">
        <v>14900</v>
      </c>
      <c r="AA24">
        <v>2</v>
      </c>
      <c r="AB24">
        <v>78</v>
      </c>
      <c r="AC24" t="s">
        <v>636</v>
      </c>
      <c r="AE24">
        <f>Tabela1[[#This Row],[kan_params]]</f>
        <v>14808</v>
      </c>
      <c r="AF24">
        <f>Tabela1[[#This Row],[kan_steps]]</f>
        <v>13</v>
      </c>
      <c r="AG24">
        <f>Tabela1[[#This Row],[kan_train_acc]]</f>
        <v>0.302941173315048</v>
      </c>
      <c r="AH24">
        <f>Tabela1[[#This Row],[kan_val_acc]]</f>
        <v>0.79069769382476796</v>
      </c>
      <c r="AI24">
        <f>Tabela1[[#This Row],[kan_test_acc]]</f>
        <v>0.24475524425506501</v>
      </c>
      <c r="AJ24">
        <f>Tabela1[[#This Row],[mlp_test_acc]]</f>
        <v>0.65734265734265696</v>
      </c>
      <c r="AK24">
        <f>Tabela1[[#This Row],[mlp_val_acc]]</f>
        <v>0.837209302325581</v>
      </c>
      <c r="AL24">
        <f>Tabela1[[#This Row],[mlp_train_acc]]</f>
        <v>0.626470588235294</v>
      </c>
      <c r="AM24">
        <f>Tabela1[[#This Row],[mlp_steps]]</f>
        <v>16</v>
      </c>
    </row>
    <row r="25" spans="1:39" hidden="1" x14ac:dyDescent="0.25">
      <c r="A25" t="s">
        <v>29</v>
      </c>
      <c r="B25">
        <v>12</v>
      </c>
      <c r="C25">
        <v>5</v>
      </c>
      <c r="D25">
        <v>3</v>
      </c>
      <c r="E25">
        <v>0</v>
      </c>
      <c r="F25" t="s">
        <v>34</v>
      </c>
      <c r="G25">
        <v>15004</v>
      </c>
      <c r="H25">
        <v>5806588.4000000004</v>
      </c>
      <c r="I25">
        <v>34.4</v>
      </c>
      <c r="J25">
        <v>0.71647059917449896</v>
      </c>
      <c r="K25">
        <v>0.88604651689529401</v>
      </c>
      <c r="L25">
        <v>0.72027972936630202</v>
      </c>
      <c r="M25">
        <v>0.66433566433566404</v>
      </c>
      <c r="N25">
        <v>0.63953488372093004</v>
      </c>
      <c r="O25">
        <v>0.60882352941176399</v>
      </c>
      <c r="P25">
        <v>12</v>
      </c>
      <c r="Q25">
        <v>1223626.2</v>
      </c>
      <c r="R25">
        <v>14900</v>
      </c>
      <c r="S25">
        <v>2</v>
      </c>
      <c r="T25">
        <v>78</v>
      </c>
      <c r="U25">
        <v>0.66433566433566404</v>
      </c>
      <c r="V25">
        <v>0.63953488372093004</v>
      </c>
      <c r="W25">
        <v>0.60882352941176399</v>
      </c>
      <c r="X25">
        <v>12.4</v>
      </c>
      <c r="Y25">
        <v>711070.4</v>
      </c>
      <c r="Z25">
        <v>15249</v>
      </c>
      <c r="AA25">
        <v>2</v>
      </c>
      <c r="AB25">
        <v>79</v>
      </c>
      <c r="AC25" t="s">
        <v>436</v>
      </c>
      <c r="AE25">
        <f>Tabela1[[#This Row],[kan_params]]</f>
        <v>15004</v>
      </c>
      <c r="AF25">
        <f>Tabela1[[#This Row],[kan_steps]]</f>
        <v>34.4</v>
      </c>
      <c r="AG25">
        <f>Tabela1[[#This Row],[kan_train_acc]]</f>
        <v>0.71647059917449896</v>
      </c>
      <c r="AH25">
        <f>Tabela1[[#This Row],[kan_val_acc]]</f>
        <v>0.88604651689529401</v>
      </c>
      <c r="AI25">
        <f>Tabela1[[#This Row],[kan_test_acc]]</f>
        <v>0.72027972936630202</v>
      </c>
      <c r="AJ25">
        <f>Tabela1[[#This Row],[mlp_test_acc]]</f>
        <v>0.66433566433566404</v>
      </c>
      <c r="AK25">
        <f>Tabela1[[#This Row],[mlp_val_acc]]</f>
        <v>0.63953488372093004</v>
      </c>
      <c r="AL25">
        <f>Tabela1[[#This Row],[mlp_train_acc]]</f>
        <v>0.60882352941176399</v>
      </c>
      <c r="AM25">
        <f>Tabela1[[#This Row],[mlp_steps]]</f>
        <v>12</v>
      </c>
    </row>
    <row r="26" spans="1:39" x14ac:dyDescent="0.25">
      <c r="A26" t="s">
        <v>29</v>
      </c>
      <c r="B26">
        <v>8</v>
      </c>
      <c r="C26">
        <v>3</v>
      </c>
      <c r="D26">
        <v>2</v>
      </c>
      <c r="E26">
        <v>0</v>
      </c>
      <c r="F26" t="s">
        <v>140</v>
      </c>
      <c r="G26">
        <v>15014</v>
      </c>
      <c r="H26">
        <v>2110650.2000000002</v>
      </c>
      <c r="I26">
        <v>13</v>
      </c>
      <c r="J26">
        <v>0.62764705419540401</v>
      </c>
      <c r="K26">
        <v>0.74418604373931796</v>
      </c>
      <c r="L26">
        <v>0.67972029447555504</v>
      </c>
      <c r="M26">
        <v>0.66433566433566404</v>
      </c>
      <c r="N26">
        <v>0.80232558139534804</v>
      </c>
      <c r="O26">
        <v>0.60882352941176399</v>
      </c>
      <c r="P26">
        <v>14</v>
      </c>
      <c r="Q26">
        <v>128355.4</v>
      </c>
      <c r="R26">
        <v>14900</v>
      </c>
      <c r="S26">
        <v>2</v>
      </c>
      <c r="T26">
        <v>78</v>
      </c>
      <c r="U26">
        <v>0.66433566433566404</v>
      </c>
      <c r="V26">
        <v>0.63953488372093004</v>
      </c>
      <c r="W26">
        <v>0.60882352941176399</v>
      </c>
      <c r="X26">
        <v>14</v>
      </c>
      <c r="Y26">
        <v>143941.79999999999</v>
      </c>
      <c r="Z26">
        <v>15249</v>
      </c>
      <c r="AA26">
        <v>2</v>
      </c>
      <c r="AB26">
        <v>79</v>
      </c>
      <c r="AC26" t="s">
        <v>1297</v>
      </c>
      <c r="AE26">
        <f>Tabela1[[#This Row],[kan_params]]</f>
        <v>15014</v>
      </c>
      <c r="AF26">
        <f>Tabela1[[#This Row],[kan_steps]]</f>
        <v>13</v>
      </c>
      <c r="AG26">
        <f>Tabela1[[#This Row],[kan_train_acc]]</f>
        <v>0.62764705419540401</v>
      </c>
      <c r="AH26">
        <f>Tabela1[[#This Row],[kan_val_acc]]</f>
        <v>0.74418604373931796</v>
      </c>
      <c r="AI26">
        <f>Tabela1[[#This Row],[kan_test_acc]]</f>
        <v>0.67972029447555504</v>
      </c>
      <c r="AJ26">
        <f>Tabela1[[#This Row],[mlp_test_acc]]</f>
        <v>0.66433566433566404</v>
      </c>
      <c r="AK26">
        <f>Tabela1[[#This Row],[mlp_val_acc]]</f>
        <v>0.80232558139534804</v>
      </c>
      <c r="AL26">
        <f>Tabela1[[#This Row],[mlp_train_acc]]</f>
        <v>0.60882352941176399</v>
      </c>
      <c r="AM26">
        <f>Tabela1[[#This Row],[mlp_steps]]</f>
        <v>14</v>
      </c>
    </row>
    <row r="27" spans="1:39" hidden="1" x14ac:dyDescent="0.25">
      <c r="A27" t="s">
        <v>29</v>
      </c>
      <c r="B27">
        <v>10</v>
      </c>
      <c r="C27">
        <v>3</v>
      </c>
      <c r="D27">
        <v>3</v>
      </c>
      <c r="E27">
        <v>0</v>
      </c>
      <c r="F27" t="s">
        <v>38</v>
      </c>
      <c r="G27">
        <v>15392</v>
      </c>
      <c r="H27">
        <v>4905143.4000000004</v>
      </c>
      <c r="I27">
        <v>25.6</v>
      </c>
      <c r="J27">
        <v>0.64529412388801499</v>
      </c>
      <c r="K27">
        <v>0.77441860437393095</v>
      </c>
      <c r="L27">
        <v>0.65594405531883204</v>
      </c>
      <c r="M27">
        <v>0.66433566433566404</v>
      </c>
      <c r="N27">
        <v>0.64186046511627903</v>
      </c>
      <c r="O27">
        <v>0.60882352941176399</v>
      </c>
      <c r="P27">
        <v>12.8</v>
      </c>
      <c r="Q27">
        <v>1652456.8</v>
      </c>
      <c r="R27">
        <v>15249</v>
      </c>
      <c r="S27">
        <v>2</v>
      </c>
      <c r="T27">
        <v>79</v>
      </c>
      <c r="U27">
        <v>0.66433566433566404</v>
      </c>
      <c r="V27">
        <v>0.63953488372093004</v>
      </c>
      <c r="W27">
        <v>0.60882352941176399</v>
      </c>
      <c r="X27">
        <v>12.2</v>
      </c>
      <c r="Y27">
        <v>1164435.6000000001</v>
      </c>
      <c r="Z27">
        <v>15602</v>
      </c>
      <c r="AA27">
        <v>2</v>
      </c>
      <c r="AB27">
        <v>80</v>
      </c>
      <c r="AC27" t="s">
        <v>39</v>
      </c>
      <c r="AE27">
        <f>Tabela1[[#This Row],[kan_params]]</f>
        <v>15392</v>
      </c>
      <c r="AF27">
        <f>Tabela1[[#This Row],[kan_steps]]</f>
        <v>25.6</v>
      </c>
      <c r="AG27">
        <f>Tabela1[[#This Row],[kan_train_acc]]</f>
        <v>0.64529412388801499</v>
      </c>
      <c r="AH27">
        <f>Tabela1[[#This Row],[kan_val_acc]]</f>
        <v>0.77441860437393095</v>
      </c>
      <c r="AI27">
        <f>Tabela1[[#This Row],[kan_test_acc]]</f>
        <v>0.65594405531883204</v>
      </c>
      <c r="AJ27">
        <f>Tabela1[[#This Row],[mlp_test_acc]]</f>
        <v>0.66433566433566404</v>
      </c>
      <c r="AK27">
        <f>Tabela1[[#This Row],[mlp_val_acc]]</f>
        <v>0.64186046511627903</v>
      </c>
      <c r="AL27">
        <f>Tabela1[[#This Row],[mlp_train_acc]]</f>
        <v>0.60882352941176399</v>
      </c>
      <c r="AM27">
        <f>Tabela1[[#This Row],[mlp_steps]]</f>
        <v>12.8</v>
      </c>
    </row>
    <row r="28" spans="1:39" hidden="1" x14ac:dyDescent="0.25">
      <c r="A28" t="s">
        <v>29</v>
      </c>
      <c r="B28">
        <v>10</v>
      </c>
      <c r="C28">
        <v>5</v>
      </c>
      <c r="D28">
        <v>2</v>
      </c>
      <c r="E28">
        <v>0</v>
      </c>
      <c r="F28" t="s">
        <v>72</v>
      </c>
      <c r="G28">
        <v>15394</v>
      </c>
      <c r="H28">
        <v>2665949.4</v>
      </c>
      <c r="I28">
        <v>13</v>
      </c>
      <c r="J28">
        <v>0.39764705300331099</v>
      </c>
      <c r="K28">
        <v>0.82558137178420998</v>
      </c>
      <c r="L28">
        <v>0.35384616255760099</v>
      </c>
      <c r="M28">
        <v>0.66433566433566404</v>
      </c>
      <c r="N28">
        <v>0.63953488372093004</v>
      </c>
      <c r="O28">
        <v>0.60882352941176399</v>
      </c>
      <c r="P28">
        <v>12</v>
      </c>
      <c r="Q28">
        <v>935113.8</v>
      </c>
      <c r="R28">
        <v>15249</v>
      </c>
      <c r="S28">
        <v>2</v>
      </c>
      <c r="T28">
        <v>79</v>
      </c>
      <c r="U28">
        <v>0.66433566433566404</v>
      </c>
      <c r="V28">
        <v>0.837209302325581</v>
      </c>
      <c r="W28">
        <v>0.60882352941176399</v>
      </c>
      <c r="X28">
        <v>13</v>
      </c>
      <c r="Y28">
        <v>1250231</v>
      </c>
      <c r="Z28">
        <v>15602</v>
      </c>
      <c r="AA28">
        <v>2</v>
      </c>
      <c r="AB28">
        <v>80</v>
      </c>
      <c r="AC28" t="s">
        <v>253</v>
      </c>
      <c r="AE28">
        <f>Tabela1[[#This Row],[kan_params]]</f>
        <v>15394</v>
      </c>
      <c r="AF28">
        <f>Tabela1[[#This Row],[kan_steps]]</f>
        <v>13</v>
      </c>
      <c r="AG28">
        <f>Tabela1[[#This Row],[kan_train_acc]]</f>
        <v>0.39764705300331099</v>
      </c>
      <c r="AH28">
        <f>Tabela1[[#This Row],[kan_val_acc]]</f>
        <v>0.82558137178420998</v>
      </c>
      <c r="AI28">
        <f>Tabela1[[#This Row],[kan_test_acc]]</f>
        <v>0.35384616255760099</v>
      </c>
      <c r="AJ28">
        <f>Tabela1[[#This Row],[mlp_test_acc]]</f>
        <v>0.66433566433566404</v>
      </c>
      <c r="AK28">
        <f>Tabela1[[#This Row],[mlp_val_acc]]</f>
        <v>0.63953488372093004</v>
      </c>
      <c r="AL28">
        <f>Tabela1[[#This Row],[mlp_train_acc]]</f>
        <v>0.60882352941176399</v>
      </c>
      <c r="AM28">
        <f>Tabela1[[#This Row],[mlp_steps]]</f>
        <v>12</v>
      </c>
    </row>
    <row r="29" spans="1:39" hidden="1" x14ac:dyDescent="0.25">
      <c r="A29" t="s">
        <v>29</v>
      </c>
      <c r="B29">
        <v>16</v>
      </c>
      <c r="C29">
        <v>9</v>
      </c>
      <c r="D29">
        <v>3</v>
      </c>
      <c r="E29">
        <v>0</v>
      </c>
      <c r="F29" t="s">
        <v>30</v>
      </c>
      <c r="G29">
        <v>15512</v>
      </c>
      <c r="H29">
        <v>8576728.8000000007</v>
      </c>
      <c r="I29">
        <v>29.8</v>
      </c>
      <c r="J29">
        <v>0.76058824658393798</v>
      </c>
      <c r="K29">
        <v>0.86046512126922603</v>
      </c>
      <c r="L29">
        <v>0.74545453190803501</v>
      </c>
      <c r="M29">
        <v>0.65734265734265696</v>
      </c>
      <c r="N29">
        <v>0.60697674418604597</v>
      </c>
      <c r="O29">
        <v>0.626470588235294</v>
      </c>
      <c r="P29">
        <v>13.4</v>
      </c>
      <c r="Q29">
        <v>1361127.4</v>
      </c>
      <c r="R29">
        <v>15249</v>
      </c>
      <c r="S29">
        <v>2</v>
      </c>
      <c r="T29">
        <v>79</v>
      </c>
      <c r="U29">
        <v>0.65734265734265696</v>
      </c>
      <c r="V29">
        <v>0.6</v>
      </c>
      <c r="W29">
        <v>0.626470588235294</v>
      </c>
      <c r="X29">
        <v>13.4</v>
      </c>
      <c r="Y29">
        <v>1389498.6</v>
      </c>
      <c r="Z29">
        <v>15602</v>
      </c>
      <c r="AA29">
        <v>2</v>
      </c>
      <c r="AB29">
        <v>80</v>
      </c>
      <c r="AC29" t="s">
        <v>939</v>
      </c>
      <c r="AE29">
        <f>Tabela1[[#This Row],[kan_params]]</f>
        <v>15512</v>
      </c>
      <c r="AF29">
        <f>Tabela1[[#This Row],[kan_steps]]</f>
        <v>29.8</v>
      </c>
      <c r="AG29">
        <f>Tabela1[[#This Row],[kan_train_acc]]</f>
        <v>0.76058824658393798</v>
      </c>
      <c r="AH29">
        <f>Tabela1[[#This Row],[kan_val_acc]]</f>
        <v>0.86046512126922603</v>
      </c>
      <c r="AI29">
        <f>Tabela1[[#This Row],[kan_test_acc]]</f>
        <v>0.74545453190803501</v>
      </c>
      <c r="AJ29">
        <f>Tabela1[[#This Row],[mlp_test_acc]]</f>
        <v>0.65734265734265696</v>
      </c>
      <c r="AK29">
        <f>Tabela1[[#This Row],[mlp_val_acc]]</f>
        <v>0.60697674418604597</v>
      </c>
      <c r="AL29">
        <f>Tabela1[[#This Row],[mlp_train_acc]]</f>
        <v>0.626470588235294</v>
      </c>
      <c r="AM29">
        <f>Tabela1[[#This Row],[mlp_steps]]</f>
        <v>13.4</v>
      </c>
    </row>
    <row r="30" spans="1:39" hidden="1" x14ac:dyDescent="0.25">
      <c r="A30" t="s">
        <v>29</v>
      </c>
      <c r="B30">
        <v>14</v>
      </c>
      <c r="C30">
        <v>3</v>
      </c>
      <c r="D30">
        <v>5</v>
      </c>
      <c r="E30">
        <v>0</v>
      </c>
      <c r="F30" t="s">
        <v>30</v>
      </c>
      <c r="G30">
        <v>15512</v>
      </c>
      <c r="H30">
        <v>2673934.7999999998</v>
      </c>
      <c r="I30">
        <v>13</v>
      </c>
      <c r="J30">
        <v>0.52941176891326902</v>
      </c>
      <c r="K30">
        <v>0.86046510934829701</v>
      </c>
      <c r="L30">
        <v>0.56643356084823604</v>
      </c>
      <c r="M30">
        <v>0.66433566433566404</v>
      </c>
      <c r="N30">
        <v>0.63953488372093004</v>
      </c>
      <c r="O30">
        <v>0.60882352941176399</v>
      </c>
      <c r="P30">
        <v>12</v>
      </c>
      <c r="Q30">
        <v>1604972.8</v>
      </c>
      <c r="R30">
        <v>15249</v>
      </c>
      <c r="S30">
        <v>2</v>
      </c>
      <c r="T30">
        <v>79</v>
      </c>
      <c r="U30">
        <v>0.66433566433566404</v>
      </c>
      <c r="V30">
        <v>0.837209302325581</v>
      </c>
      <c r="W30">
        <v>0.60882352941176399</v>
      </c>
      <c r="X30">
        <v>13</v>
      </c>
      <c r="Y30">
        <v>1304472.2</v>
      </c>
      <c r="Z30">
        <v>15602</v>
      </c>
      <c r="AA30">
        <v>2</v>
      </c>
      <c r="AB30">
        <v>80</v>
      </c>
      <c r="AC30" t="s">
        <v>535</v>
      </c>
      <c r="AE30">
        <f>Tabela1[[#This Row],[kan_params]]</f>
        <v>15512</v>
      </c>
      <c r="AF30">
        <f>Tabela1[[#This Row],[kan_steps]]</f>
        <v>13</v>
      </c>
      <c r="AG30">
        <f>Tabela1[[#This Row],[kan_train_acc]]</f>
        <v>0.52941176891326902</v>
      </c>
      <c r="AH30">
        <f>Tabela1[[#This Row],[kan_val_acc]]</f>
        <v>0.86046510934829701</v>
      </c>
      <c r="AI30">
        <f>Tabela1[[#This Row],[kan_test_acc]]</f>
        <v>0.56643356084823604</v>
      </c>
      <c r="AJ30">
        <f>Tabela1[[#This Row],[mlp_test_acc]]</f>
        <v>0.66433566433566404</v>
      </c>
      <c r="AK30">
        <f>Tabela1[[#This Row],[mlp_val_acc]]</f>
        <v>0.63953488372093004</v>
      </c>
      <c r="AL30">
        <f>Tabela1[[#This Row],[mlp_train_acc]]</f>
        <v>0.60882352941176399</v>
      </c>
      <c r="AM30">
        <f>Tabela1[[#This Row],[mlp_steps]]</f>
        <v>12</v>
      </c>
    </row>
    <row r="31" spans="1:39" hidden="1" x14ac:dyDescent="0.25">
      <c r="A31" t="s">
        <v>29</v>
      </c>
      <c r="B31">
        <v>14</v>
      </c>
      <c r="C31">
        <v>9</v>
      </c>
      <c r="D31">
        <v>2</v>
      </c>
      <c r="E31">
        <v>0</v>
      </c>
      <c r="F31" t="s">
        <v>34</v>
      </c>
      <c r="G31">
        <v>15836</v>
      </c>
      <c r="H31">
        <v>5575811.7999999998</v>
      </c>
      <c r="I31">
        <v>19.600000000000001</v>
      </c>
      <c r="J31">
        <v>0.53588234782218902</v>
      </c>
      <c r="K31">
        <v>0.80465117692947297</v>
      </c>
      <c r="L31">
        <v>0.46433565616607603</v>
      </c>
      <c r="M31">
        <v>0.65734265734265696</v>
      </c>
      <c r="N31">
        <v>0.581395348837209</v>
      </c>
      <c r="O31">
        <v>0.626470588235294</v>
      </c>
      <c r="P31">
        <v>12</v>
      </c>
      <c r="Q31">
        <v>1521244.4</v>
      </c>
      <c r="R31">
        <v>15602</v>
      </c>
      <c r="S31">
        <v>2</v>
      </c>
      <c r="T31">
        <v>80</v>
      </c>
      <c r="U31">
        <v>0.65734265734265696</v>
      </c>
      <c r="V31">
        <v>0.581395348837209</v>
      </c>
      <c r="W31">
        <v>0.626470588235294</v>
      </c>
      <c r="X31">
        <v>12</v>
      </c>
      <c r="Y31">
        <v>1243462.8</v>
      </c>
      <c r="Z31">
        <v>15959</v>
      </c>
      <c r="AA31">
        <v>2</v>
      </c>
      <c r="AB31">
        <v>81</v>
      </c>
      <c r="AC31" t="s">
        <v>739</v>
      </c>
      <c r="AE31">
        <f>Tabela1[[#This Row],[kan_params]]</f>
        <v>15836</v>
      </c>
      <c r="AF31">
        <f>Tabela1[[#This Row],[kan_steps]]</f>
        <v>19.600000000000001</v>
      </c>
      <c r="AG31">
        <f>Tabela1[[#This Row],[kan_train_acc]]</f>
        <v>0.53588234782218902</v>
      </c>
      <c r="AH31">
        <f>Tabela1[[#This Row],[kan_val_acc]]</f>
        <v>0.80465117692947297</v>
      </c>
      <c r="AI31">
        <f>Tabela1[[#This Row],[kan_test_acc]]</f>
        <v>0.46433565616607603</v>
      </c>
      <c r="AJ31">
        <f>Tabela1[[#This Row],[mlp_test_acc]]</f>
        <v>0.65734265734265696</v>
      </c>
      <c r="AK31">
        <f>Tabela1[[#This Row],[mlp_val_acc]]</f>
        <v>0.581395348837209</v>
      </c>
      <c r="AL31">
        <f>Tabela1[[#This Row],[mlp_train_acc]]</f>
        <v>0.626470588235294</v>
      </c>
      <c r="AM31">
        <f>Tabela1[[#This Row],[mlp_steps]]</f>
        <v>12</v>
      </c>
    </row>
    <row r="32" spans="1:39" hidden="1" x14ac:dyDescent="0.25">
      <c r="A32" t="s">
        <v>29</v>
      </c>
      <c r="B32">
        <v>12</v>
      </c>
      <c r="C32">
        <v>3</v>
      </c>
      <c r="D32">
        <v>4</v>
      </c>
      <c r="E32">
        <v>0</v>
      </c>
      <c r="F32" t="s">
        <v>34</v>
      </c>
      <c r="G32">
        <v>15836</v>
      </c>
      <c r="H32">
        <v>2492886.2000000002</v>
      </c>
      <c r="I32">
        <v>12</v>
      </c>
      <c r="J32">
        <v>0.41176470816135402</v>
      </c>
      <c r="K32">
        <v>0.83720928430557195</v>
      </c>
      <c r="L32">
        <v>0.42517483234405501</v>
      </c>
      <c r="M32">
        <v>0.66433566433566404</v>
      </c>
      <c r="N32">
        <v>0.63953488372093004</v>
      </c>
      <c r="O32">
        <v>0.60882352941176399</v>
      </c>
      <c r="P32">
        <v>13</v>
      </c>
      <c r="Q32">
        <v>848541.6</v>
      </c>
      <c r="R32">
        <v>15602</v>
      </c>
      <c r="S32">
        <v>2</v>
      </c>
      <c r="T32">
        <v>80</v>
      </c>
      <c r="U32">
        <v>0.66433566433566404</v>
      </c>
      <c r="V32">
        <v>0.63953488372093004</v>
      </c>
      <c r="W32">
        <v>0.60882352941176399</v>
      </c>
      <c r="X32">
        <v>12</v>
      </c>
      <c r="Y32">
        <v>778594.6</v>
      </c>
      <c r="Z32">
        <v>15959</v>
      </c>
      <c r="AA32">
        <v>2</v>
      </c>
      <c r="AB32">
        <v>81</v>
      </c>
      <c r="AC32" t="s">
        <v>335</v>
      </c>
      <c r="AE32">
        <f>Tabela1[[#This Row],[kan_params]]</f>
        <v>15836</v>
      </c>
      <c r="AF32">
        <f>Tabela1[[#This Row],[kan_steps]]</f>
        <v>12</v>
      </c>
      <c r="AG32">
        <f>Tabela1[[#This Row],[kan_train_acc]]</f>
        <v>0.41176470816135402</v>
      </c>
      <c r="AH32">
        <f>Tabela1[[#This Row],[kan_val_acc]]</f>
        <v>0.83720928430557195</v>
      </c>
      <c r="AI32">
        <f>Tabela1[[#This Row],[kan_test_acc]]</f>
        <v>0.42517483234405501</v>
      </c>
      <c r="AJ32">
        <f>Tabela1[[#This Row],[mlp_test_acc]]</f>
        <v>0.66433566433566404</v>
      </c>
      <c r="AK32">
        <f>Tabela1[[#This Row],[mlp_val_acc]]</f>
        <v>0.63953488372093004</v>
      </c>
      <c r="AL32">
        <f>Tabela1[[#This Row],[mlp_train_acc]]</f>
        <v>0.60882352941176399</v>
      </c>
      <c r="AM32">
        <f>Tabela1[[#This Row],[mlp_steps]]</f>
        <v>13</v>
      </c>
    </row>
    <row r="33" spans="1:39" x14ac:dyDescent="0.25">
      <c r="A33" t="s">
        <v>29</v>
      </c>
      <c r="B33">
        <v>8</v>
      </c>
      <c r="C33">
        <v>3</v>
      </c>
      <c r="D33">
        <v>2</v>
      </c>
      <c r="E33">
        <v>0</v>
      </c>
      <c r="F33" t="s">
        <v>174</v>
      </c>
      <c r="G33">
        <v>15848</v>
      </c>
      <c r="H33">
        <v>2130297.7999999998</v>
      </c>
      <c r="I33">
        <v>12</v>
      </c>
      <c r="J33">
        <v>0.39117646217346103</v>
      </c>
      <c r="K33">
        <v>0.63953489065170199</v>
      </c>
      <c r="L33">
        <v>0.335664331912994</v>
      </c>
      <c r="M33">
        <v>0.66433566433566404</v>
      </c>
      <c r="N33">
        <v>0.63953488372093004</v>
      </c>
      <c r="O33">
        <v>0.60882352941176399</v>
      </c>
      <c r="P33">
        <v>13</v>
      </c>
      <c r="Q33">
        <v>165769</v>
      </c>
      <c r="R33">
        <v>15602</v>
      </c>
      <c r="S33">
        <v>2</v>
      </c>
      <c r="T33">
        <v>80</v>
      </c>
      <c r="U33">
        <v>0.66433566433566404</v>
      </c>
      <c r="V33">
        <v>0.63953488372093004</v>
      </c>
      <c r="W33">
        <v>0.60882352941176399</v>
      </c>
      <c r="X33">
        <v>12</v>
      </c>
      <c r="Y33">
        <v>115362.8</v>
      </c>
      <c r="Z33">
        <v>15959</v>
      </c>
      <c r="AA33">
        <v>2</v>
      </c>
      <c r="AB33">
        <v>81</v>
      </c>
      <c r="AC33" t="s">
        <v>1314</v>
      </c>
      <c r="AE33">
        <f>Tabela1[[#This Row],[kan_params]]</f>
        <v>15848</v>
      </c>
      <c r="AF33">
        <f>Tabela1[[#This Row],[kan_steps]]</f>
        <v>12</v>
      </c>
      <c r="AG33">
        <f>Tabela1[[#This Row],[kan_train_acc]]</f>
        <v>0.39117646217346103</v>
      </c>
      <c r="AH33">
        <f>Tabela1[[#This Row],[kan_val_acc]]</f>
        <v>0.63953489065170199</v>
      </c>
      <c r="AI33">
        <f>Tabela1[[#This Row],[kan_test_acc]]</f>
        <v>0.335664331912994</v>
      </c>
      <c r="AJ33">
        <f>Tabela1[[#This Row],[mlp_test_acc]]</f>
        <v>0.66433566433566404</v>
      </c>
      <c r="AK33">
        <f>Tabela1[[#This Row],[mlp_val_acc]]</f>
        <v>0.63953488372093004</v>
      </c>
      <c r="AL33">
        <f>Tabela1[[#This Row],[mlp_train_acc]]</f>
        <v>0.60882352941176399</v>
      </c>
      <c r="AM33">
        <f>Tabela1[[#This Row],[mlp_steps]]</f>
        <v>13</v>
      </c>
    </row>
    <row r="34" spans="1:39" hidden="1" x14ac:dyDescent="0.25">
      <c r="A34" t="s">
        <v>29</v>
      </c>
      <c r="B34">
        <v>14</v>
      </c>
      <c r="C34">
        <v>5</v>
      </c>
      <c r="D34">
        <v>4</v>
      </c>
      <c r="E34">
        <v>0</v>
      </c>
      <c r="F34" t="s">
        <v>32</v>
      </c>
      <c r="G34">
        <v>16154</v>
      </c>
      <c r="H34">
        <v>6747809</v>
      </c>
      <c r="I34">
        <v>25.8</v>
      </c>
      <c r="J34">
        <v>0.345294123888015</v>
      </c>
      <c r="K34">
        <v>0.74651162624359102</v>
      </c>
      <c r="L34">
        <v>0.34265735149383503</v>
      </c>
      <c r="M34">
        <v>0.65734265734265696</v>
      </c>
      <c r="N34">
        <v>0.581395348837209</v>
      </c>
      <c r="O34">
        <v>0.626470588235294</v>
      </c>
      <c r="P34">
        <v>12</v>
      </c>
      <c r="Q34">
        <v>195232.6</v>
      </c>
      <c r="R34">
        <v>15959</v>
      </c>
      <c r="S34">
        <v>2</v>
      </c>
      <c r="T34">
        <v>81</v>
      </c>
      <c r="U34">
        <v>0.65734265734265696</v>
      </c>
      <c r="V34">
        <v>0.581395348837209</v>
      </c>
      <c r="W34">
        <v>0.626470588235294</v>
      </c>
      <c r="X34">
        <v>12</v>
      </c>
      <c r="Y34">
        <v>164997.4</v>
      </c>
      <c r="Z34">
        <v>16320</v>
      </c>
      <c r="AA34">
        <v>2</v>
      </c>
      <c r="AB34">
        <v>82</v>
      </c>
      <c r="AC34" t="s">
        <v>637</v>
      </c>
      <c r="AE34">
        <f>Tabela1[[#This Row],[kan_params]]</f>
        <v>16154</v>
      </c>
      <c r="AF34">
        <f>Tabela1[[#This Row],[kan_steps]]</f>
        <v>25.8</v>
      </c>
      <c r="AG34">
        <f>Tabela1[[#This Row],[kan_train_acc]]</f>
        <v>0.345294123888015</v>
      </c>
      <c r="AH34">
        <f>Tabela1[[#This Row],[kan_val_acc]]</f>
        <v>0.74651162624359102</v>
      </c>
      <c r="AI34">
        <f>Tabela1[[#This Row],[kan_test_acc]]</f>
        <v>0.34265735149383503</v>
      </c>
      <c r="AJ34">
        <f>Tabela1[[#This Row],[mlp_test_acc]]</f>
        <v>0.65734265734265696</v>
      </c>
      <c r="AK34">
        <f>Tabela1[[#This Row],[mlp_val_acc]]</f>
        <v>0.581395348837209</v>
      </c>
      <c r="AL34">
        <f>Tabela1[[#This Row],[mlp_train_acc]]</f>
        <v>0.626470588235294</v>
      </c>
      <c r="AM34">
        <f>Tabela1[[#This Row],[mlp_steps]]</f>
        <v>12</v>
      </c>
    </row>
    <row r="35" spans="1:39" hidden="1" x14ac:dyDescent="0.25">
      <c r="A35" t="s">
        <v>29</v>
      </c>
      <c r="B35">
        <v>12</v>
      </c>
      <c r="C35">
        <v>5</v>
      </c>
      <c r="D35">
        <v>3</v>
      </c>
      <c r="E35">
        <v>0</v>
      </c>
      <c r="F35" t="s">
        <v>36</v>
      </c>
      <c r="G35">
        <v>16158</v>
      </c>
      <c r="H35">
        <v>2573973.4</v>
      </c>
      <c r="I35">
        <v>12</v>
      </c>
      <c r="J35">
        <v>0.39705881476402199</v>
      </c>
      <c r="K35">
        <v>0.83720928430557195</v>
      </c>
      <c r="L35">
        <v>0.34685314893722502</v>
      </c>
      <c r="M35">
        <v>0.66433566433566404</v>
      </c>
      <c r="N35">
        <v>0.63953488372093004</v>
      </c>
      <c r="O35">
        <v>0.60882352941176399</v>
      </c>
      <c r="P35">
        <v>12</v>
      </c>
      <c r="Q35">
        <v>882503</v>
      </c>
      <c r="R35">
        <v>15959</v>
      </c>
      <c r="S35">
        <v>2</v>
      </c>
      <c r="T35">
        <v>81</v>
      </c>
      <c r="U35">
        <v>0.66433566433566404</v>
      </c>
      <c r="V35">
        <v>0.63953488372093004</v>
      </c>
      <c r="W35">
        <v>0.60882352941176399</v>
      </c>
      <c r="X35">
        <v>13</v>
      </c>
      <c r="Y35">
        <v>417856.6</v>
      </c>
      <c r="Z35">
        <v>16320</v>
      </c>
      <c r="AA35">
        <v>2</v>
      </c>
      <c r="AB35">
        <v>82</v>
      </c>
      <c r="AC35" t="s">
        <v>437</v>
      </c>
      <c r="AE35">
        <f>Tabela1[[#This Row],[kan_params]]</f>
        <v>16158</v>
      </c>
      <c r="AF35">
        <f>Tabela1[[#This Row],[kan_steps]]</f>
        <v>12</v>
      </c>
      <c r="AG35">
        <f>Tabela1[[#This Row],[kan_train_acc]]</f>
        <v>0.39705881476402199</v>
      </c>
      <c r="AH35">
        <f>Tabela1[[#This Row],[kan_val_acc]]</f>
        <v>0.83720928430557195</v>
      </c>
      <c r="AI35">
        <f>Tabela1[[#This Row],[kan_test_acc]]</f>
        <v>0.34685314893722502</v>
      </c>
      <c r="AJ35">
        <f>Tabela1[[#This Row],[mlp_test_acc]]</f>
        <v>0.66433566433566404</v>
      </c>
      <c r="AK35">
        <f>Tabela1[[#This Row],[mlp_val_acc]]</f>
        <v>0.63953488372093004</v>
      </c>
      <c r="AL35">
        <f>Tabela1[[#This Row],[mlp_train_acc]]</f>
        <v>0.60882352941176399</v>
      </c>
      <c r="AM35">
        <f>Tabela1[[#This Row],[mlp_steps]]</f>
        <v>12</v>
      </c>
    </row>
    <row r="36" spans="1:39" hidden="1" x14ac:dyDescent="0.25">
      <c r="A36" t="s">
        <v>29</v>
      </c>
      <c r="B36">
        <v>10</v>
      </c>
      <c r="C36">
        <v>5</v>
      </c>
      <c r="D36">
        <v>2</v>
      </c>
      <c r="E36">
        <v>0</v>
      </c>
      <c r="F36" t="s">
        <v>106</v>
      </c>
      <c r="G36">
        <v>16356</v>
      </c>
      <c r="H36">
        <v>3288682.6</v>
      </c>
      <c r="I36">
        <v>15</v>
      </c>
      <c r="J36">
        <v>0.39470587968826198</v>
      </c>
      <c r="K36">
        <v>0.77906978130340498</v>
      </c>
      <c r="L36">
        <v>0.35524475574493403</v>
      </c>
      <c r="M36">
        <v>0.66433566433566404</v>
      </c>
      <c r="N36">
        <v>0.65116279069767402</v>
      </c>
      <c r="O36">
        <v>0.60882352941176399</v>
      </c>
      <c r="P36">
        <v>14</v>
      </c>
      <c r="Q36">
        <v>806239</v>
      </c>
      <c r="R36">
        <v>16320</v>
      </c>
      <c r="S36">
        <v>2</v>
      </c>
      <c r="T36">
        <v>82</v>
      </c>
      <c r="U36">
        <v>0.66433566433566404</v>
      </c>
      <c r="V36">
        <v>0.65116279069767402</v>
      </c>
      <c r="W36">
        <v>0.60882352941176399</v>
      </c>
      <c r="X36">
        <v>13</v>
      </c>
      <c r="Y36">
        <v>1366705</v>
      </c>
      <c r="Z36">
        <v>16685</v>
      </c>
      <c r="AA36">
        <v>2</v>
      </c>
      <c r="AB36">
        <v>83</v>
      </c>
      <c r="AC36" t="s">
        <v>270</v>
      </c>
      <c r="AE36">
        <f>Tabela1[[#This Row],[kan_params]]</f>
        <v>16356</v>
      </c>
      <c r="AF36">
        <f>Tabela1[[#This Row],[kan_steps]]</f>
        <v>15</v>
      </c>
      <c r="AG36">
        <f>Tabela1[[#This Row],[kan_train_acc]]</f>
        <v>0.39470587968826198</v>
      </c>
      <c r="AH36">
        <f>Tabela1[[#This Row],[kan_val_acc]]</f>
        <v>0.77906978130340498</v>
      </c>
      <c r="AI36">
        <f>Tabela1[[#This Row],[kan_test_acc]]</f>
        <v>0.35524475574493403</v>
      </c>
      <c r="AJ36">
        <f>Tabela1[[#This Row],[mlp_test_acc]]</f>
        <v>0.66433566433566404</v>
      </c>
      <c r="AK36">
        <f>Tabela1[[#This Row],[mlp_val_acc]]</f>
        <v>0.65116279069767402</v>
      </c>
      <c r="AL36">
        <f>Tabela1[[#This Row],[mlp_train_acc]]</f>
        <v>0.60882352941176399</v>
      </c>
      <c r="AM36">
        <f>Tabela1[[#This Row],[mlp_steps]]</f>
        <v>14</v>
      </c>
    </row>
    <row r="37" spans="1:39" hidden="1" x14ac:dyDescent="0.25">
      <c r="A37" t="s">
        <v>29</v>
      </c>
      <c r="B37">
        <v>10</v>
      </c>
      <c r="C37">
        <v>3</v>
      </c>
      <c r="D37">
        <v>3</v>
      </c>
      <c r="E37">
        <v>0</v>
      </c>
      <c r="F37" t="s">
        <v>72</v>
      </c>
      <c r="G37">
        <v>16418</v>
      </c>
      <c r="H37">
        <v>2619055</v>
      </c>
      <c r="I37">
        <v>12</v>
      </c>
      <c r="J37">
        <v>0.39117646217346103</v>
      </c>
      <c r="K37">
        <v>0.63953489065170199</v>
      </c>
      <c r="L37">
        <v>0.335664331912994</v>
      </c>
      <c r="M37">
        <v>0.66433566433566404</v>
      </c>
      <c r="N37">
        <v>0.63953488372093004</v>
      </c>
      <c r="O37">
        <v>0.60882352941176399</v>
      </c>
      <c r="P37">
        <v>12</v>
      </c>
      <c r="Q37">
        <v>1206833.6000000001</v>
      </c>
      <c r="R37">
        <v>16320</v>
      </c>
      <c r="S37">
        <v>2</v>
      </c>
      <c r="T37">
        <v>82</v>
      </c>
      <c r="U37">
        <v>0.66433566433566404</v>
      </c>
      <c r="V37">
        <v>0.63953488372093004</v>
      </c>
      <c r="W37">
        <v>0.60882352941176399</v>
      </c>
      <c r="X37">
        <v>12</v>
      </c>
      <c r="Y37">
        <v>920863.6</v>
      </c>
      <c r="Z37">
        <v>16685</v>
      </c>
      <c r="AA37">
        <v>2</v>
      </c>
      <c r="AB37">
        <v>83</v>
      </c>
      <c r="AC37" t="s">
        <v>73</v>
      </c>
      <c r="AE37">
        <f>Tabela1[[#This Row],[kan_params]]</f>
        <v>16418</v>
      </c>
      <c r="AF37">
        <f>Tabela1[[#This Row],[kan_steps]]</f>
        <v>12</v>
      </c>
      <c r="AG37">
        <f>Tabela1[[#This Row],[kan_train_acc]]</f>
        <v>0.39117646217346103</v>
      </c>
      <c r="AH37">
        <f>Tabela1[[#This Row],[kan_val_acc]]</f>
        <v>0.63953489065170199</v>
      </c>
      <c r="AI37">
        <f>Tabela1[[#This Row],[kan_test_acc]]</f>
        <v>0.335664331912994</v>
      </c>
      <c r="AJ37">
        <f>Tabela1[[#This Row],[mlp_test_acc]]</f>
        <v>0.66433566433566404</v>
      </c>
      <c r="AK37">
        <f>Tabela1[[#This Row],[mlp_val_acc]]</f>
        <v>0.63953488372093004</v>
      </c>
      <c r="AL37">
        <f>Tabela1[[#This Row],[mlp_train_acc]]</f>
        <v>0.60882352941176399</v>
      </c>
      <c r="AM37">
        <f>Tabela1[[#This Row],[mlp_steps]]</f>
        <v>12</v>
      </c>
    </row>
    <row r="38" spans="1:39" x14ac:dyDescent="0.25">
      <c r="A38" t="s">
        <v>29</v>
      </c>
      <c r="B38">
        <v>8</v>
      </c>
      <c r="C38">
        <v>3</v>
      </c>
      <c r="D38">
        <v>2</v>
      </c>
      <c r="E38">
        <v>0</v>
      </c>
      <c r="F38" t="s">
        <v>208</v>
      </c>
      <c r="G38">
        <v>16682</v>
      </c>
      <c r="H38">
        <v>2140114.2000000002</v>
      </c>
      <c r="I38">
        <v>12</v>
      </c>
      <c r="J38">
        <v>0.449999994039535</v>
      </c>
      <c r="K38">
        <v>0.83720928430557195</v>
      </c>
      <c r="L38">
        <v>0.39160839319229102</v>
      </c>
      <c r="M38">
        <v>0.66433566433566404</v>
      </c>
      <c r="N38">
        <v>0.63953488372093004</v>
      </c>
      <c r="O38">
        <v>0.60882352941176399</v>
      </c>
      <c r="P38">
        <v>12</v>
      </c>
      <c r="Q38">
        <v>133947.4</v>
      </c>
      <c r="R38">
        <v>16320</v>
      </c>
      <c r="S38">
        <v>2</v>
      </c>
      <c r="T38">
        <v>82</v>
      </c>
      <c r="U38">
        <v>0.66433566433566404</v>
      </c>
      <c r="V38">
        <v>0.63953488372093004</v>
      </c>
      <c r="W38">
        <v>0.60882352941176399</v>
      </c>
      <c r="X38">
        <v>12</v>
      </c>
      <c r="Y38">
        <v>205212.6</v>
      </c>
      <c r="Z38">
        <v>16685</v>
      </c>
      <c r="AA38">
        <v>2</v>
      </c>
      <c r="AB38">
        <v>83</v>
      </c>
      <c r="AC38" t="s">
        <v>1331</v>
      </c>
      <c r="AE38">
        <f>Tabela1[[#This Row],[kan_params]]</f>
        <v>16682</v>
      </c>
      <c r="AF38">
        <f>Tabela1[[#This Row],[kan_steps]]</f>
        <v>12</v>
      </c>
      <c r="AG38">
        <f>Tabela1[[#This Row],[kan_train_acc]]</f>
        <v>0.449999994039535</v>
      </c>
      <c r="AH38">
        <f>Tabela1[[#This Row],[kan_val_acc]]</f>
        <v>0.83720928430557195</v>
      </c>
      <c r="AI38">
        <f>Tabela1[[#This Row],[kan_test_acc]]</f>
        <v>0.39160839319229102</v>
      </c>
      <c r="AJ38">
        <f>Tabela1[[#This Row],[mlp_test_acc]]</f>
        <v>0.66433566433566404</v>
      </c>
      <c r="AK38">
        <f>Tabela1[[#This Row],[mlp_val_acc]]</f>
        <v>0.63953488372093004</v>
      </c>
      <c r="AL38">
        <f>Tabela1[[#This Row],[mlp_train_acc]]</f>
        <v>0.60882352941176399</v>
      </c>
      <c r="AM38">
        <f>Tabela1[[#This Row],[mlp_steps]]</f>
        <v>12</v>
      </c>
    </row>
    <row r="39" spans="1:39" hidden="1" x14ac:dyDescent="0.25">
      <c r="A39" t="s">
        <v>29</v>
      </c>
      <c r="B39">
        <v>16</v>
      </c>
      <c r="C39">
        <v>5</v>
      </c>
      <c r="D39">
        <v>5</v>
      </c>
      <c r="E39">
        <v>0</v>
      </c>
      <c r="F39" t="s">
        <v>30</v>
      </c>
      <c r="G39">
        <v>16920</v>
      </c>
      <c r="H39">
        <v>7786486.7999999998</v>
      </c>
      <c r="I39">
        <v>23</v>
      </c>
      <c r="J39">
        <v>0.61176470518112103</v>
      </c>
      <c r="K39">
        <v>0.82790697813033998</v>
      </c>
      <c r="L39">
        <v>0.62517481446266099</v>
      </c>
      <c r="M39">
        <v>0.65734265734265696</v>
      </c>
      <c r="N39">
        <v>0.581395348837209</v>
      </c>
      <c r="O39">
        <v>0.626470588235294</v>
      </c>
      <c r="P39">
        <v>12.4</v>
      </c>
      <c r="Q39">
        <v>1067422.6000000001</v>
      </c>
      <c r="R39">
        <v>16685</v>
      </c>
      <c r="S39">
        <v>2</v>
      </c>
      <c r="T39">
        <v>83</v>
      </c>
      <c r="U39">
        <v>0.65734265734265696</v>
      </c>
      <c r="V39">
        <v>0.581395348837209</v>
      </c>
      <c r="W39">
        <v>0.626470588235294</v>
      </c>
      <c r="X39">
        <v>14.2</v>
      </c>
      <c r="Y39">
        <v>800363.8</v>
      </c>
      <c r="Z39">
        <v>17054</v>
      </c>
      <c r="AA39">
        <v>2</v>
      </c>
      <c r="AB39">
        <v>84</v>
      </c>
      <c r="AC39" t="s">
        <v>838</v>
      </c>
      <c r="AE39">
        <f>Tabela1[[#This Row],[kan_params]]</f>
        <v>16920</v>
      </c>
      <c r="AF39">
        <f>Tabela1[[#This Row],[kan_steps]]</f>
        <v>23</v>
      </c>
      <c r="AG39">
        <f>Tabela1[[#This Row],[kan_train_acc]]</f>
        <v>0.61176470518112103</v>
      </c>
      <c r="AH39">
        <f>Tabela1[[#This Row],[kan_val_acc]]</f>
        <v>0.82790697813033998</v>
      </c>
      <c r="AI39">
        <f>Tabela1[[#This Row],[kan_test_acc]]</f>
        <v>0.62517481446266099</v>
      </c>
      <c r="AJ39">
        <f>Tabela1[[#This Row],[mlp_test_acc]]</f>
        <v>0.65734265734265696</v>
      </c>
      <c r="AK39">
        <f>Tabela1[[#This Row],[mlp_val_acc]]</f>
        <v>0.581395348837209</v>
      </c>
      <c r="AL39">
        <f>Tabela1[[#This Row],[mlp_train_acc]]</f>
        <v>0.626470588235294</v>
      </c>
      <c r="AM39">
        <f>Tabela1[[#This Row],[mlp_steps]]</f>
        <v>12.4</v>
      </c>
    </row>
    <row r="40" spans="1:39" hidden="1" x14ac:dyDescent="0.25">
      <c r="A40" t="s">
        <v>29</v>
      </c>
      <c r="B40">
        <v>16</v>
      </c>
      <c r="C40">
        <v>9</v>
      </c>
      <c r="D40">
        <v>3</v>
      </c>
      <c r="E40">
        <v>0</v>
      </c>
      <c r="F40" t="s">
        <v>32</v>
      </c>
      <c r="G40">
        <v>16922</v>
      </c>
      <c r="H40">
        <v>4222881</v>
      </c>
      <c r="I40">
        <v>13</v>
      </c>
      <c r="J40">
        <v>0.42764706611633302</v>
      </c>
      <c r="K40">
        <v>0.80232560634613004</v>
      </c>
      <c r="L40">
        <v>0.37902098298072801</v>
      </c>
      <c r="M40">
        <v>0.65734265734265696</v>
      </c>
      <c r="N40">
        <v>0.581395348837209</v>
      </c>
      <c r="O40">
        <v>0.626470588235294</v>
      </c>
      <c r="P40">
        <v>12</v>
      </c>
      <c r="Q40">
        <v>1371888.4</v>
      </c>
      <c r="R40">
        <v>16685</v>
      </c>
      <c r="S40">
        <v>2</v>
      </c>
      <c r="T40">
        <v>83</v>
      </c>
      <c r="U40">
        <v>0.65734265734265696</v>
      </c>
      <c r="V40">
        <v>0.581395348837209</v>
      </c>
      <c r="W40">
        <v>0.626470588235294</v>
      </c>
      <c r="X40">
        <v>12</v>
      </c>
      <c r="Y40">
        <v>1210209</v>
      </c>
      <c r="Z40">
        <v>17054</v>
      </c>
      <c r="AA40">
        <v>2</v>
      </c>
      <c r="AB40">
        <v>84</v>
      </c>
      <c r="AC40" t="s">
        <v>940</v>
      </c>
      <c r="AE40">
        <f>Tabela1[[#This Row],[kan_params]]</f>
        <v>16922</v>
      </c>
      <c r="AF40">
        <f>Tabela1[[#This Row],[kan_steps]]</f>
        <v>13</v>
      </c>
      <c r="AG40">
        <f>Tabela1[[#This Row],[kan_train_acc]]</f>
        <v>0.42764706611633302</v>
      </c>
      <c r="AH40">
        <f>Tabela1[[#This Row],[kan_val_acc]]</f>
        <v>0.80232560634613004</v>
      </c>
      <c r="AI40">
        <f>Tabela1[[#This Row],[kan_test_acc]]</f>
        <v>0.37902098298072801</v>
      </c>
      <c r="AJ40">
        <f>Tabela1[[#This Row],[mlp_test_acc]]</f>
        <v>0.65734265734265696</v>
      </c>
      <c r="AK40">
        <f>Tabela1[[#This Row],[mlp_val_acc]]</f>
        <v>0.581395348837209</v>
      </c>
      <c r="AL40">
        <f>Tabela1[[#This Row],[mlp_train_acc]]</f>
        <v>0.626470588235294</v>
      </c>
      <c r="AM40">
        <f>Tabela1[[#This Row],[mlp_steps]]</f>
        <v>12</v>
      </c>
    </row>
    <row r="41" spans="1:39" hidden="1" x14ac:dyDescent="0.25">
      <c r="A41" t="s">
        <v>29</v>
      </c>
      <c r="B41">
        <v>14</v>
      </c>
      <c r="C41">
        <v>3</v>
      </c>
      <c r="D41">
        <v>5</v>
      </c>
      <c r="E41">
        <v>0</v>
      </c>
      <c r="F41" t="s">
        <v>32</v>
      </c>
      <c r="G41">
        <v>16922</v>
      </c>
      <c r="H41">
        <v>3234979.6</v>
      </c>
      <c r="I41">
        <v>12</v>
      </c>
      <c r="J41">
        <v>0.591764712333679</v>
      </c>
      <c r="K41">
        <v>0.79069769382476796</v>
      </c>
      <c r="L41">
        <v>0.64335664510726898</v>
      </c>
      <c r="M41">
        <v>0.66433566433566404</v>
      </c>
      <c r="N41">
        <v>0.63953488372093004</v>
      </c>
      <c r="O41">
        <v>0.60882352941176399</v>
      </c>
      <c r="P41">
        <v>12</v>
      </c>
      <c r="Q41">
        <v>1036530.6</v>
      </c>
      <c r="R41">
        <v>16685</v>
      </c>
      <c r="S41">
        <v>2</v>
      </c>
      <c r="T41">
        <v>83</v>
      </c>
      <c r="U41">
        <v>0.66433566433566404</v>
      </c>
      <c r="V41">
        <v>0.63953488372093004</v>
      </c>
      <c r="W41">
        <v>0.60882352941176399</v>
      </c>
      <c r="X41">
        <v>13</v>
      </c>
      <c r="Y41">
        <v>1706144.2</v>
      </c>
      <c r="Z41">
        <v>17054</v>
      </c>
      <c r="AA41">
        <v>2</v>
      </c>
      <c r="AB41">
        <v>84</v>
      </c>
      <c r="AC41" t="s">
        <v>536</v>
      </c>
      <c r="AE41">
        <f>Tabela1[[#This Row],[kan_params]]</f>
        <v>16922</v>
      </c>
      <c r="AF41">
        <f>Tabela1[[#This Row],[kan_steps]]</f>
        <v>12</v>
      </c>
      <c r="AG41">
        <f>Tabela1[[#This Row],[kan_train_acc]]</f>
        <v>0.591764712333679</v>
      </c>
      <c r="AH41">
        <f>Tabela1[[#This Row],[kan_val_acc]]</f>
        <v>0.79069769382476796</v>
      </c>
      <c r="AI41">
        <f>Tabela1[[#This Row],[kan_test_acc]]</f>
        <v>0.64335664510726898</v>
      </c>
      <c r="AJ41">
        <f>Tabela1[[#This Row],[mlp_test_acc]]</f>
        <v>0.66433566433566404</v>
      </c>
      <c r="AK41">
        <f>Tabela1[[#This Row],[mlp_val_acc]]</f>
        <v>0.63953488372093004</v>
      </c>
      <c r="AL41">
        <f>Tabela1[[#This Row],[mlp_train_acc]]</f>
        <v>0.60882352941176399</v>
      </c>
      <c r="AM41">
        <f>Tabela1[[#This Row],[mlp_steps]]</f>
        <v>12</v>
      </c>
    </row>
    <row r="42" spans="1:39" hidden="1" x14ac:dyDescent="0.25">
      <c r="A42" t="s">
        <v>29</v>
      </c>
      <c r="B42">
        <v>14</v>
      </c>
      <c r="C42">
        <v>9</v>
      </c>
      <c r="D42">
        <v>2</v>
      </c>
      <c r="E42">
        <v>0</v>
      </c>
      <c r="F42" t="s">
        <v>36</v>
      </c>
      <c r="G42">
        <v>17054</v>
      </c>
      <c r="H42">
        <v>16059093.199999999</v>
      </c>
      <c r="I42">
        <v>56.4</v>
      </c>
      <c r="J42">
        <v>0.96882352828979401</v>
      </c>
      <c r="K42">
        <v>0.92790697813033995</v>
      </c>
      <c r="L42">
        <v>0.93846153020858702</v>
      </c>
      <c r="M42">
        <v>0.65734265734265696</v>
      </c>
      <c r="N42">
        <v>0.581395348837209</v>
      </c>
      <c r="O42">
        <v>0.626470588235294</v>
      </c>
      <c r="P42">
        <v>12.6</v>
      </c>
      <c r="Q42">
        <v>1610647.2</v>
      </c>
      <c r="R42">
        <v>16685</v>
      </c>
      <c r="S42">
        <v>2</v>
      </c>
      <c r="T42">
        <v>83</v>
      </c>
      <c r="U42">
        <v>0.65734265734265696</v>
      </c>
      <c r="V42">
        <v>0.581395348837209</v>
      </c>
      <c r="W42">
        <v>0.626470588235294</v>
      </c>
      <c r="X42">
        <v>12.8</v>
      </c>
      <c r="Y42">
        <v>561652.4</v>
      </c>
      <c r="Z42">
        <v>17054</v>
      </c>
      <c r="AA42">
        <v>2</v>
      </c>
      <c r="AB42">
        <v>84</v>
      </c>
      <c r="AC42" t="s">
        <v>740</v>
      </c>
      <c r="AE42">
        <f>Tabela1[[#This Row],[kan_params]]</f>
        <v>17054</v>
      </c>
      <c r="AF42">
        <f>Tabela1[[#This Row],[kan_steps]]</f>
        <v>56.4</v>
      </c>
      <c r="AG42">
        <f>Tabela1[[#This Row],[kan_train_acc]]</f>
        <v>0.96882352828979401</v>
      </c>
      <c r="AH42">
        <f>Tabela1[[#This Row],[kan_val_acc]]</f>
        <v>0.92790697813033995</v>
      </c>
      <c r="AI42">
        <f>Tabela1[[#This Row],[kan_test_acc]]</f>
        <v>0.93846153020858702</v>
      </c>
      <c r="AJ42">
        <f>Tabela1[[#This Row],[mlp_test_acc]]</f>
        <v>0.65734265734265696</v>
      </c>
      <c r="AK42">
        <f>Tabela1[[#This Row],[mlp_val_acc]]</f>
        <v>0.581395348837209</v>
      </c>
      <c r="AL42">
        <f>Tabela1[[#This Row],[mlp_train_acc]]</f>
        <v>0.626470588235294</v>
      </c>
      <c r="AM42">
        <f>Tabela1[[#This Row],[mlp_steps]]</f>
        <v>12.6</v>
      </c>
    </row>
    <row r="43" spans="1:39" hidden="1" x14ac:dyDescent="0.25">
      <c r="A43" t="s">
        <v>29</v>
      </c>
      <c r="B43">
        <v>12</v>
      </c>
      <c r="C43">
        <v>3</v>
      </c>
      <c r="D43">
        <v>4</v>
      </c>
      <c r="E43">
        <v>0</v>
      </c>
      <c r="F43" t="s">
        <v>36</v>
      </c>
      <c r="G43">
        <v>17054</v>
      </c>
      <c r="H43">
        <v>2920209.6</v>
      </c>
      <c r="I43">
        <v>14</v>
      </c>
      <c r="J43">
        <v>0.23764705955982199</v>
      </c>
      <c r="K43">
        <v>0.63953489065170199</v>
      </c>
      <c r="L43">
        <v>0.20279720127582501</v>
      </c>
      <c r="M43">
        <v>0.66433566433566404</v>
      </c>
      <c r="N43">
        <v>0.63953488372093004</v>
      </c>
      <c r="O43">
        <v>0.60882352941176399</v>
      </c>
      <c r="P43">
        <v>12</v>
      </c>
      <c r="Q43">
        <v>872988.6</v>
      </c>
      <c r="R43">
        <v>16685</v>
      </c>
      <c r="S43">
        <v>2</v>
      </c>
      <c r="T43">
        <v>83</v>
      </c>
      <c r="U43">
        <v>0.66433566433566404</v>
      </c>
      <c r="V43">
        <v>0.63953488372093004</v>
      </c>
      <c r="W43">
        <v>0.60882352941176399</v>
      </c>
      <c r="X43">
        <v>12</v>
      </c>
      <c r="Y43">
        <v>874718.6</v>
      </c>
      <c r="Z43">
        <v>17054</v>
      </c>
      <c r="AA43">
        <v>2</v>
      </c>
      <c r="AB43">
        <v>84</v>
      </c>
      <c r="AC43" t="s">
        <v>336</v>
      </c>
      <c r="AE43">
        <f>Tabela1[[#This Row],[kan_params]]</f>
        <v>17054</v>
      </c>
      <c r="AF43">
        <f>Tabela1[[#This Row],[kan_steps]]</f>
        <v>14</v>
      </c>
      <c r="AG43">
        <f>Tabela1[[#This Row],[kan_train_acc]]</f>
        <v>0.23764705955982199</v>
      </c>
      <c r="AH43">
        <f>Tabela1[[#This Row],[kan_val_acc]]</f>
        <v>0.63953489065170199</v>
      </c>
      <c r="AI43">
        <f>Tabela1[[#This Row],[kan_test_acc]]</f>
        <v>0.20279720127582501</v>
      </c>
      <c r="AJ43">
        <f>Tabela1[[#This Row],[mlp_test_acc]]</f>
        <v>0.66433566433566404</v>
      </c>
      <c r="AK43">
        <f>Tabela1[[#This Row],[mlp_val_acc]]</f>
        <v>0.63953488372093004</v>
      </c>
      <c r="AL43">
        <f>Tabela1[[#This Row],[mlp_train_acc]]</f>
        <v>0.60882352941176399</v>
      </c>
      <c r="AM43">
        <f>Tabela1[[#This Row],[mlp_steps]]</f>
        <v>12</v>
      </c>
    </row>
    <row r="44" spans="1:39" hidden="1" x14ac:dyDescent="0.25">
      <c r="A44" t="s">
        <v>29</v>
      </c>
      <c r="B44">
        <v>12</v>
      </c>
      <c r="C44">
        <v>5</v>
      </c>
      <c r="D44">
        <v>3</v>
      </c>
      <c r="E44">
        <v>0</v>
      </c>
      <c r="F44" t="s">
        <v>38</v>
      </c>
      <c r="G44">
        <v>17312</v>
      </c>
      <c r="H44">
        <v>6698470.5999999996</v>
      </c>
      <c r="I44">
        <v>34.6</v>
      </c>
      <c r="J44">
        <v>0.767058837413787</v>
      </c>
      <c r="K44">
        <v>0.85581396818161004</v>
      </c>
      <c r="L44">
        <v>0.74545454978942804</v>
      </c>
      <c r="M44">
        <v>0.66433566433566404</v>
      </c>
      <c r="N44">
        <v>0.68604651162790697</v>
      </c>
      <c r="O44">
        <v>0.60882352941176399</v>
      </c>
      <c r="P44">
        <v>13.6</v>
      </c>
      <c r="Q44">
        <v>2178935.4</v>
      </c>
      <c r="R44">
        <v>17054</v>
      </c>
      <c r="S44">
        <v>2</v>
      </c>
      <c r="T44">
        <v>84</v>
      </c>
      <c r="U44">
        <v>0.66433566433566404</v>
      </c>
      <c r="V44">
        <v>0.63953488372093004</v>
      </c>
      <c r="W44">
        <v>0.60882352941176399</v>
      </c>
      <c r="X44">
        <v>13</v>
      </c>
      <c r="Y44">
        <v>1910719.4</v>
      </c>
      <c r="Z44">
        <v>17427</v>
      </c>
      <c r="AA44">
        <v>2</v>
      </c>
      <c r="AB44">
        <v>85</v>
      </c>
      <c r="AC44" t="s">
        <v>438</v>
      </c>
      <c r="AE44">
        <f>Tabela1[[#This Row],[kan_params]]</f>
        <v>17312</v>
      </c>
      <c r="AF44">
        <f>Tabela1[[#This Row],[kan_steps]]</f>
        <v>34.6</v>
      </c>
      <c r="AG44">
        <f>Tabela1[[#This Row],[kan_train_acc]]</f>
        <v>0.767058837413787</v>
      </c>
      <c r="AH44">
        <f>Tabela1[[#This Row],[kan_val_acc]]</f>
        <v>0.85581396818161004</v>
      </c>
      <c r="AI44">
        <f>Tabela1[[#This Row],[kan_test_acc]]</f>
        <v>0.74545454978942804</v>
      </c>
      <c r="AJ44">
        <f>Tabela1[[#This Row],[mlp_test_acc]]</f>
        <v>0.66433566433566404</v>
      </c>
      <c r="AK44">
        <f>Tabela1[[#This Row],[mlp_val_acc]]</f>
        <v>0.68604651162790697</v>
      </c>
      <c r="AL44">
        <f>Tabela1[[#This Row],[mlp_train_acc]]</f>
        <v>0.60882352941176399</v>
      </c>
      <c r="AM44">
        <f>Tabela1[[#This Row],[mlp_steps]]</f>
        <v>13.6</v>
      </c>
    </row>
    <row r="45" spans="1:39" hidden="1" x14ac:dyDescent="0.25">
      <c r="A45" t="s">
        <v>29</v>
      </c>
      <c r="B45">
        <v>10</v>
      </c>
      <c r="C45">
        <v>5</v>
      </c>
      <c r="D45">
        <v>2</v>
      </c>
      <c r="E45">
        <v>0</v>
      </c>
      <c r="F45" t="s">
        <v>140</v>
      </c>
      <c r="G45">
        <v>17318</v>
      </c>
      <c r="H45">
        <v>2984694.8</v>
      </c>
      <c r="I45">
        <v>13</v>
      </c>
      <c r="J45">
        <v>0.70529410839080797</v>
      </c>
      <c r="K45">
        <v>0.80232560634613004</v>
      </c>
      <c r="L45">
        <v>0.66433566808700495</v>
      </c>
      <c r="M45">
        <v>0.66433566433566404</v>
      </c>
      <c r="N45">
        <v>0.63953488372093004</v>
      </c>
      <c r="O45">
        <v>0.60882352941176399</v>
      </c>
      <c r="P45">
        <v>12</v>
      </c>
      <c r="Q45">
        <v>1357914</v>
      </c>
      <c r="R45">
        <v>17054</v>
      </c>
      <c r="S45">
        <v>2</v>
      </c>
      <c r="T45">
        <v>84</v>
      </c>
      <c r="U45">
        <v>0.66433566433566404</v>
      </c>
      <c r="V45">
        <v>0.63953488372093004</v>
      </c>
      <c r="W45">
        <v>0.60882352941176399</v>
      </c>
      <c r="X45">
        <v>12</v>
      </c>
      <c r="Y45">
        <v>1845413.6</v>
      </c>
      <c r="Z45">
        <v>17427</v>
      </c>
      <c r="AA45">
        <v>2</v>
      </c>
      <c r="AB45">
        <v>85</v>
      </c>
      <c r="AC45" t="s">
        <v>287</v>
      </c>
      <c r="AE45">
        <f>Tabela1[[#This Row],[kan_params]]</f>
        <v>17318</v>
      </c>
      <c r="AF45">
        <f>Tabela1[[#This Row],[kan_steps]]</f>
        <v>13</v>
      </c>
      <c r="AG45">
        <f>Tabela1[[#This Row],[kan_train_acc]]</f>
        <v>0.70529410839080797</v>
      </c>
      <c r="AH45">
        <f>Tabela1[[#This Row],[kan_val_acc]]</f>
        <v>0.80232560634613004</v>
      </c>
      <c r="AI45">
        <f>Tabela1[[#This Row],[kan_test_acc]]</f>
        <v>0.66433566808700495</v>
      </c>
      <c r="AJ45">
        <f>Tabela1[[#This Row],[mlp_test_acc]]</f>
        <v>0.66433566433566404</v>
      </c>
      <c r="AK45">
        <f>Tabela1[[#This Row],[mlp_val_acc]]</f>
        <v>0.63953488372093004</v>
      </c>
      <c r="AL45">
        <f>Tabela1[[#This Row],[mlp_train_acc]]</f>
        <v>0.60882352941176399</v>
      </c>
      <c r="AM45">
        <f>Tabela1[[#This Row],[mlp_steps]]</f>
        <v>12</v>
      </c>
    </row>
    <row r="46" spans="1:39" hidden="1" x14ac:dyDescent="0.25">
      <c r="A46" t="s">
        <v>29</v>
      </c>
      <c r="B46">
        <v>10</v>
      </c>
      <c r="C46">
        <v>3</v>
      </c>
      <c r="D46">
        <v>3</v>
      </c>
      <c r="E46">
        <v>0</v>
      </c>
      <c r="F46" t="s">
        <v>106</v>
      </c>
      <c r="G46">
        <v>17444</v>
      </c>
      <c r="H46">
        <v>2725063.6</v>
      </c>
      <c r="I46">
        <v>12</v>
      </c>
      <c r="J46">
        <v>0.39117646217346103</v>
      </c>
      <c r="K46">
        <v>0.79069769382476796</v>
      </c>
      <c r="L46">
        <v>0.335664331912994</v>
      </c>
      <c r="M46">
        <v>0.66433566433566404</v>
      </c>
      <c r="N46">
        <v>0.63953488372093004</v>
      </c>
      <c r="O46">
        <v>0.60882352941176399</v>
      </c>
      <c r="P46">
        <v>13</v>
      </c>
      <c r="Q46">
        <v>1310514</v>
      </c>
      <c r="R46">
        <v>17427</v>
      </c>
      <c r="S46">
        <v>2</v>
      </c>
      <c r="T46">
        <v>85</v>
      </c>
      <c r="U46">
        <v>0.66433566433566404</v>
      </c>
      <c r="V46">
        <v>0.63953488372093004</v>
      </c>
      <c r="W46">
        <v>0.60882352941176399</v>
      </c>
      <c r="X46">
        <v>12</v>
      </c>
      <c r="Y46">
        <v>689275.4</v>
      </c>
      <c r="Z46">
        <v>17804</v>
      </c>
      <c r="AA46">
        <v>2</v>
      </c>
      <c r="AB46">
        <v>86</v>
      </c>
      <c r="AC46" t="s">
        <v>107</v>
      </c>
      <c r="AE46">
        <f>Tabela1[[#This Row],[kan_params]]</f>
        <v>17444</v>
      </c>
      <c r="AF46">
        <f>Tabela1[[#This Row],[kan_steps]]</f>
        <v>12</v>
      </c>
      <c r="AG46">
        <f>Tabela1[[#This Row],[kan_train_acc]]</f>
        <v>0.39117646217346103</v>
      </c>
      <c r="AH46">
        <f>Tabela1[[#This Row],[kan_val_acc]]</f>
        <v>0.79069769382476796</v>
      </c>
      <c r="AI46">
        <f>Tabela1[[#This Row],[kan_test_acc]]</f>
        <v>0.335664331912994</v>
      </c>
      <c r="AJ46">
        <f>Tabela1[[#This Row],[mlp_test_acc]]</f>
        <v>0.66433566433566404</v>
      </c>
      <c r="AK46">
        <f>Tabela1[[#This Row],[mlp_val_acc]]</f>
        <v>0.63953488372093004</v>
      </c>
      <c r="AL46">
        <f>Tabela1[[#This Row],[mlp_train_acc]]</f>
        <v>0.60882352941176399</v>
      </c>
      <c r="AM46">
        <f>Tabela1[[#This Row],[mlp_steps]]</f>
        <v>13</v>
      </c>
    </row>
    <row r="47" spans="1:39" hidden="1" x14ac:dyDescent="0.25">
      <c r="A47" t="s">
        <v>29</v>
      </c>
      <c r="B47">
        <v>14</v>
      </c>
      <c r="C47">
        <v>5</v>
      </c>
      <c r="D47">
        <v>4</v>
      </c>
      <c r="E47">
        <v>0</v>
      </c>
      <c r="F47" t="s">
        <v>34</v>
      </c>
      <c r="G47">
        <v>17500</v>
      </c>
      <c r="H47">
        <v>4272813.8</v>
      </c>
      <c r="I47">
        <v>15</v>
      </c>
      <c r="J47">
        <v>0.64058822393417303</v>
      </c>
      <c r="K47">
        <v>0.82558137178420998</v>
      </c>
      <c r="L47">
        <v>0.63776223659515296</v>
      </c>
      <c r="M47">
        <v>0.65734265734265696</v>
      </c>
      <c r="N47">
        <v>0.581395348837209</v>
      </c>
      <c r="O47">
        <v>0.626470588235294</v>
      </c>
      <c r="P47">
        <v>12</v>
      </c>
      <c r="Q47">
        <v>385400.6</v>
      </c>
      <c r="R47">
        <v>17427</v>
      </c>
      <c r="S47">
        <v>2</v>
      </c>
      <c r="T47">
        <v>85</v>
      </c>
      <c r="U47">
        <v>0.65734265734265696</v>
      </c>
      <c r="V47">
        <v>0.581395348837209</v>
      </c>
      <c r="W47">
        <v>0.626470588235294</v>
      </c>
      <c r="X47">
        <v>12</v>
      </c>
      <c r="Y47">
        <v>522214</v>
      </c>
      <c r="Z47">
        <v>17804</v>
      </c>
      <c r="AA47">
        <v>2</v>
      </c>
      <c r="AB47">
        <v>86</v>
      </c>
      <c r="AC47" t="s">
        <v>638</v>
      </c>
      <c r="AE47">
        <f>Tabela1[[#This Row],[kan_params]]</f>
        <v>17500</v>
      </c>
      <c r="AF47">
        <f>Tabela1[[#This Row],[kan_steps]]</f>
        <v>15</v>
      </c>
      <c r="AG47">
        <f>Tabela1[[#This Row],[kan_train_acc]]</f>
        <v>0.64058822393417303</v>
      </c>
      <c r="AH47">
        <f>Tabela1[[#This Row],[kan_val_acc]]</f>
        <v>0.82558137178420998</v>
      </c>
      <c r="AI47">
        <f>Tabela1[[#This Row],[kan_test_acc]]</f>
        <v>0.63776223659515296</v>
      </c>
      <c r="AJ47">
        <f>Tabela1[[#This Row],[mlp_test_acc]]</f>
        <v>0.65734265734265696</v>
      </c>
      <c r="AK47">
        <f>Tabela1[[#This Row],[mlp_val_acc]]</f>
        <v>0.581395348837209</v>
      </c>
      <c r="AL47">
        <f>Tabela1[[#This Row],[mlp_train_acc]]</f>
        <v>0.626470588235294</v>
      </c>
      <c r="AM47">
        <f>Tabela1[[#This Row],[mlp_steps]]</f>
        <v>12</v>
      </c>
    </row>
    <row r="48" spans="1:39" x14ac:dyDescent="0.25">
      <c r="A48" t="s">
        <v>29</v>
      </c>
      <c r="B48">
        <v>8</v>
      </c>
      <c r="C48">
        <v>3</v>
      </c>
      <c r="D48">
        <v>2</v>
      </c>
      <c r="E48">
        <v>0</v>
      </c>
      <c r="F48" t="s">
        <v>210</v>
      </c>
      <c r="G48">
        <v>17516</v>
      </c>
      <c r="H48">
        <v>2450879.7999999998</v>
      </c>
      <c r="I48">
        <v>13</v>
      </c>
      <c r="J48">
        <v>0.39117646217346103</v>
      </c>
      <c r="K48">
        <v>0.63953489065170199</v>
      </c>
      <c r="L48">
        <v>0.335664331912994</v>
      </c>
      <c r="M48">
        <v>0.66433566433566404</v>
      </c>
      <c r="N48">
        <v>0.68604651162790697</v>
      </c>
      <c r="O48">
        <v>0.60882352941176399</v>
      </c>
      <c r="P48">
        <v>12</v>
      </c>
      <c r="Q48">
        <v>245805</v>
      </c>
      <c r="R48">
        <v>17427</v>
      </c>
      <c r="S48">
        <v>2</v>
      </c>
      <c r="T48">
        <v>85</v>
      </c>
      <c r="U48">
        <v>0.66433566433566404</v>
      </c>
      <c r="V48">
        <v>0.63953488372093004</v>
      </c>
      <c r="W48">
        <v>0.60882352941176399</v>
      </c>
      <c r="X48">
        <v>12</v>
      </c>
      <c r="Y48">
        <v>154489</v>
      </c>
      <c r="Z48">
        <v>17804</v>
      </c>
      <c r="AA48">
        <v>2</v>
      </c>
      <c r="AB48">
        <v>86</v>
      </c>
      <c r="AC48" t="s">
        <v>1332</v>
      </c>
      <c r="AE48">
        <f>Tabela1[[#This Row],[kan_params]]</f>
        <v>17516</v>
      </c>
      <c r="AF48">
        <f>Tabela1[[#This Row],[kan_steps]]</f>
        <v>13</v>
      </c>
      <c r="AG48">
        <f>Tabela1[[#This Row],[kan_train_acc]]</f>
        <v>0.39117646217346103</v>
      </c>
      <c r="AH48">
        <f>Tabela1[[#This Row],[kan_val_acc]]</f>
        <v>0.63953489065170199</v>
      </c>
      <c r="AI48">
        <f>Tabela1[[#This Row],[kan_test_acc]]</f>
        <v>0.335664331912994</v>
      </c>
      <c r="AJ48">
        <f>Tabela1[[#This Row],[mlp_test_acc]]</f>
        <v>0.66433566433566404</v>
      </c>
      <c r="AK48">
        <f>Tabela1[[#This Row],[mlp_val_acc]]</f>
        <v>0.68604651162790697</v>
      </c>
      <c r="AL48">
        <f>Tabela1[[#This Row],[mlp_train_acc]]</f>
        <v>0.60882352941176399</v>
      </c>
      <c r="AM48">
        <f>Tabela1[[#This Row],[mlp_steps]]</f>
        <v>12</v>
      </c>
    </row>
    <row r="49" spans="1:39" hidden="1" x14ac:dyDescent="0.25">
      <c r="A49" t="s">
        <v>29</v>
      </c>
      <c r="B49">
        <v>18</v>
      </c>
      <c r="C49">
        <v>9</v>
      </c>
      <c r="D49">
        <v>4</v>
      </c>
      <c r="E49">
        <v>0</v>
      </c>
      <c r="F49" t="s">
        <v>30</v>
      </c>
      <c r="G49">
        <v>17624</v>
      </c>
      <c r="H49">
        <v>4472316</v>
      </c>
      <c r="I49">
        <v>13</v>
      </c>
      <c r="J49">
        <v>0.48705883026122998</v>
      </c>
      <c r="K49">
        <v>0.81395345926284701</v>
      </c>
      <c r="L49">
        <v>0.52867132425308205</v>
      </c>
      <c r="M49">
        <v>0.65734265734265696</v>
      </c>
      <c r="N49">
        <v>0.67441860465116199</v>
      </c>
      <c r="O49">
        <v>0.626470588235294</v>
      </c>
      <c r="P49">
        <v>12</v>
      </c>
      <c r="Q49">
        <v>1754302</v>
      </c>
      <c r="R49">
        <v>17427</v>
      </c>
      <c r="S49">
        <v>2</v>
      </c>
      <c r="T49">
        <v>85</v>
      </c>
      <c r="U49">
        <v>0.65734265734265696</v>
      </c>
      <c r="V49">
        <v>0.581395348837209</v>
      </c>
      <c r="W49">
        <v>0.626470588235294</v>
      </c>
      <c r="X49">
        <v>12</v>
      </c>
      <c r="Y49">
        <v>1201901.6000000001</v>
      </c>
      <c r="Z49">
        <v>17804</v>
      </c>
      <c r="AA49">
        <v>2</v>
      </c>
      <c r="AB49">
        <v>86</v>
      </c>
      <c r="AC49" t="s">
        <v>1040</v>
      </c>
      <c r="AE49">
        <f>Tabela1[[#This Row],[kan_params]]</f>
        <v>17624</v>
      </c>
      <c r="AF49">
        <f>Tabela1[[#This Row],[kan_steps]]</f>
        <v>13</v>
      </c>
      <c r="AG49">
        <f>Tabela1[[#This Row],[kan_train_acc]]</f>
        <v>0.48705883026122998</v>
      </c>
      <c r="AH49">
        <f>Tabela1[[#This Row],[kan_val_acc]]</f>
        <v>0.81395345926284701</v>
      </c>
      <c r="AI49">
        <f>Tabela1[[#This Row],[kan_test_acc]]</f>
        <v>0.52867132425308205</v>
      </c>
      <c r="AJ49">
        <f>Tabela1[[#This Row],[mlp_test_acc]]</f>
        <v>0.65734265734265696</v>
      </c>
      <c r="AK49">
        <f>Tabela1[[#This Row],[mlp_val_acc]]</f>
        <v>0.67441860465116199</v>
      </c>
      <c r="AL49">
        <f>Tabela1[[#This Row],[mlp_train_acc]]</f>
        <v>0.626470588235294</v>
      </c>
      <c r="AM49">
        <f>Tabela1[[#This Row],[mlp_steps]]</f>
        <v>12</v>
      </c>
    </row>
    <row r="50" spans="1:39" hidden="1" x14ac:dyDescent="0.25">
      <c r="A50" t="s">
        <v>29</v>
      </c>
      <c r="B50">
        <v>14</v>
      </c>
      <c r="C50">
        <v>9</v>
      </c>
      <c r="D50">
        <v>2</v>
      </c>
      <c r="E50">
        <v>0</v>
      </c>
      <c r="F50" t="s">
        <v>38</v>
      </c>
      <c r="G50">
        <v>18272</v>
      </c>
      <c r="H50">
        <v>19027543.800000001</v>
      </c>
      <c r="I50">
        <v>63.2</v>
      </c>
      <c r="J50">
        <v>0.90235294103622399</v>
      </c>
      <c r="K50">
        <v>0.86511627435684202</v>
      </c>
      <c r="L50">
        <v>0.872727262973785</v>
      </c>
      <c r="M50">
        <v>0.65734265734265696</v>
      </c>
      <c r="N50">
        <v>0.581395348837209</v>
      </c>
      <c r="O50">
        <v>0.626470588235294</v>
      </c>
      <c r="P50">
        <v>12.4</v>
      </c>
      <c r="Q50">
        <v>1631608.6</v>
      </c>
      <c r="R50">
        <v>18185</v>
      </c>
      <c r="S50">
        <v>2</v>
      </c>
      <c r="T50">
        <v>87</v>
      </c>
      <c r="U50">
        <v>0.65734265734265696</v>
      </c>
      <c r="V50">
        <v>0.581395348837209</v>
      </c>
      <c r="W50">
        <v>0.626470588235294</v>
      </c>
      <c r="X50">
        <v>12.4</v>
      </c>
      <c r="Y50">
        <v>2136600.2000000002</v>
      </c>
      <c r="Z50">
        <v>18570</v>
      </c>
      <c r="AA50">
        <v>2</v>
      </c>
      <c r="AB50">
        <v>88</v>
      </c>
      <c r="AC50" t="s">
        <v>741</v>
      </c>
      <c r="AE50">
        <f>Tabela1[[#This Row],[kan_params]]</f>
        <v>18272</v>
      </c>
      <c r="AF50">
        <f>Tabela1[[#This Row],[kan_steps]]</f>
        <v>63.2</v>
      </c>
      <c r="AG50">
        <f>Tabela1[[#This Row],[kan_train_acc]]</f>
        <v>0.90235294103622399</v>
      </c>
      <c r="AH50">
        <f>Tabela1[[#This Row],[kan_val_acc]]</f>
        <v>0.86511627435684202</v>
      </c>
      <c r="AI50">
        <f>Tabela1[[#This Row],[kan_test_acc]]</f>
        <v>0.872727262973785</v>
      </c>
      <c r="AJ50">
        <f>Tabela1[[#This Row],[mlp_test_acc]]</f>
        <v>0.65734265734265696</v>
      </c>
      <c r="AK50">
        <f>Tabela1[[#This Row],[mlp_val_acc]]</f>
        <v>0.581395348837209</v>
      </c>
      <c r="AL50">
        <f>Tabela1[[#This Row],[mlp_train_acc]]</f>
        <v>0.626470588235294</v>
      </c>
      <c r="AM50">
        <f>Tabela1[[#This Row],[mlp_steps]]</f>
        <v>12.4</v>
      </c>
    </row>
    <row r="51" spans="1:39" hidden="1" x14ac:dyDescent="0.25">
      <c r="A51" t="s">
        <v>29</v>
      </c>
      <c r="B51">
        <v>12</v>
      </c>
      <c r="C51">
        <v>3</v>
      </c>
      <c r="D51">
        <v>4</v>
      </c>
      <c r="E51">
        <v>0</v>
      </c>
      <c r="F51" t="s">
        <v>38</v>
      </c>
      <c r="G51">
        <v>18272</v>
      </c>
      <c r="H51">
        <v>4083334.4</v>
      </c>
      <c r="I51">
        <v>18.8</v>
      </c>
      <c r="J51">
        <v>0.43352941274642898</v>
      </c>
      <c r="K51">
        <v>0.8</v>
      </c>
      <c r="L51">
        <v>0.39720280170440603</v>
      </c>
      <c r="M51">
        <v>0.66433566433566404</v>
      </c>
      <c r="N51">
        <v>0.63953488372093004</v>
      </c>
      <c r="O51">
        <v>0.60882352941176399</v>
      </c>
      <c r="P51">
        <v>12.8</v>
      </c>
      <c r="Q51">
        <v>1419999.2</v>
      </c>
      <c r="R51">
        <v>18185</v>
      </c>
      <c r="S51">
        <v>2</v>
      </c>
      <c r="T51">
        <v>87</v>
      </c>
      <c r="U51">
        <v>0.66433566433566404</v>
      </c>
      <c r="V51">
        <v>0.63953488372093004</v>
      </c>
      <c r="W51">
        <v>0.60882352941176399</v>
      </c>
      <c r="X51">
        <v>12</v>
      </c>
      <c r="Y51">
        <v>1399559</v>
      </c>
      <c r="Z51">
        <v>18570</v>
      </c>
      <c r="AA51">
        <v>2</v>
      </c>
      <c r="AB51">
        <v>88</v>
      </c>
      <c r="AC51" t="s">
        <v>337</v>
      </c>
      <c r="AE51">
        <f>Tabela1[[#This Row],[kan_params]]</f>
        <v>18272</v>
      </c>
      <c r="AF51">
        <f>Tabela1[[#This Row],[kan_steps]]</f>
        <v>18.8</v>
      </c>
      <c r="AG51">
        <f>Tabela1[[#This Row],[kan_train_acc]]</f>
        <v>0.43352941274642898</v>
      </c>
      <c r="AH51">
        <f>Tabela1[[#This Row],[kan_val_acc]]</f>
        <v>0.8</v>
      </c>
      <c r="AI51">
        <f>Tabela1[[#This Row],[kan_test_acc]]</f>
        <v>0.39720280170440603</v>
      </c>
      <c r="AJ51">
        <f>Tabela1[[#This Row],[mlp_test_acc]]</f>
        <v>0.66433566433566404</v>
      </c>
      <c r="AK51">
        <f>Tabela1[[#This Row],[mlp_val_acc]]</f>
        <v>0.63953488372093004</v>
      </c>
      <c r="AL51">
        <f>Tabela1[[#This Row],[mlp_train_acc]]</f>
        <v>0.60882352941176399</v>
      </c>
      <c r="AM51">
        <f>Tabela1[[#This Row],[mlp_steps]]</f>
        <v>12.8</v>
      </c>
    </row>
    <row r="52" spans="1:39" hidden="1" x14ac:dyDescent="0.25">
      <c r="A52" t="s">
        <v>29</v>
      </c>
      <c r="B52">
        <v>10</v>
      </c>
      <c r="C52">
        <v>5</v>
      </c>
      <c r="D52">
        <v>2</v>
      </c>
      <c r="E52">
        <v>0</v>
      </c>
      <c r="F52" t="s">
        <v>174</v>
      </c>
      <c r="G52">
        <v>18280</v>
      </c>
      <c r="H52">
        <v>4030518.4</v>
      </c>
      <c r="I52">
        <v>18</v>
      </c>
      <c r="J52">
        <v>0.39470587372779797</v>
      </c>
      <c r="K52">
        <v>0.83720928430557195</v>
      </c>
      <c r="L52">
        <v>0.34405594468116701</v>
      </c>
      <c r="M52">
        <v>0.66433566433566404</v>
      </c>
      <c r="N52">
        <v>0.63953488372093004</v>
      </c>
      <c r="O52">
        <v>0.60882352941176399</v>
      </c>
      <c r="P52">
        <v>14</v>
      </c>
      <c r="Q52">
        <v>1706007.6</v>
      </c>
      <c r="R52">
        <v>18185</v>
      </c>
      <c r="S52">
        <v>2</v>
      </c>
      <c r="T52">
        <v>87</v>
      </c>
      <c r="U52">
        <v>0.66433566433566404</v>
      </c>
      <c r="V52">
        <v>0.63953488372093004</v>
      </c>
      <c r="W52">
        <v>0.60882352941176399</v>
      </c>
      <c r="X52">
        <v>12</v>
      </c>
      <c r="Y52">
        <v>1394814</v>
      </c>
      <c r="Z52">
        <v>18570</v>
      </c>
      <c r="AA52">
        <v>2</v>
      </c>
      <c r="AB52">
        <v>88</v>
      </c>
      <c r="AC52" t="s">
        <v>304</v>
      </c>
      <c r="AE52">
        <f>Tabela1[[#This Row],[kan_params]]</f>
        <v>18280</v>
      </c>
      <c r="AF52">
        <f>Tabela1[[#This Row],[kan_steps]]</f>
        <v>18</v>
      </c>
      <c r="AG52">
        <f>Tabela1[[#This Row],[kan_train_acc]]</f>
        <v>0.39470587372779797</v>
      </c>
      <c r="AH52">
        <f>Tabela1[[#This Row],[kan_val_acc]]</f>
        <v>0.83720928430557195</v>
      </c>
      <c r="AI52">
        <f>Tabela1[[#This Row],[kan_test_acc]]</f>
        <v>0.34405594468116701</v>
      </c>
      <c r="AJ52">
        <f>Tabela1[[#This Row],[mlp_test_acc]]</f>
        <v>0.66433566433566404</v>
      </c>
      <c r="AK52">
        <f>Tabela1[[#This Row],[mlp_val_acc]]</f>
        <v>0.63953488372093004</v>
      </c>
      <c r="AL52">
        <f>Tabela1[[#This Row],[mlp_train_acc]]</f>
        <v>0.60882352941176399</v>
      </c>
      <c r="AM52">
        <f>Tabela1[[#This Row],[mlp_steps]]</f>
        <v>14</v>
      </c>
    </row>
    <row r="53" spans="1:39" hidden="1" x14ac:dyDescent="0.25">
      <c r="A53" t="s">
        <v>29</v>
      </c>
      <c r="B53">
        <v>16</v>
      </c>
      <c r="C53">
        <v>9</v>
      </c>
      <c r="D53">
        <v>3</v>
      </c>
      <c r="E53">
        <v>0</v>
      </c>
      <c r="F53" t="s">
        <v>34</v>
      </c>
      <c r="G53">
        <v>18332</v>
      </c>
      <c r="H53">
        <v>4731534.8</v>
      </c>
      <c r="I53">
        <v>14</v>
      </c>
      <c r="J53">
        <v>0.37352940440177901</v>
      </c>
      <c r="K53">
        <v>0.79069769382476796</v>
      </c>
      <c r="L53">
        <v>0.34265735745429898</v>
      </c>
      <c r="M53">
        <v>0.65734265734265696</v>
      </c>
      <c r="N53">
        <v>0.581395348837209</v>
      </c>
      <c r="O53">
        <v>0.626470588235294</v>
      </c>
      <c r="P53">
        <v>13</v>
      </c>
      <c r="Q53">
        <v>1331014.3999999999</v>
      </c>
      <c r="R53">
        <v>18185</v>
      </c>
      <c r="S53">
        <v>2</v>
      </c>
      <c r="T53">
        <v>87</v>
      </c>
      <c r="U53">
        <v>0.65734265734265696</v>
      </c>
      <c r="V53">
        <v>0.581395348837209</v>
      </c>
      <c r="W53">
        <v>0.626470588235294</v>
      </c>
      <c r="X53">
        <v>12</v>
      </c>
      <c r="Y53">
        <v>1132177.6000000001</v>
      </c>
      <c r="Z53">
        <v>18570</v>
      </c>
      <c r="AA53">
        <v>2</v>
      </c>
      <c r="AB53">
        <v>88</v>
      </c>
      <c r="AC53" t="s">
        <v>941</v>
      </c>
      <c r="AE53">
        <f>Tabela1[[#This Row],[kan_params]]</f>
        <v>18332</v>
      </c>
      <c r="AF53">
        <f>Tabela1[[#This Row],[kan_steps]]</f>
        <v>14</v>
      </c>
      <c r="AG53">
        <f>Tabela1[[#This Row],[kan_train_acc]]</f>
        <v>0.37352940440177901</v>
      </c>
      <c r="AH53">
        <f>Tabela1[[#This Row],[kan_val_acc]]</f>
        <v>0.79069769382476796</v>
      </c>
      <c r="AI53">
        <f>Tabela1[[#This Row],[kan_test_acc]]</f>
        <v>0.34265735745429898</v>
      </c>
      <c r="AJ53">
        <f>Tabela1[[#This Row],[mlp_test_acc]]</f>
        <v>0.65734265734265696</v>
      </c>
      <c r="AK53">
        <f>Tabela1[[#This Row],[mlp_val_acc]]</f>
        <v>0.581395348837209</v>
      </c>
      <c r="AL53">
        <f>Tabela1[[#This Row],[mlp_train_acc]]</f>
        <v>0.626470588235294</v>
      </c>
      <c r="AM53">
        <f>Tabela1[[#This Row],[mlp_steps]]</f>
        <v>13</v>
      </c>
    </row>
    <row r="54" spans="1:39" hidden="1" x14ac:dyDescent="0.25">
      <c r="A54" t="s">
        <v>29</v>
      </c>
      <c r="B54">
        <v>14</v>
      </c>
      <c r="C54">
        <v>3</v>
      </c>
      <c r="D54">
        <v>5</v>
      </c>
      <c r="E54">
        <v>0</v>
      </c>
      <c r="F54" t="s">
        <v>34</v>
      </c>
      <c r="G54">
        <v>18332</v>
      </c>
      <c r="H54">
        <v>5022498.8</v>
      </c>
      <c r="I54">
        <v>24.6</v>
      </c>
      <c r="J54">
        <v>0.43705882430076598</v>
      </c>
      <c r="K54">
        <v>0.78604650497436501</v>
      </c>
      <c r="L54">
        <v>0.41398600935935898</v>
      </c>
      <c r="M54">
        <v>0.66433566433566404</v>
      </c>
      <c r="N54">
        <v>0.63953488372093004</v>
      </c>
      <c r="O54">
        <v>0.60882352941176399</v>
      </c>
      <c r="P54">
        <v>12.8</v>
      </c>
      <c r="Q54">
        <v>1550307.8</v>
      </c>
      <c r="R54">
        <v>18185</v>
      </c>
      <c r="S54">
        <v>2</v>
      </c>
      <c r="T54">
        <v>87</v>
      </c>
      <c r="U54">
        <v>0.66433566433566404</v>
      </c>
      <c r="V54">
        <v>0.63953488372093004</v>
      </c>
      <c r="W54">
        <v>0.60882352941176399</v>
      </c>
      <c r="X54">
        <v>12.8</v>
      </c>
      <c r="Y54">
        <v>1616795</v>
      </c>
      <c r="Z54">
        <v>18570</v>
      </c>
      <c r="AA54">
        <v>2</v>
      </c>
      <c r="AB54">
        <v>88</v>
      </c>
      <c r="AC54" t="s">
        <v>537</v>
      </c>
      <c r="AE54">
        <f>Tabela1[[#This Row],[kan_params]]</f>
        <v>18332</v>
      </c>
      <c r="AF54">
        <f>Tabela1[[#This Row],[kan_steps]]</f>
        <v>24.6</v>
      </c>
      <c r="AG54">
        <f>Tabela1[[#This Row],[kan_train_acc]]</f>
        <v>0.43705882430076598</v>
      </c>
      <c r="AH54">
        <f>Tabela1[[#This Row],[kan_val_acc]]</f>
        <v>0.78604650497436501</v>
      </c>
      <c r="AI54">
        <f>Tabela1[[#This Row],[kan_test_acc]]</f>
        <v>0.41398600935935898</v>
      </c>
      <c r="AJ54">
        <f>Tabela1[[#This Row],[mlp_test_acc]]</f>
        <v>0.66433566433566404</v>
      </c>
      <c r="AK54">
        <f>Tabela1[[#This Row],[mlp_val_acc]]</f>
        <v>0.63953488372093004</v>
      </c>
      <c r="AL54">
        <f>Tabela1[[#This Row],[mlp_train_acc]]</f>
        <v>0.60882352941176399</v>
      </c>
      <c r="AM54">
        <f>Tabela1[[#This Row],[mlp_steps]]</f>
        <v>12.8</v>
      </c>
    </row>
    <row r="55" spans="1:39" x14ac:dyDescent="0.25">
      <c r="A55" t="s">
        <v>29</v>
      </c>
      <c r="B55">
        <v>8</v>
      </c>
      <c r="C55">
        <v>3</v>
      </c>
      <c r="D55">
        <v>2</v>
      </c>
      <c r="E55">
        <v>0</v>
      </c>
      <c r="F55" t="s">
        <v>212</v>
      </c>
      <c r="G55">
        <v>18350</v>
      </c>
      <c r="H55">
        <v>3571289.8</v>
      </c>
      <c r="I55">
        <v>19</v>
      </c>
      <c r="J55">
        <v>0.39117646217346103</v>
      </c>
      <c r="K55">
        <v>0.82558137178420998</v>
      </c>
      <c r="L55">
        <v>0.335664331912994</v>
      </c>
      <c r="M55">
        <v>0.66433566433566404</v>
      </c>
      <c r="N55">
        <v>0.63953488372093004</v>
      </c>
      <c r="O55">
        <v>0.60882352941176399</v>
      </c>
      <c r="P55">
        <v>12</v>
      </c>
      <c r="Q55">
        <v>116975.2</v>
      </c>
      <c r="R55">
        <v>18185</v>
      </c>
      <c r="S55">
        <v>2</v>
      </c>
      <c r="T55">
        <v>87</v>
      </c>
      <c r="U55">
        <v>0.66433566433566404</v>
      </c>
      <c r="V55">
        <v>0.63953488372093004</v>
      </c>
      <c r="W55">
        <v>0.60882352941176399</v>
      </c>
      <c r="X55">
        <v>12</v>
      </c>
      <c r="Y55">
        <v>100400.4</v>
      </c>
      <c r="Z55">
        <v>18570</v>
      </c>
      <c r="AA55">
        <v>2</v>
      </c>
      <c r="AB55">
        <v>88</v>
      </c>
      <c r="AC55" t="s">
        <v>1333</v>
      </c>
      <c r="AE55">
        <f>Tabela1[[#This Row],[kan_params]]</f>
        <v>18350</v>
      </c>
      <c r="AF55">
        <f>Tabela1[[#This Row],[kan_steps]]</f>
        <v>19</v>
      </c>
      <c r="AG55">
        <f>Tabela1[[#This Row],[kan_train_acc]]</f>
        <v>0.39117646217346103</v>
      </c>
      <c r="AH55">
        <f>Tabela1[[#This Row],[kan_val_acc]]</f>
        <v>0.82558137178420998</v>
      </c>
      <c r="AI55">
        <f>Tabela1[[#This Row],[kan_test_acc]]</f>
        <v>0.335664331912994</v>
      </c>
      <c r="AJ55">
        <f>Tabela1[[#This Row],[mlp_test_acc]]</f>
        <v>0.66433566433566404</v>
      </c>
      <c r="AK55">
        <f>Tabela1[[#This Row],[mlp_val_acc]]</f>
        <v>0.63953488372093004</v>
      </c>
      <c r="AL55">
        <f>Tabela1[[#This Row],[mlp_train_acc]]</f>
        <v>0.60882352941176399</v>
      </c>
      <c r="AM55">
        <f>Tabela1[[#This Row],[mlp_steps]]</f>
        <v>12</v>
      </c>
    </row>
    <row r="56" spans="1:39" hidden="1" x14ac:dyDescent="0.25">
      <c r="A56" t="s">
        <v>29</v>
      </c>
      <c r="B56">
        <v>16</v>
      </c>
      <c r="C56">
        <v>5</v>
      </c>
      <c r="D56">
        <v>5</v>
      </c>
      <c r="E56">
        <v>0</v>
      </c>
      <c r="F56" t="s">
        <v>32</v>
      </c>
      <c r="G56">
        <v>18458</v>
      </c>
      <c r="H56">
        <v>6106167.7999999998</v>
      </c>
      <c r="I56">
        <v>17</v>
      </c>
      <c r="J56">
        <v>0.57470588088035501</v>
      </c>
      <c r="K56">
        <v>0.80465117692947297</v>
      </c>
      <c r="L56">
        <v>0.58741259574890103</v>
      </c>
      <c r="M56">
        <v>0.65734265734265696</v>
      </c>
      <c r="N56">
        <v>0.73023255813953403</v>
      </c>
      <c r="O56">
        <v>0.626470588235294</v>
      </c>
      <c r="P56">
        <v>12</v>
      </c>
      <c r="Q56">
        <v>1048067.4</v>
      </c>
      <c r="R56">
        <v>18185</v>
      </c>
      <c r="S56">
        <v>2</v>
      </c>
      <c r="T56">
        <v>87</v>
      </c>
      <c r="U56">
        <v>0.65734265734265696</v>
      </c>
      <c r="V56">
        <v>0.581395348837209</v>
      </c>
      <c r="W56">
        <v>0.626470588235294</v>
      </c>
      <c r="X56">
        <v>12.8</v>
      </c>
      <c r="Y56">
        <v>1713559.2</v>
      </c>
      <c r="Z56">
        <v>18570</v>
      </c>
      <c r="AA56">
        <v>2</v>
      </c>
      <c r="AB56">
        <v>88</v>
      </c>
      <c r="AC56" t="s">
        <v>839</v>
      </c>
      <c r="AE56">
        <f>Tabela1[[#This Row],[kan_params]]</f>
        <v>18458</v>
      </c>
      <c r="AF56">
        <f>Tabela1[[#This Row],[kan_steps]]</f>
        <v>17</v>
      </c>
      <c r="AG56">
        <f>Tabela1[[#This Row],[kan_train_acc]]</f>
        <v>0.57470588088035501</v>
      </c>
      <c r="AH56">
        <f>Tabela1[[#This Row],[kan_val_acc]]</f>
        <v>0.80465117692947297</v>
      </c>
      <c r="AI56">
        <f>Tabela1[[#This Row],[kan_test_acc]]</f>
        <v>0.58741259574890103</v>
      </c>
      <c r="AJ56">
        <f>Tabela1[[#This Row],[mlp_test_acc]]</f>
        <v>0.65734265734265696</v>
      </c>
      <c r="AK56">
        <f>Tabela1[[#This Row],[mlp_val_acc]]</f>
        <v>0.73023255813953403</v>
      </c>
      <c r="AL56">
        <f>Tabela1[[#This Row],[mlp_train_acc]]</f>
        <v>0.626470588235294</v>
      </c>
      <c r="AM56">
        <f>Tabela1[[#This Row],[mlp_steps]]</f>
        <v>12</v>
      </c>
    </row>
    <row r="57" spans="1:39" hidden="1" x14ac:dyDescent="0.25">
      <c r="A57" t="s">
        <v>29</v>
      </c>
      <c r="B57">
        <v>12</v>
      </c>
      <c r="C57">
        <v>5</v>
      </c>
      <c r="D57">
        <v>3</v>
      </c>
      <c r="E57">
        <v>0</v>
      </c>
      <c r="F57" t="s">
        <v>72</v>
      </c>
      <c r="G57">
        <v>18466</v>
      </c>
      <c r="H57">
        <v>2836343.4</v>
      </c>
      <c r="I57">
        <v>13</v>
      </c>
      <c r="J57">
        <v>0.53999999761581396</v>
      </c>
      <c r="K57">
        <v>0.81395345926284701</v>
      </c>
      <c r="L57">
        <v>0.44615384936332703</v>
      </c>
      <c r="M57">
        <v>0.66433566433566404</v>
      </c>
      <c r="N57">
        <v>0.63953488372093004</v>
      </c>
      <c r="O57">
        <v>0.60882352941176399</v>
      </c>
      <c r="P57">
        <v>13</v>
      </c>
      <c r="Q57">
        <v>1416059.4</v>
      </c>
      <c r="R57">
        <v>18185</v>
      </c>
      <c r="S57">
        <v>2</v>
      </c>
      <c r="T57">
        <v>87</v>
      </c>
      <c r="U57">
        <v>0.66433566433566404</v>
      </c>
      <c r="V57">
        <v>0.63953488372093004</v>
      </c>
      <c r="W57">
        <v>0.60882352941176399</v>
      </c>
      <c r="X57">
        <v>12</v>
      </c>
      <c r="Y57">
        <v>873175.8</v>
      </c>
      <c r="Z57">
        <v>18570</v>
      </c>
      <c r="AA57">
        <v>2</v>
      </c>
      <c r="AB57">
        <v>88</v>
      </c>
      <c r="AC57" t="s">
        <v>455</v>
      </c>
      <c r="AE57">
        <f>Tabela1[[#This Row],[kan_params]]</f>
        <v>18466</v>
      </c>
      <c r="AF57">
        <f>Tabela1[[#This Row],[kan_steps]]</f>
        <v>13</v>
      </c>
      <c r="AG57">
        <f>Tabela1[[#This Row],[kan_train_acc]]</f>
        <v>0.53999999761581396</v>
      </c>
      <c r="AH57">
        <f>Tabela1[[#This Row],[kan_val_acc]]</f>
        <v>0.81395345926284701</v>
      </c>
      <c r="AI57">
        <f>Tabela1[[#This Row],[kan_test_acc]]</f>
        <v>0.44615384936332703</v>
      </c>
      <c r="AJ57">
        <f>Tabela1[[#This Row],[mlp_test_acc]]</f>
        <v>0.66433566433566404</v>
      </c>
      <c r="AK57">
        <f>Tabela1[[#This Row],[mlp_val_acc]]</f>
        <v>0.63953488372093004</v>
      </c>
      <c r="AL57">
        <f>Tabela1[[#This Row],[mlp_train_acc]]</f>
        <v>0.60882352941176399</v>
      </c>
      <c r="AM57">
        <f>Tabela1[[#This Row],[mlp_steps]]</f>
        <v>13</v>
      </c>
    </row>
    <row r="58" spans="1:39" hidden="1" x14ac:dyDescent="0.25">
      <c r="A58" t="s">
        <v>29</v>
      </c>
      <c r="B58">
        <v>10</v>
      </c>
      <c r="C58">
        <v>3</v>
      </c>
      <c r="D58">
        <v>3</v>
      </c>
      <c r="E58">
        <v>0</v>
      </c>
      <c r="F58" t="s">
        <v>140</v>
      </c>
      <c r="G58">
        <v>18470</v>
      </c>
      <c r="H58">
        <v>2856904</v>
      </c>
      <c r="I58">
        <v>12</v>
      </c>
      <c r="J58">
        <v>0.39117646217346103</v>
      </c>
      <c r="K58">
        <v>0.63953489065170199</v>
      </c>
      <c r="L58">
        <v>0.335664331912994</v>
      </c>
      <c r="M58">
        <v>0.66433566433566404</v>
      </c>
      <c r="N58">
        <v>0.66279069767441801</v>
      </c>
      <c r="O58">
        <v>0.60882352941176399</v>
      </c>
      <c r="P58">
        <v>14</v>
      </c>
      <c r="Q58">
        <v>983110.8</v>
      </c>
      <c r="R58">
        <v>18185</v>
      </c>
      <c r="S58">
        <v>2</v>
      </c>
      <c r="T58">
        <v>87</v>
      </c>
      <c r="U58">
        <v>0.66433566433566404</v>
      </c>
      <c r="V58">
        <v>0.63953488372093004</v>
      </c>
      <c r="W58">
        <v>0.60882352941176399</v>
      </c>
      <c r="X58">
        <v>12</v>
      </c>
      <c r="Y58">
        <v>776898.2</v>
      </c>
      <c r="Z58">
        <v>18570</v>
      </c>
      <c r="AA58">
        <v>2</v>
      </c>
      <c r="AB58">
        <v>88</v>
      </c>
      <c r="AC58" t="s">
        <v>141</v>
      </c>
      <c r="AE58">
        <f>Tabela1[[#This Row],[kan_params]]</f>
        <v>18470</v>
      </c>
      <c r="AF58">
        <f>Tabela1[[#This Row],[kan_steps]]</f>
        <v>12</v>
      </c>
      <c r="AG58">
        <f>Tabela1[[#This Row],[kan_train_acc]]</f>
        <v>0.39117646217346103</v>
      </c>
      <c r="AH58">
        <f>Tabela1[[#This Row],[kan_val_acc]]</f>
        <v>0.63953489065170199</v>
      </c>
      <c r="AI58">
        <f>Tabela1[[#This Row],[kan_test_acc]]</f>
        <v>0.335664331912994</v>
      </c>
      <c r="AJ58">
        <f>Tabela1[[#This Row],[mlp_test_acc]]</f>
        <v>0.66433566433566404</v>
      </c>
      <c r="AK58">
        <f>Tabela1[[#This Row],[mlp_val_acc]]</f>
        <v>0.66279069767441801</v>
      </c>
      <c r="AL58">
        <f>Tabela1[[#This Row],[mlp_train_acc]]</f>
        <v>0.60882352941176399</v>
      </c>
      <c r="AM58">
        <f>Tabela1[[#This Row],[mlp_steps]]</f>
        <v>14</v>
      </c>
    </row>
    <row r="59" spans="1:39" hidden="1" x14ac:dyDescent="0.25">
      <c r="A59" t="s">
        <v>29</v>
      </c>
      <c r="B59">
        <v>14</v>
      </c>
      <c r="C59">
        <v>5</v>
      </c>
      <c r="D59">
        <v>4</v>
      </c>
      <c r="E59">
        <v>0</v>
      </c>
      <c r="F59" t="s">
        <v>36</v>
      </c>
      <c r="G59">
        <v>18846</v>
      </c>
      <c r="H59">
        <v>3565348.2</v>
      </c>
      <c r="I59">
        <v>12</v>
      </c>
      <c r="J59">
        <v>0.40764705538749602</v>
      </c>
      <c r="K59">
        <v>0.77906978130340498</v>
      </c>
      <c r="L59">
        <v>0.373426580429077</v>
      </c>
      <c r="M59">
        <v>0.65734265734265696</v>
      </c>
      <c r="N59">
        <v>0.581395348837209</v>
      </c>
      <c r="O59">
        <v>0.626470588235294</v>
      </c>
      <c r="P59">
        <v>13</v>
      </c>
      <c r="Q59">
        <v>348753.6</v>
      </c>
      <c r="R59">
        <v>18570</v>
      </c>
      <c r="S59">
        <v>2</v>
      </c>
      <c r="T59">
        <v>88</v>
      </c>
      <c r="U59">
        <v>0.65734265734265696</v>
      </c>
      <c r="V59">
        <v>0.581395348837209</v>
      </c>
      <c r="W59">
        <v>0.626470588235294</v>
      </c>
      <c r="X59">
        <v>12</v>
      </c>
      <c r="Y59">
        <v>221010.8</v>
      </c>
      <c r="Z59">
        <v>18959</v>
      </c>
      <c r="AA59">
        <v>2</v>
      </c>
      <c r="AB59">
        <v>89</v>
      </c>
      <c r="AC59" t="s">
        <v>639</v>
      </c>
      <c r="AE59">
        <f>Tabela1[[#This Row],[kan_params]]</f>
        <v>18846</v>
      </c>
      <c r="AF59">
        <f>Tabela1[[#This Row],[kan_steps]]</f>
        <v>12</v>
      </c>
      <c r="AG59">
        <f>Tabela1[[#This Row],[kan_train_acc]]</f>
        <v>0.40764705538749602</v>
      </c>
      <c r="AH59">
        <f>Tabela1[[#This Row],[kan_val_acc]]</f>
        <v>0.77906978130340498</v>
      </c>
      <c r="AI59">
        <f>Tabela1[[#This Row],[kan_test_acc]]</f>
        <v>0.373426580429077</v>
      </c>
      <c r="AJ59">
        <f>Tabela1[[#This Row],[mlp_test_acc]]</f>
        <v>0.65734265734265696</v>
      </c>
      <c r="AK59">
        <f>Tabela1[[#This Row],[mlp_val_acc]]</f>
        <v>0.581395348837209</v>
      </c>
      <c r="AL59">
        <f>Tabela1[[#This Row],[mlp_train_acc]]</f>
        <v>0.626470588235294</v>
      </c>
      <c r="AM59">
        <f>Tabela1[[#This Row],[mlp_steps]]</f>
        <v>13</v>
      </c>
    </row>
    <row r="60" spans="1:39" x14ac:dyDescent="0.25">
      <c r="A60" t="s">
        <v>29</v>
      </c>
      <c r="B60">
        <v>8</v>
      </c>
      <c r="C60">
        <v>3</v>
      </c>
      <c r="D60">
        <v>2</v>
      </c>
      <c r="E60">
        <v>0</v>
      </c>
      <c r="F60" t="s">
        <v>214</v>
      </c>
      <c r="G60">
        <v>19184</v>
      </c>
      <c r="H60">
        <v>3898522.2</v>
      </c>
      <c r="I60">
        <v>20.399999999999999</v>
      </c>
      <c r="J60">
        <v>0.39588235020637502</v>
      </c>
      <c r="K60">
        <v>0.79767441749572698</v>
      </c>
      <c r="L60">
        <v>0.34965034723281802</v>
      </c>
      <c r="M60">
        <v>0.66433566433566404</v>
      </c>
      <c r="N60">
        <v>0.63953488372093004</v>
      </c>
      <c r="O60">
        <v>0.60882352941176399</v>
      </c>
      <c r="P60">
        <v>12.8</v>
      </c>
      <c r="Q60">
        <v>269831.2</v>
      </c>
      <c r="R60">
        <v>18959</v>
      </c>
      <c r="S60">
        <v>2</v>
      </c>
      <c r="T60">
        <v>89</v>
      </c>
      <c r="U60">
        <v>0.66433566433566404</v>
      </c>
      <c r="V60">
        <v>0.63953488372093004</v>
      </c>
      <c r="W60">
        <v>0.60882352941176399</v>
      </c>
      <c r="X60">
        <v>12.6</v>
      </c>
      <c r="Y60">
        <v>147746.4</v>
      </c>
      <c r="Z60">
        <v>19352</v>
      </c>
      <c r="AA60">
        <v>2</v>
      </c>
      <c r="AB60">
        <v>90</v>
      </c>
      <c r="AC60" t="s">
        <v>1334</v>
      </c>
      <c r="AE60">
        <f>Tabela1[[#This Row],[kan_params]]</f>
        <v>19184</v>
      </c>
      <c r="AF60">
        <f>Tabela1[[#This Row],[kan_steps]]</f>
        <v>20.399999999999999</v>
      </c>
      <c r="AG60">
        <f>Tabela1[[#This Row],[kan_train_acc]]</f>
        <v>0.39588235020637502</v>
      </c>
      <c r="AH60">
        <f>Tabela1[[#This Row],[kan_val_acc]]</f>
        <v>0.79767441749572698</v>
      </c>
      <c r="AI60">
        <f>Tabela1[[#This Row],[kan_test_acc]]</f>
        <v>0.34965034723281802</v>
      </c>
      <c r="AJ60">
        <f>Tabela1[[#This Row],[mlp_test_acc]]</f>
        <v>0.66433566433566404</v>
      </c>
      <c r="AK60">
        <f>Tabela1[[#This Row],[mlp_val_acc]]</f>
        <v>0.63953488372093004</v>
      </c>
      <c r="AL60">
        <f>Tabela1[[#This Row],[mlp_train_acc]]</f>
        <v>0.60882352941176399</v>
      </c>
      <c r="AM60">
        <f>Tabela1[[#This Row],[mlp_steps]]</f>
        <v>12.8</v>
      </c>
    </row>
    <row r="61" spans="1:39" hidden="1" x14ac:dyDescent="0.25">
      <c r="A61" t="s">
        <v>29</v>
      </c>
      <c r="B61">
        <v>18</v>
      </c>
      <c r="C61">
        <v>9</v>
      </c>
      <c r="D61">
        <v>4</v>
      </c>
      <c r="E61">
        <v>0</v>
      </c>
      <c r="F61" t="s">
        <v>32</v>
      </c>
      <c r="G61">
        <v>19226</v>
      </c>
      <c r="H61">
        <v>9512713.1999999993</v>
      </c>
      <c r="I61">
        <v>25.8</v>
      </c>
      <c r="J61">
        <v>0.64529411792755098</v>
      </c>
      <c r="K61">
        <v>0.81395347118377603</v>
      </c>
      <c r="L61">
        <v>0.69090909361839203</v>
      </c>
      <c r="M61">
        <v>0.65734265734265696</v>
      </c>
      <c r="N61">
        <v>0.581395348837209</v>
      </c>
      <c r="O61">
        <v>0.626470588235294</v>
      </c>
      <c r="P61">
        <v>13.2</v>
      </c>
      <c r="Q61">
        <v>1512382.4</v>
      </c>
      <c r="R61">
        <v>18959</v>
      </c>
      <c r="S61">
        <v>2</v>
      </c>
      <c r="T61">
        <v>89</v>
      </c>
      <c r="U61">
        <v>0.65734265734265696</v>
      </c>
      <c r="V61">
        <v>0.581395348837209</v>
      </c>
      <c r="W61">
        <v>0.626470588235294</v>
      </c>
      <c r="X61">
        <v>12.6</v>
      </c>
      <c r="Y61">
        <v>1152769.2</v>
      </c>
      <c r="Z61">
        <v>19352</v>
      </c>
      <c r="AA61">
        <v>2</v>
      </c>
      <c r="AB61">
        <v>90</v>
      </c>
      <c r="AC61" t="s">
        <v>1041</v>
      </c>
      <c r="AE61">
        <f>Tabela1[[#This Row],[kan_params]]</f>
        <v>19226</v>
      </c>
      <c r="AF61">
        <f>Tabela1[[#This Row],[kan_steps]]</f>
        <v>25.8</v>
      </c>
      <c r="AG61">
        <f>Tabela1[[#This Row],[kan_train_acc]]</f>
        <v>0.64529411792755098</v>
      </c>
      <c r="AH61">
        <f>Tabela1[[#This Row],[kan_val_acc]]</f>
        <v>0.81395347118377603</v>
      </c>
      <c r="AI61">
        <f>Tabela1[[#This Row],[kan_test_acc]]</f>
        <v>0.69090909361839203</v>
      </c>
      <c r="AJ61">
        <f>Tabela1[[#This Row],[mlp_test_acc]]</f>
        <v>0.65734265734265696</v>
      </c>
      <c r="AK61">
        <f>Tabela1[[#This Row],[mlp_val_acc]]</f>
        <v>0.581395348837209</v>
      </c>
      <c r="AL61">
        <f>Tabela1[[#This Row],[mlp_train_acc]]</f>
        <v>0.626470588235294</v>
      </c>
      <c r="AM61">
        <f>Tabela1[[#This Row],[mlp_steps]]</f>
        <v>13.2</v>
      </c>
    </row>
    <row r="62" spans="1:39" hidden="1" x14ac:dyDescent="0.25">
      <c r="A62" t="s">
        <v>29</v>
      </c>
      <c r="B62">
        <v>10</v>
      </c>
      <c r="C62">
        <v>5</v>
      </c>
      <c r="D62">
        <v>2</v>
      </c>
      <c r="E62">
        <v>0</v>
      </c>
      <c r="F62" t="s">
        <v>208</v>
      </c>
      <c r="G62">
        <v>19242</v>
      </c>
      <c r="H62">
        <v>3289234.8</v>
      </c>
      <c r="I62">
        <v>13</v>
      </c>
      <c r="J62">
        <v>0.44294117689132601</v>
      </c>
      <c r="K62">
        <v>0.63953489065170199</v>
      </c>
      <c r="L62">
        <v>0.37902098298072801</v>
      </c>
      <c r="M62">
        <v>0.66433566433566404</v>
      </c>
      <c r="N62">
        <v>0.63953488372093004</v>
      </c>
      <c r="O62">
        <v>0.60882352941176399</v>
      </c>
      <c r="P62">
        <v>13</v>
      </c>
      <c r="Q62">
        <v>1305573.2</v>
      </c>
      <c r="R62">
        <v>18959</v>
      </c>
      <c r="S62">
        <v>2</v>
      </c>
      <c r="T62">
        <v>89</v>
      </c>
      <c r="U62">
        <v>0.66433566433566404</v>
      </c>
      <c r="V62">
        <v>0.63953488372093004</v>
      </c>
      <c r="W62">
        <v>0.60882352941176399</v>
      </c>
      <c r="X62">
        <v>12</v>
      </c>
      <c r="Y62">
        <v>839489.4</v>
      </c>
      <c r="Z62">
        <v>19352</v>
      </c>
      <c r="AA62">
        <v>2</v>
      </c>
      <c r="AB62">
        <v>90</v>
      </c>
      <c r="AC62" t="s">
        <v>321</v>
      </c>
      <c r="AE62">
        <f>Tabela1[[#This Row],[kan_params]]</f>
        <v>19242</v>
      </c>
      <c r="AF62">
        <f>Tabela1[[#This Row],[kan_steps]]</f>
        <v>13</v>
      </c>
      <c r="AG62">
        <f>Tabela1[[#This Row],[kan_train_acc]]</f>
        <v>0.44294117689132601</v>
      </c>
      <c r="AH62">
        <f>Tabela1[[#This Row],[kan_val_acc]]</f>
        <v>0.63953489065170199</v>
      </c>
      <c r="AI62">
        <f>Tabela1[[#This Row],[kan_test_acc]]</f>
        <v>0.37902098298072801</v>
      </c>
      <c r="AJ62">
        <f>Tabela1[[#This Row],[mlp_test_acc]]</f>
        <v>0.66433566433566404</v>
      </c>
      <c r="AK62">
        <f>Tabela1[[#This Row],[mlp_val_acc]]</f>
        <v>0.63953488372093004</v>
      </c>
      <c r="AL62">
        <f>Tabela1[[#This Row],[mlp_train_acc]]</f>
        <v>0.60882352941176399</v>
      </c>
      <c r="AM62">
        <f>Tabela1[[#This Row],[mlp_steps]]</f>
        <v>13</v>
      </c>
    </row>
    <row r="63" spans="1:39" hidden="1" x14ac:dyDescent="0.25">
      <c r="A63" t="s">
        <v>29</v>
      </c>
      <c r="B63">
        <v>14</v>
      </c>
      <c r="C63">
        <v>9</v>
      </c>
      <c r="D63">
        <v>2</v>
      </c>
      <c r="E63">
        <v>0</v>
      </c>
      <c r="F63" t="s">
        <v>72</v>
      </c>
      <c r="G63">
        <v>19490</v>
      </c>
      <c r="H63">
        <v>5891132.4000000004</v>
      </c>
      <c r="I63">
        <v>17</v>
      </c>
      <c r="J63">
        <v>0.44235294461250302</v>
      </c>
      <c r="K63">
        <v>0.81395345926284701</v>
      </c>
      <c r="L63">
        <v>0.39440559744834902</v>
      </c>
      <c r="M63">
        <v>0.65734265734265696</v>
      </c>
      <c r="N63">
        <v>0.581395348837209</v>
      </c>
      <c r="O63">
        <v>0.626470588235294</v>
      </c>
      <c r="P63">
        <v>14</v>
      </c>
      <c r="Q63">
        <v>2053194.6</v>
      </c>
      <c r="R63">
        <v>19352</v>
      </c>
      <c r="S63">
        <v>2</v>
      </c>
      <c r="T63">
        <v>90</v>
      </c>
      <c r="U63">
        <v>0.65734265734265696</v>
      </c>
      <c r="V63">
        <v>0.581395348837209</v>
      </c>
      <c r="W63">
        <v>0.626470588235294</v>
      </c>
      <c r="X63">
        <v>12</v>
      </c>
      <c r="Y63">
        <v>1911749.4</v>
      </c>
      <c r="Z63">
        <v>19749</v>
      </c>
      <c r="AA63">
        <v>2</v>
      </c>
      <c r="AB63">
        <v>91</v>
      </c>
      <c r="AC63" t="s">
        <v>758</v>
      </c>
      <c r="AE63">
        <f>Tabela1[[#This Row],[kan_params]]</f>
        <v>19490</v>
      </c>
      <c r="AF63">
        <f>Tabela1[[#This Row],[kan_steps]]</f>
        <v>17</v>
      </c>
      <c r="AG63">
        <f>Tabela1[[#This Row],[kan_train_acc]]</f>
        <v>0.44235294461250302</v>
      </c>
      <c r="AH63">
        <f>Tabela1[[#This Row],[kan_val_acc]]</f>
        <v>0.81395345926284701</v>
      </c>
      <c r="AI63">
        <f>Tabela1[[#This Row],[kan_test_acc]]</f>
        <v>0.39440559744834902</v>
      </c>
      <c r="AJ63">
        <f>Tabela1[[#This Row],[mlp_test_acc]]</f>
        <v>0.65734265734265696</v>
      </c>
      <c r="AK63">
        <f>Tabela1[[#This Row],[mlp_val_acc]]</f>
        <v>0.581395348837209</v>
      </c>
      <c r="AL63">
        <f>Tabela1[[#This Row],[mlp_train_acc]]</f>
        <v>0.626470588235294</v>
      </c>
      <c r="AM63">
        <f>Tabela1[[#This Row],[mlp_steps]]</f>
        <v>14</v>
      </c>
    </row>
    <row r="64" spans="1:39" hidden="1" x14ac:dyDescent="0.25">
      <c r="A64" t="s">
        <v>29</v>
      </c>
      <c r="B64">
        <v>12</v>
      </c>
      <c r="C64">
        <v>3</v>
      </c>
      <c r="D64">
        <v>4</v>
      </c>
      <c r="E64">
        <v>0</v>
      </c>
      <c r="F64" t="s">
        <v>72</v>
      </c>
      <c r="G64">
        <v>19490</v>
      </c>
      <c r="H64">
        <v>5994286.2000000002</v>
      </c>
      <c r="I64">
        <v>25.4</v>
      </c>
      <c r="J64">
        <v>0.45352941155433601</v>
      </c>
      <c r="K64">
        <v>0.76976743936538605</v>
      </c>
      <c r="L64">
        <v>0.43496502637863099</v>
      </c>
      <c r="M64">
        <v>0.66433566433566404</v>
      </c>
      <c r="N64">
        <v>0.63953488372093004</v>
      </c>
      <c r="O64">
        <v>0.60882352941176399</v>
      </c>
      <c r="P64">
        <v>13.4</v>
      </c>
      <c r="Q64">
        <v>934158.6</v>
      </c>
      <c r="R64">
        <v>19352</v>
      </c>
      <c r="S64">
        <v>2</v>
      </c>
      <c r="T64">
        <v>90</v>
      </c>
      <c r="U64">
        <v>0.66433566433566404</v>
      </c>
      <c r="V64">
        <v>0.63953488372093004</v>
      </c>
      <c r="W64">
        <v>0.60882352941176399</v>
      </c>
      <c r="X64">
        <v>13.2</v>
      </c>
      <c r="Y64">
        <v>521164.2</v>
      </c>
      <c r="Z64">
        <v>19749</v>
      </c>
      <c r="AA64">
        <v>2</v>
      </c>
      <c r="AB64">
        <v>91</v>
      </c>
      <c r="AC64" t="s">
        <v>354</v>
      </c>
      <c r="AE64">
        <f>Tabela1[[#This Row],[kan_params]]</f>
        <v>19490</v>
      </c>
      <c r="AF64">
        <f>Tabela1[[#This Row],[kan_steps]]</f>
        <v>25.4</v>
      </c>
      <c r="AG64">
        <f>Tabela1[[#This Row],[kan_train_acc]]</f>
        <v>0.45352941155433601</v>
      </c>
      <c r="AH64">
        <f>Tabela1[[#This Row],[kan_val_acc]]</f>
        <v>0.76976743936538605</v>
      </c>
      <c r="AI64">
        <f>Tabela1[[#This Row],[kan_test_acc]]</f>
        <v>0.43496502637863099</v>
      </c>
      <c r="AJ64">
        <f>Tabela1[[#This Row],[mlp_test_acc]]</f>
        <v>0.66433566433566404</v>
      </c>
      <c r="AK64">
        <f>Tabela1[[#This Row],[mlp_val_acc]]</f>
        <v>0.63953488372093004</v>
      </c>
      <c r="AL64">
        <f>Tabela1[[#This Row],[mlp_train_acc]]</f>
        <v>0.60882352941176399</v>
      </c>
      <c r="AM64">
        <f>Tabela1[[#This Row],[mlp_steps]]</f>
        <v>13.4</v>
      </c>
    </row>
    <row r="65" spans="1:39" hidden="1" x14ac:dyDescent="0.25">
      <c r="A65" t="s">
        <v>29</v>
      </c>
      <c r="B65">
        <v>10</v>
      </c>
      <c r="C65">
        <v>3</v>
      </c>
      <c r="D65">
        <v>3</v>
      </c>
      <c r="E65">
        <v>0</v>
      </c>
      <c r="F65" t="s">
        <v>174</v>
      </c>
      <c r="G65">
        <v>19496</v>
      </c>
      <c r="H65">
        <v>2945171.8</v>
      </c>
      <c r="I65">
        <v>12</v>
      </c>
      <c r="J65">
        <v>0.39117646217346103</v>
      </c>
      <c r="K65">
        <v>0.63953489065170199</v>
      </c>
      <c r="L65">
        <v>0.335664331912994</v>
      </c>
      <c r="M65">
        <v>0.66433566433566404</v>
      </c>
      <c r="N65">
        <v>0.63953488372093004</v>
      </c>
      <c r="O65">
        <v>0.60882352941176399</v>
      </c>
      <c r="P65">
        <v>12</v>
      </c>
      <c r="Q65">
        <v>1102993</v>
      </c>
      <c r="R65">
        <v>19352</v>
      </c>
      <c r="S65">
        <v>2</v>
      </c>
      <c r="T65">
        <v>90</v>
      </c>
      <c r="U65">
        <v>0.66433566433566404</v>
      </c>
      <c r="V65">
        <v>0.63953488372093004</v>
      </c>
      <c r="W65">
        <v>0.60882352941176399</v>
      </c>
      <c r="X65">
        <v>16</v>
      </c>
      <c r="Y65">
        <v>563352</v>
      </c>
      <c r="Z65">
        <v>19749</v>
      </c>
      <c r="AA65">
        <v>2</v>
      </c>
      <c r="AB65">
        <v>91</v>
      </c>
      <c r="AC65" t="s">
        <v>175</v>
      </c>
      <c r="AE65">
        <f>Tabela1[[#This Row],[kan_params]]</f>
        <v>19496</v>
      </c>
      <c r="AF65">
        <f>Tabela1[[#This Row],[kan_steps]]</f>
        <v>12</v>
      </c>
      <c r="AG65">
        <f>Tabela1[[#This Row],[kan_train_acc]]</f>
        <v>0.39117646217346103</v>
      </c>
      <c r="AH65">
        <f>Tabela1[[#This Row],[kan_val_acc]]</f>
        <v>0.63953489065170199</v>
      </c>
      <c r="AI65">
        <f>Tabela1[[#This Row],[kan_test_acc]]</f>
        <v>0.335664331912994</v>
      </c>
      <c r="AJ65">
        <f>Tabela1[[#This Row],[mlp_test_acc]]</f>
        <v>0.66433566433566404</v>
      </c>
      <c r="AK65">
        <f>Tabela1[[#This Row],[mlp_val_acc]]</f>
        <v>0.63953488372093004</v>
      </c>
      <c r="AL65">
        <f>Tabela1[[#This Row],[mlp_train_acc]]</f>
        <v>0.60882352941176399</v>
      </c>
      <c r="AM65">
        <f>Tabela1[[#This Row],[mlp_steps]]</f>
        <v>12</v>
      </c>
    </row>
    <row r="66" spans="1:39" hidden="1" x14ac:dyDescent="0.25">
      <c r="A66" t="s">
        <v>29</v>
      </c>
      <c r="B66">
        <v>12</v>
      </c>
      <c r="C66">
        <v>5</v>
      </c>
      <c r="D66">
        <v>3</v>
      </c>
      <c r="E66">
        <v>0</v>
      </c>
      <c r="F66" t="s">
        <v>106</v>
      </c>
      <c r="G66">
        <v>19620</v>
      </c>
      <c r="H66">
        <v>3044291.8</v>
      </c>
      <c r="I66">
        <v>13</v>
      </c>
      <c r="J66">
        <v>0.41941176056861801</v>
      </c>
      <c r="K66">
        <v>0.76744186878204301</v>
      </c>
      <c r="L66">
        <v>0.36083915829658503</v>
      </c>
      <c r="M66">
        <v>0.66433566433566404</v>
      </c>
      <c r="N66">
        <v>0.63953488372093004</v>
      </c>
      <c r="O66">
        <v>0.60882352941176399</v>
      </c>
      <c r="P66">
        <v>12</v>
      </c>
      <c r="Q66">
        <v>1654728.2</v>
      </c>
      <c r="R66">
        <v>19352</v>
      </c>
      <c r="S66">
        <v>2</v>
      </c>
      <c r="T66">
        <v>90</v>
      </c>
      <c r="U66">
        <v>0.66433566433566404</v>
      </c>
      <c r="V66">
        <v>0.63953488372093004</v>
      </c>
      <c r="W66">
        <v>0.60882352941176399</v>
      </c>
      <c r="X66">
        <v>12</v>
      </c>
      <c r="Y66">
        <v>1043900</v>
      </c>
      <c r="Z66">
        <v>19749</v>
      </c>
      <c r="AA66">
        <v>2</v>
      </c>
      <c r="AB66">
        <v>91</v>
      </c>
      <c r="AC66" t="s">
        <v>472</v>
      </c>
      <c r="AE66">
        <f>Tabela1[[#This Row],[kan_params]]</f>
        <v>19620</v>
      </c>
      <c r="AF66">
        <f>Tabela1[[#This Row],[kan_steps]]</f>
        <v>13</v>
      </c>
      <c r="AG66">
        <f>Tabela1[[#This Row],[kan_train_acc]]</f>
        <v>0.41941176056861801</v>
      </c>
      <c r="AH66">
        <f>Tabela1[[#This Row],[kan_val_acc]]</f>
        <v>0.76744186878204301</v>
      </c>
      <c r="AI66">
        <f>Tabela1[[#This Row],[kan_test_acc]]</f>
        <v>0.36083915829658503</v>
      </c>
      <c r="AJ66">
        <f>Tabela1[[#This Row],[mlp_test_acc]]</f>
        <v>0.66433566433566404</v>
      </c>
      <c r="AK66">
        <f>Tabela1[[#This Row],[mlp_val_acc]]</f>
        <v>0.63953488372093004</v>
      </c>
      <c r="AL66">
        <f>Tabela1[[#This Row],[mlp_train_acc]]</f>
        <v>0.60882352941176399</v>
      </c>
      <c r="AM66">
        <f>Tabela1[[#This Row],[mlp_steps]]</f>
        <v>12</v>
      </c>
    </row>
    <row r="67" spans="1:39" hidden="1" x14ac:dyDescent="0.25">
      <c r="A67" t="s">
        <v>29</v>
      </c>
      <c r="B67">
        <v>20</v>
      </c>
      <c r="C67">
        <v>9</v>
      </c>
      <c r="D67">
        <v>5</v>
      </c>
      <c r="E67">
        <v>0</v>
      </c>
      <c r="F67" t="s">
        <v>30</v>
      </c>
      <c r="G67">
        <v>19736</v>
      </c>
      <c r="H67">
        <v>5086857.4000000004</v>
      </c>
      <c r="I67">
        <v>13</v>
      </c>
      <c r="J67">
        <v>0.53647058606147702</v>
      </c>
      <c r="K67">
        <v>0.906976759433746</v>
      </c>
      <c r="L67">
        <v>0.54405595064163204</v>
      </c>
      <c r="M67">
        <v>0.58041958041957997</v>
      </c>
      <c r="N67">
        <v>0.69767441860465096</v>
      </c>
      <c r="O67">
        <v>0.629411764705882</v>
      </c>
      <c r="P67">
        <v>12</v>
      </c>
      <c r="Q67">
        <v>999046.4</v>
      </c>
      <c r="R67">
        <v>19352</v>
      </c>
      <c r="S67">
        <v>2</v>
      </c>
      <c r="T67">
        <v>90</v>
      </c>
      <c r="U67">
        <v>0.58041958041957997</v>
      </c>
      <c r="V67">
        <v>0.69767441860465096</v>
      </c>
      <c r="W67">
        <v>0.629411764705882</v>
      </c>
      <c r="X67">
        <v>12</v>
      </c>
      <c r="Y67">
        <v>890017</v>
      </c>
      <c r="Z67">
        <v>19749</v>
      </c>
      <c r="AA67">
        <v>2</v>
      </c>
      <c r="AB67">
        <v>91</v>
      </c>
      <c r="AC67" t="s">
        <v>1141</v>
      </c>
      <c r="AE67">
        <f>Tabela1[[#This Row],[kan_params]]</f>
        <v>19736</v>
      </c>
      <c r="AF67">
        <f>Tabela1[[#This Row],[kan_steps]]</f>
        <v>13</v>
      </c>
      <c r="AG67">
        <f>Tabela1[[#This Row],[kan_train_acc]]</f>
        <v>0.53647058606147702</v>
      </c>
      <c r="AH67">
        <f>Tabela1[[#This Row],[kan_val_acc]]</f>
        <v>0.906976759433746</v>
      </c>
      <c r="AI67">
        <f>Tabela1[[#This Row],[kan_test_acc]]</f>
        <v>0.54405595064163204</v>
      </c>
      <c r="AJ67">
        <f>Tabela1[[#This Row],[mlp_test_acc]]</f>
        <v>0.58041958041957997</v>
      </c>
      <c r="AK67">
        <f>Tabela1[[#This Row],[mlp_val_acc]]</f>
        <v>0.69767441860465096</v>
      </c>
      <c r="AL67">
        <f>Tabela1[[#This Row],[mlp_train_acc]]</f>
        <v>0.629411764705882</v>
      </c>
      <c r="AM67">
        <f>Tabela1[[#This Row],[mlp_steps]]</f>
        <v>12</v>
      </c>
    </row>
    <row r="68" spans="1:39" hidden="1" x14ac:dyDescent="0.25">
      <c r="A68" t="s">
        <v>29</v>
      </c>
      <c r="B68">
        <v>16</v>
      </c>
      <c r="C68">
        <v>9</v>
      </c>
      <c r="D68">
        <v>3</v>
      </c>
      <c r="E68">
        <v>0</v>
      </c>
      <c r="F68" t="s">
        <v>36</v>
      </c>
      <c r="G68">
        <v>19742</v>
      </c>
      <c r="H68">
        <v>11754595.800000001</v>
      </c>
      <c r="I68">
        <v>34.4</v>
      </c>
      <c r="J68">
        <v>0.82000000476837098</v>
      </c>
      <c r="K68">
        <v>0.86279069185256896</v>
      </c>
      <c r="L68">
        <v>0.78041958808898904</v>
      </c>
      <c r="M68">
        <v>0.65734265734265696</v>
      </c>
      <c r="N68">
        <v>0.581395348837209</v>
      </c>
      <c r="O68">
        <v>0.626470588235294</v>
      </c>
      <c r="P68">
        <v>13.8</v>
      </c>
      <c r="Q68">
        <v>1691408.2</v>
      </c>
      <c r="R68">
        <v>19352</v>
      </c>
      <c r="S68">
        <v>2</v>
      </c>
      <c r="T68">
        <v>90</v>
      </c>
      <c r="U68">
        <v>0.65734265734265696</v>
      </c>
      <c r="V68">
        <v>0.581395348837209</v>
      </c>
      <c r="W68">
        <v>0.626470588235294</v>
      </c>
      <c r="X68">
        <v>12.8</v>
      </c>
      <c r="Y68">
        <v>1211107.6000000001</v>
      </c>
      <c r="Z68">
        <v>19749</v>
      </c>
      <c r="AA68">
        <v>2</v>
      </c>
      <c r="AB68">
        <v>91</v>
      </c>
      <c r="AC68" t="s">
        <v>942</v>
      </c>
      <c r="AE68">
        <f>Tabela1[[#This Row],[kan_params]]</f>
        <v>19742</v>
      </c>
      <c r="AF68">
        <f>Tabela1[[#This Row],[kan_steps]]</f>
        <v>34.4</v>
      </c>
      <c r="AG68">
        <f>Tabela1[[#This Row],[kan_train_acc]]</f>
        <v>0.82000000476837098</v>
      </c>
      <c r="AH68">
        <f>Tabela1[[#This Row],[kan_val_acc]]</f>
        <v>0.86279069185256896</v>
      </c>
      <c r="AI68">
        <f>Tabela1[[#This Row],[kan_test_acc]]</f>
        <v>0.78041958808898904</v>
      </c>
      <c r="AJ68">
        <f>Tabela1[[#This Row],[mlp_test_acc]]</f>
        <v>0.65734265734265696</v>
      </c>
      <c r="AK68">
        <f>Tabela1[[#This Row],[mlp_val_acc]]</f>
        <v>0.581395348837209</v>
      </c>
      <c r="AL68">
        <f>Tabela1[[#This Row],[mlp_train_acc]]</f>
        <v>0.626470588235294</v>
      </c>
      <c r="AM68">
        <f>Tabela1[[#This Row],[mlp_steps]]</f>
        <v>13.8</v>
      </c>
    </row>
    <row r="69" spans="1:39" hidden="1" x14ac:dyDescent="0.25">
      <c r="A69" t="s">
        <v>29</v>
      </c>
      <c r="B69">
        <v>14</v>
      </c>
      <c r="C69">
        <v>3</v>
      </c>
      <c r="D69">
        <v>5</v>
      </c>
      <c r="E69">
        <v>0</v>
      </c>
      <c r="F69" t="s">
        <v>36</v>
      </c>
      <c r="G69">
        <v>19742</v>
      </c>
      <c r="H69">
        <v>5620410.4000000004</v>
      </c>
      <c r="I69">
        <v>26.2</v>
      </c>
      <c r="J69">
        <v>0.39882353246211999</v>
      </c>
      <c r="K69">
        <v>0.81395347118377603</v>
      </c>
      <c r="L69">
        <v>0.40559439510106998</v>
      </c>
      <c r="M69">
        <v>0.66433566433566404</v>
      </c>
      <c r="N69">
        <v>0.63953488372093004</v>
      </c>
      <c r="O69">
        <v>0.60882352941176399</v>
      </c>
      <c r="P69">
        <v>12.6</v>
      </c>
      <c r="Q69">
        <v>1787438.4</v>
      </c>
      <c r="R69">
        <v>19352</v>
      </c>
      <c r="S69">
        <v>2</v>
      </c>
      <c r="T69">
        <v>90</v>
      </c>
      <c r="U69">
        <v>0.66433566433566404</v>
      </c>
      <c r="V69">
        <v>0.63953488372093004</v>
      </c>
      <c r="W69">
        <v>0.60882352941176399</v>
      </c>
      <c r="X69">
        <v>12.2</v>
      </c>
      <c r="Y69">
        <v>847954.2</v>
      </c>
      <c r="Z69">
        <v>19749</v>
      </c>
      <c r="AA69">
        <v>2</v>
      </c>
      <c r="AB69">
        <v>91</v>
      </c>
      <c r="AC69" t="s">
        <v>538</v>
      </c>
      <c r="AE69">
        <f>Tabela1[[#This Row],[kan_params]]</f>
        <v>19742</v>
      </c>
      <c r="AF69">
        <f>Tabela1[[#This Row],[kan_steps]]</f>
        <v>26.2</v>
      </c>
      <c r="AG69">
        <f>Tabela1[[#This Row],[kan_train_acc]]</f>
        <v>0.39882353246211999</v>
      </c>
      <c r="AH69">
        <f>Tabela1[[#This Row],[kan_val_acc]]</f>
        <v>0.81395347118377603</v>
      </c>
      <c r="AI69">
        <f>Tabela1[[#This Row],[kan_test_acc]]</f>
        <v>0.40559439510106998</v>
      </c>
      <c r="AJ69">
        <f>Tabela1[[#This Row],[mlp_test_acc]]</f>
        <v>0.66433566433566404</v>
      </c>
      <c r="AK69">
        <f>Tabela1[[#This Row],[mlp_val_acc]]</f>
        <v>0.63953488372093004</v>
      </c>
      <c r="AL69">
        <f>Tabela1[[#This Row],[mlp_train_acc]]</f>
        <v>0.60882352941176399</v>
      </c>
      <c r="AM69">
        <f>Tabela1[[#This Row],[mlp_steps]]</f>
        <v>12.6</v>
      </c>
    </row>
    <row r="70" spans="1:39" hidden="1" x14ac:dyDescent="0.25">
      <c r="A70" t="s">
        <v>29</v>
      </c>
      <c r="B70">
        <v>16</v>
      </c>
      <c r="C70">
        <v>5</v>
      </c>
      <c r="D70">
        <v>5</v>
      </c>
      <c r="E70">
        <v>0</v>
      </c>
      <c r="F70" t="s">
        <v>34</v>
      </c>
      <c r="G70">
        <v>19996</v>
      </c>
      <c r="H70">
        <v>7821560.5999999996</v>
      </c>
      <c r="I70">
        <v>21.4</v>
      </c>
      <c r="J70">
        <v>0.446470582485199</v>
      </c>
      <c r="K70">
        <v>0.82093023061752302</v>
      </c>
      <c r="L70">
        <v>0.40279721021652198</v>
      </c>
      <c r="M70">
        <v>0.65734265734265696</v>
      </c>
      <c r="N70">
        <v>0.581395348837209</v>
      </c>
      <c r="O70">
        <v>0.626470588235294</v>
      </c>
      <c r="P70">
        <v>13</v>
      </c>
      <c r="Q70">
        <v>590331</v>
      </c>
      <c r="R70">
        <v>19749</v>
      </c>
      <c r="S70">
        <v>2</v>
      </c>
      <c r="T70">
        <v>91</v>
      </c>
      <c r="U70">
        <v>0.65734265734265696</v>
      </c>
      <c r="V70">
        <v>0.581395348837209</v>
      </c>
      <c r="W70">
        <v>0.626470588235294</v>
      </c>
      <c r="X70">
        <v>12.6</v>
      </c>
      <c r="Y70">
        <v>1135556.6000000001</v>
      </c>
      <c r="Z70">
        <v>20150</v>
      </c>
      <c r="AA70">
        <v>2</v>
      </c>
      <c r="AB70">
        <v>92</v>
      </c>
      <c r="AC70" t="s">
        <v>840</v>
      </c>
      <c r="AE70">
        <f>Tabela1[[#This Row],[kan_params]]</f>
        <v>19996</v>
      </c>
      <c r="AF70">
        <f>Tabela1[[#This Row],[kan_steps]]</f>
        <v>21.4</v>
      </c>
      <c r="AG70">
        <f>Tabela1[[#This Row],[kan_train_acc]]</f>
        <v>0.446470582485199</v>
      </c>
      <c r="AH70">
        <f>Tabela1[[#This Row],[kan_val_acc]]</f>
        <v>0.82093023061752302</v>
      </c>
      <c r="AI70">
        <f>Tabela1[[#This Row],[kan_test_acc]]</f>
        <v>0.40279721021652198</v>
      </c>
      <c r="AJ70">
        <f>Tabela1[[#This Row],[mlp_test_acc]]</f>
        <v>0.65734265734265696</v>
      </c>
      <c r="AK70">
        <f>Tabela1[[#This Row],[mlp_val_acc]]</f>
        <v>0.581395348837209</v>
      </c>
      <c r="AL70">
        <f>Tabela1[[#This Row],[mlp_train_acc]]</f>
        <v>0.626470588235294</v>
      </c>
      <c r="AM70">
        <f>Tabela1[[#This Row],[mlp_steps]]</f>
        <v>13</v>
      </c>
    </row>
    <row r="71" spans="1:39" x14ac:dyDescent="0.25">
      <c r="A71" t="s">
        <v>29</v>
      </c>
      <c r="B71">
        <v>8</v>
      </c>
      <c r="C71">
        <v>3</v>
      </c>
      <c r="D71">
        <v>2</v>
      </c>
      <c r="E71">
        <v>0</v>
      </c>
      <c r="F71" t="s">
        <v>216</v>
      </c>
      <c r="G71">
        <v>20018</v>
      </c>
      <c r="H71">
        <v>2552589.4</v>
      </c>
      <c r="I71">
        <v>12</v>
      </c>
      <c r="J71">
        <v>0.394117647409439</v>
      </c>
      <c r="K71">
        <v>0.77906978130340498</v>
      </c>
      <c r="L71">
        <v>0.337062937021255</v>
      </c>
      <c r="M71">
        <v>0.66433566433566404</v>
      </c>
      <c r="N71">
        <v>0.63953488372093004</v>
      </c>
      <c r="O71">
        <v>0.60882352941176399</v>
      </c>
      <c r="P71">
        <v>12</v>
      </c>
      <c r="Q71">
        <v>168988.79999999999</v>
      </c>
      <c r="R71">
        <v>19749</v>
      </c>
      <c r="S71">
        <v>2</v>
      </c>
      <c r="T71">
        <v>91</v>
      </c>
      <c r="U71">
        <v>0.66433566433566404</v>
      </c>
      <c r="V71">
        <v>0.68604651162790697</v>
      </c>
      <c r="W71">
        <v>0.60882352941176399</v>
      </c>
      <c r="X71">
        <v>15</v>
      </c>
      <c r="Y71">
        <v>164190.20000000001</v>
      </c>
      <c r="Z71">
        <v>20150</v>
      </c>
      <c r="AA71">
        <v>2</v>
      </c>
      <c r="AB71">
        <v>92</v>
      </c>
      <c r="AC71" t="s">
        <v>1335</v>
      </c>
      <c r="AE71">
        <f>Tabela1[[#This Row],[kan_params]]</f>
        <v>20018</v>
      </c>
      <c r="AF71">
        <f>Tabela1[[#This Row],[kan_steps]]</f>
        <v>12</v>
      </c>
      <c r="AG71">
        <f>Tabela1[[#This Row],[kan_train_acc]]</f>
        <v>0.394117647409439</v>
      </c>
      <c r="AH71">
        <f>Tabela1[[#This Row],[kan_val_acc]]</f>
        <v>0.77906978130340498</v>
      </c>
      <c r="AI71">
        <f>Tabela1[[#This Row],[kan_test_acc]]</f>
        <v>0.337062937021255</v>
      </c>
      <c r="AJ71">
        <f>Tabela1[[#This Row],[mlp_test_acc]]</f>
        <v>0.66433566433566404</v>
      </c>
      <c r="AK71">
        <f>Tabela1[[#This Row],[mlp_val_acc]]</f>
        <v>0.63953488372093004</v>
      </c>
      <c r="AL71">
        <f>Tabela1[[#This Row],[mlp_train_acc]]</f>
        <v>0.60882352941176399</v>
      </c>
      <c r="AM71">
        <f>Tabela1[[#This Row],[mlp_steps]]</f>
        <v>12</v>
      </c>
    </row>
    <row r="72" spans="1:39" hidden="1" x14ac:dyDescent="0.25">
      <c r="A72" t="s">
        <v>29</v>
      </c>
      <c r="B72">
        <v>14</v>
      </c>
      <c r="C72">
        <v>5</v>
      </c>
      <c r="D72">
        <v>4</v>
      </c>
      <c r="E72">
        <v>0</v>
      </c>
      <c r="F72" t="s">
        <v>38</v>
      </c>
      <c r="G72">
        <v>20192</v>
      </c>
      <c r="H72">
        <v>5524635.7999999998</v>
      </c>
      <c r="I72">
        <v>18.399999999999999</v>
      </c>
      <c r="J72">
        <v>0.53176469802856396</v>
      </c>
      <c r="K72">
        <v>0.80465115308761503</v>
      </c>
      <c r="L72">
        <v>0.54965035319328304</v>
      </c>
      <c r="M72">
        <v>0.65734265734265696</v>
      </c>
      <c r="N72">
        <v>0.581395348837209</v>
      </c>
      <c r="O72">
        <v>0.626470588235294</v>
      </c>
      <c r="P72">
        <v>12</v>
      </c>
      <c r="Q72">
        <v>563381.19999999995</v>
      </c>
      <c r="R72">
        <v>20150</v>
      </c>
      <c r="S72">
        <v>2</v>
      </c>
      <c r="T72">
        <v>92</v>
      </c>
      <c r="U72">
        <v>0.65734265734265696</v>
      </c>
      <c r="V72">
        <v>0.581395348837209</v>
      </c>
      <c r="W72">
        <v>0.626470588235294</v>
      </c>
      <c r="X72">
        <v>12</v>
      </c>
      <c r="Y72">
        <v>348871.2</v>
      </c>
      <c r="Z72">
        <v>20555</v>
      </c>
      <c r="AA72">
        <v>2</v>
      </c>
      <c r="AB72">
        <v>93</v>
      </c>
      <c r="AC72" t="s">
        <v>640</v>
      </c>
      <c r="AE72">
        <f>Tabela1[[#This Row],[kan_params]]</f>
        <v>20192</v>
      </c>
      <c r="AF72">
        <f>Tabela1[[#This Row],[kan_steps]]</f>
        <v>18.399999999999999</v>
      </c>
      <c r="AG72">
        <f>Tabela1[[#This Row],[kan_train_acc]]</f>
        <v>0.53176469802856396</v>
      </c>
      <c r="AH72">
        <f>Tabela1[[#This Row],[kan_val_acc]]</f>
        <v>0.80465115308761503</v>
      </c>
      <c r="AI72">
        <f>Tabela1[[#This Row],[kan_test_acc]]</f>
        <v>0.54965035319328304</v>
      </c>
      <c r="AJ72">
        <f>Tabela1[[#This Row],[mlp_test_acc]]</f>
        <v>0.65734265734265696</v>
      </c>
      <c r="AK72">
        <f>Tabela1[[#This Row],[mlp_val_acc]]</f>
        <v>0.581395348837209</v>
      </c>
      <c r="AL72">
        <f>Tabela1[[#This Row],[mlp_train_acc]]</f>
        <v>0.626470588235294</v>
      </c>
      <c r="AM72">
        <f>Tabela1[[#This Row],[mlp_steps]]</f>
        <v>12</v>
      </c>
    </row>
    <row r="73" spans="1:39" hidden="1" x14ac:dyDescent="0.25">
      <c r="A73" t="s">
        <v>29</v>
      </c>
      <c r="B73">
        <v>10</v>
      </c>
      <c r="C73">
        <v>5</v>
      </c>
      <c r="D73">
        <v>2</v>
      </c>
      <c r="E73">
        <v>0</v>
      </c>
      <c r="F73" t="s">
        <v>210</v>
      </c>
      <c r="G73">
        <v>20204</v>
      </c>
      <c r="H73">
        <v>3356727</v>
      </c>
      <c r="I73">
        <v>13</v>
      </c>
      <c r="J73">
        <v>0.48941175937652498</v>
      </c>
      <c r="K73">
        <v>0.63953489065170199</v>
      </c>
      <c r="L73">
        <v>0.41678321957588099</v>
      </c>
      <c r="M73">
        <v>0.66433566433566404</v>
      </c>
      <c r="N73">
        <v>0.86046511627906896</v>
      </c>
      <c r="O73">
        <v>0.60882352941176399</v>
      </c>
      <c r="P73">
        <v>13</v>
      </c>
      <c r="Q73">
        <v>1275845.8</v>
      </c>
      <c r="R73">
        <v>20150</v>
      </c>
      <c r="S73">
        <v>2</v>
      </c>
      <c r="T73">
        <v>92</v>
      </c>
      <c r="U73">
        <v>0.66433566433566404</v>
      </c>
      <c r="V73">
        <v>0.63953488372093004</v>
      </c>
      <c r="W73">
        <v>0.60882352941176399</v>
      </c>
      <c r="X73">
        <v>13</v>
      </c>
      <c r="Y73">
        <v>1286134</v>
      </c>
      <c r="Z73">
        <v>20555</v>
      </c>
      <c r="AA73">
        <v>2</v>
      </c>
      <c r="AB73">
        <v>93</v>
      </c>
      <c r="AC73" t="s">
        <v>322</v>
      </c>
      <c r="AE73">
        <f>Tabela1[[#This Row],[kan_params]]</f>
        <v>20204</v>
      </c>
      <c r="AF73">
        <f>Tabela1[[#This Row],[kan_steps]]</f>
        <v>13</v>
      </c>
      <c r="AG73">
        <f>Tabela1[[#This Row],[kan_train_acc]]</f>
        <v>0.48941175937652498</v>
      </c>
      <c r="AH73">
        <f>Tabela1[[#This Row],[kan_val_acc]]</f>
        <v>0.63953489065170199</v>
      </c>
      <c r="AI73">
        <f>Tabela1[[#This Row],[kan_test_acc]]</f>
        <v>0.41678321957588099</v>
      </c>
      <c r="AJ73">
        <f>Tabela1[[#This Row],[mlp_test_acc]]</f>
        <v>0.66433566433566404</v>
      </c>
      <c r="AK73">
        <f>Tabela1[[#This Row],[mlp_val_acc]]</f>
        <v>0.86046511627906896</v>
      </c>
      <c r="AL73">
        <f>Tabela1[[#This Row],[mlp_train_acc]]</f>
        <v>0.60882352941176399</v>
      </c>
      <c r="AM73">
        <f>Tabela1[[#This Row],[mlp_steps]]</f>
        <v>13</v>
      </c>
    </row>
    <row r="74" spans="1:39" hidden="1" x14ac:dyDescent="0.25">
      <c r="A74" t="s">
        <v>29</v>
      </c>
      <c r="B74">
        <v>10</v>
      </c>
      <c r="C74">
        <v>3</v>
      </c>
      <c r="D74">
        <v>3</v>
      </c>
      <c r="E74">
        <v>0</v>
      </c>
      <c r="F74" t="s">
        <v>208</v>
      </c>
      <c r="G74">
        <v>20522</v>
      </c>
      <c r="H74">
        <v>3178847.6</v>
      </c>
      <c r="I74">
        <v>12</v>
      </c>
      <c r="J74">
        <v>0.55941177606582604</v>
      </c>
      <c r="K74">
        <v>0.84883719682693404</v>
      </c>
      <c r="L74">
        <v>0.47272726893424899</v>
      </c>
      <c r="M74">
        <v>0.66433566433566404</v>
      </c>
      <c r="N74">
        <v>0.63953488372093004</v>
      </c>
      <c r="O74">
        <v>0.60882352941176399</v>
      </c>
      <c r="P74">
        <v>12</v>
      </c>
      <c r="Q74">
        <v>513953.8</v>
      </c>
      <c r="R74">
        <v>20150</v>
      </c>
      <c r="S74">
        <v>2</v>
      </c>
      <c r="T74">
        <v>92</v>
      </c>
      <c r="U74">
        <v>0.66433566433566404</v>
      </c>
      <c r="V74">
        <v>0.63953488372093004</v>
      </c>
      <c r="W74">
        <v>0.60882352941176399</v>
      </c>
      <c r="X74">
        <v>12</v>
      </c>
      <c r="Y74">
        <v>1774628</v>
      </c>
      <c r="Z74">
        <v>20555</v>
      </c>
      <c r="AA74">
        <v>2</v>
      </c>
      <c r="AB74">
        <v>93</v>
      </c>
      <c r="AC74" t="s">
        <v>209</v>
      </c>
      <c r="AE74">
        <f>Tabela1[[#This Row],[kan_params]]</f>
        <v>20522</v>
      </c>
      <c r="AF74">
        <f>Tabela1[[#This Row],[kan_steps]]</f>
        <v>12</v>
      </c>
      <c r="AG74">
        <f>Tabela1[[#This Row],[kan_train_acc]]</f>
        <v>0.55941177606582604</v>
      </c>
      <c r="AH74">
        <f>Tabela1[[#This Row],[kan_val_acc]]</f>
        <v>0.84883719682693404</v>
      </c>
      <c r="AI74">
        <f>Tabela1[[#This Row],[kan_test_acc]]</f>
        <v>0.47272726893424899</v>
      </c>
      <c r="AJ74">
        <f>Tabela1[[#This Row],[mlp_test_acc]]</f>
        <v>0.66433566433566404</v>
      </c>
      <c r="AK74">
        <f>Tabela1[[#This Row],[mlp_val_acc]]</f>
        <v>0.63953488372093004</v>
      </c>
      <c r="AL74">
        <f>Tabela1[[#This Row],[mlp_train_acc]]</f>
        <v>0.60882352941176399</v>
      </c>
      <c r="AM74">
        <f>Tabela1[[#This Row],[mlp_steps]]</f>
        <v>12</v>
      </c>
    </row>
    <row r="75" spans="1:39" hidden="1" x14ac:dyDescent="0.25">
      <c r="A75" t="s">
        <v>29</v>
      </c>
      <c r="B75">
        <v>14</v>
      </c>
      <c r="C75">
        <v>9</v>
      </c>
      <c r="D75">
        <v>2</v>
      </c>
      <c r="E75">
        <v>0</v>
      </c>
      <c r="F75" t="s">
        <v>106</v>
      </c>
      <c r="G75">
        <v>20708</v>
      </c>
      <c r="H75">
        <v>11475478.4</v>
      </c>
      <c r="I75">
        <v>33.6</v>
      </c>
      <c r="J75">
        <v>0.67470588684082</v>
      </c>
      <c r="K75">
        <v>0.86511627435684202</v>
      </c>
      <c r="L75">
        <v>0.62237763404846103</v>
      </c>
      <c r="M75">
        <v>0.65734265734265696</v>
      </c>
      <c r="N75">
        <v>0.581395348837209</v>
      </c>
      <c r="O75">
        <v>0.626470588235294</v>
      </c>
      <c r="P75">
        <v>13</v>
      </c>
      <c r="Q75">
        <v>1425280.8</v>
      </c>
      <c r="R75">
        <v>20555</v>
      </c>
      <c r="S75">
        <v>2</v>
      </c>
      <c r="T75">
        <v>93</v>
      </c>
      <c r="U75">
        <v>0.65734265734265696</v>
      </c>
      <c r="V75">
        <v>0.581395348837209</v>
      </c>
      <c r="W75">
        <v>0.626470588235294</v>
      </c>
      <c r="X75">
        <v>12.6</v>
      </c>
      <c r="Y75">
        <v>2048047.4</v>
      </c>
      <c r="Z75">
        <v>20964</v>
      </c>
      <c r="AA75">
        <v>2</v>
      </c>
      <c r="AB75">
        <v>94</v>
      </c>
      <c r="AC75" t="s">
        <v>775</v>
      </c>
      <c r="AE75">
        <f>Tabela1[[#This Row],[kan_params]]</f>
        <v>20708</v>
      </c>
      <c r="AF75">
        <f>Tabela1[[#This Row],[kan_steps]]</f>
        <v>33.6</v>
      </c>
      <c r="AG75">
        <f>Tabela1[[#This Row],[kan_train_acc]]</f>
        <v>0.67470588684082</v>
      </c>
      <c r="AH75">
        <f>Tabela1[[#This Row],[kan_val_acc]]</f>
        <v>0.86511627435684202</v>
      </c>
      <c r="AI75">
        <f>Tabela1[[#This Row],[kan_test_acc]]</f>
        <v>0.62237763404846103</v>
      </c>
      <c r="AJ75">
        <f>Tabela1[[#This Row],[mlp_test_acc]]</f>
        <v>0.65734265734265696</v>
      </c>
      <c r="AK75">
        <f>Tabela1[[#This Row],[mlp_val_acc]]</f>
        <v>0.581395348837209</v>
      </c>
      <c r="AL75">
        <f>Tabela1[[#This Row],[mlp_train_acc]]</f>
        <v>0.626470588235294</v>
      </c>
      <c r="AM75">
        <f>Tabela1[[#This Row],[mlp_steps]]</f>
        <v>13</v>
      </c>
    </row>
    <row r="76" spans="1:39" hidden="1" x14ac:dyDescent="0.25">
      <c r="A76" t="s">
        <v>29</v>
      </c>
      <c r="B76">
        <v>12</v>
      </c>
      <c r="C76">
        <v>3</v>
      </c>
      <c r="D76">
        <v>4</v>
      </c>
      <c r="E76">
        <v>0</v>
      </c>
      <c r="F76" t="s">
        <v>106</v>
      </c>
      <c r="G76">
        <v>20708</v>
      </c>
      <c r="H76">
        <v>3947346.8</v>
      </c>
      <c r="I76">
        <v>16.600000000000001</v>
      </c>
      <c r="J76">
        <v>0.49294117689132599</v>
      </c>
      <c r="K76">
        <v>0.73953486680984404</v>
      </c>
      <c r="L76">
        <v>0.50769231319427399</v>
      </c>
      <c r="M76">
        <v>0.66433566433566404</v>
      </c>
      <c r="N76">
        <v>0.63953488372093004</v>
      </c>
      <c r="O76">
        <v>0.60882352941176399</v>
      </c>
      <c r="P76">
        <v>12.6</v>
      </c>
      <c r="Q76">
        <v>813275.8</v>
      </c>
      <c r="R76">
        <v>20555</v>
      </c>
      <c r="S76">
        <v>2</v>
      </c>
      <c r="T76">
        <v>93</v>
      </c>
      <c r="U76">
        <v>0.66433566433566404</v>
      </c>
      <c r="V76">
        <v>0.63953488372093004</v>
      </c>
      <c r="W76">
        <v>0.60882352941176399</v>
      </c>
      <c r="X76">
        <v>12</v>
      </c>
      <c r="Y76">
        <v>1164842.8</v>
      </c>
      <c r="Z76">
        <v>20964</v>
      </c>
      <c r="AA76">
        <v>2</v>
      </c>
      <c r="AB76">
        <v>94</v>
      </c>
      <c r="AC76" t="s">
        <v>371</v>
      </c>
      <c r="AE76">
        <f>Tabela1[[#This Row],[kan_params]]</f>
        <v>20708</v>
      </c>
      <c r="AF76">
        <f>Tabela1[[#This Row],[kan_steps]]</f>
        <v>16.600000000000001</v>
      </c>
      <c r="AG76">
        <f>Tabela1[[#This Row],[kan_train_acc]]</f>
        <v>0.49294117689132599</v>
      </c>
      <c r="AH76">
        <f>Tabela1[[#This Row],[kan_val_acc]]</f>
        <v>0.73953486680984404</v>
      </c>
      <c r="AI76">
        <f>Tabela1[[#This Row],[kan_test_acc]]</f>
        <v>0.50769231319427399</v>
      </c>
      <c r="AJ76">
        <f>Tabela1[[#This Row],[mlp_test_acc]]</f>
        <v>0.66433566433566404</v>
      </c>
      <c r="AK76">
        <f>Tabela1[[#This Row],[mlp_val_acc]]</f>
        <v>0.63953488372093004</v>
      </c>
      <c r="AL76">
        <f>Tabela1[[#This Row],[mlp_train_acc]]</f>
        <v>0.60882352941176399</v>
      </c>
      <c r="AM76">
        <f>Tabela1[[#This Row],[mlp_steps]]</f>
        <v>12.6</v>
      </c>
    </row>
    <row r="77" spans="1:39" hidden="1" x14ac:dyDescent="0.25">
      <c r="A77" t="s">
        <v>29</v>
      </c>
      <c r="B77">
        <v>12</v>
      </c>
      <c r="C77">
        <v>5</v>
      </c>
      <c r="D77">
        <v>3</v>
      </c>
      <c r="E77">
        <v>0</v>
      </c>
      <c r="F77" t="s">
        <v>140</v>
      </c>
      <c r="G77">
        <v>20774</v>
      </c>
      <c r="H77">
        <v>8048290.5999999996</v>
      </c>
      <c r="I77">
        <v>35.200000000000003</v>
      </c>
      <c r="J77">
        <v>0.76176470518112105</v>
      </c>
      <c r="K77">
        <v>0.87674418687820399</v>
      </c>
      <c r="L77">
        <v>0.78321679830551105</v>
      </c>
      <c r="M77">
        <v>0.66433566433566404</v>
      </c>
      <c r="N77">
        <v>0.65348837209302302</v>
      </c>
      <c r="O77">
        <v>0.60882352941176399</v>
      </c>
      <c r="P77">
        <v>12.8</v>
      </c>
      <c r="Q77">
        <v>1158032.2</v>
      </c>
      <c r="R77">
        <v>20555</v>
      </c>
      <c r="S77">
        <v>2</v>
      </c>
      <c r="T77">
        <v>93</v>
      </c>
      <c r="U77">
        <v>0.66433566433566404</v>
      </c>
      <c r="V77">
        <v>0.63953488372093004</v>
      </c>
      <c r="W77">
        <v>0.60882352941176399</v>
      </c>
      <c r="X77">
        <v>12.2</v>
      </c>
      <c r="Y77">
        <v>1169358.2</v>
      </c>
      <c r="Z77">
        <v>20964</v>
      </c>
      <c r="AA77">
        <v>2</v>
      </c>
      <c r="AB77">
        <v>94</v>
      </c>
      <c r="AC77" t="s">
        <v>489</v>
      </c>
      <c r="AE77">
        <f>Tabela1[[#This Row],[kan_params]]</f>
        <v>20774</v>
      </c>
      <c r="AF77">
        <f>Tabela1[[#This Row],[kan_steps]]</f>
        <v>35.200000000000003</v>
      </c>
      <c r="AG77">
        <f>Tabela1[[#This Row],[kan_train_acc]]</f>
        <v>0.76176470518112105</v>
      </c>
      <c r="AH77">
        <f>Tabela1[[#This Row],[kan_val_acc]]</f>
        <v>0.87674418687820399</v>
      </c>
      <c r="AI77">
        <f>Tabela1[[#This Row],[kan_test_acc]]</f>
        <v>0.78321679830551105</v>
      </c>
      <c r="AJ77">
        <f>Tabela1[[#This Row],[mlp_test_acc]]</f>
        <v>0.66433566433566404</v>
      </c>
      <c r="AK77">
        <f>Tabela1[[#This Row],[mlp_val_acc]]</f>
        <v>0.65348837209302302</v>
      </c>
      <c r="AL77">
        <f>Tabela1[[#This Row],[mlp_train_acc]]</f>
        <v>0.60882352941176399</v>
      </c>
      <c r="AM77">
        <f>Tabela1[[#This Row],[mlp_steps]]</f>
        <v>12.8</v>
      </c>
    </row>
    <row r="78" spans="1:39" hidden="1" x14ac:dyDescent="0.25">
      <c r="A78" t="s">
        <v>29</v>
      </c>
      <c r="B78">
        <v>18</v>
      </c>
      <c r="C78">
        <v>9</v>
      </c>
      <c r="D78">
        <v>4</v>
      </c>
      <c r="E78">
        <v>0</v>
      </c>
      <c r="F78" t="s">
        <v>34</v>
      </c>
      <c r="G78">
        <v>20828</v>
      </c>
      <c r="H78">
        <v>12178722.4</v>
      </c>
      <c r="I78">
        <v>33.4</v>
      </c>
      <c r="J78">
        <v>0.658823525905609</v>
      </c>
      <c r="K78">
        <v>0.855813944339752</v>
      </c>
      <c r="L78">
        <v>0.66573426127433699</v>
      </c>
      <c r="M78">
        <v>0.65734265734265696</v>
      </c>
      <c r="N78">
        <v>0.581395348837209</v>
      </c>
      <c r="O78">
        <v>0.626470588235294</v>
      </c>
      <c r="P78">
        <v>13</v>
      </c>
      <c r="Q78">
        <v>1962149.2</v>
      </c>
      <c r="R78">
        <v>20555</v>
      </c>
      <c r="S78">
        <v>2</v>
      </c>
      <c r="T78">
        <v>93</v>
      </c>
      <c r="U78">
        <v>0.65734265734265696</v>
      </c>
      <c r="V78">
        <v>0.581395348837209</v>
      </c>
      <c r="W78">
        <v>0.626470588235294</v>
      </c>
      <c r="X78">
        <v>12.4</v>
      </c>
      <c r="Y78">
        <v>1707664.4</v>
      </c>
      <c r="Z78">
        <v>20964</v>
      </c>
      <c r="AA78">
        <v>2</v>
      </c>
      <c r="AB78">
        <v>94</v>
      </c>
      <c r="AC78" t="s">
        <v>1042</v>
      </c>
      <c r="AE78">
        <f>Tabela1[[#This Row],[kan_params]]</f>
        <v>20828</v>
      </c>
      <c r="AF78">
        <f>Tabela1[[#This Row],[kan_steps]]</f>
        <v>33.4</v>
      </c>
      <c r="AG78">
        <f>Tabela1[[#This Row],[kan_train_acc]]</f>
        <v>0.658823525905609</v>
      </c>
      <c r="AH78">
        <f>Tabela1[[#This Row],[kan_val_acc]]</f>
        <v>0.855813944339752</v>
      </c>
      <c r="AI78">
        <f>Tabela1[[#This Row],[kan_test_acc]]</f>
        <v>0.66573426127433699</v>
      </c>
      <c r="AJ78">
        <f>Tabela1[[#This Row],[mlp_test_acc]]</f>
        <v>0.65734265734265696</v>
      </c>
      <c r="AK78">
        <f>Tabela1[[#This Row],[mlp_val_acc]]</f>
        <v>0.581395348837209</v>
      </c>
      <c r="AL78">
        <f>Tabela1[[#This Row],[mlp_train_acc]]</f>
        <v>0.626470588235294</v>
      </c>
      <c r="AM78">
        <f>Tabela1[[#This Row],[mlp_steps]]</f>
        <v>13</v>
      </c>
    </row>
    <row r="79" spans="1:39" x14ac:dyDescent="0.25">
      <c r="A79" t="s">
        <v>29</v>
      </c>
      <c r="B79">
        <v>8</v>
      </c>
      <c r="C79">
        <v>3</v>
      </c>
      <c r="D79">
        <v>2</v>
      </c>
      <c r="E79">
        <v>0</v>
      </c>
      <c r="F79" t="s">
        <v>218</v>
      </c>
      <c r="G79">
        <v>20852</v>
      </c>
      <c r="H79">
        <v>2570473.6</v>
      </c>
      <c r="I79">
        <v>12</v>
      </c>
      <c r="J79">
        <v>0.39117646217346103</v>
      </c>
      <c r="K79">
        <v>0.68604654073715199</v>
      </c>
      <c r="L79">
        <v>0.335664331912994</v>
      </c>
      <c r="M79">
        <v>0.66433566433566404</v>
      </c>
      <c r="N79">
        <v>0.63953488372093004</v>
      </c>
      <c r="O79">
        <v>0.60882352941176399</v>
      </c>
      <c r="P79">
        <v>12</v>
      </c>
      <c r="Q79">
        <v>246365.4</v>
      </c>
      <c r="R79">
        <v>20555</v>
      </c>
      <c r="S79">
        <v>2</v>
      </c>
      <c r="T79">
        <v>93</v>
      </c>
      <c r="U79">
        <v>0.66433566433566404</v>
      </c>
      <c r="V79">
        <v>0.63953488372093004</v>
      </c>
      <c r="W79">
        <v>0.60882352941176399</v>
      </c>
      <c r="X79">
        <v>12</v>
      </c>
      <c r="Y79">
        <v>147288.79999999999</v>
      </c>
      <c r="Z79">
        <v>20964</v>
      </c>
      <c r="AA79">
        <v>2</v>
      </c>
      <c r="AB79">
        <v>94</v>
      </c>
      <c r="AC79" t="s">
        <v>1336</v>
      </c>
      <c r="AE79">
        <f>Tabela1[[#This Row],[kan_params]]</f>
        <v>20852</v>
      </c>
      <c r="AF79">
        <f>Tabela1[[#This Row],[kan_steps]]</f>
        <v>12</v>
      </c>
      <c r="AG79">
        <f>Tabela1[[#This Row],[kan_train_acc]]</f>
        <v>0.39117646217346103</v>
      </c>
      <c r="AH79">
        <f>Tabela1[[#This Row],[kan_val_acc]]</f>
        <v>0.68604654073715199</v>
      </c>
      <c r="AI79">
        <f>Tabela1[[#This Row],[kan_test_acc]]</f>
        <v>0.335664331912994</v>
      </c>
      <c r="AJ79">
        <f>Tabela1[[#This Row],[mlp_test_acc]]</f>
        <v>0.66433566433566404</v>
      </c>
      <c r="AK79">
        <f>Tabela1[[#This Row],[mlp_val_acc]]</f>
        <v>0.63953488372093004</v>
      </c>
      <c r="AL79">
        <f>Tabela1[[#This Row],[mlp_train_acc]]</f>
        <v>0.60882352941176399</v>
      </c>
      <c r="AM79">
        <f>Tabela1[[#This Row],[mlp_steps]]</f>
        <v>12</v>
      </c>
    </row>
    <row r="80" spans="1:39" hidden="1" x14ac:dyDescent="0.25">
      <c r="A80" t="s">
        <v>29</v>
      </c>
      <c r="B80">
        <v>16</v>
      </c>
      <c r="C80">
        <v>9</v>
      </c>
      <c r="D80">
        <v>3</v>
      </c>
      <c r="E80">
        <v>0</v>
      </c>
      <c r="F80" t="s">
        <v>38</v>
      </c>
      <c r="G80">
        <v>21152</v>
      </c>
      <c r="H80">
        <v>21161509.600000001</v>
      </c>
      <c r="I80">
        <v>62</v>
      </c>
      <c r="J80">
        <v>0.93058823347091602</v>
      </c>
      <c r="K80">
        <v>0.91162791252136199</v>
      </c>
      <c r="L80">
        <v>0.90909092426299998</v>
      </c>
      <c r="M80">
        <v>0.65734265734265696</v>
      </c>
      <c r="N80">
        <v>0.59302325581395299</v>
      </c>
      <c r="O80">
        <v>0.626470588235294</v>
      </c>
      <c r="P80">
        <v>12.2</v>
      </c>
      <c r="Q80">
        <v>1103223.3999999999</v>
      </c>
      <c r="R80">
        <v>20964</v>
      </c>
      <c r="S80">
        <v>2</v>
      </c>
      <c r="T80">
        <v>94</v>
      </c>
      <c r="U80">
        <v>0.65734265734265696</v>
      </c>
      <c r="V80">
        <v>0.581395348837209</v>
      </c>
      <c r="W80">
        <v>0.626470588235294</v>
      </c>
      <c r="X80">
        <v>12.2</v>
      </c>
      <c r="Y80">
        <v>1296052</v>
      </c>
      <c r="Z80">
        <v>21377</v>
      </c>
      <c r="AA80">
        <v>2</v>
      </c>
      <c r="AB80">
        <v>95</v>
      </c>
      <c r="AC80" t="s">
        <v>943</v>
      </c>
      <c r="AE80">
        <f>Tabela1[[#This Row],[kan_params]]</f>
        <v>21152</v>
      </c>
      <c r="AF80">
        <f>Tabela1[[#This Row],[kan_steps]]</f>
        <v>62</v>
      </c>
      <c r="AG80">
        <f>Tabela1[[#This Row],[kan_train_acc]]</f>
        <v>0.93058823347091602</v>
      </c>
      <c r="AH80">
        <f>Tabela1[[#This Row],[kan_val_acc]]</f>
        <v>0.91162791252136199</v>
      </c>
      <c r="AI80">
        <f>Tabela1[[#This Row],[kan_test_acc]]</f>
        <v>0.90909092426299998</v>
      </c>
      <c r="AJ80">
        <f>Tabela1[[#This Row],[mlp_test_acc]]</f>
        <v>0.65734265734265696</v>
      </c>
      <c r="AK80">
        <f>Tabela1[[#This Row],[mlp_val_acc]]</f>
        <v>0.59302325581395299</v>
      </c>
      <c r="AL80">
        <f>Tabela1[[#This Row],[mlp_train_acc]]</f>
        <v>0.626470588235294</v>
      </c>
      <c r="AM80">
        <f>Tabela1[[#This Row],[mlp_steps]]</f>
        <v>12.2</v>
      </c>
    </row>
    <row r="81" spans="1:39" hidden="1" x14ac:dyDescent="0.25">
      <c r="A81" t="s">
        <v>29</v>
      </c>
      <c r="B81">
        <v>14</v>
      </c>
      <c r="C81">
        <v>3</v>
      </c>
      <c r="D81">
        <v>5</v>
      </c>
      <c r="E81">
        <v>0</v>
      </c>
      <c r="F81" t="s">
        <v>38</v>
      </c>
      <c r="G81">
        <v>21152</v>
      </c>
      <c r="H81">
        <v>3980541</v>
      </c>
      <c r="I81">
        <v>17</v>
      </c>
      <c r="J81">
        <v>0.60882353782653797</v>
      </c>
      <c r="K81">
        <v>0.73255813121795599</v>
      </c>
      <c r="L81">
        <v>0.66433566808700495</v>
      </c>
      <c r="M81">
        <v>0.66433566433566404</v>
      </c>
      <c r="N81">
        <v>0.63953488372093004</v>
      </c>
      <c r="O81">
        <v>0.60882352941176399</v>
      </c>
      <c r="P81">
        <v>12</v>
      </c>
      <c r="Q81">
        <v>1777493.4</v>
      </c>
      <c r="R81">
        <v>20964</v>
      </c>
      <c r="S81">
        <v>2</v>
      </c>
      <c r="T81">
        <v>94</v>
      </c>
      <c r="U81">
        <v>0.66433566433566404</v>
      </c>
      <c r="V81">
        <v>0.63953488372093004</v>
      </c>
      <c r="W81">
        <v>0.60882352941176399</v>
      </c>
      <c r="X81">
        <v>12</v>
      </c>
      <c r="Y81">
        <v>1517081.8</v>
      </c>
      <c r="Z81">
        <v>21377</v>
      </c>
      <c r="AA81">
        <v>2</v>
      </c>
      <c r="AB81">
        <v>95</v>
      </c>
      <c r="AC81" t="s">
        <v>539</v>
      </c>
      <c r="AE81">
        <f>Tabela1[[#This Row],[kan_params]]</f>
        <v>21152</v>
      </c>
      <c r="AF81">
        <f>Tabela1[[#This Row],[kan_steps]]</f>
        <v>17</v>
      </c>
      <c r="AG81">
        <f>Tabela1[[#This Row],[kan_train_acc]]</f>
        <v>0.60882353782653797</v>
      </c>
      <c r="AH81">
        <f>Tabela1[[#This Row],[kan_val_acc]]</f>
        <v>0.73255813121795599</v>
      </c>
      <c r="AI81">
        <f>Tabela1[[#This Row],[kan_test_acc]]</f>
        <v>0.66433566808700495</v>
      </c>
      <c r="AJ81">
        <f>Tabela1[[#This Row],[mlp_test_acc]]</f>
        <v>0.66433566433566404</v>
      </c>
      <c r="AK81">
        <f>Tabela1[[#This Row],[mlp_val_acc]]</f>
        <v>0.63953488372093004</v>
      </c>
      <c r="AL81">
        <f>Tabela1[[#This Row],[mlp_train_acc]]</f>
        <v>0.60882352941176399</v>
      </c>
      <c r="AM81">
        <f>Tabela1[[#This Row],[mlp_steps]]</f>
        <v>12</v>
      </c>
    </row>
    <row r="82" spans="1:39" hidden="1" x14ac:dyDescent="0.25">
      <c r="A82" t="s">
        <v>29</v>
      </c>
      <c r="B82">
        <v>10</v>
      </c>
      <c r="C82">
        <v>5</v>
      </c>
      <c r="D82">
        <v>2</v>
      </c>
      <c r="E82">
        <v>0</v>
      </c>
      <c r="F82" t="s">
        <v>212</v>
      </c>
      <c r="G82">
        <v>21166</v>
      </c>
      <c r="H82">
        <v>4422777.4000000004</v>
      </c>
      <c r="I82">
        <v>18</v>
      </c>
      <c r="J82">
        <v>0.60882353782653797</v>
      </c>
      <c r="K82">
        <v>0.66976746320724401</v>
      </c>
      <c r="L82">
        <v>0.66433566808700495</v>
      </c>
      <c r="M82">
        <v>0.66433566433566404</v>
      </c>
      <c r="N82">
        <v>0.63953488372093004</v>
      </c>
      <c r="O82">
        <v>0.60882352941176399</v>
      </c>
      <c r="P82">
        <v>14</v>
      </c>
      <c r="Q82">
        <v>1136854.8</v>
      </c>
      <c r="R82">
        <v>20964</v>
      </c>
      <c r="S82">
        <v>2</v>
      </c>
      <c r="T82">
        <v>94</v>
      </c>
      <c r="U82">
        <v>0.66433566433566404</v>
      </c>
      <c r="V82">
        <v>0.63953488372093004</v>
      </c>
      <c r="W82">
        <v>0.60882352941176399</v>
      </c>
      <c r="X82">
        <v>12</v>
      </c>
      <c r="Y82">
        <v>821419</v>
      </c>
      <c r="Z82">
        <v>21377</v>
      </c>
      <c r="AA82">
        <v>2</v>
      </c>
      <c r="AB82">
        <v>95</v>
      </c>
      <c r="AC82" t="s">
        <v>323</v>
      </c>
      <c r="AE82">
        <f>Tabela1[[#This Row],[kan_params]]</f>
        <v>21166</v>
      </c>
      <c r="AF82">
        <f>Tabela1[[#This Row],[kan_steps]]</f>
        <v>18</v>
      </c>
      <c r="AG82">
        <f>Tabela1[[#This Row],[kan_train_acc]]</f>
        <v>0.60882353782653797</v>
      </c>
      <c r="AH82">
        <f>Tabela1[[#This Row],[kan_val_acc]]</f>
        <v>0.66976746320724401</v>
      </c>
      <c r="AI82">
        <f>Tabela1[[#This Row],[kan_test_acc]]</f>
        <v>0.66433566808700495</v>
      </c>
      <c r="AJ82">
        <f>Tabela1[[#This Row],[mlp_test_acc]]</f>
        <v>0.66433566433566404</v>
      </c>
      <c r="AK82">
        <f>Tabela1[[#This Row],[mlp_val_acc]]</f>
        <v>0.63953488372093004</v>
      </c>
      <c r="AL82">
        <f>Tabela1[[#This Row],[mlp_train_acc]]</f>
        <v>0.60882352941176399</v>
      </c>
      <c r="AM82">
        <f>Tabela1[[#This Row],[mlp_steps]]</f>
        <v>14</v>
      </c>
    </row>
    <row r="83" spans="1:39" hidden="1" x14ac:dyDescent="0.25">
      <c r="A83" t="s">
        <v>29</v>
      </c>
      <c r="B83">
        <v>20</v>
      </c>
      <c r="C83">
        <v>9</v>
      </c>
      <c r="D83">
        <v>5</v>
      </c>
      <c r="E83">
        <v>0</v>
      </c>
      <c r="F83" t="s">
        <v>32</v>
      </c>
      <c r="G83">
        <v>21530</v>
      </c>
      <c r="H83">
        <v>10813964.4</v>
      </c>
      <c r="I83">
        <v>28.4</v>
      </c>
      <c r="J83">
        <v>0.56176470518112098</v>
      </c>
      <c r="K83">
        <v>0.881395351886749</v>
      </c>
      <c r="L83">
        <v>0.58041958212852396</v>
      </c>
      <c r="M83">
        <v>0.58041958041957997</v>
      </c>
      <c r="N83">
        <v>0.69767441860465096</v>
      </c>
      <c r="O83">
        <v>0.629411764705882</v>
      </c>
      <c r="P83">
        <v>12.2</v>
      </c>
      <c r="Q83">
        <v>1342708.4</v>
      </c>
      <c r="R83">
        <v>21377</v>
      </c>
      <c r="S83">
        <v>2</v>
      </c>
      <c r="T83">
        <v>95</v>
      </c>
      <c r="U83">
        <v>0.58041958041957997</v>
      </c>
      <c r="V83">
        <v>0.69767441860465096</v>
      </c>
      <c r="W83">
        <v>0.629411764705882</v>
      </c>
      <c r="X83">
        <v>12.6</v>
      </c>
      <c r="Y83">
        <v>966271.4</v>
      </c>
      <c r="Z83">
        <v>21794</v>
      </c>
      <c r="AA83">
        <v>2</v>
      </c>
      <c r="AB83">
        <v>96</v>
      </c>
      <c r="AC83" t="s">
        <v>1142</v>
      </c>
      <c r="AE83">
        <f>Tabela1[[#This Row],[kan_params]]</f>
        <v>21530</v>
      </c>
      <c r="AF83">
        <f>Tabela1[[#This Row],[kan_steps]]</f>
        <v>28.4</v>
      </c>
      <c r="AG83">
        <f>Tabela1[[#This Row],[kan_train_acc]]</f>
        <v>0.56176470518112098</v>
      </c>
      <c r="AH83">
        <f>Tabela1[[#This Row],[kan_val_acc]]</f>
        <v>0.881395351886749</v>
      </c>
      <c r="AI83">
        <f>Tabela1[[#This Row],[kan_test_acc]]</f>
        <v>0.58041958212852396</v>
      </c>
      <c r="AJ83">
        <f>Tabela1[[#This Row],[mlp_test_acc]]</f>
        <v>0.58041958041957997</v>
      </c>
      <c r="AK83">
        <f>Tabela1[[#This Row],[mlp_val_acc]]</f>
        <v>0.69767441860465096</v>
      </c>
      <c r="AL83">
        <f>Tabela1[[#This Row],[mlp_train_acc]]</f>
        <v>0.629411764705882</v>
      </c>
      <c r="AM83">
        <f>Tabela1[[#This Row],[mlp_steps]]</f>
        <v>12.2</v>
      </c>
    </row>
    <row r="84" spans="1:39" hidden="1" x14ac:dyDescent="0.25">
      <c r="A84" t="s">
        <v>29</v>
      </c>
      <c r="B84">
        <v>16</v>
      </c>
      <c r="C84">
        <v>5</v>
      </c>
      <c r="D84">
        <v>5</v>
      </c>
      <c r="E84">
        <v>0</v>
      </c>
      <c r="F84" t="s">
        <v>36</v>
      </c>
      <c r="G84">
        <v>21534</v>
      </c>
      <c r="H84">
        <v>7919543.7999999998</v>
      </c>
      <c r="I84">
        <v>20.8</v>
      </c>
      <c r="J84">
        <v>0.40000000596046398</v>
      </c>
      <c r="K84">
        <v>0.78372093439102097</v>
      </c>
      <c r="L84">
        <v>0.41818182170390999</v>
      </c>
      <c r="M84">
        <v>0.65734265734265696</v>
      </c>
      <c r="N84">
        <v>0.581395348837209</v>
      </c>
      <c r="O84">
        <v>0.626470588235294</v>
      </c>
      <c r="P84">
        <v>12.2</v>
      </c>
      <c r="Q84">
        <v>1237075.8</v>
      </c>
      <c r="R84">
        <v>21377</v>
      </c>
      <c r="S84">
        <v>2</v>
      </c>
      <c r="T84">
        <v>95</v>
      </c>
      <c r="U84">
        <v>0.65734265734265696</v>
      </c>
      <c r="V84">
        <v>0.581395348837209</v>
      </c>
      <c r="W84">
        <v>0.626470588235294</v>
      </c>
      <c r="X84">
        <v>12.2</v>
      </c>
      <c r="Y84">
        <v>782515.8</v>
      </c>
      <c r="Z84">
        <v>21794</v>
      </c>
      <c r="AA84">
        <v>2</v>
      </c>
      <c r="AB84">
        <v>96</v>
      </c>
      <c r="AC84" t="s">
        <v>841</v>
      </c>
      <c r="AE84">
        <f>Tabela1[[#This Row],[kan_params]]</f>
        <v>21534</v>
      </c>
      <c r="AF84">
        <f>Tabela1[[#This Row],[kan_steps]]</f>
        <v>20.8</v>
      </c>
      <c r="AG84">
        <f>Tabela1[[#This Row],[kan_train_acc]]</f>
        <v>0.40000000596046398</v>
      </c>
      <c r="AH84">
        <f>Tabela1[[#This Row],[kan_val_acc]]</f>
        <v>0.78372093439102097</v>
      </c>
      <c r="AI84">
        <f>Tabela1[[#This Row],[kan_test_acc]]</f>
        <v>0.41818182170390999</v>
      </c>
      <c r="AJ84">
        <f>Tabela1[[#This Row],[mlp_test_acc]]</f>
        <v>0.65734265734265696</v>
      </c>
      <c r="AK84">
        <f>Tabela1[[#This Row],[mlp_val_acc]]</f>
        <v>0.581395348837209</v>
      </c>
      <c r="AL84">
        <f>Tabela1[[#This Row],[mlp_train_acc]]</f>
        <v>0.626470588235294</v>
      </c>
      <c r="AM84">
        <f>Tabela1[[#This Row],[mlp_steps]]</f>
        <v>12.2</v>
      </c>
    </row>
    <row r="85" spans="1:39" hidden="1" x14ac:dyDescent="0.25">
      <c r="A85" t="s">
        <v>29</v>
      </c>
      <c r="B85">
        <v>14</v>
      </c>
      <c r="C85">
        <v>5</v>
      </c>
      <c r="D85">
        <v>4</v>
      </c>
      <c r="E85">
        <v>0</v>
      </c>
      <c r="F85" t="s">
        <v>72</v>
      </c>
      <c r="G85">
        <v>21538</v>
      </c>
      <c r="H85">
        <v>7127475</v>
      </c>
      <c r="I85">
        <v>21.8</v>
      </c>
      <c r="J85">
        <v>0.43999999165534898</v>
      </c>
      <c r="K85">
        <v>0.86511628627777104</v>
      </c>
      <c r="L85">
        <v>0.46713285446166902</v>
      </c>
      <c r="M85">
        <v>0.65734265734265696</v>
      </c>
      <c r="N85">
        <v>0.81395348837209303</v>
      </c>
      <c r="O85">
        <v>0.626470588235294</v>
      </c>
      <c r="P85">
        <v>14.2</v>
      </c>
      <c r="Q85">
        <v>321490.59999999998</v>
      </c>
      <c r="R85">
        <v>21377</v>
      </c>
      <c r="S85">
        <v>2</v>
      </c>
      <c r="T85">
        <v>95</v>
      </c>
      <c r="U85">
        <v>0.65734265734265696</v>
      </c>
      <c r="V85">
        <v>0.581395348837209</v>
      </c>
      <c r="W85">
        <v>0.626470588235294</v>
      </c>
      <c r="X85">
        <v>12</v>
      </c>
      <c r="Y85">
        <v>227603.6</v>
      </c>
      <c r="Z85">
        <v>21794</v>
      </c>
      <c r="AA85">
        <v>2</v>
      </c>
      <c r="AB85">
        <v>96</v>
      </c>
      <c r="AC85" t="s">
        <v>657</v>
      </c>
      <c r="AE85">
        <f>Tabela1[[#This Row],[kan_params]]</f>
        <v>21538</v>
      </c>
      <c r="AF85">
        <f>Tabela1[[#This Row],[kan_steps]]</f>
        <v>21.8</v>
      </c>
      <c r="AG85">
        <f>Tabela1[[#This Row],[kan_train_acc]]</f>
        <v>0.43999999165534898</v>
      </c>
      <c r="AH85">
        <f>Tabela1[[#This Row],[kan_val_acc]]</f>
        <v>0.86511628627777104</v>
      </c>
      <c r="AI85">
        <f>Tabela1[[#This Row],[kan_test_acc]]</f>
        <v>0.46713285446166902</v>
      </c>
      <c r="AJ85">
        <f>Tabela1[[#This Row],[mlp_test_acc]]</f>
        <v>0.65734265734265696</v>
      </c>
      <c r="AK85">
        <f>Tabela1[[#This Row],[mlp_val_acc]]</f>
        <v>0.81395348837209303</v>
      </c>
      <c r="AL85">
        <f>Tabela1[[#This Row],[mlp_train_acc]]</f>
        <v>0.626470588235294</v>
      </c>
      <c r="AM85">
        <f>Tabela1[[#This Row],[mlp_steps]]</f>
        <v>14.2</v>
      </c>
    </row>
    <row r="86" spans="1:39" hidden="1" x14ac:dyDescent="0.25">
      <c r="A86" t="s">
        <v>29</v>
      </c>
      <c r="B86">
        <v>10</v>
      </c>
      <c r="C86">
        <v>3</v>
      </c>
      <c r="D86">
        <v>3</v>
      </c>
      <c r="E86">
        <v>0</v>
      </c>
      <c r="F86" t="s">
        <v>210</v>
      </c>
      <c r="G86">
        <v>21548</v>
      </c>
      <c r="H86">
        <v>3593644.2</v>
      </c>
      <c r="I86">
        <v>14</v>
      </c>
      <c r="J86">
        <v>0.39117646217346103</v>
      </c>
      <c r="K86">
        <v>0.63953489065170199</v>
      </c>
      <c r="L86">
        <v>0.335664331912994</v>
      </c>
      <c r="M86">
        <v>0.66433566433566404</v>
      </c>
      <c r="N86">
        <v>0.63953488372093004</v>
      </c>
      <c r="O86">
        <v>0.60882352941176399</v>
      </c>
      <c r="P86">
        <v>15</v>
      </c>
      <c r="Q86">
        <v>1903633.8</v>
      </c>
      <c r="R86">
        <v>21377</v>
      </c>
      <c r="S86">
        <v>2</v>
      </c>
      <c r="T86">
        <v>95</v>
      </c>
      <c r="U86">
        <v>0.66433566433566404</v>
      </c>
      <c r="V86">
        <v>0.63953488372093004</v>
      </c>
      <c r="W86">
        <v>0.60882352941176399</v>
      </c>
      <c r="X86">
        <v>12</v>
      </c>
      <c r="Y86">
        <v>1784382.4</v>
      </c>
      <c r="Z86">
        <v>21794</v>
      </c>
      <c r="AA86">
        <v>2</v>
      </c>
      <c r="AB86">
        <v>96</v>
      </c>
      <c r="AC86" t="s">
        <v>211</v>
      </c>
      <c r="AE86">
        <f>Tabela1[[#This Row],[kan_params]]</f>
        <v>21548</v>
      </c>
      <c r="AF86">
        <f>Tabela1[[#This Row],[kan_steps]]</f>
        <v>14</v>
      </c>
      <c r="AG86">
        <f>Tabela1[[#This Row],[kan_train_acc]]</f>
        <v>0.39117646217346103</v>
      </c>
      <c r="AH86">
        <f>Tabela1[[#This Row],[kan_val_acc]]</f>
        <v>0.63953489065170199</v>
      </c>
      <c r="AI86">
        <f>Tabela1[[#This Row],[kan_test_acc]]</f>
        <v>0.335664331912994</v>
      </c>
      <c r="AJ86">
        <f>Tabela1[[#This Row],[mlp_test_acc]]</f>
        <v>0.66433566433566404</v>
      </c>
      <c r="AK86">
        <f>Tabela1[[#This Row],[mlp_val_acc]]</f>
        <v>0.63953488372093004</v>
      </c>
      <c r="AL86">
        <f>Tabela1[[#This Row],[mlp_train_acc]]</f>
        <v>0.60882352941176399</v>
      </c>
      <c r="AM86">
        <f>Tabela1[[#This Row],[mlp_steps]]</f>
        <v>15</v>
      </c>
    </row>
    <row r="87" spans="1:39" x14ac:dyDescent="0.25">
      <c r="A87" t="s">
        <v>29</v>
      </c>
      <c r="B87">
        <v>8</v>
      </c>
      <c r="C87">
        <v>3</v>
      </c>
      <c r="D87">
        <v>2</v>
      </c>
      <c r="E87">
        <v>0</v>
      </c>
      <c r="F87" t="s">
        <v>220</v>
      </c>
      <c r="G87">
        <v>21686</v>
      </c>
      <c r="H87">
        <v>3353369</v>
      </c>
      <c r="I87">
        <v>15</v>
      </c>
      <c r="J87">
        <v>0.39117646217346103</v>
      </c>
      <c r="K87">
        <v>0.79069769382476796</v>
      </c>
      <c r="L87">
        <v>0.335664331912994</v>
      </c>
      <c r="M87">
        <v>0.66433566433566404</v>
      </c>
      <c r="N87">
        <v>0.63953488372093004</v>
      </c>
      <c r="O87">
        <v>0.60882352941176399</v>
      </c>
      <c r="P87">
        <v>12</v>
      </c>
      <c r="Q87">
        <v>283768</v>
      </c>
      <c r="R87">
        <v>21377</v>
      </c>
      <c r="S87">
        <v>2</v>
      </c>
      <c r="T87">
        <v>95</v>
      </c>
      <c r="U87">
        <v>0.66433566433566404</v>
      </c>
      <c r="V87">
        <v>0.66279069767441801</v>
      </c>
      <c r="W87">
        <v>0.60882352941176399</v>
      </c>
      <c r="X87">
        <v>15</v>
      </c>
      <c r="Y87">
        <v>163957.6</v>
      </c>
      <c r="Z87">
        <v>21794</v>
      </c>
      <c r="AA87">
        <v>2</v>
      </c>
      <c r="AB87">
        <v>96</v>
      </c>
      <c r="AC87" t="s">
        <v>1337</v>
      </c>
      <c r="AE87">
        <f>Tabela1[[#This Row],[kan_params]]</f>
        <v>21686</v>
      </c>
      <c r="AF87">
        <f>Tabela1[[#This Row],[kan_steps]]</f>
        <v>15</v>
      </c>
      <c r="AG87">
        <f>Tabela1[[#This Row],[kan_train_acc]]</f>
        <v>0.39117646217346103</v>
      </c>
      <c r="AH87">
        <f>Tabela1[[#This Row],[kan_val_acc]]</f>
        <v>0.79069769382476796</v>
      </c>
      <c r="AI87">
        <f>Tabela1[[#This Row],[kan_test_acc]]</f>
        <v>0.335664331912994</v>
      </c>
      <c r="AJ87">
        <f>Tabela1[[#This Row],[mlp_test_acc]]</f>
        <v>0.66433566433566404</v>
      </c>
      <c r="AK87">
        <f>Tabela1[[#This Row],[mlp_val_acc]]</f>
        <v>0.63953488372093004</v>
      </c>
      <c r="AL87">
        <f>Tabela1[[#This Row],[mlp_train_acc]]</f>
        <v>0.60882352941176399</v>
      </c>
      <c r="AM87">
        <f>Tabela1[[#This Row],[mlp_steps]]</f>
        <v>12</v>
      </c>
    </row>
    <row r="88" spans="1:39" hidden="1" x14ac:dyDescent="0.25">
      <c r="A88" t="s">
        <v>29</v>
      </c>
      <c r="B88">
        <v>14</v>
      </c>
      <c r="C88">
        <v>9</v>
      </c>
      <c r="D88">
        <v>2</v>
      </c>
      <c r="E88">
        <v>0</v>
      </c>
      <c r="F88" t="s">
        <v>140</v>
      </c>
      <c r="G88">
        <v>21926</v>
      </c>
      <c r="H88">
        <v>9338571.4000000004</v>
      </c>
      <c r="I88">
        <v>26</v>
      </c>
      <c r="J88">
        <v>0.61058824062347405</v>
      </c>
      <c r="K88">
        <v>0.82790696620941095</v>
      </c>
      <c r="L88">
        <v>0.54825175404548598</v>
      </c>
      <c r="M88">
        <v>0.65734265734265696</v>
      </c>
      <c r="N88">
        <v>0.581395348837209</v>
      </c>
      <c r="O88">
        <v>0.626470588235294</v>
      </c>
      <c r="P88">
        <v>12.8</v>
      </c>
      <c r="Q88">
        <v>1441281.6</v>
      </c>
      <c r="R88">
        <v>21794</v>
      </c>
      <c r="S88">
        <v>2</v>
      </c>
      <c r="T88">
        <v>96</v>
      </c>
      <c r="U88">
        <v>0.65734265734265696</v>
      </c>
      <c r="V88">
        <v>0.581395348837209</v>
      </c>
      <c r="W88">
        <v>0.626470588235294</v>
      </c>
      <c r="X88">
        <v>13.4</v>
      </c>
      <c r="Y88">
        <v>1592515.6</v>
      </c>
      <c r="Z88">
        <v>22215</v>
      </c>
      <c r="AA88">
        <v>2</v>
      </c>
      <c r="AB88">
        <v>97</v>
      </c>
      <c r="AC88" t="s">
        <v>792</v>
      </c>
      <c r="AE88">
        <f>Tabela1[[#This Row],[kan_params]]</f>
        <v>21926</v>
      </c>
      <c r="AF88">
        <f>Tabela1[[#This Row],[kan_steps]]</f>
        <v>26</v>
      </c>
      <c r="AG88">
        <f>Tabela1[[#This Row],[kan_train_acc]]</f>
        <v>0.61058824062347405</v>
      </c>
      <c r="AH88">
        <f>Tabela1[[#This Row],[kan_val_acc]]</f>
        <v>0.82790696620941095</v>
      </c>
      <c r="AI88">
        <f>Tabela1[[#This Row],[kan_test_acc]]</f>
        <v>0.54825175404548598</v>
      </c>
      <c r="AJ88">
        <f>Tabela1[[#This Row],[mlp_test_acc]]</f>
        <v>0.65734265734265696</v>
      </c>
      <c r="AK88">
        <f>Tabela1[[#This Row],[mlp_val_acc]]</f>
        <v>0.581395348837209</v>
      </c>
      <c r="AL88">
        <f>Tabela1[[#This Row],[mlp_train_acc]]</f>
        <v>0.626470588235294</v>
      </c>
      <c r="AM88">
        <f>Tabela1[[#This Row],[mlp_steps]]</f>
        <v>12.8</v>
      </c>
    </row>
    <row r="89" spans="1:39" hidden="1" x14ac:dyDescent="0.25">
      <c r="A89" t="s">
        <v>29</v>
      </c>
      <c r="B89">
        <v>12</v>
      </c>
      <c r="C89">
        <v>3</v>
      </c>
      <c r="D89">
        <v>4</v>
      </c>
      <c r="E89">
        <v>0</v>
      </c>
      <c r="F89" t="s">
        <v>140</v>
      </c>
      <c r="G89">
        <v>21926</v>
      </c>
      <c r="H89">
        <v>5244923.8</v>
      </c>
      <c r="I89">
        <v>22</v>
      </c>
      <c r="J89">
        <v>0.50588235855102504</v>
      </c>
      <c r="K89">
        <v>0.77674417495727499</v>
      </c>
      <c r="L89">
        <v>0.521678322553634</v>
      </c>
      <c r="M89">
        <v>0.66433566433566404</v>
      </c>
      <c r="N89">
        <v>0.63953488372093004</v>
      </c>
      <c r="O89">
        <v>0.60882352941176399</v>
      </c>
      <c r="P89">
        <v>12</v>
      </c>
      <c r="Q89">
        <v>744523.6</v>
      </c>
      <c r="R89">
        <v>21794</v>
      </c>
      <c r="S89">
        <v>2</v>
      </c>
      <c r="T89">
        <v>96</v>
      </c>
      <c r="U89">
        <v>0.66433566433566404</v>
      </c>
      <c r="V89">
        <v>0.63953488372093004</v>
      </c>
      <c r="W89">
        <v>0.60882352941176399</v>
      </c>
      <c r="X89">
        <v>12</v>
      </c>
      <c r="Y89">
        <v>817726.4</v>
      </c>
      <c r="Z89">
        <v>22215</v>
      </c>
      <c r="AA89">
        <v>2</v>
      </c>
      <c r="AB89">
        <v>97</v>
      </c>
      <c r="AC89" t="s">
        <v>388</v>
      </c>
      <c r="AE89">
        <f>Tabela1[[#This Row],[kan_params]]</f>
        <v>21926</v>
      </c>
      <c r="AF89">
        <f>Tabela1[[#This Row],[kan_steps]]</f>
        <v>22</v>
      </c>
      <c r="AG89">
        <f>Tabela1[[#This Row],[kan_train_acc]]</f>
        <v>0.50588235855102504</v>
      </c>
      <c r="AH89">
        <f>Tabela1[[#This Row],[kan_val_acc]]</f>
        <v>0.77674417495727499</v>
      </c>
      <c r="AI89">
        <f>Tabela1[[#This Row],[kan_test_acc]]</f>
        <v>0.521678322553634</v>
      </c>
      <c r="AJ89">
        <f>Tabela1[[#This Row],[mlp_test_acc]]</f>
        <v>0.66433566433566404</v>
      </c>
      <c r="AK89">
        <f>Tabela1[[#This Row],[mlp_val_acc]]</f>
        <v>0.63953488372093004</v>
      </c>
      <c r="AL89">
        <f>Tabela1[[#This Row],[mlp_train_acc]]</f>
        <v>0.60882352941176399</v>
      </c>
      <c r="AM89">
        <f>Tabela1[[#This Row],[mlp_steps]]</f>
        <v>12</v>
      </c>
    </row>
    <row r="90" spans="1:39" hidden="1" x14ac:dyDescent="0.25">
      <c r="A90" t="s">
        <v>29</v>
      </c>
      <c r="B90">
        <v>12</v>
      </c>
      <c r="C90">
        <v>5</v>
      </c>
      <c r="D90">
        <v>3</v>
      </c>
      <c r="E90">
        <v>0</v>
      </c>
      <c r="F90" t="s">
        <v>174</v>
      </c>
      <c r="G90">
        <v>21928</v>
      </c>
      <c r="H90">
        <v>3025559</v>
      </c>
      <c r="I90">
        <v>12</v>
      </c>
      <c r="J90">
        <v>0.39882352948188698</v>
      </c>
      <c r="K90">
        <v>0.82558137178420998</v>
      </c>
      <c r="L90">
        <v>0.40139859914779602</v>
      </c>
      <c r="M90">
        <v>0.66433566433566404</v>
      </c>
      <c r="N90">
        <v>0.63953488372093004</v>
      </c>
      <c r="O90">
        <v>0.60882352941176399</v>
      </c>
      <c r="P90">
        <v>12</v>
      </c>
      <c r="Q90">
        <v>863067.8</v>
      </c>
      <c r="R90">
        <v>21794</v>
      </c>
      <c r="S90">
        <v>2</v>
      </c>
      <c r="T90">
        <v>96</v>
      </c>
      <c r="U90">
        <v>0.66433566433566404</v>
      </c>
      <c r="V90">
        <v>0.63953488372093004</v>
      </c>
      <c r="W90">
        <v>0.60882352941176399</v>
      </c>
      <c r="X90">
        <v>12</v>
      </c>
      <c r="Y90">
        <v>865199</v>
      </c>
      <c r="Z90">
        <v>22215</v>
      </c>
      <c r="AA90">
        <v>2</v>
      </c>
      <c r="AB90">
        <v>97</v>
      </c>
      <c r="AC90" t="s">
        <v>506</v>
      </c>
      <c r="AE90">
        <f>Tabela1[[#This Row],[kan_params]]</f>
        <v>21928</v>
      </c>
      <c r="AF90">
        <f>Tabela1[[#This Row],[kan_steps]]</f>
        <v>12</v>
      </c>
      <c r="AG90">
        <f>Tabela1[[#This Row],[kan_train_acc]]</f>
        <v>0.39882352948188698</v>
      </c>
      <c r="AH90">
        <f>Tabela1[[#This Row],[kan_val_acc]]</f>
        <v>0.82558137178420998</v>
      </c>
      <c r="AI90">
        <f>Tabela1[[#This Row],[kan_test_acc]]</f>
        <v>0.40139859914779602</v>
      </c>
      <c r="AJ90">
        <f>Tabela1[[#This Row],[mlp_test_acc]]</f>
        <v>0.66433566433566404</v>
      </c>
      <c r="AK90">
        <f>Tabela1[[#This Row],[mlp_val_acc]]</f>
        <v>0.63953488372093004</v>
      </c>
      <c r="AL90">
        <f>Tabela1[[#This Row],[mlp_train_acc]]</f>
        <v>0.60882352941176399</v>
      </c>
      <c r="AM90">
        <f>Tabela1[[#This Row],[mlp_steps]]</f>
        <v>12</v>
      </c>
    </row>
    <row r="91" spans="1:39" hidden="1" x14ac:dyDescent="0.25">
      <c r="A91" t="s">
        <v>29</v>
      </c>
      <c r="B91">
        <v>10</v>
      </c>
      <c r="C91">
        <v>5</v>
      </c>
      <c r="D91">
        <v>2</v>
      </c>
      <c r="E91">
        <v>0</v>
      </c>
      <c r="F91" t="s">
        <v>214</v>
      </c>
      <c r="G91">
        <v>22128</v>
      </c>
      <c r="H91">
        <v>3680439.4</v>
      </c>
      <c r="I91">
        <v>13</v>
      </c>
      <c r="J91">
        <v>0.39411765336990301</v>
      </c>
      <c r="K91">
        <v>0.83720928430557195</v>
      </c>
      <c r="L91">
        <v>0.35664334893226601</v>
      </c>
      <c r="M91">
        <v>0.66433566433566404</v>
      </c>
      <c r="N91">
        <v>0.63953488372093004</v>
      </c>
      <c r="O91">
        <v>0.60882352941176399</v>
      </c>
      <c r="P91">
        <v>14</v>
      </c>
      <c r="Q91">
        <v>1358155.4</v>
      </c>
      <c r="R91">
        <v>21794</v>
      </c>
      <c r="S91">
        <v>2</v>
      </c>
      <c r="T91">
        <v>96</v>
      </c>
      <c r="U91">
        <v>0.66433566433566404</v>
      </c>
      <c r="V91">
        <v>0.63953488372093004</v>
      </c>
      <c r="W91">
        <v>0.60882352941176399</v>
      </c>
      <c r="X91">
        <v>12</v>
      </c>
      <c r="Y91">
        <v>1536976.2</v>
      </c>
      <c r="Z91">
        <v>22215</v>
      </c>
      <c r="AA91">
        <v>2</v>
      </c>
      <c r="AB91">
        <v>97</v>
      </c>
      <c r="AC91" t="s">
        <v>324</v>
      </c>
      <c r="AE91">
        <f>Tabela1[[#This Row],[kan_params]]</f>
        <v>22128</v>
      </c>
      <c r="AF91">
        <f>Tabela1[[#This Row],[kan_steps]]</f>
        <v>13</v>
      </c>
      <c r="AG91">
        <f>Tabela1[[#This Row],[kan_train_acc]]</f>
        <v>0.39411765336990301</v>
      </c>
      <c r="AH91">
        <f>Tabela1[[#This Row],[kan_val_acc]]</f>
        <v>0.83720928430557195</v>
      </c>
      <c r="AI91">
        <f>Tabela1[[#This Row],[kan_test_acc]]</f>
        <v>0.35664334893226601</v>
      </c>
      <c r="AJ91">
        <f>Tabela1[[#This Row],[mlp_test_acc]]</f>
        <v>0.66433566433566404</v>
      </c>
      <c r="AK91">
        <f>Tabela1[[#This Row],[mlp_val_acc]]</f>
        <v>0.63953488372093004</v>
      </c>
      <c r="AL91">
        <f>Tabela1[[#This Row],[mlp_train_acc]]</f>
        <v>0.60882352941176399</v>
      </c>
      <c r="AM91">
        <f>Tabela1[[#This Row],[mlp_steps]]</f>
        <v>14</v>
      </c>
    </row>
    <row r="92" spans="1:39" hidden="1" x14ac:dyDescent="0.25">
      <c r="A92" t="s">
        <v>29</v>
      </c>
      <c r="B92">
        <v>18</v>
      </c>
      <c r="C92">
        <v>9</v>
      </c>
      <c r="D92">
        <v>4</v>
      </c>
      <c r="E92">
        <v>0</v>
      </c>
      <c r="F92" t="s">
        <v>36</v>
      </c>
      <c r="G92">
        <v>22430</v>
      </c>
      <c r="H92">
        <v>5051450.4000000004</v>
      </c>
      <c r="I92">
        <v>13</v>
      </c>
      <c r="J92">
        <v>0.42529411911964399</v>
      </c>
      <c r="K92">
        <v>0.80232560634613004</v>
      </c>
      <c r="L92">
        <v>0.331468534469604</v>
      </c>
      <c r="M92">
        <v>0.65734265734265696</v>
      </c>
      <c r="N92">
        <v>0.581395348837209</v>
      </c>
      <c r="O92">
        <v>0.626470588235294</v>
      </c>
      <c r="P92">
        <v>13</v>
      </c>
      <c r="Q92">
        <v>1233801.8</v>
      </c>
      <c r="R92">
        <v>22215</v>
      </c>
      <c r="S92">
        <v>2</v>
      </c>
      <c r="T92">
        <v>97</v>
      </c>
      <c r="U92">
        <v>0.65734265734265696</v>
      </c>
      <c r="V92">
        <v>0.581395348837209</v>
      </c>
      <c r="W92">
        <v>0.626470588235294</v>
      </c>
      <c r="X92">
        <v>12</v>
      </c>
      <c r="Y92">
        <v>1208683.2</v>
      </c>
      <c r="Z92">
        <v>22640</v>
      </c>
      <c r="AA92">
        <v>2</v>
      </c>
      <c r="AB92">
        <v>98</v>
      </c>
      <c r="AC92" t="s">
        <v>1043</v>
      </c>
      <c r="AE92">
        <f>Tabela1[[#This Row],[kan_params]]</f>
        <v>22430</v>
      </c>
      <c r="AF92">
        <f>Tabela1[[#This Row],[kan_steps]]</f>
        <v>13</v>
      </c>
      <c r="AG92">
        <f>Tabela1[[#This Row],[kan_train_acc]]</f>
        <v>0.42529411911964399</v>
      </c>
      <c r="AH92">
        <f>Tabela1[[#This Row],[kan_val_acc]]</f>
        <v>0.80232560634613004</v>
      </c>
      <c r="AI92">
        <f>Tabela1[[#This Row],[kan_test_acc]]</f>
        <v>0.331468534469604</v>
      </c>
      <c r="AJ92">
        <f>Tabela1[[#This Row],[mlp_test_acc]]</f>
        <v>0.65734265734265696</v>
      </c>
      <c r="AK92">
        <f>Tabela1[[#This Row],[mlp_val_acc]]</f>
        <v>0.581395348837209</v>
      </c>
      <c r="AL92">
        <f>Tabela1[[#This Row],[mlp_train_acc]]</f>
        <v>0.626470588235294</v>
      </c>
      <c r="AM92">
        <f>Tabela1[[#This Row],[mlp_steps]]</f>
        <v>13</v>
      </c>
    </row>
    <row r="93" spans="1:39" x14ac:dyDescent="0.25">
      <c r="A93" t="s">
        <v>29</v>
      </c>
      <c r="B93">
        <v>8</v>
      </c>
      <c r="C93">
        <v>3</v>
      </c>
      <c r="D93">
        <v>2</v>
      </c>
      <c r="E93">
        <v>0</v>
      </c>
      <c r="F93" t="s">
        <v>222</v>
      </c>
      <c r="G93">
        <v>22520</v>
      </c>
      <c r="H93">
        <v>3924788.6</v>
      </c>
      <c r="I93">
        <v>18</v>
      </c>
      <c r="J93">
        <v>0.39117646217346103</v>
      </c>
      <c r="K93">
        <v>0.79069769382476796</v>
      </c>
      <c r="L93">
        <v>0.335664331912994</v>
      </c>
      <c r="M93">
        <v>0.66433566433566404</v>
      </c>
      <c r="N93">
        <v>0.65116279069767402</v>
      </c>
      <c r="O93">
        <v>0.60882352941176399</v>
      </c>
      <c r="P93">
        <v>12</v>
      </c>
      <c r="Q93">
        <v>138066.4</v>
      </c>
      <c r="R93">
        <v>22215</v>
      </c>
      <c r="S93">
        <v>2</v>
      </c>
      <c r="T93">
        <v>97</v>
      </c>
      <c r="U93">
        <v>0.66433566433566404</v>
      </c>
      <c r="V93">
        <v>0.63953488372093004</v>
      </c>
      <c r="W93">
        <v>0.60882352941176399</v>
      </c>
      <c r="X93">
        <v>12</v>
      </c>
      <c r="Y93">
        <v>163834.79999999999</v>
      </c>
      <c r="Z93">
        <v>22640</v>
      </c>
      <c r="AA93">
        <v>2</v>
      </c>
      <c r="AB93">
        <v>98</v>
      </c>
      <c r="AC93" t="s">
        <v>1338</v>
      </c>
      <c r="AE93">
        <f>Tabela1[[#This Row],[kan_params]]</f>
        <v>22520</v>
      </c>
      <c r="AF93">
        <f>Tabela1[[#This Row],[kan_steps]]</f>
        <v>18</v>
      </c>
      <c r="AG93">
        <f>Tabela1[[#This Row],[kan_train_acc]]</f>
        <v>0.39117646217346103</v>
      </c>
      <c r="AH93">
        <f>Tabela1[[#This Row],[kan_val_acc]]</f>
        <v>0.79069769382476796</v>
      </c>
      <c r="AI93">
        <f>Tabela1[[#This Row],[kan_test_acc]]</f>
        <v>0.335664331912994</v>
      </c>
      <c r="AJ93">
        <f>Tabela1[[#This Row],[mlp_test_acc]]</f>
        <v>0.66433566433566404</v>
      </c>
      <c r="AK93">
        <f>Tabela1[[#This Row],[mlp_val_acc]]</f>
        <v>0.65116279069767402</v>
      </c>
      <c r="AL93">
        <f>Tabela1[[#This Row],[mlp_train_acc]]</f>
        <v>0.60882352941176399</v>
      </c>
      <c r="AM93">
        <f>Tabela1[[#This Row],[mlp_steps]]</f>
        <v>12</v>
      </c>
    </row>
    <row r="94" spans="1:39" hidden="1" x14ac:dyDescent="0.25">
      <c r="A94" t="s">
        <v>29</v>
      </c>
      <c r="B94">
        <v>16</v>
      </c>
      <c r="C94">
        <v>9</v>
      </c>
      <c r="D94">
        <v>3</v>
      </c>
      <c r="E94">
        <v>0</v>
      </c>
      <c r="F94" t="s">
        <v>72</v>
      </c>
      <c r="G94">
        <v>22562</v>
      </c>
      <c r="H94">
        <v>6278203.5999999996</v>
      </c>
      <c r="I94">
        <v>16</v>
      </c>
      <c r="J94">
        <v>0.492352938652038</v>
      </c>
      <c r="K94">
        <v>0.87209302186965898</v>
      </c>
      <c r="L94">
        <v>0.41678321361541698</v>
      </c>
      <c r="M94">
        <v>0.65734265734265696</v>
      </c>
      <c r="N94">
        <v>0.581395348837209</v>
      </c>
      <c r="O94">
        <v>0.626470588235294</v>
      </c>
      <c r="P94">
        <v>12</v>
      </c>
      <c r="Q94">
        <v>1871692.6</v>
      </c>
      <c r="R94">
        <v>22215</v>
      </c>
      <c r="S94">
        <v>2</v>
      </c>
      <c r="T94">
        <v>97</v>
      </c>
      <c r="U94">
        <v>0.65734265734265696</v>
      </c>
      <c r="V94">
        <v>0.581395348837209</v>
      </c>
      <c r="W94">
        <v>0.626470588235294</v>
      </c>
      <c r="X94">
        <v>12</v>
      </c>
      <c r="Y94">
        <v>2022580.2</v>
      </c>
      <c r="Z94">
        <v>22640</v>
      </c>
      <c r="AA94">
        <v>2</v>
      </c>
      <c r="AB94">
        <v>98</v>
      </c>
      <c r="AC94" t="s">
        <v>960</v>
      </c>
      <c r="AE94">
        <f>Tabela1[[#This Row],[kan_params]]</f>
        <v>22562</v>
      </c>
      <c r="AF94">
        <f>Tabela1[[#This Row],[kan_steps]]</f>
        <v>16</v>
      </c>
      <c r="AG94">
        <f>Tabela1[[#This Row],[kan_train_acc]]</f>
        <v>0.492352938652038</v>
      </c>
      <c r="AH94">
        <f>Tabela1[[#This Row],[kan_val_acc]]</f>
        <v>0.87209302186965898</v>
      </c>
      <c r="AI94">
        <f>Tabela1[[#This Row],[kan_test_acc]]</f>
        <v>0.41678321361541698</v>
      </c>
      <c r="AJ94">
        <f>Tabela1[[#This Row],[mlp_test_acc]]</f>
        <v>0.65734265734265696</v>
      </c>
      <c r="AK94">
        <f>Tabela1[[#This Row],[mlp_val_acc]]</f>
        <v>0.581395348837209</v>
      </c>
      <c r="AL94">
        <f>Tabela1[[#This Row],[mlp_train_acc]]</f>
        <v>0.626470588235294</v>
      </c>
      <c r="AM94">
        <f>Tabela1[[#This Row],[mlp_steps]]</f>
        <v>12</v>
      </c>
    </row>
    <row r="95" spans="1:39" hidden="1" x14ac:dyDescent="0.25">
      <c r="A95" t="s">
        <v>29</v>
      </c>
      <c r="B95">
        <v>14</v>
      </c>
      <c r="C95">
        <v>3</v>
      </c>
      <c r="D95">
        <v>5</v>
      </c>
      <c r="E95">
        <v>0</v>
      </c>
      <c r="F95" t="s">
        <v>72</v>
      </c>
      <c r="G95">
        <v>22562</v>
      </c>
      <c r="H95">
        <v>3108904.8</v>
      </c>
      <c r="I95">
        <v>12</v>
      </c>
      <c r="J95">
        <v>0.530588239431381</v>
      </c>
      <c r="K95">
        <v>0.63953489065170199</v>
      </c>
      <c r="L95">
        <v>0.55384615659713698</v>
      </c>
      <c r="M95">
        <v>0.66433566433566404</v>
      </c>
      <c r="N95">
        <v>0.63953488372093004</v>
      </c>
      <c r="O95">
        <v>0.60882352941176399</v>
      </c>
      <c r="P95">
        <v>13</v>
      </c>
      <c r="Q95">
        <v>1233429.6000000001</v>
      </c>
      <c r="R95">
        <v>22215</v>
      </c>
      <c r="S95">
        <v>2</v>
      </c>
      <c r="T95">
        <v>97</v>
      </c>
      <c r="U95">
        <v>0.66433566433566404</v>
      </c>
      <c r="V95">
        <v>0.63953488372093004</v>
      </c>
      <c r="W95">
        <v>0.60882352941176399</v>
      </c>
      <c r="X95">
        <v>12</v>
      </c>
      <c r="Y95">
        <v>1576315.8</v>
      </c>
      <c r="Z95">
        <v>22640</v>
      </c>
      <c r="AA95">
        <v>2</v>
      </c>
      <c r="AB95">
        <v>98</v>
      </c>
      <c r="AC95" t="s">
        <v>556</v>
      </c>
      <c r="AE95">
        <f>Tabela1[[#This Row],[kan_params]]</f>
        <v>22562</v>
      </c>
      <c r="AF95">
        <f>Tabela1[[#This Row],[kan_steps]]</f>
        <v>12</v>
      </c>
      <c r="AG95">
        <f>Tabela1[[#This Row],[kan_train_acc]]</f>
        <v>0.530588239431381</v>
      </c>
      <c r="AH95">
        <f>Tabela1[[#This Row],[kan_val_acc]]</f>
        <v>0.63953489065170199</v>
      </c>
      <c r="AI95">
        <f>Tabela1[[#This Row],[kan_test_acc]]</f>
        <v>0.55384615659713698</v>
      </c>
      <c r="AJ95">
        <f>Tabela1[[#This Row],[mlp_test_acc]]</f>
        <v>0.66433566433566404</v>
      </c>
      <c r="AK95">
        <f>Tabela1[[#This Row],[mlp_val_acc]]</f>
        <v>0.63953488372093004</v>
      </c>
      <c r="AL95">
        <f>Tabela1[[#This Row],[mlp_train_acc]]</f>
        <v>0.60882352941176399</v>
      </c>
      <c r="AM95">
        <f>Tabela1[[#This Row],[mlp_steps]]</f>
        <v>13</v>
      </c>
    </row>
    <row r="96" spans="1:39" hidden="1" x14ac:dyDescent="0.25">
      <c r="A96" t="s">
        <v>29</v>
      </c>
      <c r="B96">
        <v>10</v>
      </c>
      <c r="C96">
        <v>3</v>
      </c>
      <c r="D96">
        <v>3</v>
      </c>
      <c r="E96">
        <v>0</v>
      </c>
      <c r="F96" t="s">
        <v>212</v>
      </c>
      <c r="G96">
        <v>22574</v>
      </c>
      <c r="H96">
        <v>6415906.5999999996</v>
      </c>
      <c r="I96">
        <v>25.6</v>
      </c>
      <c r="J96">
        <v>0.57529412508010802</v>
      </c>
      <c r="K96">
        <v>0.83255813121795597</v>
      </c>
      <c r="L96">
        <v>0.54125874042510902</v>
      </c>
      <c r="M96">
        <v>0.66433566433566404</v>
      </c>
      <c r="N96">
        <v>0.64186046511627903</v>
      </c>
      <c r="O96">
        <v>0.60882352941176399</v>
      </c>
      <c r="P96">
        <v>12.2</v>
      </c>
      <c r="Q96">
        <v>2315678.6</v>
      </c>
      <c r="R96">
        <v>22215</v>
      </c>
      <c r="S96">
        <v>2</v>
      </c>
      <c r="T96">
        <v>97</v>
      </c>
      <c r="U96">
        <v>0.66433566433566404</v>
      </c>
      <c r="V96">
        <v>0.63953488372093004</v>
      </c>
      <c r="W96">
        <v>0.60882352941176399</v>
      </c>
      <c r="X96">
        <v>12.8</v>
      </c>
      <c r="Y96">
        <v>905199.8</v>
      </c>
      <c r="Z96">
        <v>22640</v>
      </c>
      <c r="AA96">
        <v>2</v>
      </c>
      <c r="AB96">
        <v>98</v>
      </c>
      <c r="AC96" t="s">
        <v>213</v>
      </c>
      <c r="AE96">
        <f>Tabela1[[#This Row],[kan_params]]</f>
        <v>22574</v>
      </c>
      <c r="AF96">
        <f>Tabela1[[#This Row],[kan_steps]]</f>
        <v>25.6</v>
      </c>
      <c r="AG96">
        <f>Tabela1[[#This Row],[kan_train_acc]]</f>
        <v>0.57529412508010802</v>
      </c>
      <c r="AH96">
        <f>Tabela1[[#This Row],[kan_val_acc]]</f>
        <v>0.83255813121795597</v>
      </c>
      <c r="AI96">
        <f>Tabela1[[#This Row],[kan_test_acc]]</f>
        <v>0.54125874042510902</v>
      </c>
      <c r="AJ96">
        <f>Tabela1[[#This Row],[mlp_test_acc]]</f>
        <v>0.66433566433566404</v>
      </c>
      <c r="AK96">
        <f>Tabela1[[#This Row],[mlp_val_acc]]</f>
        <v>0.64186046511627903</v>
      </c>
      <c r="AL96">
        <f>Tabela1[[#This Row],[mlp_train_acc]]</f>
        <v>0.60882352941176399</v>
      </c>
      <c r="AM96">
        <f>Tabela1[[#This Row],[mlp_steps]]</f>
        <v>12.2</v>
      </c>
    </row>
    <row r="97" spans="1:39" hidden="1" x14ac:dyDescent="0.25">
      <c r="A97" t="s">
        <v>29</v>
      </c>
      <c r="B97">
        <v>14</v>
      </c>
      <c r="C97">
        <v>5</v>
      </c>
      <c r="D97">
        <v>4</v>
      </c>
      <c r="E97">
        <v>0</v>
      </c>
      <c r="F97" t="s">
        <v>106</v>
      </c>
      <c r="G97">
        <v>22884</v>
      </c>
      <c r="H97">
        <v>8973283.1999999993</v>
      </c>
      <c r="I97">
        <v>28.2</v>
      </c>
      <c r="J97">
        <v>0.55470588207244798</v>
      </c>
      <c r="K97">
        <v>0.762790703773498</v>
      </c>
      <c r="L97">
        <v>0.55104895532131104</v>
      </c>
      <c r="M97">
        <v>0.65734265734265696</v>
      </c>
      <c r="N97">
        <v>0.581395348837209</v>
      </c>
      <c r="O97">
        <v>0.626470588235294</v>
      </c>
      <c r="P97">
        <v>14.6</v>
      </c>
      <c r="Q97">
        <v>751176.4</v>
      </c>
      <c r="R97">
        <v>22640</v>
      </c>
      <c r="S97">
        <v>2</v>
      </c>
      <c r="T97">
        <v>98</v>
      </c>
      <c r="U97">
        <v>0.65734265734265696</v>
      </c>
      <c r="V97">
        <v>0.581395348837209</v>
      </c>
      <c r="W97">
        <v>0.626470588235294</v>
      </c>
      <c r="X97">
        <v>12</v>
      </c>
      <c r="Y97">
        <v>727980.8</v>
      </c>
      <c r="Z97">
        <v>23069</v>
      </c>
      <c r="AA97">
        <v>2</v>
      </c>
      <c r="AB97">
        <v>99</v>
      </c>
      <c r="AC97" t="s">
        <v>674</v>
      </c>
      <c r="AE97">
        <f>Tabela1[[#This Row],[kan_params]]</f>
        <v>22884</v>
      </c>
      <c r="AF97">
        <f>Tabela1[[#This Row],[kan_steps]]</f>
        <v>28.2</v>
      </c>
      <c r="AG97">
        <f>Tabela1[[#This Row],[kan_train_acc]]</f>
        <v>0.55470588207244798</v>
      </c>
      <c r="AH97">
        <f>Tabela1[[#This Row],[kan_val_acc]]</f>
        <v>0.762790703773498</v>
      </c>
      <c r="AI97">
        <f>Tabela1[[#This Row],[kan_test_acc]]</f>
        <v>0.55104895532131104</v>
      </c>
      <c r="AJ97">
        <f>Tabela1[[#This Row],[mlp_test_acc]]</f>
        <v>0.65734265734265696</v>
      </c>
      <c r="AK97">
        <f>Tabela1[[#This Row],[mlp_val_acc]]</f>
        <v>0.581395348837209</v>
      </c>
      <c r="AL97">
        <f>Tabela1[[#This Row],[mlp_train_acc]]</f>
        <v>0.626470588235294</v>
      </c>
      <c r="AM97">
        <f>Tabela1[[#This Row],[mlp_steps]]</f>
        <v>14.6</v>
      </c>
    </row>
    <row r="98" spans="1:39" hidden="1" x14ac:dyDescent="0.25">
      <c r="A98" t="s">
        <v>29</v>
      </c>
      <c r="B98">
        <v>16</v>
      </c>
      <c r="C98">
        <v>5</v>
      </c>
      <c r="D98">
        <v>5</v>
      </c>
      <c r="E98">
        <v>0</v>
      </c>
      <c r="F98" t="s">
        <v>38</v>
      </c>
      <c r="G98">
        <v>23072</v>
      </c>
      <c r="H98">
        <v>8023316</v>
      </c>
      <c r="I98">
        <v>20</v>
      </c>
      <c r="J98">
        <v>0.48823528587818099</v>
      </c>
      <c r="K98">
        <v>0.78604651689529403</v>
      </c>
      <c r="L98">
        <v>0.50349650382995603</v>
      </c>
      <c r="M98">
        <v>0.65734265734265696</v>
      </c>
      <c r="N98">
        <v>0.581395348837209</v>
      </c>
      <c r="O98">
        <v>0.626470588235294</v>
      </c>
      <c r="P98">
        <v>12</v>
      </c>
      <c r="Q98">
        <v>1430689.2</v>
      </c>
      <c r="R98">
        <v>23069</v>
      </c>
      <c r="S98">
        <v>2</v>
      </c>
      <c r="T98">
        <v>99</v>
      </c>
      <c r="U98">
        <v>0.65734265734265696</v>
      </c>
      <c r="V98">
        <v>0.581395348837209</v>
      </c>
      <c r="W98">
        <v>0.626470588235294</v>
      </c>
      <c r="X98">
        <v>12.4</v>
      </c>
      <c r="Y98">
        <v>950343.6</v>
      </c>
      <c r="Z98">
        <v>23502</v>
      </c>
      <c r="AA98">
        <v>2</v>
      </c>
      <c r="AB98">
        <v>100</v>
      </c>
      <c r="AC98" t="s">
        <v>842</v>
      </c>
      <c r="AE98">
        <f>Tabela1[[#This Row],[kan_params]]</f>
        <v>23072</v>
      </c>
      <c r="AF98">
        <f>Tabela1[[#This Row],[kan_steps]]</f>
        <v>20</v>
      </c>
      <c r="AG98">
        <f>Tabela1[[#This Row],[kan_train_acc]]</f>
        <v>0.48823528587818099</v>
      </c>
      <c r="AH98">
        <f>Tabela1[[#This Row],[kan_val_acc]]</f>
        <v>0.78604651689529403</v>
      </c>
      <c r="AI98">
        <f>Tabela1[[#This Row],[kan_test_acc]]</f>
        <v>0.50349650382995603</v>
      </c>
      <c r="AJ98">
        <f>Tabela1[[#This Row],[mlp_test_acc]]</f>
        <v>0.65734265734265696</v>
      </c>
      <c r="AK98">
        <f>Tabela1[[#This Row],[mlp_val_acc]]</f>
        <v>0.581395348837209</v>
      </c>
      <c r="AL98">
        <f>Tabela1[[#This Row],[mlp_train_acc]]</f>
        <v>0.626470588235294</v>
      </c>
      <c r="AM98">
        <f>Tabela1[[#This Row],[mlp_steps]]</f>
        <v>12</v>
      </c>
    </row>
    <row r="99" spans="1:39" hidden="1" x14ac:dyDescent="0.25">
      <c r="A99" t="s">
        <v>29</v>
      </c>
      <c r="B99">
        <v>12</v>
      </c>
      <c r="C99">
        <v>5</v>
      </c>
      <c r="D99">
        <v>3</v>
      </c>
      <c r="E99">
        <v>0</v>
      </c>
      <c r="F99" t="s">
        <v>208</v>
      </c>
      <c r="G99">
        <v>23082</v>
      </c>
      <c r="H99">
        <v>8802564.4000000004</v>
      </c>
      <c r="I99">
        <v>35.799999999999997</v>
      </c>
      <c r="J99">
        <v>0.87588235139846804</v>
      </c>
      <c r="K99">
        <v>0.906976759433746</v>
      </c>
      <c r="L99">
        <v>0.90489509105682298</v>
      </c>
      <c r="M99">
        <v>0.66433566433566404</v>
      </c>
      <c r="N99">
        <v>0.63953488372093004</v>
      </c>
      <c r="O99">
        <v>0.60882352941176399</v>
      </c>
      <c r="P99">
        <v>12</v>
      </c>
      <c r="Q99">
        <v>1635171.8</v>
      </c>
      <c r="R99">
        <v>23069</v>
      </c>
      <c r="S99">
        <v>2</v>
      </c>
      <c r="T99">
        <v>99</v>
      </c>
      <c r="U99">
        <v>0.66433566433566404</v>
      </c>
      <c r="V99">
        <v>0.67209302325581399</v>
      </c>
      <c r="W99">
        <v>0.60882352941176399</v>
      </c>
      <c r="X99">
        <v>13.6</v>
      </c>
      <c r="Y99">
        <v>2202562.4</v>
      </c>
      <c r="Z99">
        <v>23502</v>
      </c>
      <c r="AA99">
        <v>2</v>
      </c>
      <c r="AB99">
        <v>100</v>
      </c>
      <c r="AC99" t="s">
        <v>523</v>
      </c>
      <c r="AE99">
        <f>Tabela1[[#This Row],[kan_params]]</f>
        <v>23082</v>
      </c>
      <c r="AF99">
        <f>Tabela1[[#This Row],[kan_steps]]</f>
        <v>35.799999999999997</v>
      </c>
      <c r="AG99">
        <f>Tabela1[[#This Row],[kan_train_acc]]</f>
        <v>0.87588235139846804</v>
      </c>
      <c r="AH99">
        <f>Tabela1[[#This Row],[kan_val_acc]]</f>
        <v>0.906976759433746</v>
      </c>
      <c r="AI99">
        <f>Tabela1[[#This Row],[kan_test_acc]]</f>
        <v>0.90489509105682298</v>
      </c>
      <c r="AJ99">
        <f>Tabela1[[#This Row],[mlp_test_acc]]</f>
        <v>0.66433566433566404</v>
      </c>
      <c r="AK99">
        <f>Tabela1[[#This Row],[mlp_val_acc]]</f>
        <v>0.63953488372093004</v>
      </c>
      <c r="AL99">
        <f>Tabela1[[#This Row],[mlp_train_acc]]</f>
        <v>0.60882352941176399</v>
      </c>
      <c r="AM99">
        <f>Tabela1[[#This Row],[mlp_steps]]</f>
        <v>12</v>
      </c>
    </row>
    <row r="100" spans="1:39" hidden="1" x14ac:dyDescent="0.25">
      <c r="A100" t="s">
        <v>29</v>
      </c>
      <c r="B100">
        <v>10</v>
      </c>
      <c r="C100">
        <v>5</v>
      </c>
      <c r="D100">
        <v>2</v>
      </c>
      <c r="E100">
        <v>0</v>
      </c>
      <c r="F100" t="s">
        <v>216</v>
      </c>
      <c r="G100">
        <v>23090</v>
      </c>
      <c r="H100">
        <v>5450866.2000000002</v>
      </c>
      <c r="I100">
        <v>21</v>
      </c>
      <c r="J100">
        <v>0.54823529124259895</v>
      </c>
      <c r="K100">
        <v>0.8348837018013</v>
      </c>
      <c r="L100">
        <v>0.469930076599121</v>
      </c>
      <c r="M100">
        <v>0.66433566433566404</v>
      </c>
      <c r="N100">
        <v>0.63953488372093004</v>
      </c>
      <c r="O100">
        <v>0.60882352941176399</v>
      </c>
      <c r="P100">
        <v>12</v>
      </c>
      <c r="Q100">
        <v>1437330.2</v>
      </c>
      <c r="R100">
        <v>23069</v>
      </c>
      <c r="S100">
        <v>2</v>
      </c>
      <c r="T100">
        <v>99</v>
      </c>
      <c r="U100">
        <v>0.66433566433566404</v>
      </c>
      <c r="V100">
        <v>0.63953488372093004</v>
      </c>
      <c r="W100">
        <v>0.60882352941176399</v>
      </c>
      <c r="X100">
        <v>13</v>
      </c>
      <c r="Y100">
        <v>936883.4</v>
      </c>
      <c r="Z100">
        <v>23502</v>
      </c>
      <c r="AA100">
        <v>2</v>
      </c>
      <c r="AB100">
        <v>100</v>
      </c>
      <c r="AC100" t="s">
        <v>325</v>
      </c>
      <c r="AE100">
        <f>Tabela1[[#This Row],[kan_params]]</f>
        <v>23090</v>
      </c>
      <c r="AF100">
        <f>Tabela1[[#This Row],[kan_steps]]</f>
        <v>21</v>
      </c>
      <c r="AG100">
        <f>Tabela1[[#This Row],[kan_train_acc]]</f>
        <v>0.54823529124259895</v>
      </c>
      <c r="AH100">
        <f>Tabela1[[#This Row],[kan_val_acc]]</f>
        <v>0.8348837018013</v>
      </c>
      <c r="AI100">
        <f>Tabela1[[#This Row],[kan_test_acc]]</f>
        <v>0.469930076599121</v>
      </c>
      <c r="AJ100">
        <f>Tabela1[[#This Row],[mlp_test_acc]]</f>
        <v>0.66433566433566404</v>
      </c>
      <c r="AK100">
        <f>Tabela1[[#This Row],[mlp_val_acc]]</f>
        <v>0.63953488372093004</v>
      </c>
      <c r="AL100">
        <f>Tabela1[[#This Row],[mlp_train_acc]]</f>
        <v>0.60882352941176399</v>
      </c>
      <c r="AM100">
        <f>Tabela1[[#This Row],[mlp_steps]]</f>
        <v>12</v>
      </c>
    </row>
    <row r="101" spans="1:39" hidden="1" x14ac:dyDescent="0.25">
      <c r="A101" t="s">
        <v>29</v>
      </c>
      <c r="B101">
        <v>14</v>
      </c>
      <c r="C101">
        <v>9</v>
      </c>
      <c r="D101">
        <v>2</v>
      </c>
      <c r="E101">
        <v>0</v>
      </c>
      <c r="F101" t="s">
        <v>174</v>
      </c>
      <c r="G101">
        <v>23144</v>
      </c>
      <c r="H101">
        <v>6459861.5999999996</v>
      </c>
      <c r="I101">
        <v>16.399999999999999</v>
      </c>
      <c r="J101">
        <v>0.842352950572967</v>
      </c>
      <c r="K101">
        <v>0.87209302186965898</v>
      </c>
      <c r="L101">
        <v>0.85734267234802197</v>
      </c>
      <c r="M101">
        <v>0.65734265734265696</v>
      </c>
      <c r="N101">
        <v>0.581395348837209</v>
      </c>
      <c r="O101">
        <v>0.626470588235294</v>
      </c>
      <c r="P101">
        <v>12</v>
      </c>
      <c r="Q101">
        <v>1385280</v>
      </c>
      <c r="R101">
        <v>23069</v>
      </c>
      <c r="S101">
        <v>2</v>
      </c>
      <c r="T101">
        <v>99</v>
      </c>
      <c r="U101">
        <v>0.65734265734265696</v>
      </c>
      <c r="V101">
        <v>0.581395348837209</v>
      </c>
      <c r="W101">
        <v>0.626470588235294</v>
      </c>
      <c r="X101">
        <v>12</v>
      </c>
      <c r="Y101">
        <v>1648022.2</v>
      </c>
      <c r="Z101">
        <v>23502</v>
      </c>
      <c r="AA101">
        <v>2</v>
      </c>
      <c r="AB101">
        <v>100</v>
      </c>
      <c r="AC101" t="s">
        <v>809</v>
      </c>
      <c r="AE101">
        <f>Tabela1[[#This Row],[kan_params]]</f>
        <v>23144</v>
      </c>
      <c r="AF101">
        <f>Tabela1[[#This Row],[kan_steps]]</f>
        <v>16.399999999999999</v>
      </c>
      <c r="AG101">
        <f>Tabela1[[#This Row],[kan_train_acc]]</f>
        <v>0.842352950572967</v>
      </c>
      <c r="AH101">
        <f>Tabela1[[#This Row],[kan_val_acc]]</f>
        <v>0.87209302186965898</v>
      </c>
      <c r="AI101">
        <f>Tabela1[[#This Row],[kan_test_acc]]</f>
        <v>0.85734267234802197</v>
      </c>
      <c r="AJ101">
        <f>Tabela1[[#This Row],[mlp_test_acc]]</f>
        <v>0.65734265734265696</v>
      </c>
      <c r="AK101">
        <f>Tabela1[[#This Row],[mlp_val_acc]]</f>
        <v>0.581395348837209</v>
      </c>
      <c r="AL101">
        <f>Tabela1[[#This Row],[mlp_train_acc]]</f>
        <v>0.626470588235294</v>
      </c>
      <c r="AM101">
        <f>Tabela1[[#This Row],[mlp_steps]]</f>
        <v>12</v>
      </c>
    </row>
    <row r="102" spans="1:39" hidden="1" x14ac:dyDescent="0.25">
      <c r="A102" t="s">
        <v>29</v>
      </c>
      <c r="B102">
        <v>12</v>
      </c>
      <c r="C102">
        <v>3</v>
      </c>
      <c r="D102">
        <v>4</v>
      </c>
      <c r="E102">
        <v>0</v>
      </c>
      <c r="F102" t="s">
        <v>174</v>
      </c>
      <c r="G102">
        <v>23144</v>
      </c>
      <c r="H102">
        <v>3195660.6</v>
      </c>
      <c r="I102">
        <v>12</v>
      </c>
      <c r="J102">
        <v>0.574705874919891</v>
      </c>
      <c r="K102">
        <v>0.63953489065170199</v>
      </c>
      <c r="L102">
        <v>0.64895104169845497</v>
      </c>
      <c r="M102">
        <v>0.66433566433566404</v>
      </c>
      <c r="N102">
        <v>0.63953488372093004</v>
      </c>
      <c r="O102">
        <v>0.60882352941176399</v>
      </c>
      <c r="P102">
        <v>12</v>
      </c>
      <c r="Q102">
        <v>1199844</v>
      </c>
      <c r="R102">
        <v>23069</v>
      </c>
      <c r="S102">
        <v>2</v>
      </c>
      <c r="T102">
        <v>99</v>
      </c>
      <c r="U102">
        <v>0.66433566433566404</v>
      </c>
      <c r="V102">
        <v>0.63953488372093004</v>
      </c>
      <c r="W102">
        <v>0.60882352941176399</v>
      </c>
      <c r="X102">
        <v>14</v>
      </c>
      <c r="Y102">
        <v>1549144.8</v>
      </c>
      <c r="Z102">
        <v>23502</v>
      </c>
      <c r="AA102">
        <v>2</v>
      </c>
      <c r="AB102">
        <v>100</v>
      </c>
      <c r="AC102" t="s">
        <v>405</v>
      </c>
      <c r="AE102">
        <f>Tabela1[[#This Row],[kan_params]]</f>
        <v>23144</v>
      </c>
      <c r="AF102">
        <f>Tabela1[[#This Row],[kan_steps]]</f>
        <v>12</v>
      </c>
      <c r="AG102">
        <f>Tabela1[[#This Row],[kan_train_acc]]</f>
        <v>0.574705874919891</v>
      </c>
      <c r="AH102">
        <f>Tabela1[[#This Row],[kan_val_acc]]</f>
        <v>0.63953489065170199</v>
      </c>
      <c r="AI102">
        <f>Tabela1[[#This Row],[kan_test_acc]]</f>
        <v>0.64895104169845497</v>
      </c>
      <c r="AJ102">
        <f>Tabela1[[#This Row],[mlp_test_acc]]</f>
        <v>0.66433566433566404</v>
      </c>
      <c r="AK102">
        <f>Tabela1[[#This Row],[mlp_val_acc]]</f>
        <v>0.63953488372093004</v>
      </c>
      <c r="AL102">
        <f>Tabela1[[#This Row],[mlp_train_acc]]</f>
        <v>0.60882352941176399</v>
      </c>
      <c r="AM102">
        <f>Tabela1[[#This Row],[mlp_steps]]</f>
        <v>12</v>
      </c>
    </row>
    <row r="103" spans="1:39" hidden="1" x14ac:dyDescent="0.25">
      <c r="A103" t="s">
        <v>29</v>
      </c>
      <c r="B103">
        <v>20</v>
      </c>
      <c r="C103">
        <v>9</v>
      </c>
      <c r="D103">
        <v>5</v>
      </c>
      <c r="E103">
        <v>0</v>
      </c>
      <c r="F103" t="s">
        <v>34</v>
      </c>
      <c r="G103">
        <v>23324</v>
      </c>
      <c r="H103">
        <v>5860659.2000000002</v>
      </c>
      <c r="I103">
        <v>14.2</v>
      </c>
      <c r="J103">
        <v>0.60705881714820797</v>
      </c>
      <c r="K103">
        <v>0.83255814313888499</v>
      </c>
      <c r="L103">
        <v>0.63356643915176303</v>
      </c>
      <c r="M103">
        <v>0.58041958041957997</v>
      </c>
      <c r="N103">
        <v>0.69767441860465096</v>
      </c>
      <c r="O103">
        <v>0.629411764705882</v>
      </c>
      <c r="P103">
        <v>12.2</v>
      </c>
      <c r="Q103">
        <v>1618145</v>
      </c>
      <c r="R103">
        <v>23069</v>
      </c>
      <c r="S103">
        <v>2</v>
      </c>
      <c r="T103">
        <v>99</v>
      </c>
      <c r="U103">
        <v>0.58041958041957997</v>
      </c>
      <c r="V103">
        <v>0.7</v>
      </c>
      <c r="W103">
        <v>0.629411764705882</v>
      </c>
      <c r="X103">
        <v>13.2</v>
      </c>
      <c r="Y103">
        <v>2153733.6</v>
      </c>
      <c r="Z103">
        <v>23502</v>
      </c>
      <c r="AA103">
        <v>2</v>
      </c>
      <c r="AB103">
        <v>100</v>
      </c>
      <c r="AC103" t="s">
        <v>1143</v>
      </c>
      <c r="AE103">
        <f>Tabela1[[#This Row],[kan_params]]</f>
        <v>23324</v>
      </c>
      <c r="AF103">
        <f>Tabela1[[#This Row],[kan_steps]]</f>
        <v>14.2</v>
      </c>
      <c r="AG103">
        <f>Tabela1[[#This Row],[kan_train_acc]]</f>
        <v>0.60705881714820797</v>
      </c>
      <c r="AH103">
        <f>Tabela1[[#This Row],[kan_val_acc]]</f>
        <v>0.83255814313888499</v>
      </c>
      <c r="AI103">
        <f>Tabela1[[#This Row],[kan_test_acc]]</f>
        <v>0.63356643915176303</v>
      </c>
      <c r="AJ103">
        <f>Tabela1[[#This Row],[mlp_test_acc]]</f>
        <v>0.58041958041957997</v>
      </c>
      <c r="AK103">
        <f>Tabela1[[#This Row],[mlp_val_acc]]</f>
        <v>0.69767441860465096</v>
      </c>
      <c r="AL103">
        <f>Tabela1[[#This Row],[mlp_train_acc]]</f>
        <v>0.629411764705882</v>
      </c>
      <c r="AM103">
        <f>Tabela1[[#This Row],[mlp_steps]]</f>
        <v>12.2</v>
      </c>
    </row>
    <row r="104" spans="1:39" x14ac:dyDescent="0.25">
      <c r="A104" t="s">
        <v>29</v>
      </c>
      <c r="B104">
        <v>8</v>
      </c>
      <c r="C104">
        <v>3</v>
      </c>
      <c r="D104">
        <v>2</v>
      </c>
      <c r="E104">
        <v>0</v>
      </c>
      <c r="F104" t="s">
        <v>224</v>
      </c>
      <c r="G104">
        <v>23354</v>
      </c>
      <c r="H104">
        <v>5170266.8</v>
      </c>
      <c r="I104">
        <v>23.4</v>
      </c>
      <c r="J104">
        <v>0.39117646217346103</v>
      </c>
      <c r="K104">
        <v>0.74883719682693395</v>
      </c>
      <c r="L104">
        <v>0.335664331912994</v>
      </c>
      <c r="M104">
        <v>0.66433566433566404</v>
      </c>
      <c r="N104">
        <v>0.64418604651162703</v>
      </c>
      <c r="O104">
        <v>0.60882352941176399</v>
      </c>
      <c r="P104">
        <v>13.2</v>
      </c>
      <c r="Q104">
        <v>174271.8</v>
      </c>
      <c r="R104">
        <v>23069</v>
      </c>
      <c r="S104">
        <v>2</v>
      </c>
      <c r="T104">
        <v>99</v>
      </c>
      <c r="U104">
        <v>0.66433566433566404</v>
      </c>
      <c r="V104">
        <v>0.64186046511627903</v>
      </c>
      <c r="W104">
        <v>0.60882352941176399</v>
      </c>
      <c r="X104">
        <v>13</v>
      </c>
      <c r="Y104">
        <v>176101.6</v>
      </c>
      <c r="Z104">
        <v>23502</v>
      </c>
      <c r="AA104">
        <v>2</v>
      </c>
      <c r="AB104">
        <v>100</v>
      </c>
      <c r="AC104" t="s">
        <v>1339</v>
      </c>
      <c r="AE104">
        <f>Tabela1[[#This Row],[kan_params]]</f>
        <v>23354</v>
      </c>
      <c r="AF104">
        <f>Tabela1[[#This Row],[kan_steps]]</f>
        <v>23.4</v>
      </c>
      <c r="AG104">
        <f>Tabela1[[#This Row],[kan_train_acc]]</f>
        <v>0.39117646217346103</v>
      </c>
      <c r="AH104">
        <f>Tabela1[[#This Row],[kan_val_acc]]</f>
        <v>0.74883719682693395</v>
      </c>
      <c r="AI104">
        <f>Tabela1[[#This Row],[kan_test_acc]]</f>
        <v>0.335664331912994</v>
      </c>
      <c r="AJ104">
        <f>Tabela1[[#This Row],[mlp_test_acc]]</f>
        <v>0.66433566433566404</v>
      </c>
      <c r="AK104">
        <f>Tabela1[[#This Row],[mlp_val_acc]]</f>
        <v>0.64418604651162703</v>
      </c>
      <c r="AL104">
        <f>Tabela1[[#This Row],[mlp_train_acc]]</f>
        <v>0.60882352941176399</v>
      </c>
      <c r="AM104">
        <f>Tabela1[[#This Row],[mlp_steps]]</f>
        <v>13.2</v>
      </c>
    </row>
    <row r="105" spans="1:39" hidden="1" x14ac:dyDescent="0.25">
      <c r="A105" t="s">
        <v>29</v>
      </c>
      <c r="B105">
        <v>10</v>
      </c>
      <c r="C105">
        <v>3</v>
      </c>
      <c r="D105">
        <v>3</v>
      </c>
      <c r="E105">
        <v>0</v>
      </c>
      <c r="F105" t="s">
        <v>214</v>
      </c>
      <c r="G105">
        <v>23600</v>
      </c>
      <c r="H105">
        <v>3334750</v>
      </c>
      <c r="I105">
        <v>12</v>
      </c>
      <c r="J105">
        <v>0.39117646217346103</v>
      </c>
      <c r="K105">
        <v>0.63953489065170199</v>
      </c>
      <c r="L105">
        <v>0.335664331912994</v>
      </c>
      <c r="M105">
        <v>0.66433566433566404</v>
      </c>
      <c r="N105">
        <v>0.63953488372093004</v>
      </c>
      <c r="O105">
        <v>0.60882352941176399</v>
      </c>
      <c r="P105">
        <v>12</v>
      </c>
      <c r="Q105">
        <v>1675593</v>
      </c>
      <c r="R105">
        <v>23502</v>
      </c>
      <c r="S105">
        <v>2</v>
      </c>
      <c r="T105">
        <v>100</v>
      </c>
      <c r="U105">
        <v>0.66433566433566404</v>
      </c>
      <c r="V105">
        <v>0.63953488372093004</v>
      </c>
      <c r="W105">
        <v>0.60882352941176399</v>
      </c>
      <c r="X105">
        <v>12</v>
      </c>
      <c r="Y105">
        <v>1101445.2</v>
      </c>
      <c r="Z105">
        <v>23939</v>
      </c>
      <c r="AA105">
        <v>2</v>
      </c>
      <c r="AB105">
        <v>101</v>
      </c>
      <c r="AC105" t="s">
        <v>215</v>
      </c>
      <c r="AE105">
        <f>Tabela1[[#This Row],[kan_params]]</f>
        <v>23600</v>
      </c>
      <c r="AF105">
        <f>Tabela1[[#This Row],[kan_steps]]</f>
        <v>12</v>
      </c>
      <c r="AG105">
        <f>Tabela1[[#This Row],[kan_train_acc]]</f>
        <v>0.39117646217346103</v>
      </c>
      <c r="AH105">
        <f>Tabela1[[#This Row],[kan_val_acc]]</f>
        <v>0.63953489065170199</v>
      </c>
      <c r="AI105">
        <f>Tabela1[[#This Row],[kan_test_acc]]</f>
        <v>0.335664331912994</v>
      </c>
      <c r="AJ105">
        <f>Tabela1[[#This Row],[mlp_test_acc]]</f>
        <v>0.66433566433566404</v>
      </c>
      <c r="AK105">
        <f>Tabela1[[#This Row],[mlp_val_acc]]</f>
        <v>0.63953488372093004</v>
      </c>
      <c r="AL105">
        <f>Tabela1[[#This Row],[mlp_train_acc]]</f>
        <v>0.60882352941176399</v>
      </c>
      <c r="AM105">
        <f>Tabela1[[#This Row],[mlp_steps]]</f>
        <v>12</v>
      </c>
    </row>
    <row r="106" spans="1:39" hidden="1" x14ac:dyDescent="0.25">
      <c r="A106" t="s">
        <v>29</v>
      </c>
      <c r="B106">
        <v>16</v>
      </c>
      <c r="C106">
        <v>9</v>
      </c>
      <c r="D106">
        <v>3</v>
      </c>
      <c r="E106">
        <v>0</v>
      </c>
      <c r="F106" t="s">
        <v>106</v>
      </c>
      <c r="G106">
        <v>23972</v>
      </c>
      <c r="H106">
        <v>8459544.4000000004</v>
      </c>
      <c r="I106">
        <v>21.4</v>
      </c>
      <c r="J106">
        <v>0.64176470637321403</v>
      </c>
      <c r="K106">
        <v>0.87209302186965898</v>
      </c>
      <c r="L106">
        <v>0.61258741617202705</v>
      </c>
      <c r="M106">
        <v>0.65734265734265696</v>
      </c>
      <c r="N106">
        <v>0.60930232558139497</v>
      </c>
      <c r="O106">
        <v>0.626470588235294</v>
      </c>
      <c r="P106">
        <v>12.2</v>
      </c>
      <c r="Q106">
        <v>1236247.3999999999</v>
      </c>
      <c r="R106">
        <v>23939</v>
      </c>
      <c r="S106">
        <v>2</v>
      </c>
      <c r="T106">
        <v>101</v>
      </c>
      <c r="U106">
        <v>0.65734265734265696</v>
      </c>
      <c r="V106">
        <v>0.581395348837209</v>
      </c>
      <c r="W106">
        <v>0.626470588235294</v>
      </c>
      <c r="X106">
        <v>12</v>
      </c>
      <c r="Y106">
        <v>1172420</v>
      </c>
      <c r="Z106">
        <v>24380</v>
      </c>
      <c r="AA106">
        <v>2</v>
      </c>
      <c r="AB106">
        <v>102</v>
      </c>
      <c r="AC106" t="s">
        <v>977</v>
      </c>
      <c r="AE106">
        <f>Tabela1[[#This Row],[kan_params]]</f>
        <v>23972</v>
      </c>
      <c r="AF106">
        <f>Tabela1[[#This Row],[kan_steps]]</f>
        <v>21.4</v>
      </c>
      <c r="AG106">
        <f>Tabela1[[#This Row],[kan_train_acc]]</f>
        <v>0.64176470637321403</v>
      </c>
      <c r="AH106">
        <f>Tabela1[[#This Row],[kan_val_acc]]</f>
        <v>0.87209302186965898</v>
      </c>
      <c r="AI106">
        <f>Tabela1[[#This Row],[kan_test_acc]]</f>
        <v>0.61258741617202705</v>
      </c>
      <c r="AJ106">
        <f>Tabela1[[#This Row],[mlp_test_acc]]</f>
        <v>0.65734265734265696</v>
      </c>
      <c r="AK106">
        <f>Tabela1[[#This Row],[mlp_val_acc]]</f>
        <v>0.60930232558139497</v>
      </c>
      <c r="AL106">
        <f>Tabela1[[#This Row],[mlp_train_acc]]</f>
        <v>0.626470588235294</v>
      </c>
      <c r="AM106">
        <f>Tabela1[[#This Row],[mlp_steps]]</f>
        <v>12.2</v>
      </c>
    </row>
    <row r="107" spans="1:39" hidden="1" x14ac:dyDescent="0.25">
      <c r="A107" t="s">
        <v>29</v>
      </c>
      <c r="B107">
        <v>14</v>
      </c>
      <c r="C107">
        <v>3</v>
      </c>
      <c r="D107">
        <v>5</v>
      </c>
      <c r="E107">
        <v>0</v>
      </c>
      <c r="F107" t="s">
        <v>106</v>
      </c>
      <c r="G107">
        <v>23972</v>
      </c>
      <c r="H107">
        <v>4560666</v>
      </c>
      <c r="I107">
        <v>18</v>
      </c>
      <c r="J107">
        <v>0.37647058963775598</v>
      </c>
      <c r="K107">
        <v>0.75348836183547896</v>
      </c>
      <c r="L107">
        <v>0.32027971744537298</v>
      </c>
      <c r="M107">
        <v>0.66433566433566404</v>
      </c>
      <c r="N107">
        <v>0.63953488372093004</v>
      </c>
      <c r="O107">
        <v>0.60882352941176399</v>
      </c>
      <c r="P107">
        <v>12</v>
      </c>
      <c r="Q107">
        <v>1680737.8</v>
      </c>
      <c r="R107">
        <v>23939</v>
      </c>
      <c r="S107">
        <v>2</v>
      </c>
      <c r="T107">
        <v>101</v>
      </c>
      <c r="U107">
        <v>0.66433566433566404</v>
      </c>
      <c r="V107">
        <v>0.68372093023255798</v>
      </c>
      <c r="W107">
        <v>0.60882352941176399</v>
      </c>
      <c r="X107">
        <v>12.4</v>
      </c>
      <c r="Y107">
        <v>1929956</v>
      </c>
      <c r="Z107">
        <v>24380</v>
      </c>
      <c r="AA107">
        <v>2</v>
      </c>
      <c r="AB107">
        <v>102</v>
      </c>
      <c r="AC107" t="s">
        <v>573</v>
      </c>
      <c r="AE107">
        <f>Tabela1[[#This Row],[kan_params]]</f>
        <v>23972</v>
      </c>
      <c r="AF107">
        <f>Tabela1[[#This Row],[kan_steps]]</f>
        <v>18</v>
      </c>
      <c r="AG107">
        <f>Tabela1[[#This Row],[kan_train_acc]]</f>
        <v>0.37647058963775598</v>
      </c>
      <c r="AH107">
        <f>Tabela1[[#This Row],[kan_val_acc]]</f>
        <v>0.75348836183547896</v>
      </c>
      <c r="AI107">
        <f>Tabela1[[#This Row],[kan_test_acc]]</f>
        <v>0.32027971744537298</v>
      </c>
      <c r="AJ107">
        <f>Tabela1[[#This Row],[mlp_test_acc]]</f>
        <v>0.66433566433566404</v>
      </c>
      <c r="AK107">
        <f>Tabela1[[#This Row],[mlp_val_acc]]</f>
        <v>0.63953488372093004</v>
      </c>
      <c r="AL107">
        <f>Tabela1[[#This Row],[mlp_train_acc]]</f>
        <v>0.60882352941176399</v>
      </c>
      <c r="AM107">
        <f>Tabela1[[#This Row],[mlp_steps]]</f>
        <v>12</v>
      </c>
    </row>
    <row r="108" spans="1:39" hidden="1" x14ac:dyDescent="0.25">
      <c r="A108" t="s">
        <v>29</v>
      </c>
      <c r="B108">
        <v>18</v>
      </c>
      <c r="C108">
        <v>9</v>
      </c>
      <c r="D108">
        <v>4</v>
      </c>
      <c r="E108">
        <v>0</v>
      </c>
      <c r="F108" t="s">
        <v>38</v>
      </c>
      <c r="G108">
        <v>24032</v>
      </c>
      <c r="H108">
        <v>8480759.4000000004</v>
      </c>
      <c r="I108">
        <v>20.399999999999999</v>
      </c>
      <c r="J108">
        <v>0.73764703869819603</v>
      </c>
      <c r="K108">
        <v>0.81627908945083605</v>
      </c>
      <c r="L108">
        <v>0.72307692766189502</v>
      </c>
      <c r="M108">
        <v>0.65734265734265696</v>
      </c>
      <c r="N108">
        <v>0.583720930232558</v>
      </c>
      <c r="O108">
        <v>0.626470588235294</v>
      </c>
      <c r="P108">
        <v>12.2</v>
      </c>
      <c r="Q108">
        <v>1194460.6000000001</v>
      </c>
      <c r="R108">
        <v>23939</v>
      </c>
      <c r="S108">
        <v>2</v>
      </c>
      <c r="T108">
        <v>101</v>
      </c>
      <c r="U108">
        <v>0.65734265734265696</v>
      </c>
      <c r="V108">
        <v>0.6</v>
      </c>
      <c r="W108">
        <v>0.626470588235294</v>
      </c>
      <c r="X108">
        <v>12.8</v>
      </c>
      <c r="Y108">
        <v>1017800.2</v>
      </c>
      <c r="Z108">
        <v>24380</v>
      </c>
      <c r="AA108">
        <v>2</v>
      </c>
      <c r="AB108">
        <v>102</v>
      </c>
      <c r="AC108" t="s">
        <v>1044</v>
      </c>
      <c r="AE108">
        <f>Tabela1[[#This Row],[kan_params]]</f>
        <v>24032</v>
      </c>
      <c r="AF108">
        <f>Tabela1[[#This Row],[kan_steps]]</f>
        <v>20.399999999999999</v>
      </c>
      <c r="AG108">
        <f>Tabela1[[#This Row],[kan_train_acc]]</f>
        <v>0.73764703869819603</v>
      </c>
      <c r="AH108">
        <f>Tabela1[[#This Row],[kan_val_acc]]</f>
        <v>0.81627908945083605</v>
      </c>
      <c r="AI108">
        <f>Tabela1[[#This Row],[kan_test_acc]]</f>
        <v>0.72307692766189502</v>
      </c>
      <c r="AJ108">
        <f>Tabela1[[#This Row],[mlp_test_acc]]</f>
        <v>0.65734265734265696</v>
      </c>
      <c r="AK108">
        <f>Tabela1[[#This Row],[mlp_val_acc]]</f>
        <v>0.583720930232558</v>
      </c>
      <c r="AL108">
        <f>Tabela1[[#This Row],[mlp_train_acc]]</f>
        <v>0.626470588235294</v>
      </c>
      <c r="AM108">
        <f>Tabela1[[#This Row],[mlp_steps]]</f>
        <v>12.2</v>
      </c>
    </row>
    <row r="109" spans="1:39" hidden="1" x14ac:dyDescent="0.25">
      <c r="A109" t="s">
        <v>29</v>
      </c>
      <c r="B109">
        <v>10</v>
      </c>
      <c r="C109">
        <v>5</v>
      </c>
      <c r="D109">
        <v>2</v>
      </c>
      <c r="E109">
        <v>0</v>
      </c>
      <c r="F109" t="s">
        <v>218</v>
      </c>
      <c r="G109">
        <v>24052</v>
      </c>
      <c r="H109">
        <v>3690021.4</v>
      </c>
      <c r="I109">
        <v>12</v>
      </c>
      <c r="J109">
        <v>0.39117646217346103</v>
      </c>
      <c r="K109">
        <v>0.86046510934829701</v>
      </c>
      <c r="L109">
        <v>0.335664331912994</v>
      </c>
      <c r="M109">
        <v>0.66433566433566404</v>
      </c>
      <c r="N109">
        <v>0.63953488372093004</v>
      </c>
      <c r="O109">
        <v>0.60882352941176399</v>
      </c>
      <c r="P109">
        <v>12</v>
      </c>
      <c r="Q109">
        <v>1953981</v>
      </c>
      <c r="R109">
        <v>23939</v>
      </c>
      <c r="S109">
        <v>2</v>
      </c>
      <c r="T109">
        <v>101</v>
      </c>
      <c r="U109">
        <v>0.66433566433566404</v>
      </c>
      <c r="V109">
        <v>0.63953488372093004</v>
      </c>
      <c r="W109">
        <v>0.60882352941176399</v>
      </c>
      <c r="X109">
        <v>12</v>
      </c>
      <c r="Y109">
        <v>1407782.8</v>
      </c>
      <c r="Z109">
        <v>24380</v>
      </c>
      <c r="AA109">
        <v>2</v>
      </c>
      <c r="AB109">
        <v>102</v>
      </c>
      <c r="AC109" t="s">
        <v>326</v>
      </c>
      <c r="AE109">
        <f>Tabela1[[#This Row],[kan_params]]</f>
        <v>24052</v>
      </c>
      <c r="AF109">
        <f>Tabela1[[#This Row],[kan_steps]]</f>
        <v>12</v>
      </c>
      <c r="AG109">
        <f>Tabela1[[#This Row],[kan_train_acc]]</f>
        <v>0.39117646217346103</v>
      </c>
      <c r="AH109">
        <f>Tabela1[[#This Row],[kan_val_acc]]</f>
        <v>0.86046510934829701</v>
      </c>
      <c r="AI109">
        <f>Tabela1[[#This Row],[kan_test_acc]]</f>
        <v>0.335664331912994</v>
      </c>
      <c r="AJ109">
        <f>Tabela1[[#This Row],[mlp_test_acc]]</f>
        <v>0.66433566433566404</v>
      </c>
      <c r="AK109">
        <f>Tabela1[[#This Row],[mlp_val_acc]]</f>
        <v>0.63953488372093004</v>
      </c>
      <c r="AL109">
        <f>Tabela1[[#This Row],[mlp_train_acc]]</f>
        <v>0.60882352941176399</v>
      </c>
      <c r="AM109">
        <f>Tabela1[[#This Row],[mlp_steps]]</f>
        <v>12</v>
      </c>
    </row>
    <row r="110" spans="1:39" x14ac:dyDescent="0.25">
      <c r="A110" t="s">
        <v>29</v>
      </c>
      <c r="B110">
        <v>8</v>
      </c>
      <c r="C110">
        <v>3</v>
      </c>
      <c r="D110">
        <v>2</v>
      </c>
      <c r="E110">
        <v>0</v>
      </c>
      <c r="F110" t="s">
        <v>226</v>
      </c>
      <c r="G110">
        <v>24188</v>
      </c>
      <c r="H110">
        <v>3126974.8</v>
      </c>
      <c r="I110">
        <v>12</v>
      </c>
      <c r="J110">
        <v>0.39647058844566302</v>
      </c>
      <c r="K110">
        <v>0.67441862821578902</v>
      </c>
      <c r="L110">
        <v>0.34545454382896401</v>
      </c>
      <c r="M110">
        <v>0.66433566433566404</v>
      </c>
      <c r="N110">
        <v>0.63953488372093004</v>
      </c>
      <c r="O110">
        <v>0.60882352941176399</v>
      </c>
      <c r="P110">
        <v>12</v>
      </c>
      <c r="Q110">
        <v>192814</v>
      </c>
      <c r="R110">
        <v>23939</v>
      </c>
      <c r="S110">
        <v>2</v>
      </c>
      <c r="T110">
        <v>101</v>
      </c>
      <c r="U110">
        <v>0.66433566433566404</v>
      </c>
      <c r="V110">
        <v>0.63953488372093004</v>
      </c>
      <c r="W110">
        <v>0.60882352941176399</v>
      </c>
      <c r="X110">
        <v>12</v>
      </c>
      <c r="Y110">
        <v>128892.4</v>
      </c>
      <c r="Z110">
        <v>24380</v>
      </c>
      <c r="AA110">
        <v>2</v>
      </c>
      <c r="AB110">
        <v>102</v>
      </c>
      <c r="AC110" t="s">
        <v>1340</v>
      </c>
      <c r="AE110">
        <f>Tabela1[[#This Row],[kan_params]]</f>
        <v>24188</v>
      </c>
      <c r="AF110">
        <f>Tabela1[[#This Row],[kan_steps]]</f>
        <v>12</v>
      </c>
      <c r="AG110">
        <f>Tabela1[[#This Row],[kan_train_acc]]</f>
        <v>0.39647058844566302</v>
      </c>
      <c r="AH110">
        <f>Tabela1[[#This Row],[kan_val_acc]]</f>
        <v>0.67441862821578902</v>
      </c>
      <c r="AI110">
        <f>Tabela1[[#This Row],[kan_test_acc]]</f>
        <v>0.34545454382896401</v>
      </c>
      <c r="AJ110">
        <f>Tabela1[[#This Row],[mlp_test_acc]]</f>
        <v>0.66433566433566404</v>
      </c>
      <c r="AK110">
        <f>Tabela1[[#This Row],[mlp_val_acc]]</f>
        <v>0.63953488372093004</v>
      </c>
      <c r="AL110">
        <f>Tabela1[[#This Row],[mlp_train_acc]]</f>
        <v>0.60882352941176399</v>
      </c>
      <c r="AM110">
        <f>Tabela1[[#This Row],[mlp_steps]]</f>
        <v>12</v>
      </c>
    </row>
    <row r="111" spans="1:39" hidden="1" x14ac:dyDescent="0.25">
      <c r="A111" t="s">
        <v>29</v>
      </c>
      <c r="B111">
        <v>14</v>
      </c>
      <c r="C111">
        <v>5</v>
      </c>
      <c r="D111">
        <v>4</v>
      </c>
      <c r="E111">
        <v>0</v>
      </c>
      <c r="F111" t="s">
        <v>140</v>
      </c>
      <c r="G111">
        <v>24230</v>
      </c>
      <c r="H111">
        <v>9357021</v>
      </c>
      <c r="I111">
        <v>27.2</v>
      </c>
      <c r="J111">
        <v>0.545294117927551</v>
      </c>
      <c r="K111">
        <v>0.84186047315597501</v>
      </c>
      <c r="L111">
        <v>0.52727272808551695</v>
      </c>
      <c r="M111">
        <v>0.65734265734265696</v>
      </c>
      <c r="N111">
        <v>0.586046511627907</v>
      </c>
      <c r="O111">
        <v>0.626470588235294</v>
      </c>
      <c r="P111">
        <v>12.4</v>
      </c>
      <c r="Q111">
        <v>336094</v>
      </c>
      <c r="R111">
        <v>23939</v>
      </c>
      <c r="S111">
        <v>2</v>
      </c>
      <c r="T111">
        <v>101</v>
      </c>
      <c r="U111">
        <v>0.65734265734265696</v>
      </c>
      <c r="V111">
        <v>0.581395348837209</v>
      </c>
      <c r="W111">
        <v>0.626470588235294</v>
      </c>
      <c r="X111">
        <v>12</v>
      </c>
      <c r="Y111">
        <v>421006.8</v>
      </c>
      <c r="Z111">
        <v>24380</v>
      </c>
      <c r="AA111">
        <v>2</v>
      </c>
      <c r="AB111">
        <v>102</v>
      </c>
      <c r="AC111" t="s">
        <v>691</v>
      </c>
      <c r="AE111">
        <f>Tabela1[[#This Row],[kan_params]]</f>
        <v>24230</v>
      </c>
      <c r="AF111">
        <f>Tabela1[[#This Row],[kan_steps]]</f>
        <v>27.2</v>
      </c>
      <c r="AG111">
        <f>Tabela1[[#This Row],[kan_train_acc]]</f>
        <v>0.545294117927551</v>
      </c>
      <c r="AH111">
        <f>Tabela1[[#This Row],[kan_val_acc]]</f>
        <v>0.84186047315597501</v>
      </c>
      <c r="AI111">
        <f>Tabela1[[#This Row],[kan_test_acc]]</f>
        <v>0.52727272808551695</v>
      </c>
      <c r="AJ111">
        <f>Tabela1[[#This Row],[mlp_test_acc]]</f>
        <v>0.65734265734265696</v>
      </c>
      <c r="AK111">
        <f>Tabela1[[#This Row],[mlp_val_acc]]</f>
        <v>0.586046511627907</v>
      </c>
      <c r="AL111">
        <f>Tabela1[[#This Row],[mlp_train_acc]]</f>
        <v>0.626470588235294</v>
      </c>
      <c r="AM111">
        <f>Tabela1[[#This Row],[mlp_steps]]</f>
        <v>12.4</v>
      </c>
    </row>
    <row r="112" spans="1:39" hidden="1" x14ac:dyDescent="0.25">
      <c r="A112" t="s">
        <v>29</v>
      </c>
      <c r="B112">
        <v>12</v>
      </c>
      <c r="C112">
        <v>5</v>
      </c>
      <c r="D112">
        <v>3</v>
      </c>
      <c r="E112">
        <v>0</v>
      </c>
      <c r="F112" t="s">
        <v>210</v>
      </c>
      <c r="G112">
        <v>24236</v>
      </c>
      <c r="H112">
        <v>10034816.4</v>
      </c>
      <c r="I112">
        <v>41</v>
      </c>
      <c r="J112">
        <v>0.803529417514801</v>
      </c>
      <c r="K112">
        <v>0.91395349502563406</v>
      </c>
      <c r="L112">
        <v>0.81398600935935905</v>
      </c>
      <c r="M112">
        <v>0.66433566433566404</v>
      </c>
      <c r="N112">
        <v>0.63953488372093004</v>
      </c>
      <c r="O112">
        <v>0.60882352941176399</v>
      </c>
      <c r="P112">
        <v>12.2</v>
      </c>
      <c r="Q112">
        <v>1325829</v>
      </c>
      <c r="R112">
        <v>23939</v>
      </c>
      <c r="S112">
        <v>2</v>
      </c>
      <c r="T112">
        <v>101</v>
      </c>
      <c r="U112">
        <v>0.66433566433566404</v>
      </c>
      <c r="V112">
        <v>0.68372093023255798</v>
      </c>
      <c r="W112">
        <v>0.60882352941176399</v>
      </c>
      <c r="X112">
        <v>12.8</v>
      </c>
      <c r="Y112">
        <v>1874999</v>
      </c>
      <c r="Z112">
        <v>24380</v>
      </c>
      <c r="AA112">
        <v>2</v>
      </c>
      <c r="AB112">
        <v>102</v>
      </c>
      <c r="AC112" t="s">
        <v>524</v>
      </c>
      <c r="AE112">
        <f>Tabela1[[#This Row],[kan_params]]</f>
        <v>24236</v>
      </c>
      <c r="AF112">
        <f>Tabela1[[#This Row],[kan_steps]]</f>
        <v>41</v>
      </c>
      <c r="AG112">
        <f>Tabela1[[#This Row],[kan_train_acc]]</f>
        <v>0.803529417514801</v>
      </c>
      <c r="AH112">
        <f>Tabela1[[#This Row],[kan_val_acc]]</f>
        <v>0.91395349502563406</v>
      </c>
      <c r="AI112">
        <f>Tabela1[[#This Row],[kan_test_acc]]</f>
        <v>0.81398600935935905</v>
      </c>
      <c r="AJ112">
        <f>Tabela1[[#This Row],[mlp_test_acc]]</f>
        <v>0.66433566433566404</v>
      </c>
      <c r="AK112">
        <f>Tabela1[[#This Row],[mlp_val_acc]]</f>
        <v>0.63953488372093004</v>
      </c>
      <c r="AL112">
        <f>Tabela1[[#This Row],[mlp_train_acc]]</f>
        <v>0.60882352941176399</v>
      </c>
      <c r="AM112">
        <f>Tabela1[[#This Row],[mlp_steps]]</f>
        <v>12.2</v>
      </c>
    </row>
    <row r="113" spans="1:39" x14ac:dyDescent="0.25">
      <c r="A113" t="s">
        <v>29</v>
      </c>
      <c r="B113">
        <v>8</v>
      </c>
      <c r="C113">
        <v>3</v>
      </c>
      <c r="D113">
        <v>2</v>
      </c>
      <c r="E113">
        <v>0</v>
      </c>
      <c r="F113" t="s">
        <v>40</v>
      </c>
      <c r="G113">
        <v>24242</v>
      </c>
      <c r="H113">
        <v>4039965.6</v>
      </c>
      <c r="I113">
        <v>14</v>
      </c>
      <c r="J113">
        <v>0.454705882072448</v>
      </c>
      <c r="K113">
        <v>0.67209303379058805</v>
      </c>
      <c r="L113">
        <v>0.39440559148788401</v>
      </c>
      <c r="M113">
        <v>0.66433566433566404</v>
      </c>
      <c r="N113">
        <v>0.63953488372093004</v>
      </c>
      <c r="O113">
        <v>0.60882352941176399</v>
      </c>
      <c r="P113">
        <v>12</v>
      </c>
      <c r="Q113">
        <v>144549.4</v>
      </c>
      <c r="R113">
        <v>23939</v>
      </c>
      <c r="S113">
        <v>2</v>
      </c>
      <c r="T113">
        <v>101</v>
      </c>
      <c r="U113">
        <v>0.66433566433566404</v>
      </c>
      <c r="V113">
        <v>0.63953488372093004</v>
      </c>
      <c r="W113">
        <v>0.60882352941176399</v>
      </c>
      <c r="X113">
        <v>12</v>
      </c>
      <c r="Y113">
        <v>130521.4</v>
      </c>
      <c r="Z113">
        <v>24380</v>
      </c>
      <c r="AA113">
        <v>2</v>
      </c>
      <c r="AB113">
        <v>102</v>
      </c>
      <c r="AC113" t="s">
        <v>1247</v>
      </c>
      <c r="AE113">
        <f>Tabela1[[#This Row],[kan_params]]</f>
        <v>24242</v>
      </c>
      <c r="AF113">
        <f>Tabela1[[#This Row],[kan_steps]]</f>
        <v>14</v>
      </c>
      <c r="AG113">
        <f>Tabela1[[#This Row],[kan_train_acc]]</f>
        <v>0.454705882072448</v>
      </c>
      <c r="AH113">
        <f>Tabela1[[#This Row],[kan_val_acc]]</f>
        <v>0.67209303379058805</v>
      </c>
      <c r="AI113">
        <f>Tabela1[[#This Row],[kan_test_acc]]</f>
        <v>0.39440559148788401</v>
      </c>
      <c r="AJ113">
        <f>Tabela1[[#This Row],[mlp_test_acc]]</f>
        <v>0.66433566433566404</v>
      </c>
      <c r="AK113">
        <f>Tabela1[[#This Row],[mlp_val_acc]]</f>
        <v>0.63953488372093004</v>
      </c>
      <c r="AL113">
        <f>Tabela1[[#This Row],[mlp_train_acc]]</f>
        <v>0.60882352941176399</v>
      </c>
      <c r="AM113">
        <f>Tabela1[[#This Row],[mlp_steps]]</f>
        <v>12</v>
      </c>
    </row>
    <row r="114" spans="1:39" hidden="1" x14ac:dyDescent="0.25">
      <c r="A114" t="s">
        <v>29</v>
      </c>
      <c r="B114">
        <v>14</v>
      </c>
      <c r="C114">
        <v>9</v>
      </c>
      <c r="D114">
        <v>2</v>
      </c>
      <c r="E114">
        <v>0</v>
      </c>
      <c r="F114" t="s">
        <v>208</v>
      </c>
      <c r="G114">
        <v>24362</v>
      </c>
      <c r="H114">
        <v>5337206</v>
      </c>
      <c r="I114">
        <v>13</v>
      </c>
      <c r="J114">
        <v>0.38882353305816603</v>
      </c>
      <c r="K114">
        <v>0.81395345926284701</v>
      </c>
      <c r="L114">
        <v>0.34965035319328303</v>
      </c>
      <c r="M114">
        <v>0.65734265734265696</v>
      </c>
      <c r="N114">
        <v>0.581395348837209</v>
      </c>
      <c r="O114">
        <v>0.626470588235294</v>
      </c>
      <c r="P114">
        <v>12</v>
      </c>
      <c r="Q114">
        <v>1470766</v>
      </c>
      <c r="R114">
        <v>23939</v>
      </c>
      <c r="S114">
        <v>2</v>
      </c>
      <c r="T114">
        <v>101</v>
      </c>
      <c r="U114">
        <v>0.65734265734265696</v>
      </c>
      <c r="V114">
        <v>0.581395348837209</v>
      </c>
      <c r="W114">
        <v>0.626470588235294</v>
      </c>
      <c r="X114">
        <v>12</v>
      </c>
      <c r="Y114">
        <v>1403114.6</v>
      </c>
      <c r="Z114">
        <v>24380</v>
      </c>
      <c r="AA114">
        <v>2</v>
      </c>
      <c r="AB114">
        <v>102</v>
      </c>
      <c r="AC114" t="s">
        <v>826</v>
      </c>
      <c r="AE114">
        <f>Tabela1[[#This Row],[kan_params]]</f>
        <v>24362</v>
      </c>
      <c r="AF114">
        <f>Tabela1[[#This Row],[kan_steps]]</f>
        <v>13</v>
      </c>
      <c r="AG114">
        <f>Tabela1[[#This Row],[kan_train_acc]]</f>
        <v>0.38882353305816603</v>
      </c>
      <c r="AH114">
        <f>Tabela1[[#This Row],[kan_val_acc]]</f>
        <v>0.81395345926284701</v>
      </c>
      <c r="AI114">
        <f>Tabela1[[#This Row],[kan_test_acc]]</f>
        <v>0.34965035319328303</v>
      </c>
      <c r="AJ114">
        <f>Tabela1[[#This Row],[mlp_test_acc]]</f>
        <v>0.65734265734265696</v>
      </c>
      <c r="AK114">
        <f>Tabela1[[#This Row],[mlp_val_acc]]</f>
        <v>0.581395348837209</v>
      </c>
      <c r="AL114">
        <f>Tabela1[[#This Row],[mlp_train_acc]]</f>
        <v>0.626470588235294</v>
      </c>
      <c r="AM114">
        <f>Tabela1[[#This Row],[mlp_steps]]</f>
        <v>12</v>
      </c>
    </row>
    <row r="115" spans="1:39" hidden="1" x14ac:dyDescent="0.25">
      <c r="A115" t="s">
        <v>29</v>
      </c>
      <c r="B115">
        <v>12</v>
      </c>
      <c r="C115">
        <v>3</v>
      </c>
      <c r="D115">
        <v>4</v>
      </c>
      <c r="E115">
        <v>0</v>
      </c>
      <c r="F115" t="s">
        <v>208</v>
      </c>
      <c r="G115">
        <v>24362</v>
      </c>
      <c r="H115">
        <v>5008464.2</v>
      </c>
      <c r="I115">
        <v>19.399999999999999</v>
      </c>
      <c r="J115">
        <v>0.52235295176506003</v>
      </c>
      <c r="K115">
        <v>0.81627908945083605</v>
      </c>
      <c r="L115">
        <v>0.54265734553337097</v>
      </c>
      <c r="M115">
        <v>0.66433566433566404</v>
      </c>
      <c r="N115">
        <v>0.63953488372093004</v>
      </c>
      <c r="O115">
        <v>0.60882352941176399</v>
      </c>
      <c r="P115">
        <v>12</v>
      </c>
      <c r="Q115">
        <v>1593957.8</v>
      </c>
      <c r="R115">
        <v>23939</v>
      </c>
      <c r="S115">
        <v>2</v>
      </c>
      <c r="T115">
        <v>101</v>
      </c>
      <c r="U115">
        <v>0.66433566433566404</v>
      </c>
      <c r="V115">
        <v>0.667441860465116</v>
      </c>
      <c r="W115">
        <v>0.60882352941176399</v>
      </c>
      <c r="X115">
        <v>12.2</v>
      </c>
      <c r="Y115">
        <v>1037675.2</v>
      </c>
      <c r="Z115">
        <v>24380</v>
      </c>
      <c r="AA115">
        <v>2</v>
      </c>
      <c r="AB115">
        <v>102</v>
      </c>
      <c r="AC115" t="s">
        <v>422</v>
      </c>
      <c r="AE115">
        <f>Tabela1[[#This Row],[kan_params]]</f>
        <v>24362</v>
      </c>
      <c r="AF115">
        <f>Tabela1[[#This Row],[kan_steps]]</f>
        <v>19.399999999999999</v>
      </c>
      <c r="AG115">
        <f>Tabela1[[#This Row],[kan_train_acc]]</f>
        <v>0.52235295176506003</v>
      </c>
      <c r="AH115">
        <f>Tabela1[[#This Row],[kan_val_acc]]</f>
        <v>0.81627908945083605</v>
      </c>
      <c r="AI115">
        <f>Tabela1[[#This Row],[kan_test_acc]]</f>
        <v>0.54265734553337097</v>
      </c>
      <c r="AJ115">
        <f>Tabela1[[#This Row],[mlp_test_acc]]</f>
        <v>0.66433566433566404</v>
      </c>
      <c r="AK115">
        <f>Tabela1[[#This Row],[mlp_val_acc]]</f>
        <v>0.63953488372093004</v>
      </c>
      <c r="AL115">
        <f>Tabela1[[#This Row],[mlp_train_acc]]</f>
        <v>0.60882352941176399</v>
      </c>
      <c r="AM115">
        <f>Tabela1[[#This Row],[mlp_steps]]</f>
        <v>12</v>
      </c>
    </row>
    <row r="116" spans="1:39" hidden="1" x14ac:dyDescent="0.25">
      <c r="A116" t="s">
        <v>29</v>
      </c>
      <c r="B116">
        <v>16</v>
      </c>
      <c r="C116">
        <v>5</v>
      </c>
      <c r="D116">
        <v>5</v>
      </c>
      <c r="E116">
        <v>0</v>
      </c>
      <c r="F116" t="s">
        <v>72</v>
      </c>
      <c r="G116">
        <v>24610</v>
      </c>
      <c r="H116">
        <v>8009593.7999999998</v>
      </c>
      <c r="I116">
        <v>19</v>
      </c>
      <c r="J116">
        <v>0.59941176772117599</v>
      </c>
      <c r="K116">
        <v>0.76744186878204301</v>
      </c>
      <c r="L116">
        <v>0.619580417871475</v>
      </c>
      <c r="M116">
        <v>0.65734265734265696</v>
      </c>
      <c r="N116">
        <v>0.581395348837209</v>
      </c>
      <c r="O116">
        <v>0.626470588235294</v>
      </c>
      <c r="P116">
        <v>12</v>
      </c>
      <c r="Q116">
        <v>1294922.8</v>
      </c>
      <c r="R116">
        <v>24380</v>
      </c>
      <c r="S116">
        <v>2</v>
      </c>
      <c r="T116">
        <v>102</v>
      </c>
      <c r="U116">
        <v>0.65734265734265696</v>
      </c>
      <c r="V116">
        <v>0.581395348837209</v>
      </c>
      <c r="W116">
        <v>0.626470588235294</v>
      </c>
      <c r="X116">
        <v>12.4</v>
      </c>
      <c r="Y116">
        <v>1161801</v>
      </c>
      <c r="Z116">
        <v>24825</v>
      </c>
      <c r="AA116">
        <v>2</v>
      </c>
      <c r="AB116">
        <v>103</v>
      </c>
      <c r="AC116" t="s">
        <v>859</v>
      </c>
      <c r="AE116">
        <f>Tabela1[[#This Row],[kan_params]]</f>
        <v>24610</v>
      </c>
      <c r="AF116">
        <f>Tabela1[[#This Row],[kan_steps]]</f>
        <v>19</v>
      </c>
      <c r="AG116">
        <f>Tabela1[[#This Row],[kan_train_acc]]</f>
        <v>0.59941176772117599</v>
      </c>
      <c r="AH116">
        <f>Tabela1[[#This Row],[kan_val_acc]]</f>
        <v>0.76744186878204301</v>
      </c>
      <c r="AI116">
        <f>Tabela1[[#This Row],[kan_test_acc]]</f>
        <v>0.619580417871475</v>
      </c>
      <c r="AJ116">
        <f>Tabela1[[#This Row],[mlp_test_acc]]</f>
        <v>0.65734265734265696</v>
      </c>
      <c r="AK116">
        <f>Tabela1[[#This Row],[mlp_val_acc]]</f>
        <v>0.581395348837209</v>
      </c>
      <c r="AL116">
        <f>Tabela1[[#This Row],[mlp_train_acc]]</f>
        <v>0.626470588235294</v>
      </c>
      <c r="AM116">
        <f>Tabela1[[#This Row],[mlp_steps]]</f>
        <v>12</v>
      </c>
    </row>
    <row r="117" spans="1:39" hidden="1" x14ac:dyDescent="0.25">
      <c r="A117" t="s">
        <v>29</v>
      </c>
      <c r="B117">
        <v>10</v>
      </c>
      <c r="C117">
        <v>3</v>
      </c>
      <c r="D117">
        <v>3</v>
      </c>
      <c r="E117">
        <v>0</v>
      </c>
      <c r="F117" t="s">
        <v>216</v>
      </c>
      <c r="G117">
        <v>24626</v>
      </c>
      <c r="H117">
        <v>3933723.8</v>
      </c>
      <c r="I117">
        <v>14</v>
      </c>
      <c r="J117">
        <v>0.39117646217346103</v>
      </c>
      <c r="K117">
        <v>0.63953489065170199</v>
      </c>
      <c r="L117">
        <v>0.335664331912994</v>
      </c>
      <c r="M117">
        <v>0.66433566433566404</v>
      </c>
      <c r="N117">
        <v>0.63953488372093004</v>
      </c>
      <c r="O117">
        <v>0.60882352941176399</v>
      </c>
      <c r="P117">
        <v>12</v>
      </c>
      <c r="Q117">
        <v>646662.80000000005</v>
      </c>
      <c r="R117">
        <v>24380</v>
      </c>
      <c r="S117">
        <v>2</v>
      </c>
      <c r="T117">
        <v>102</v>
      </c>
      <c r="U117">
        <v>0.66433566433566404</v>
      </c>
      <c r="V117">
        <v>0.73255813953488302</v>
      </c>
      <c r="W117">
        <v>0.60882352941176399</v>
      </c>
      <c r="X117">
        <v>12</v>
      </c>
      <c r="Y117">
        <v>1261987</v>
      </c>
      <c r="Z117">
        <v>24825</v>
      </c>
      <c r="AA117">
        <v>2</v>
      </c>
      <c r="AB117">
        <v>103</v>
      </c>
      <c r="AC117" t="s">
        <v>217</v>
      </c>
      <c r="AE117">
        <f>Tabela1[[#This Row],[kan_params]]</f>
        <v>24626</v>
      </c>
      <c r="AF117">
        <f>Tabela1[[#This Row],[kan_steps]]</f>
        <v>14</v>
      </c>
      <c r="AG117">
        <f>Tabela1[[#This Row],[kan_train_acc]]</f>
        <v>0.39117646217346103</v>
      </c>
      <c r="AH117">
        <f>Tabela1[[#This Row],[kan_val_acc]]</f>
        <v>0.63953489065170199</v>
      </c>
      <c r="AI117">
        <f>Tabela1[[#This Row],[kan_test_acc]]</f>
        <v>0.335664331912994</v>
      </c>
      <c r="AJ117">
        <f>Tabela1[[#This Row],[mlp_test_acc]]</f>
        <v>0.66433566433566404</v>
      </c>
      <c r="AK117">
        <f>Tabela1[[#This Row],[mlp_val_acc]]</f>
        <v>0.63953488372093004</v>
      </c>
      <c r="AL117">
        <f>Tabela1[[#This Row],[mlp_train_acc]]</f>
        <v>0.60882352941176399</v>
      </c>
      <c r="AM117">
        <f>Tabela1[[#This Row],[mlp_steps]]</f>
        <v>12</v>
      </c>
    </row>
    <row r="118" spans="1:39" hidden="1" x14ac:dyDescent="0.25">
      <c r="A118" t="s">
        <v>29</v>
      </c>
      <c r="B118">
        <v>10</v>
      </c>
      <c r="C118">
        <v>5</v>
      </c>
      <c r="D118">
        <v>2</v>
      </c>
      <c r="E118">
        <v>0</v>
      </c>
      <c r="F118" t="s">
        <v>220</v>
      </c>
      <c r="G118">
        <v>25014</v>
      </c>
      <c r="H118">
        <v>5969727</v>
      </c>
      <c r="I118">
        <v>20.8</v>
      </c>
      <c r="J118">
        <v>0.48176469802856398</v>
      </c>
      <c r="K118">
        <v>0.79534884691238406</v>
      </c>
      <c r="L118">
        <v>0.43356643915176302</v>
      </c>
      <c r="M118">
        <v>0.66433566433566404</v>
      </c>
      <c r="N118">
        <v>0.63953488372093004</v>
      </c>
      <c r="O118">
        <v>0.60882352941176399</v>
      </c>
      <c r="P118">
        <v>12</v>
      </c>
      <c r="Q118">
        <v>843370.4</v>
      </c>
      <c r="R118">
        <v>24825</v>
      </c>
      <c r="S118">
        <v>2</v>
      </c>
      <c r="T118">
        <v>103</v>
      </c>
      <c r="U118">
        <v>0.66433566433566404</v>
      </c>
      <c r="V118">
        <v>0.63953488372093004</v>
      </c>
      <c r="W118">
        <v>0.60882352941176399</v>
      </c>
      <c r="X118">
        <v>12</v>
      </c>
      <c r="Y118">
        <v>1654731.2</v>
      </c>
      <c r="Z118">
        <v>25274</v>
      </c>
      <c r="AA118">
        <v>2</v>
      </c>
      <c r="AB118">
        <v>104</v>
      </c>
      <c r="AC118" t="s">
        <v>327</v>
      </c>
      <c r="AE118">
        <f>Tabela1[[#This Row],[kan_params]]</f>
        <v>25014</v>
      </c>
      <c r="AF118">
        <f>Tabela1[[#This Row],[kan_steps]]</f>
        <v>20.8</v>
      </c>
      <c r="AG118">
        <f>Tabela1[[#This Row],[kan_train_acc]]</f>
        <v>0.48176469802856398</v>
      </c>
      <c r="AH118">
        <f>Tabela1[[#This Row],[kan_val_acc]]</f>
        <v>0.79534884691238406</v>
      </c>
      <c r="AI118">
        <f>Tabela1[[#This Row],[kan_test_acc]]</f>
        <v>0.43356643915176302</v>
      </c>
      <c r="AJ118">
        <f>Tabela1[[#This Row],[mlp_test_acc]]</f>
        <v>0.66433566433566404</v>
      </c>
      <c r="AK118">
        <f>Tabela1[[#This Row],[mlp_val_acc]]</f>
        <v>0.63953488372093004</v>
      </c>
      <c r="AL118">
        <f>Tabela1[[#This Row],[mlp_train_acc]]</f>
        <v>0.60882352941176399</v>
      </c>
      <c r="AM118">
        <f>Tabela1[[#This Row],[mlp_steps]]</f>
        <v>12</v>
      </c>
    </row>
    <row r="119" spans="1:39" x14ac:dyDescent="0.25">
      <c r="A119" t="s">
        <v>29</v>
      </c>
      <c r="B119">
        <v>8</v>
      </c>
      <c r="C119">
        <v>3</v>
      </c>
      <c r="D119">
        <v>2</v>
      </c>
      <c r="E119">
        <v>0</v>
      </c>
      <c r="F119" t="s">
        <v>228</v>
      </c>
      <c r="G119">
        <v>25022</v>
      </c>
      <c r="H119">
        <v>3024228.4</v>
      </c>
      <c r="I119">
        <v>12</v>
      </c>
      <c r="J119">
        <v>0.39117646217346103</v>
      </c>
      <c r="K119">
        <v>0.68604654073715199</v>
      </c>
      <c r="L119">
        <v>0.335664331912994</v>
      </c>
      <c r="M119">
        <v>0.66433566433566404</v>
      </c>
      <c r="N119">
        <v>0.63953488372093004</v>
      </c>
      <c r="O119">
        <v>0.60882352941176399</v>
      </c>
      <c r="P119">
        <v>12</v>
      </c>
      <c r="Q119">
        <v>128626.4</v>
      </c>
      <c r="R119">
        <v>24825</v>
      </c>
      <c r="S119">
        <v>2</v>
      </c>
      <c r="T119">
        <v>103</v>
      </c>
      <c r="U119">
        <v>0.66433566433566404</v>
      </c>
      <c r="V119">
        <v>0.63953488372093004</v>
      </c>
      <c r="W119">
        <v>0.60882352941176399</v>
      </c>
      <c r="X119">
        <v>12</v>
      </c>
      <c r="Y119">
        <v>133652.20000000001</v>
      </c>
      <c r="Z119">
        <v>25274</v>
      </c>
      <c r="AA119">
        <v>2</v>
      </c>
      <c r="AB119">
        <v>104</v>
      </c>
      <c r="AC119" t="s">
        <v>1341</v>
      </c>
      <c r="AE119">
        <f>Tabela1[[#This Row],[kan_params]]</f>
        <v>25022</v>
      </c>
      <c r="AF119">
        <f>Tabela1[[#This Row],[kan_steps]]</f>
        <v>12</v>
      </c>
      <c r="AG119">
        <f>Tabela1[[#This Row],[kan_train_acc]]</f>
        <v>0.39117646217346103</v>
      </c>
      <c r="AH119">
        <f>Tabela1[[#This Row],[kan_val_acc]]</f>
        <v>0.68604654073715199</v>
      </c>
      <c r="AI119">
        <f>Tabela1[[#This Row],[kan_test_acc]]</f>
        <v>0.335664331912994</v>
      </c>
      <c r="AJ119">
        <f>Tabela1[[#This Row],[mlp_test_acc]]</f>
        <v>0.66433566433566404</v>
      </c>
      <c r="AK119">
        <f>Tabela1[[#This Row],[mlp_val_acc]]</f>
        <v>0.63953488372093004</v>
      </c>
      <c r="AL119">
        <f>Tabela1[[#This Row],[mlp_train_acc]]</f>
        <v>0.60882352941176399</v>
      </c>
      <c r="AM119">
        <f>Tabela1[[#This Row],[mlp_steps]]</f>
        <v>12</v>
      </c>
    </row>
    <row r="120" spans="1:39" x14ac:dyDescent="0.25">
      <c r="A120" t="s">
        <v>29</v>
      </c>
      <c r="B120">
        <v>8</v>
      </c>
      <c r="C120">
        <v>3</v>
      </c>
      <c r="D120">
        <v>2</v>
      </c>
      <c r="E120">
        <v>0</v>
      </c>
      <c r="F120" t="s">
        <v>42</v>
      </c>
      <c r="G120">
        <v>25076</v>
      </c>
      <c r="H120">
        <v>5950940.5999999996</v>
      </c>
      <c r="I120">
        <v>21.8</v>
      </c>
      <c r="J120">
        <v>0.53058823347091599</v>
      </c>
      <c r="K120">
        <v>0.73720930814743002</v>
      </c>
      <c r="L120">
        <v>0.50069929361343302</v>
      </c>
      <c r="M120">
        <v>0.66433566433566404</v>
      </c>
      <c r="N120">
        <v>0.63953488372093004</v>
      </c>
      <c r="O120">
        <v>0.60882352941176399</v>
      </c>
      <c r="P120">
        <v>12.2</v>
      </c>
      <c r="Q120">
        <v>118643.8</v>
      </c>
      <c r="R120">
        <v>24825</v>
      </c>
      <c r="S120">
        <v>2</v>
      </c>
      <c r="T120">
        <v>103</v>
      </c>
      <c r="U120">
        <v>0.66433566433566404</v>
      </c>
      <c r="V120">
        <v>0.64186046511627903</v>
      </c>
      <c r="W120">
        <v>0.60882352941176399</v>
      </c>
      <c r="X120">
        <v>13</v>
      </c>
      <c r="Y120">
        <v>116470.39999999999</v>
      </c>
      <c r="Z120">
        <v>25274</v>
      </c>
      <c r="AA120">
        <v>2</v>
      </c>
      <c r="AB120">
        <v>104</v>
      </c>
      <c r="AC120" t="s">
        <v>1248</v>
      </c>
      <c r="AE120">
        <f>Tabela1[[#This Row],[kan_params]]</f>
        <v>25076</v>
      </c>
      <c r="AF120">
        <f>Tabela1[[#This Row],[kan_steps]]</f>
        <v>21.8</v>
      </c>
      <c r="AG120">
        <f>Tabela1[[#This Row],[kan_train_acc]]</f>
        <v>0.53058823347091599</v>
      </c>
      <c r="AH120">
        <f>Tabela1[[#This Row],[kan_val_acc]]</f>
        <v>0.73720930814743002</v>
      </c>
      <c r="AI120">
        <f>Tabela1[[#This Row],[kan_test_acc]]</f>
        <v>0.50069929361343302</v>
      </c>
      <c r="AJ120">
        <f>Tabela1[[#This Row],[mlp_test_acc]]</f>
        <v>0.66433566433566404</v>
      </c>
      <c r="AK120">
        <f>Tabela1[[#This Row],[mlp_val_acc]]</f>
        <v>0.63953488372093004</v>
      </c>
      <c r="AL120">
        <f>Tabela1[[#This Row],[mlp_train_acc]]</f>
        <v>0.60882352941176399</v>
      </c>
      <c r="AM120">
        <f>Tabela1[[#This Row],[mlp_steps]]</f>
        <v>12.2</v>
      </c>
    </row>
    <row r="121" spans="1:39" hidden="1" x14ac:dyDescent="0.25">
      <c r="A121" t="s">
        <v>29</v>
      </c>
      <c r="B121">
        <v>20</v>
      </c>
      <c r="C121">
        <v>9</v>
      </c>
      <c r="D121">
        <v>5</v>
      </c>
      <c r="E121">
        <v>0</v>
      </c>
      <c r="F121" t="s">
        <v>36</v>
      </c>
      <c r="G121">
        <v>25118</v>
      </c>
      <c r="H121">
        <v>5836047.4000000004</v>
      </c>
      <c r="I121">
        <v>13</v>
      </c>
      <c r="J121">
        <v>0.57764706015586798</v>
      </c>
      <c r="K121">
        <v>0.87209302186965898</v>
      </c>
      <c r="L121">
        <v>0.58181818723678502</v>
      </c>
      <c r="M121">
        <v>0.58041958041957997</v>
      </c>
      <c r="N121">
        <v>0.69767441860465096</v>
      </c>
      <c r="O121">
        <v>0.629411764705882</v>
      </c>
      <c r="P121">
        <v>14</v>
      </c>
      <c r="Q121">
        <v>1808482.6</v>
      </c>
      <c r="R121">
        <v>24825</v>
      </c>
      <c r="S121">
        <v>2</v>
      </c>
      <c r="T121">
        <v>103</v>
      </c>
      <c r="U121">
        <v>0.58041958041957997</v>
      </c>
      <c r="V121">
        <v>0.69767441860465096</v>
      </c>
      <c r="W121">
        <v>0.629411764705882</v>
      </c>
      <c r="X121">
        <v>12</v>
      </c>
      <c r="Y121">
        <v>1294148.2</v>
      </c>
      <c r="Z121">
        <v>25274</v>
      </c>
      <c r="AA121">
        <v>2</v>
      </c>
      <c r="AB121">
        <v>104</v>
      </c>
      <c r="AC121" t="s">
        <v>1144</v>
      </c>
      <c r="AE121">
        <f>Tabela1[[#This Row],[kan_params]]</f>
        <v>25118</v>
      </c>
      <c r="AF121">
        <f>Tabela1[[#This Row],[kan_steps]]</f>
        <v>13</v>
      </c>
      <c r="AG121">
        <f>Tabela1[[#This Row],[kan_train_acc]]</f>
        <v>0.57764706015586798</v>
      </c>
      <c r="AH121">
        <f>Tabela1[[#This Row],[kan_val_acc]]</f>
        <v>0.87209302186965898</v>
      </c>
      <c r="AI121">
        <f>Tabela1[[#This Row],[kan_test_acc]]</f>
        <v>0.58181818723678502</v>
      </c>
      <c r="AJ121">
        <f>Tabela1[[#This Row],[mlp_test_acc]]</f>
        <v>0.58041958041957997</v>
      </c>
      <c r="AK121">
        <f>Tabela1[[#This Row],[mlp_val_acc]]</f>
        <v>0.69767441860465096</v>
      </c>
      <c r="AL121">
        <f>Tabela1[[#This Row],[mlp_train_acc]]</f>
        <v>0.629411764705882</v>
      </c>
      <c r="AM121">
        <f>Tabela1[[#This Row],[mlp_steps]]</f>
        <v>14</v>
      </c>
    </row>
    <row r="122" spans="1:39" hidden="1" x14ac:dyDescent="0.25">
      <c r="A122" t="s">
        <v>29</v>
      </c>
      <c r="B122">
        <v>16</v>
      </c>
      <c r="C122">
        <v>9</v>
      </c>
      <c r="D122">
        <v>3</v>
      </c>
      <c r="E122">
        <v>0</v>
      </c>
      <c r="F122" t="s">
        <v>140</v>
      </c>
      <c r="G122">
        <v>25382</v>
      </c>
      <c r="H122">
        <v>6013858</v>
      </c>
      <c r="I122">
        <v>14</v>
      </c>
      <c r="J122">
        <v>0.40529410839080798</v>
      </c>
      <c r="K122">
        <v>0.77906978130340498</v>
      </c>
      <c r="L122">
        <v>0.36223776340484598</v>
      </c>
      <c r="M122">
        <v>0.65734265734265696</v>
      </c>
      <c r="N122">
        <v>0.581395348837209</v>
      </c>
      <c r="O122">
        <v>0.626470588235294</v>
      </c>
      <c r="P122">
        <v>12</v>
      </c>
      <c r="Q122">
        <v>1268361</v>
      </c>
      <c r="R122">
        <v>25274</v>
      </c>
      <c r="S122">
        <v>2</v>
      </c>
      <c r="T122">
        <v>104</v>
      </c>
      <c r="U122">
        <v>0.65734265734265696</v>
      </c>
      <c r="V122">
        <v>0.581395348837209</v>
      </c>
      <c r="W122">
        <v>0.626470588235294</v>
      </c>
      <c r="X122">
        <v>12</v>
      </c>
      <c r="Y122">
        <v>1674307.6</v>
      </c>
      <c r="Z122">
        <v>25727</v>
      </c>
      <c r="AA122">
        <v>2</v>
      </c>
      <c r="AB122">
        <v>105</v>
      </c>
      <c r="AC122" t="s">
        <v>994</v>
      </c>
      <c r="AE122">
        <f>Tabela1[[#This Row],[kan_params]]</f>
        <v>25382</v>
      </c>
      <c r="AF122">
        <f>Tabela1[[#This Row],[kan_steps]]</f>
        <v>14</v>
      </c>
      <c r="AG122">
        <f>Tabela1[[#This Row],[kan_train_acc]]</f>
        <v>0.40529410839080798</v>
      </c>
      <c r="AH122">
        <f>Tabela1[[#This Row],[kan_val_acc]]</f>
        <v>0.77906978130340498</v>
      </c>
      <c r="AI122">
        <f>Tabela1[[#This Row],[kan_test_acc]]</f>
        <v>0.36223776340484598</v>
      </c>
      <c r="AJ122">
        <f>Tabela1[[#This Row],[mlp_test_acc]]</f>
        <v>0.65734265734265696</v>
      </c>
      <c r="AK122">
        <f>Tabela1[[#This Row],[mlp_val_acc]]</f>
        <v>0.581395348837209</v>
      </c>
      <c r="AL122">
        <f>Tabela1[[#This Row],[mlp_train_acc]]</f>
        <v>0.626470588235294</v>
      </c>
      <c r="AM122">
        <f>Tabela1[[#This Row],[mlp_steps]]</f>
        <v>12</v>
      </c>
    </row>
    <row r="123" spans="1:39" hidden="1" x14ac:dyDescent="0.25">
      <c r="A123" t="s">
        <v>29</v>
      </c>
      <c r="B123">
        <v>14</v>
      </c>
      <c r="C123">
        <v>3</v>
      </c>
      <c r="D123">
        <v>5</v>
      </c>
      <c r="E123">
        <v>0</v>
      </c>
      <c r="F123" t="s">
        <v>140</v>
      </c>
      <c r="G123">
        <v>25382</v>
      </c>
      <c r="H123">
        <v>5537536.4000000004</v>
      </c>
      <c r="I123">
        <v>22</v>
      </c>
      <c r="J123">
        <v>0.51470587253570499</v>
      </c>
      <c r="K123">
        <v>0.75116277933120701</v>
      </c>
      <c r="L123">
        <v>0.58041957616805995</v>
      </c>
      <c r="M123">
        <v>0.66433566433566404</v>
      </c>
      <c r="N123">
        <v>0.63953488372093004</v>
      </c>
      <c r="O123">
        <v>0.60882352941176399</v>
      </c>
      <c r="P123">
        <v>12</v>
      </c>
      <c r="Q123">
        <v>1204469</v>
      </c>
      <c r="R123">
        <v>25274</v>
      </c>
      <c r="S123">
        <v>2</v>
      </c>
      <c r="T123">
        <v>104</v>
      </c>
      <c r="U123">
        <v>0.66433566433566404</v>
      </c>
      <c r="V123">
        <v>0.63953488372093004</v>
      </c>
      <c r="W123">
        <v>0.60882352941176399</v>
      </c>
      <c r="X123">
        <v>12.4</v>
      </c>
      <c r="Y123">
        <v>2327113.7999999998</v>
      </c>
      <c r="Z123">
        <v>25727</v>
      </c>
      <c r="AA123">
        <v>2</v>
      </c>
      <c r="AB123">
        <v>105</v>
      </c>
      <c r="AC123" t="s">
        <v>590</v>
      </c>
      <c r="AE123">
        <f>Tabela1[[#This Row],[kan_params]]</f>
        <v>25382</v>
      </c>
      <c r="AF123">
        <f>Tabela1[[#This Row],[kan_steps]]</f>
        <v>22</v>
      </c>
      <c r="AG123">
        <f>Tabela1[[#This Row],[kan_train_acc]]</f>
        <v>0.51470587253570499</v>
      </c>
      <c r="AH123">
        <f>Tabela1[[#This Row],[kan_val_acc]]</f>
        <v>0.75116277933120701</v>
      </c>
      <c r="AI123">
        <f>Tabela1[[#This Row],[kan_test_acc]]</f>
        <v>0.58041957616805995</v>
      </c>
      <c r="AJ123">
        <f>Tabela1[[#This Row],[mlp_test_acc]]</f>
        <v>0.66433566433566404</v>
      </c>
      <c r="AK123">
        <f>Tabela1[[#This Row],[mlp_val_acc]]</f>
        <v>0.63953488372093004</v>
      </c>
      <c r="AL123">
        <f>Tabela1[[#This Row],[mlp_train_acc]]</f>
        <v>0.60882352941176399</v>
      </c>
      <c r="AM123">
        <f>Tabela1[[#This Row],[mlp_steps]]</f>
        <v>12</v>
      </c>
    </row>
    <row r="124" spans="1:39" hidden="1" x14ac:dyDescent="0.25">
      <c r="A124" t="s">
        <v>29</v>
      </c>
      <c r="B124">
        <v>12</v>
      </c>
      <c r="C124">
        <v>5</v>
      </c>
      <c r="D124">
        <v>3</v>
      </c>
      <c r="E124">
        <v>0</v>
      </c>
      <c r="F124" t="s">
        <v>212</v>
      </c>
      <c r="G124">
        <v>25390</v>
      </c>
      <c r="H124">
        <v>4236758.5999999996</v>
      </c>
      <c r="I124">
        <v>13</v>
      </c>
      <c r="J124">
        <v>0.39117646217346103</v>
      </c>
      <c r="K124">
        <v>0.77906978130340498</v>
      </c>
      <c r="L124">
        <v>0.335664331912994</v>
      </c>
      <c r="M124">
        <v>0.66433566433566404</v>
      </c>
      <c r="N124">
        <v>0.63953488372093004</v>
      </c>
      <c r="O124">
        <v>0.60882352941176399</v>
      </c>
      <c r="P124">
        <v>13</v>
      </c>
      <c r="Q124">
        <v>1130405.8</v>
      </c>
      <c r="R124">
        <v>25274</v>
      </c>
      <c r="S124">
        <v>2</v>
      </c>
      <c r="T124">
        <v>104</v>
      </c>
      <c r="U124">
        <v>0.66433566433566404</v>
      </c>
      <c r="V124">
        <v>0.63953488372093004</v>
      </c>
      <c r="W124">
        <v>0.60882352941176399</v>
      </c>
      <c r="X124">
        <v>12</v>
      </c>
      <c r="Y124">
        <v>1501916.4</v>
      </c>
      <c r="Z124">
        <v>25727</v>
      </c>
      <c r="AA124">
        <v>2</v>
      </c>
      <c r="AB124">
        <v>105</v>
      </c>
      <c r="AC124" t="s">
        <v>525</v>
      </c>
      <c r="AE124">
        <f>Tabela1[[#This Row],[kan_params]]</f>
        <v>25390</v>
      </c>
      <c r="AF124">
        <f>Tabela1[[#This Row],[kan_steps]]</f>
        <v>13</v>
      </c>
      <c r="AG124">
        <f>Tabela1[[#This Row],[kan_train_acc]]</f>
        <v>0.39117646217346103</v>
      </c>
      <c r="AH124">
        <f>Tabela1[[#This Row],[kan_val_acc]]</f>
        <v>0.77906978130340498</v>
      </c>
      <c r="AI124">
        <f>Tabela1[[#This Row],[kan_test_acc]]</f>
        <v>0.335664331912994</v>
      </c>
      <c r="AJ124">
        <f>Tabela1[[#This Row],[mlp_test_acc]]</f>
        <v>0.66433566433566404</v>
      </c>
      <c r="AK124">
        <f>Tabela1[[#This Row],[mlp_val_acc]]</f>
        <v>0.63953488372093004</v>
      </c>
      <c r="AL124">
        <f>Tabela1[[#This Row],[mlp_train_acc]]</f>
        <v>0.60882352941176399</v>
      </c>
      <c r="AM124">
        <f>Tabela1[[#This Row],[mlp_steps]]</f>
        <v>13</v>
      </c>
    </row>
    <row r="125" spans="1:39" hidden="1" x14ac:dyDescent="0.25">
      <c r="A125" t="s">
        <v>29</v>
      </c>
      <c r="B125">
        <v>14</v>
      </c>
      <c r="C125">
        <v>5</v>
      </c>
      <c r="D125">
        <v>4</v>
      </c>
      <c r="E125">
        <v>0</v>
      </c>
      <c r="F125" t="s">
        <v>174</v>
      </c>
      <c r="G125">
        <v>25576</v>
      </c>
      <c r="H125">
        <v>6682173.4000000004</v>
      </c>
      <c r="I125">
        <v>17.399999999999999</v>
      </c>
      <c r="J125">
        <v>0.62176471352577201</v>
      </c>
      <c r="K125">
        <v>0.79534884691238406</v>
      </c>
      <c r="L125">
        <v>0.625174820423126</v>
      </c>
      <c r="M125">
        <v>0.65734265734265696</v>
      </c>
      <c r="N125">
        <v>0.581395348837209</v>
      </c>
      <c r="O125">
        <v>0.626470588235294</v>
      </c>
      <c r="P125">
        <v>12</v>
      </c>
      <c r="Q125">
        <v>399952.8</v>
      </c>
      <c r="R125">
        <v>25274</v>
      </c>
      <c r="S125">
        <v>2</v>
      </c>
      <c r="T125">
        <v>104</v>
      </c>
      <c r="U125">
        <v>0.65734265734265696</v>
      </c>
      <c r="V125">
        <v>0.581395348837209</v>
      </c>
      <c r="W125">
        <v>0.626470588235294</v>
      </c>
      <c r="X125">
        <v>12</v>
      </c>
      <c r="Y125">
        <v>248167.6</v>
      </c>
      <c r="Z125">
        <v>25727</v>
      </c>
      <c r="AA125">
        <v>2</v>
      </c>
      <c r="AB125">
        <v>105</v>
      </c>
      <c r="AC125" t="s">
        <v>708</v>
      </c>
      <c r="AE125">
        <f>Tabela1[[#This Row],[kan_params]]</f>
        <v>25576</v>
      </c>
      <c r="AF125">
        <f>Tabela1[[#This Row],[kan_steps]]</f>
        <v>17.399999999999999</v>
      </c>
      <c r="AG125">
        <f>Tabela1[[#This Row],[kan_train_acc]]</f>
        <v>0.62176471352577201</v>
      </c>
      <c r="AH125">
        <f>Tabela1[[#This Row],[kan_val_acc]]</f>
        <v>0.79534884691238406</v>
      </c>
      <c r="AI125">
        <f>Tabela1[[#This Row],[kan_test_acc]]</f>
        <v>0.625174820423126</v>
      </c>
      <c r="AJ125">
        <f>Tabela1[[#This Row],[mlp_test_acc]]</f>
        <v>0.65734265734265696</v>
      </c>
      <c r="AK125">
        <f>Tabela1[[#This Row],[mlp_val_acc]]</f>
        <v>0.581395348837209</v>
      </c>
      <c r="AL125">
        <f>Tabela1[[#This Row],[mlp_train_acc]]</f>
        <v>0.626470588235294</v>
      </c>
      <c r="AM125">
        <f>Tabela1[[#This Row],[mlp_steps]]</f>
        <v>12</v>
      </c>
    </row>
    <row r="126" spans="1:39" hidden="1" x14ac:dyDescent="0.25">
      <c r="A126" t="s">
        <v>29</v>
      </c>
      <c r="B126">
        <v>14</v>
      </c>
      <c r="C126">
        <v>9</v>
      </c>
      <c r="D126">
        <v>2</v>
      </c>
      <c r="E126">
        <v>0</v>
      </c>
      <c r="F126" t="s">
        <v>210</v>
      </c>
      <c r="G126">
        <v>25580</v>
      </c>
      <c r="H126">
        <v>5672039.5999999996</v>
      </c>
      <c r="I126">
        <v>13</v>
      </c>
      <c r="J126">
        <v>0.78000001907348604</v>
      </c>
      <c r="K126">
        <v>0.81395345926284701</v>
      </c>
      <c r="L126">
        <v>0.80839160680770805</v>
      </c>
      <c r="M126">
        <v>0.65734265734265696</v>
      </c>
      <c r="N126">
        <v>0.581395348837209</v>
      </c>
      <c r="O126">
        <v>0.626470588235294</v>
      </c>
      <c r="P126">
        <v>13</v>
      </c>
      <c r="Q126">
        <v>1697497</v>
      </c>
      <c r="R126">
        <v>25274</v>
      </c>
      <c r="S126">
        <v>2</v>
      </c>
      <c r="T126">
        <v>104</v>
      </c>
      <c r="U126">
        <v>0.65734265734265696</v>
      </c>
      <c r="V126">
        <v>0.581395348837209</v>
      </c>
      <c r="W126">
        <v>0.626470588235294</v>
      </c>
      <c r="X126">
        <v>12</v>
      </c>
      <c r="Y126">
        <v>1456186</v>
      </c>
      <c r="Z126">
        <v>25727</v>
      </c>
      <c r="AA126">
        <v>2</v>
      </c>
      <c r="AB126">
        <v>105</v>
      </c>
      <c r="AC126" t="s">
        <v>827</v>
      </c>
      <c r="AE126">
        <f>Tabela1[[#This Row],[kan_params]]</f>
        <v>25580</v>
      </c>
      <c r="AF126">
        <f>Tabela1[[#This Row],[kan_steps]]</f>
        <v>13</v>
      </c>
      <c r="AG126">
        <f>Tabela1[[#This Row],[kan_train_acc]]</f>
        <v>0.78000001907348604</v>
      </c>
      <c r="AH126">
        <f>Tabela1[[#This Row],[kan_val_acc]]</f>
        <v>0.81395345926284701</v>
      </c>
      <c r="AI126">
        <f>Tabela1[[#This Row],[kan_test_acc]]</f>
        <v>0.80839160680770805</v>
      </c>
      <c r="AJ126">
        <f>Tabela1[[#This Row],[mlp_test_acc]]</f>
        <v>0.65734265734265696</v>
      </c>
      <c r="AK126">
        <f>Tabela1[[#This Row],[mlp_val_acc]]</f>
        <v>0.581395348837209</v>
      </c>
      <c r="AL126">
        <f>Tabela1[[#This Row],[mlp_train_acc]]</f>
        <v>0.626470588235294</v>
      </c>
      <c r="AM126">
        <f>Tabela1[[#This Row],[mlp_steps]]</f>
        <v>13</v>
      </c>
    </row>
    <row r="127" spans="1:39" hidden="1" x14ac:dyDescent="0.25">
      <c r="A127" t="s">
        <v>29</v>
      </c>
      <c r="B127">
        <v>12</v>
      </c>
      <c r="C127">
        <v>3</v>
      </c>
      <c r="D127">
        <v>4</v>
      </c>
      <c r="E127">
        <v>0</v>
      </c>
      <c r="F127" t="s">
        <v>210</v>
      </c>
      <c r="G127">
        <v>25580</v>
      </c>
      <c r="H127">
        <v>6886575.2000000002</v>
      </c>
      <c r="I127">
        <v>26.4</v>
      </c>
      <c r="J127">
        <v>0.41470587849617002</v>
      </c>
      <c r="K127">
        <v>0.737209296226501</v>
      </c>
      <c r="L127">
        <v>0.38601399064064001</v>
      </c>
      <c r="M127">
        <v>0.66433566433566404</v>
      </c>
      <c r="N127">
        <v>0.665116279069767</v>
      </c>
      <c r="O127">
        <v>0.60882352941176399</v>
      </c>
      <c r="P127">
        <v>12.4</v>
      </c>
      <c r="Q127">
        <v>1219596.2</v>
      </c>
      <c r="R127">
        <v>25274</v>
      </c>
      <c r="S127">
        <v>2</v>
      </c>
      <c r="T127">
        <v>104</v>
      </c>
      <c r="U127">
        <v>0.66433566433566404</v>
      </c>
      <c r="V127">
        <v>0.63953488372093004</v>
      </c>
      <c r="W127">
        <v>0.60882352941176399</v>
      </c>
      <c r="X127">
        <v>12.4</v>
      </c>
      <c r="Y127">
        <v>1103198</v>
      </c>
      <c r="Z127">
        <v>25727</v>
      </c>
      <c r="AA127">
        <v>2</v>
      </c>
      <c r="AB127">
        <v>105</v>
      </c>
      <c r="AC127" t="s">
        <v>423</v>
      </c>
      <c r="AE127">
        <f>Tabela1[[#This Row],[kan_params]]</f>
        <v>25580</v>
      </c>
      <c r="AF127">
        <f>Tabela1[[#This Row],[kan_steps]]</f>
        <v>26.4</v>
      </c>
      <c r="AG127">
        <f>Tabela1[[#This Row],[kan_train_acc]]</f>
        <v>0.41470587849617002</v>
      </c>
      <c r="AH127">
        <f>Tabela1[[#This Row],[kan_val_acc]]</f>
        <v>0.737209296226501</v>
      </c>
      <c r="AI127">
        <f>Tabela1[[#This Row],[kan_test_acc]]</f>
        <v>0.38601399064064001</v>
      </c>
      <c r="AJ127">
        <f>Tabela1[[#This Row],[mlp_test_acc]]</f>
        <v>0.66433566433566404</v>
      </c>
      <c r="AK127">
        <f>Tabela1[[#This Row],[mlp_val_acc]]</f>
        <v>0.665116279069767</v>
      </c>
      <c r="AL127">
        <f>Tabela1[[#This Row],[mlp_train_acc]]</f>
        <v>0.60882352941176399</v>
      </c>
      <c r="AM127">
        <f>Tabela1[[#This Row],[mlp_steps]]</f>
        <v>12.4</v>
      </c>
    </row>
    <row r="128" spans="1:39" hidden="1" x14ac:dyDescent="0.25">
      <c r="A128" t="s">
        <v>29</v>
      </c>
      <c r="B128">
        <v>18</v>
      </c>
      <c r="C128">
        <v>9</v>
      </c>
      <c r="D128">
        <v>4</v>
      </c>
      <c r="E128">
        <v>0</v>
      </c>
      <c r="F128" t="s">
        <v>72</v>
      </c>
      <c r="G128">
        <v>25634</v>
      </c>
      <c r="H128">
        <v>8958032.4000000004</v>
      </c>
      <c r="I128">
        <v>19.8</v>
      </c>
      <c r="J128">
        <v>0.71176471710205003</v>
      </c>
      <c r="K128">
        <v>0.83720928430557195</v>
      </c>
      <c r="L128">
        <v>0.74545455574989306</v>
      </c>
      <c r="M128">
        <v>0.65734265734265696</v>
      </c>
      <c r="N128">
        <v>0.581395348837209</v>
      </c>
      <c r="O128">
        <v>0.626470588235294</v>
      </c>
      <c r="P128">
        <v>12</v>
      </c>
      <c r="Q128">
        <v>1346386.2</v>
      </c>
      <c r="R128">
        <v>25274</v>
      </c>
      <c r="S128">
        <v>2</v>
      </c>
      <c r="T128">
        <v>104</v>
      </c>
      <c r="U128">
        <v>0.65734265734265696</v>
      </c>
      <c r="V128">
        <v>0.581395348837209</v>
      </c>
      <c r="W128">
        <v>0.626470588235294</v>
      </c>
      <c r="X128">
        <v>12</v>
      </c>
      <c r="Y128">
        <v>1361041.2</v>
      </c>
      <c r="Z128">
        <v>25727</v>
      </c>
      <c r="AA128">
        <v>2</v>
      </c>
      <c r="AB128">
        <v>105</v>
      </c>
      <c r="AC128" t="s">
        <v>1061</v>
      </c>
      <c r="AE128">
        <f>Tabela1[[#This Row],[kan_params]]</f>
        <v>25634</v>
      </c>
      <c r="AF128">
        <f>Tabela1[[#This Row],[kan_steps]]</f>
        <v>19.8</v>
      </c>
      <c r="AG128">
        <f>Tabela1[[#This Row],[kan_train_acc]]</f>
        <v>0.71176471710205003</v>
      </c>
      <c r="AH128">
        <f>Tabela1[[#This Row],[kan_val_acc]]</f>
        <v>0.83720928430557195</v>
      </c>
      <c r="AI128">
        <f>Tabela1[[#This Row],[kan_test_acc]]</f>
        <v>0.74545455574989306</v>
      </c>
      <c r="AJ128">
        <f>Tabela1[[#This Row],[mlp_test_acc]]</f>
        <v>0.65734265734265696</v>
      </c>
      <c r="AK128">
        <f>Tabela1[[#This Row],[mlp_val_acc]]</f>
        <v>0.581395348837209</v>
      </c>
      <c r="AL128">
        <f>Tabela1[[#This Row],[mlp_train_acc]]</f>
        <v>0.626470588235294</v>
      </c>
      <c r="AM128">
        <f>Tabela1[[#This Row],[mlp_steps]]</f>
        <v>12</v>
      </c>
    </row>
    <row r="129" spans="1:39" hidden="1" x14ac:dyDescent="0.25">
      <c r="A129" t="s">
        <v>29</v>
      </c>
      <c r="B129">
        <v>10</v>
      </c>
      <c r="C129">
        <v>3</v>
      </c>
      <c r="D129">
        <v>3</v>
      </c>
      <c r="E129">
        <v>0</v>
      </c>
      <c r="F129" t="s">
        <v>218</v>
      </c>
      <c r="G129">
        <v>25652</v>
      </c>
      <c r="H129">
        <v>3582012.8</v>
      </c>
      <c r="I129">
        <v>12</v>
      </c>
      <c r="J129">
        <v>0.39117646217346103</v>
      </c>
      <c r="K129">
        <v>0.65116280317306496</v>
      </c>
      <c r="L129">
        <v>0.335664331912994</v>
      </c>
      <c r="M129">
        <v>0.66433566433566404</v>
      </c>
      <c r="N129">
        <v>0.63953488372093004</v>
      </c>
      <c r="O129">
        <v>0.60882352941176399</v>
      </c>
      <c r="P129">
        <v>12</v>
      </c>
      <c r="Q129">
        <v>1743453.8</v>
      </c>
      <c r="R129">
        <v>25274</v>
      </c>
      <c r="S129">
        <v>2</v>
      </c>
      <c r="T129">
        <v>104</v>
      </c>
      <c r="U129">
        <v>0.66433566433566404</v>
      </c>
      <c r="V129">
        <v>0.63953488372093004</v>
      </c>
      <c r="W129">
        <v>0.60882352941176399</v>
      </c>
      <c r="X129">
        <v>12</v>
      </c>
      <c r="Y129">
        <v>1892238.8</v>
      </c>
      <c r="Z129">
        <v>25727</v>
      </c>
      <c r="AA129">
        <v>2</v>
      </c>
      <c r="AB129">
        <v>105</v>
      </c>
      <c r="AC129" t="s">
        <v>219</v>
      </c>
      <c r="AE129">
        <f>Tabela1[[#This Row],[kan_params]]</f>
        <v>25652</v>
      </c>
      <c r="AF129">
        <f>Tabela1[[#This Row],[kan_steps]]</f>
        <v>12</v>
      </c>
      <c r="AG129">
        <f>Tabela1[[#This Row],[kan_train_acc]]</f>
        <v>0.39117646217346103</v>
      </c>
      <c r="AH129">
        <f>Tabela1[[#This Row],[kan_val_acc]]</f>
        <v>0.65116280317306496</v>
      </c>
      <c r="AI129">
        <f>Tabela1[[#This Row],[kan_test_acc]]</f>
        <v>0.335664331912994</v>
      </c>
      <c r="AJ129">
        <f>Tabela1[[#This Row],[mlp_test_acc]]</f>
        <v>0.66433566433566404</v>
      </c>
      <c r="AK129">
        <f>Tabela1[[#This Row],[mlp_val_acc]]</f>
        <v>0.63953488372093004</v>
      </c>
      <c r="AL129">
        <f>Tabela1[[#This Row],[mlp_train_acc]]</f>
        <v>0.60882352941176399</v>
      </c>
      <c r="AM129">
        <f>Tabela1[[#This Row],[mlp_steps]]</f>
        <v>12</v>
      </c>
    </row>
    <row r="130" spans="1:39" x14ac:dyDescent="0.25">
      <c r="A130" t="s">
        <v>29</v>
      </c>
      <c r="B130">
        <v>8</v>
      </c>
      <c r="C130">
        <v>3</v>
      </c>
      <c r="D130">
        <v>2</v>
      </c>
      <c r="E130">
        <v>0</v>
      </c>
      <c r="F130" t="s">
        <v>74</v>
      </c>
      <c r="G130">
        <v>25804</v>
      </c>
      <c r="H130">
        <v>6398511.4000000004</v>
      </c>
      <c r="I130">
        <v>19.8</v>
      </c>
      <c r="J130">
        <v>0.57000000476837098</v>
      </c>
      <c r="K130">
        <v>0.72558140754699696</v>
      </c>
      <c r="L130">
        <v>0.56783217787742601</v>
      </c>
      <c r="M130">
        <v>0.66433566433566404</v>
      </c>
      <c r="N130">
        <v>0.64418604651162703</v>
      </c>
      <c r="O130">
        <v>0.60882352941176399</v>
      </c>
      <c r="P130">
        <v>12</v>
      </c>
      <c r="Q130">
        <v>148851.79999999999</v>
      </c>
      <c r="R130">
        <v>25727</v>
      </c>
      <c r="S130">
        <v>2</v>
      </c>
      <c r="T130">
        <v>105</v>
      </c>
      <c r="U130">
        <v>0.66433566433566404</v>
      </c>
      <c r="V130">
        <v>0.64186046511627903</v>
      </c>
      <c r="W130">
        <v>0.60882352941176399</v>
      </c>
      <c r="X130">
        <v>12.4</v>
      </c>
      <c r="Y130">
        <v>123502.8</v>
      </c>
      <c r="Z130">
        <v>26184</v>
      </c>
      <c r="AA130">
        <v>2</v>
      </c>
      <c r="AB130">
        <v>106</v>
      </c>
      <c r="AC130" t="s">
        <v>1264</v>
      </c>
      <c r="AE130">
        <f>Tabela1[[#This Row],[kan_params]]</f>
        <v>25804</v>
      </c>
      <c r="AF130">
        <f>Tabela1[[#This Row],[kan_steps]]</f>
        <v>19.8</v>
      </c>
      <c r="AG130">
        <f>Tabela1[[#This Row],[kan_train_acc]]</f>
        <v>0.57000000476837098</v>
      </c>
      <c r="AH130">
        <f>Tabela1[[#This Row],[kan_val_acc]]</f>
        <v>0.72558140754699696</v>
      </c>
      <c r="AI130">
        <f>Tabela1[[#This Row],[kan_test_acc]]</f>
        <v>0.56783217787742601</v>
      </c>
      <c r="AJ130">
        <f>Tabela1[[#This Row],[mlp_test_acc]]</f>
        <v>0.66433566433566404</v>
      </c>
      <c r="AK130">
        <f>Tabela1[[#This Row],[mlp_val_acc]]</f>
        <v>0.64418604651162703</v>
      </c>
      <c r="AL130">
        <f>Tabela1[[#This Row],[mlp_train_acc]]</f>
        <v>0.60882352941176399</v>
      </c>
      <c r="AM130">
        <f>Tabela1[[#This Row],[mlp_steps]]</f>
        <v>12</v>
      </c>
    </row>
    <row r="131" spans="1:39" x14ac:dyDescent="0.25">
      <c r="A131" t="s">
        <v>29</v>
      </c>
      <c r="B131">
        <v>8</v>
      </c>
      <c r="C131">
        <v>3</v>
      </c>
      <c r="D131">
        <v>2</v>
      </c>
      <c r="E131">
        <v>0</v>
      </c>
      <c r="F131" t="s">
        <v>230</v>
      </c>
      <c r="G131">
        <v>25856</v>
      </c>
      <c r="H131">
        <v>5245533.5999999996</v>
      </c>
      <c r="I131">
        <v>21</v>
      </c>
      <c r="J131">
        <v>0.39117646217346103</v>
      </c>
      <c r="K131">
        <v>0.80930233001708896</v>
      </c>
      <c r="L131">
        <v>0.335664331912994</v>
      </c>
      <c r="M131">
        <v>0.66433566433566404</v>
      </c>
      <c r="N131">
        <v>0.63953488372093004</v>
      </c>
      <c r="O131">
        <v>0.60882352941176399</v>
      </c>
      <c r="P131">
        <v>12</v>
      </c>
      <c r="Q131">
        <v>118664.2</v>
      </c>
      <c r="R131">
        <v>25727</v>
      </c>
      <c r="S131">
        <v>2</v>
      </c>
      <c r="T131">
        <v>105</v>
      </c>
      <c r="U131">
        <v>0.66433566433566404</v>
      </c>
      <c r="V131">
        <v>0.65813953488372001</v>
      </c>
      <c r="W131">
        <v>0.60882352941176399</v>
      </c>
      <c r="X131">
        <v>12.4</v>
      </c>
      <c r="Y131">
        <v>158487.79999999999</v>
      </c>
      <c r="Z131">
        <v>26184</v>
      </c>
      <c r="AA131">
        <v>2</v>
      </c>
      <c r="AB131">
        <v>106</v>
      </c>
      <c r="AC131" t="s">
        <v>1342</v>
      </c>
      <c r="AE131">
        <f>Tabela1[[#This Row],[kan_params]]</f>
        <v>25856</v>
      </c>
      <c r="AF131">
        <f>Tabela1[[#This Row],[kan_steps]]</f>
        <v>21</v>
      </c>
      <c r="AG131">
        <f>Tabela1[[#This Row],[kan_train_acc]]</f>
        <v>0.39117646217346103</v>
      </c>
      <c r="AH131">
        <f>Tabela1[[#This Row],[kan_val_acc]]</f>
        <v>0.80930233001708896</v>
      </c>
      <c r="AI131">
        <f>Tabela1[[#This Row],[kan_test_acc]]</f>
        <v>0.335664331912994</v>
      </c>
      <c r="AJ131">
        <f>Tabela1[[#This Row],[mlp_test_acc]]</f>
        <v>0.66433566433566404</v>
      </c>
      <c r="AK131">
        <f>Tabela1[[#This Row],[mlp_val_acc]]</f>
        <v>0.63953488372093004</v>
      </c>
      <c r="AL131">
        <f>Tabela1[[#This Row],[mlp_train_acc]]</f>
        <v>0.60882352941176399</v>
      </c>
      <c r="AM131">
        <f>Tabela1[[#This Row],[mlp_steps]]</f>
        <v>12</v>
      </c>
    </row>
    <row r="132" spans="1:39" x14ac:dyDescent="0.25">
      <c r="A132" t="s">
        <v>29</v>
      </c>
      <c r="B132">
        <v>8</v>
      </c>
      <c r="C132">
        <v>3</v>
      </c>
      <c r="D132">
        <v>2</v>
      </c>
      <c r="E132">
        <v>0</v>
      </c>
      <c r="F132" t="s">
        <v>44</v>
      </c>
      <c r="G132">
        <v>25910</v>
      </c>
      <c r="H132">
        <v>4228536.2</v>
      </c>
      <c r="I132">
        <v>14.2</v>
      </c>
      <c r="J132">
        <v>0.47764705419540399</v>
      </c>
      <c r="K132">
        <v>0.66046512126922596</v>
      </c>
      <c r="L132">
        <v>0.46713286638259799</v>
      </c>
      <c r="M132">
        <v>0.66433566433566404</v>
      </c>
      <c r="N132">
        <v>0.64418604651162703</v>
      </c>
      <c r="O132">
        <v>0.60882352941176399</v>
      </c>
      <c r="P132">
        <v>12</v>
      </c>
      <c r="Q132">
        <v>220075.8</v>
      </c>
      <c r="R132">
        <v>25727</v>
      </c>
      <c r="S132">
        <v>2</v>
      </c>
      <c r="T132">
        <v>105</v>
      </c>
      <c r="U132">
        <v>0.66433566433566404</v>
      </c>
      <c r="V132">
        <v>0.63953488372093004</v>
      </c>
      <c r="W132">
        <v>0.60882352941176399</v>
      </c>
      <c r="X132">
        <v>12.4</v>
      </c>
      <c r="Y132">
        <v>191043.6</v>
      </c>
      <c r="Z132">
        <v>26184</v>
      </c>
      <c r="AA132">
        <v>2</v>
      </c>
      <c r="AB132">
        <v>106</v>
      </c>
      <c r="AC132" t="s">
        <v>1249</v>
      </c>
      <c r="AE132">
        <f>Tabela1[[#This Row],[kan_params]]</f>
        <v>25910</v>
      </c>
      <c r="AF132">
        <f>Tabela1[[#This Row],[kan_steps]]</f>
        <v>14.2</v>
      </c>
      <c r="AG132">
        <f>Tabela1[[#This Row],[kan_train_acc]]</f>
        <v>0.47764705419540399</v>
      </c>
      <c r="AH132">
        <f>Tabela1[[#This Row],[kan_val_acc]]</f>
        <v>0.66046512126922596</v>
      </c>
      <c r="AI132">
        <f>Tabela1[[#This Row],[kan_test_acc]]</f>
        <v>0.46713286638259799</v>
      </c>
      <c r="AJ132">
        <f>Tabela1[[#This Row],[mlp_test_acc]]</f>
        <v>0.66433566433566404</v>
      </c>
      <c r="AK132">
        <f>Tabela1[[#This Row],[mlp_val_acc]]</f>
        <v>0.64418604651162703</v>
      </c>
      <c r="AL132">
        <f>Tabela1[[#This Row],[mlp_train_acc]]</f>
        <v>0.60882352941176399</v>
      </c>
      <c r="AM132">
        <f>Tabela1[[#This Row],[mlp_steps]]</f>
        <v>12</v>
      </c>
    </row>
    <row r="133" spans="1:39" hidden="1" x14ac:dyDescent="0.25">
      <c r="A133" t="s">
        <v>29</v>
      </c>
      <c r="B133">
        <v>10</v>
      </c>
      <c r="C133">
        <v>5</v>
      </c>
      <c r="D133">
        <v>2</v>
      </c>
      <c r="E133">
        <v>0</v>
      </c>
      <c r="F133" t="s">
        <v>222</v>
      </c>
      <c r="G133">
        <v>25976</v>
      </c>
      <c r="H133">
        <v>5125594.5999999996</v>
      </c>
      <c r="I133">
        <v>17</v>
      </c>
      <c r="J133">
        <v>0.63823529481887797</v>
      </c>
      <c r="K133">
        <v>0.81395345926284701</v>
      </c>
      <c r="L133">
        <v>0.53006992936134301</v>
      </c>
      <c r="M133">
        <v>0.66433566433566404</v>
      </c>
      <c r="N133">
        <v>0.63953488372093004</v>
      </c>
      <c r="O133">
        <v>0.60882352941176399</v>
      </c>
      <c r="P133">
        <v>12</v>
      </c>
      <c r="Q133">
        <v>987226.4</v>
      </c>
      <c r="R133">
        <v>25727</v>
      </c>
      <c r="S133">
        <v>2</v>
      </c>
      <c r="T133">
        <v>105</v>
      </c>
      <c r="U133">
        <v>0.66433566433566404</v>
      </c>
      <c r="V133">
        <v>0.68604651162790697</v>
      </c>
      <c r="W133">
        <v>0.60882352941176399</v>
      </c>
      <c r="X133">
        <v>13</v>
      </c>
      <c r="Y133">
        <v>858136.6</v>
      </c>
      <c r="Z133">
        <v>26184</v>
      </c>
      <c r="AA133">
        <v>2</v>
      </c>
      <c r="AB133">
        <v>106</v>
      </c>
      <c r="AC133" t="s">
        <v>328</v>
      </c>
      <c r="AE133">
        <f>Tabela1[[#This Row],[kan_params]]</f>
        <v>25976</v>
      </c>
      <c r="AF133">
        <f>Tabela1[[#This Row],[kan_steps]]</f>
        <v>17</v>
      </c>
      <c r="AG133">
        <f>Tabela1[[#This Row],[kan_train_acc]]</f>
        <v>0.63823529481887797</v>
      </c>
      <c r="AH133">
        <f>Tabela1[[#This Row],[kan_val_acc]]</f>
        <v>0.81395345926284701</v>
      </c>
      <c r="AI133">
        <f>Tabela1[[#This Row],[kan_test_acc]]</f>
        <v>0.53006992936134301</v>
      </c>
      <c r="AJ133">
        <f>Tabela1[[#This Row],[mlp_test_acc]]</f>
        <v>0.66433566433566404</v>
      </c>
      <c r="AK133">
        <f>Tabela1[[#This Row],[mlp_val_acc]]</f>
        <v>0.63953488372093004</v>
      </c>
      <c r="AL133">
        <f>Tabela1[[#This Row],[mlp_train_acc]]</f>
        <v>0.60882352941176399</v>
      </c>
      <c r="AM133">
        <f>Tabela1[[#This Row],[mlp_steps]]</f>
        <v>12</v>
      </c>
    </row>
    <row r="134" spans="1:39" hidden="1" x14ac:dyDescent="0.25">
      <c r="A134" t="s">
        <v>29</v>
      </c>
      <c r="B134">
        <v>16</v>
      </c>
      <c r="C134">
        <v>5</v>
      </c>
      <c r="D134">
        <v>5</v>
      </c>
      <c r="E134">
        <v>0</v>
      </c>
      <c r="F134" t="s">
        <v>106</v>
      </c>
      <c r="G134">
        <v>26148</v>
      </c>
      <c r="H134">
        <v>11465243.4</v>
      </c>
      <c r="I134">
        <v>26.2</v>
      </c>
      <c r="J134">
        <v>0.58764705657958904</v>
      </c>
      <c r="K134">
        <v>0.73488370180130003</v>
      </c>
      <c r="L134">
        <v>0.58321679234504697</v>
      </c>
      <c r="M134">
        <v>0.65734265734265696</v>
      </c>
      <c r="N134">
        <v>0.581395348837209</v>
      </c>
      <c r="O134">
        <v>0.626470588235294</v>
      </c>
      <c r="P134">
        <v>12</v>
      </c>
      <c r="Q134">
        <v>2165955.6</v>
      </c>
      <c r="R134">
        <v>25727</v>
      </c>
      <c r="S134">
        <v>2</v>
      </c>
      <c r="T134">
        <v>105</v>
      </c>
      <c r="U134">
        <v>0.65734265734265696</v>
      </c>
      <c r="V134">
        <v>0.62558139534883705</v>
      </c>
      <c r="W134">
        <v>0.626470588235294</v>
      </c>
      <c r="X134">
        <v>12.6</v>
      </c>
      <c r="Y134">
        <v>2279323</v>
      </c>
      <c r="Z134">
        <v>26184</v>
      </c>
      <c r="AA134">
        <v>2</v>
      </c>
      <c r="AB134">
        <v>106</v>
      </c>
      <c r="AC134" t="s">
        <v>876</v>
      </c>
      <c r="AE134">
        <f>Tabela1[[#This Row],[kan_params]]</f>
        <v>26148</v>
      </c>
      <c r="AF134">
        <f>Tabela1[[#This Row],[kan_steps]]</f>
        <v>26.2</v>
      </c>
      <c r="AG134">
        <f>Tabela1[[#This Row],[kan_train_acc]]</f>
        <v>0.58764705657958904</v>
      </c>
      <c r="AH134">
        <f>Tabela1[[#This Row],[kan_val_acc]]</f>
        <v>0.73488370180130003</v>
      </c>
      <c r="AI134">
        <f>Tabela1[[#This Row],[kan_test_acc]]</f>
        <v>0.58321679234504697</v>
      </c>
      <c r="AJ134">
        <f>Tabela1[[#This Row],[mlp_test_acc]]</f>
        <v>0.65734265734265696</v>
      </c>
      <c r="AK134">
        <f>Tabela1[[#This Row],[mlp_val_acc]]</f>
        <v>0.581395348837209</v>
      </c>
      <c r="AL134">
        <f>Tabela1[[#This Row],[mlp_train_acc]]</f>
        <v>0.626470588235294</v>
      </c>
      <c r="AM134">
        <f>Tabela1[[#This Row],[mlp_steps]]</f>
        <v>12</v>
      </c>
    </row>
    <row r="135" spans="1:39" hidden="1" x14ac:dyDescent="0.25">
      <c r="A135" t="s">
        <v>29</v>
      </c>
      <c r="B135">
        <v>12</v>
      </c>
      <c r="C135">
        <v>5</v>
      </c>
      <c r="D135">
        <v>3</v>
      </c>
      <c r="E135">
        <v>0</v>
      </c>
      <c r="F135" t="s">
        <v>214</v>
      </c>
      <c r="G135">
        <v>26544</v>
      </c>
      <c r="H135">
        <v>5942458.7999999998</v>
      </c>
      <c r="I135">
        <v>21.8</v>
      </c>
      <c r="J135">
        <v>0.734117639064788</v>
      </c>
      <c r="K135">
        <v>0.85116277933120699</v>
      </c>
      <c r="L135">
        <v>0.73146853446960403</v>
      </c>
      <c r="M135">
        <v>0.66433566433566404</v>
      </c>
      <c r="N135">
        <v>0.63953488372093004</v>
      </c>
      <c r="O135">
        <v>0.60882352941176399</v>
      </c>
      <c r="P135">
        <v>12</v>
      </c>
      <c r="Q135">
        <v>1396783.4</v>
      </c>
      <c r="R135">
        <v>26184</v>
      </c>
      <c r="S135">
        <v>2</v>
      </c>
      <c r="T135">
        <v>106</v>
      </c>
      <c r="U135">
        <v>0.66433566433566404</v>
      </c>
      <c r="V135">
        <v>0.63953488372093004</v>
      </c>
      <c r="W135">
        <v>0.60882352941176399</v>
      </c>
      <c r="X135">
        <v>12.6</v>
      </c>
      <c r="Y135">
        <v>777344</v>
      </c>
      <c r="Z135">
        <v>26645</v>
      </c>
      <c r="AA135">
        <v>2</v>
      </c>
      <c r="AB135">
        <v>107</v>
      </c>
      <c r="AC135" t="s">
        <v>526</v>
      </c>
      <c r="AE135">
        <f>Tabela1[[#This Row],[kan_params]]</f>
        <v>26544</v>
      </c>
      <c r="AF135">
        <f>Tabela1[[#This Row],[kan_steps]]</f>
        <v>21.8</v>
      </c>
      <c r="AG135">
        <f>Tabela1[[#This Row],[kan_train_acc]]</f>
        <v>0.734117639064788</v>
      </c>
      <c r="AH135">
        <f>Tabela1[[#This Row],[kan_val_acc]]</f>
        <v>0.85116277933120699</v>
      </c>
      <c r="AI135">
        <f>Tabela1[[#This Row],[kan_test_acc]]</f>
        <v>0.73146853446960403</v>
      </c>
      <c r="AJ135">
        <f>Tabela1[[#This Row],[mlp_test_acc]]</f>
        <v>0.66433566433566404</v>
      </c>
      <c r="AK135">
        <f>Tabela1[[#This Row],[mlp_val_acc]]</f>
        <v>0.63953488372093004</v>
      </c>
      <c r="AL135">
        <f>Tabela1[[#This Row],[mlp_train_acc]]</f>
        <v>0.60882352941176399</v>
      </c>
      <c r="AM135">
        <f>Tabela1[[#This Row],[mlp_steps]]</f>
        <v>12</v>
      </c>
    </row>
    <row r="136" spans="1:39" hidden="1" x14ac:dyDescent="0.25">
      <c r="A136" t="s">
        <v>29</v>
      </c>
      <c r="B136">
        <v>10</v>
      </c>
      <c r="C136">
        <v>3</v>
      </c>
      <c r="D136">
        <v>3</v>
      </c>
      <c r="E136">
        <v>0</v>
      </c>
      <c r="F136" t="s">
        <v>220</v>
      </c>
      <c r="G136">
        <v>26678</v>
      </c>
      <c r="H136">
        <v>3955729.2</v>
      </c>
      <c r="I136">
        <v>13</v>
      </c>
      <c r="J136">
        <v>0.60882353782653797</v>
      </c>
      <c r="K136">
        <v>0.75581395626068104</v>
      </c>
      <c r="L136">
        <v>0.66433566808700495</v>
      </c>
      <c r="M136">
        <v>0.66433566433566404</v>
      </c>
      <c r="N136">
        <v>0.63953488372093004</v>
      </c>
      <c r="O136">
        <v>0.60882352941176399</v>
      </c>
      <c r="P136">
        <v>13</v>
      </c>
      <c r="Q136">
        <v>1373762.2</v>
      </c>
      <c r="R136">
        <v>26645</v>
      </c>
      <c r="S136">
        <v>2</v>
      </c>
      <c r="T136">
        <v>107</v>
      </c>
      <c r="U136">
        <v>0.66433566433566404</v>
      </c>
      <c r="V136">
        <v>0.63953488372093004</v>
      </c>
      <c r="W136">
        <v>0.60882352941176399</v>
      </c>
      <c r="X136">
        <v>12</v>
      </c>
      <c r="Y136">
        <v>1982379.8</v>
      </c>
      <c r="Z136">
        <v>27110</v>
      </c>
      <c r="AA136">
        <v>2</v>
      </c>
      <c r="AB136">
        <v>108</v>
      </c>
      <c r="AC136" t="s">
        <v>221</v>
      </c>
      <c r="AE136">
        <f>Tabela1[[#This Row],[kan_params]]</f>
        <v>26678</v>
      </c>
      <c r="AF136">
        <f>Tabela1[[#This Row],[kan_steps]]</f>
        <v>13</v>
      </c>
      <c r="AG136">
        <f>Tabela1[[#This Row],[kan_train_acc]]</f>
        <v>0.60882353782653797</v>
      </c>
      <c r="AH136">
        <f>Tabela1[[#This Row],[kan_val_acc]]</f>
        <v>0.75581395626068104</v>
      </c>
      <c r="AI136">
        <f>Tabela1[[#This Row],[kan_test_acc]]</f>
        <v>0.66433566808700495</v>
      </c>
      <c r="AJ136">
        <f>Tabela1[[#This Row],[mlp_test_acc]]</f>
        <v>0.66433566433566404</v>
      </c>
      <c r="AK136">
        <f>Tabela1[[#This Row],[mlp_val_acc]]</f>
        <v>0.63953488372093004</v>
      </c>
      <c r="AL136">
        <f>Tabela1[[#This Row],[mlp_train_acc]]</f>
        <v>0.60882352941176399</v>
      </c>
      <c r="AM136">
        <f>Tabela1[[#This Row],[mlp_steps]]</f>
        <v>13</v>
      </c>
    </row>
    <row r="137" spans="1:39" x14ac:dyDescent="0.25">
      <c r="A137" t="s">
        <v>29</v>
      </c>
      <c r="B137">
        <v>8</v>
      </c>
      <c r="C137">
        <v>3</v>
      </c>
      <c r="D137">
        <v>2</v>
      </c>
      <c r="E137">
        <v>0</v>
      </c>
      <c r="F137" t="s">
        <v>76</v>
      </c>
      <c r="G137">
        <v>26690</v>
      </c>
      <c r="H137">
        <v>6212284.2000000002</v>
      </c>
      <c r="I137">
        <v>19.2</v>
      </c>
      <c r="J137">
        <v>0.48294117450714102</v>
      </c>
      <c r="K137">
        <v>0.70465115308761594</v>
      </c>
      <c r="L137">
        <v>0.440559434890747</v>
      </c>
      <c r="M137">
        <v>0.66433566433566404</v>
      </c>
      <c r="N137">
        <v>0.63953488372093004</v>
      </c>
      <c r="O137">
        <v>0.60882352941176399</v>
      </c>
      <c r="P137">
        <v>12.6</v>
      </c>
      <c r="Q137">
        <v>140977.60000000001</v>
      </c>
      <c r="R137">
        <v>26645</v>
      </c>
      <c r="S137">
        <v>2</v>
      </c>
      <c r="T137">
        <v>107</v>
      </c>
      <c r="U137">
        <v>0.66433566433566404</v>
      </c>
      <c r="V137">
        <v>0.63953488372093004</v>
      </c>
      <c r="W137">
        <v>0.60882352941176399</v>
      </c>
      <c r="X137">
        <v>12</v>
      </c>
      <c r="Y137">
        <v>143410.79999999999</v>
      </c>
      <c r="Z137">
        <v>27110</v>
      </c>
      <c r="AA137">
        <v>2</v>
      </c>
      <c r="AB137">
        <v>108</v>
      </c>
      <c r="AC137" t="s">
        <v>1265</v>
      </c>
      <c r="AE137">
        <f>Tabela1[[#This Row],[kan_params]]</f>
        <v>26690</v>
      </c>
      <c r="AF137">
        <f>Tabela1[[#This Row],[kan_steps]]</f>
        <v>19.2</v>
      </c>
      <c r="AG137">
        <f>Tabela1[[#This Row],[kan_train_acc]]</f>
        <v>0.48294117450714102</v>
      </c>
      <c r="AH137">
        <f>Tabela1[[#This Row],[kan_val_acc]]</f>
        <v>0.70465115308761594</v>
      </c>
      <c r="AI137">
        <f>Tabela1[[#This Row],[kan_test_acc]]</f>
        <v>0.440559434890747</v>
      </c>
      <c r="AJ137">
        <f>Tabela1[[#This Row],[mlp_test_acc]]</f>
        <v>0.66433566433566404</v>
      </c>
      <c r="AK137">
        <f>Tabela1[[#This Row],[mlp_val_acc]]</f>
        <v>0.63953488372093004</v>
      </c>
      <c r="AL137">
        <f>Tabela1[[#This Row],[mlp_train_acc]]</f>
        <v>0.60882352941176399</v>
      </c>
      <c r="AM137">
        <f>Tabela1[[#This Row],[mlp_steps]]</f>
        <v>12.6</v>
      </c>
    </row>
    <row r="138" spans="1:39" x14ac:dyDescent="0.25">
      <c r="A138" t="s">
        <v>29</v>
      </c>
      <c r="B138">
        <v>8</v>
      </c>
      <c r="C138">
        <v>3</v>
      </c>
      <c r="D138">
        <v>2</v>
      </c>
      <c r="E138">
        <v>0</v>
      </c>
      <c r="F138" t="s">
        <v>46</v>
      </c>
      <c r="G138">
        <v>26744</v>
      </c>
      <c r="H138">
        <v>3757682.2</v>
      </c>
      <c r="I138">
        <v>12</v>
      </c>
      <c r="J138">
        <v>0.45941176414489698</v>
      </c>
      <c r="K138">
        <v>0.86046510934829701</v>
      </c>
      <c r="L138">
        <v>0.429370629787445</v>
      </c>
      <c r="M138">
        <v>0.66433566433566404</v>
      </c>
      <c r="N138">
        <v>0.63953488372093004</v>
      </c>
      <c r="O138">
        <v>0.60882352941176399</v>
      </c>
      <c r="P138">
        <v>13</v>
      </c>
      <c r="Q138">
        <v>284079</v>
      </c>
      <c r="R138">
        <v>26645</v>
      </c>
      <c r="S138">
        <v>2</v>
      </c>
      <c r="T138">
        <v>107</v>
      </c>
      <c r="U138">
        <v>0.66433566433566404</v>
      </c>
      <c r="V138">
        <v>0.63953488372093004</v>
      </c>
      <c r="W138">
        <v>0.60882352941176399</v>
      </c>
      <c r="X138">
        <v>12</v>
      </c>
      <c r="Y138">
        <v>161002.79999999999</v>
      </c>
      <c r="Z138">
        <v>27110</v>
      </c>
      <c r="AA138">
        <v>2</v>
      </c>
      <c r="AB138">
        <v>108</v>
      </c>
      <c r="AC138" t="s">
        <v>1250</v>
      </c>
      <c r="AE138">
        <f>Tabela1[[#This Row],[kan_params]]</f>
        <v>26744</v>
      </c>
      <c r="AF138">
        <f>Tabela1[[#This Row],[kan_steps]]</f>
        <v>12</v>
      </c>
      <c r="AG138">
        <f>Tabela1[[#This Row],[kan_train_acc]]</f>
        <v>0.45941176414489698</v>
      </c>
      <c r="AH138">
        <f>Tabela1[[#This Row],[kan_val_acc]]</f>
        <v>0.86046510934829701</v>
      </c>
      <c r="AI138">
        <f>Tabela1[[#This Row],[kan_test_acc]]</f>
        <v>0.429370629787445</v>
      </c>
      <c r="AJ138">
        <f>Tabela1[[#This Row],[mlp_test_acc]]</f>
        <v>0.66433566433566404</v>
      </c>
      <c r="AK138">
        <f>Tabela1[[#This Row],[mlp_val_acc]]</f>
        <v>0.63953488372093004</v>
      </c>
      <c r="AL138">
        <f>Tabela1[[#This Row],[mlp_train_acc]]</f>
        <v>0.60882352941176399</v>
      </c>
      <c r="AM138">
        <f>Tabela1[[#This Row],[mlp_steps]]</f>
        <v>13</v>
      </c>
    </row>
    <row r="139" spans="1:39" hidden="1" x14ac:dyDescent="0.25">
      <c r="A139" t="s">
        <v>29</v>
      </c>
      <c r="B139">
        <v>16</v>
      </c>
      <c r="C139">
        <v>9</v>
      </c>
      <c r="D139">
        <v>3</v>
      </c>
      <c r="E139">
        <v>0</v>
      </c>
      <c r="F139" t="s">
        <v>174</v>
      </c>
      <c r="G139">
        <v>26792</v>
      </c>
      <c r="H139">
        <v>5781815.2000000002</v>
      </c>
      <c r="I139">
        <v>13</v>
      </c>
      <c r="J139">
        <v>0.82411766052246005</v>
      </c>
      <c r="K139">
        <v>0.80232560634613004</v>
      </c>
      <c r="L139">
        <v>0.766433560848236</v>
      </c>
      <c r="M139">
        <v>0.65734265734265696</v>
      </c>
      <c r="N139">
        <v>0.581395348837209</v>
      </c>
      <c r="O139">
        <v>0.626470588235294</v>
      </c>
      <c r="P139">
        <v>12</v>
      </c>
      <c r="Q139">
        <v>1122023</v>
      </c>
      <c r="R139">
        <v>26645</v>
      </c>
      <c r="S139">
        <v>2</v>
      </c>
      <c r="T139">
        <v>107</v>
      </c>
      <c r="U139">
        <v>0.65734265734265696</v>
      </c>
      <c r="V139">
        <v>0.62790697674418605</v>
      </c>
      <c r="W139">
        <v>0.626470588235294</v>
      </c>
      <c r="X139">
        <v>13</v>
      </c>
      <c r="Y139">
        <v>752045.2</v>
      </c>
      <c r="Z139">
        <v>27110</v>
      </c>
      <c r="AA139">
        <v>2</v>
      </c>
      <c r="AB139">
        <v>108</v>
      </c>
      <c r="AC139" t="s">
        <v>1011</v>
      </c>
      <c r="AE139">
        <f>Tabela1[[#This Row],[kan_params]]</f>
        <v>26792</v>
      </c>
      <c r="AF139">
        <f>Tabela1[[#This Row],[kan_steps]]</f>
        <v>13</v>
      </c>
      <c r="AG139">
        <f>Tabela1[[#This Row],[kan_train_acc]]</f>
        <v>0.82411766052246005</v>
      </c>
      <c r="AH139">
        <f>Tabela1[[#This Row],[kan_val_acc]]</f>
        <v>0.80232560634613004</v>
      </c>
      <c r="AI139">
        <f>Tabela1[[#This Row],[kan_test_acc]]</f>
        <v>0.766433560848236</v>
      </c>
      <c r="AJ139">
        <f>Tabela1[[#This Row],[mlp_test_acc]]</f>
        <v>0.65734265734265696</v>
      </c>
      <c r="AK139">
        <f>Tabela1[[#This Row],[mlp_val_acc]]</f>
        <v>0.581395348837209</v>
      </c>
      <c r="AL139">
        <f>Tabela1[[#This Row],[mlp_train_acc]]</f>
        <v>0.626470588235294</v>
      </c>
      <c r="AM139">
        <f>Tabela1[[#This Row],[mlp_steps]]</f>
        <v>12</v>
      </c>
    </row>
    <row r="140" spans="1:39" hidden="1" x14ac:dyDescent="0.25">
      <c r="A140" t="s">
        <v>29</v>
      </c>
      <c r="B140">
        <v>14</v>
      </c>
      <c r="C140">
        <v>3</v>
      </c>
      <c r="D140">
        <v>5</v>
      </c>
      <c r="E140">
        <v>0</v>
      </c>
      <c r="F140" t="s">
        <v>174</v>
      </c>
      <c r="G140">
        <v>26792</v>
      </c>
      <c r="H140">
        <v>5580441.2000000002</v>
      </c>
      <c r="I140">
        <v>20.399999999999999</v>
      </c>
      <c r="J140">
        <v>0.57352940440177902</v>
      </c>
      <c r="K140">
        <v>0.69767441749572701</v>
      </c>
      <c r="L140">
        <v>0.54965035915374705</v>
      </c>
      <c r="M140">
        <v>0.66433566433566404</v>
      </c>
      <c r="N140">
        <v>0.63953488372093004</v>
      </c>
      <c r="O140">
        <v>0.60882352941176399</v>
      </c>
      <c r="P140">
        <v>12.8</v>
      </c>
      <c r="Q140">
        <v>1662726</v>
      </c>
      <c r="R140">
        <v>26645</v>
      </c>
      <c r="S140">
        <v>2</v>
      </c>
      <c r="T140">
        <v>107</v>
      </c>
      <c r="U140">
        <v>0.66433566433566404</v>
      </c>
      <c r="V140">
        <v>0.63953488372093004</v>
      </c>
      <c r="W140">
        <v>0.60882352941176399</v>
      </c>
      <c r="X140">
        <v>12.2</v>
      </c>
      <c r="Y140">
        <v>1314072</v>
      </c>
      <c r="Z140">
        <v>27110</v>
      </c>
      <c r="AA140">
        <v>2</v>
      </c>
      <c r="AB140">
        <v>108</v>
      </c>
      <c r="AC140" t="s">
        <v>607</v>
      </c>
      <c r="AE140">
        <f>Tabela1[[#This Row],[kan_params]]</f>
        <v>26792</v>
      </c>
      <c r="AF140">
        <f>Tabela1[[#This Row],[kan_steps]]</f>
        <v>20.399999999999999</v>
      </c>
      <c r="AG140">
        <f>Tabela1[[#This Row],[kan_train_acc]]</f>
        <v>0.57352940440177902</v>
      </c>
      <c r="AH140">
        <f>Tabela1[[#This Row],[kan_val_acc]]</f>
        <v>0.69767441749572701</v>
      </c>
      <c r="AI140">
        <f>Tabela1[[#This Row],[kan_test_acc]]</f>
        <v>0.54965035915374705</v>
      </c>
      <c r="AJ140">
        <f>Tabela1[[#This Row],[mlp_test_acc]]</f>
        <v>0.66433566433566404</v>
      </c>
      <c r="AK140">
        <f>Tabela1[[#This Row],[mlp_val_acc]]</f>
        <v>0.63953488372093004</v>
      </c>
      <c r="AL140">
        <f>Tabela1[[#This Row],[mlp_train_acc]]</f>
        <v>0.60882352941176399</v>
      </c>
      <c r="AM140">
        <f>Tabela1[[#This Row],[mlp_steps]]</f>
        <v>12.8</v>
      </c>
    </row>
    <row r="141" spans="1:39" hidden="1" x14ac:dyDescent="0.25">
      <c r="A141" t="s">
        <v>29</v>
      </c>
      <c r="B141">
        <v>14</v>
      </c>
      <c r="C141">
        <v>9</v>
      </c>
      <c r="D141">
        <v>2</v>
      </c>
      <c r="E141">
        <v>0</v>
      </c>
      <c r="F141" t="s">
        <v>212</v>
      </c>
      <c r="G141">
        <v>26798</v>
      </c>
      <c r="H141">
        <v>13200478.4</v>
      </c>
      <c r="I141">
        <v>31.8</v>
      </c>
      <c r="J141">
        <v>0.88705883026123</v>
      </c>
      <c r="K141">
        <v>0.83255815505981401</v>
      </c>
      <c r="L141">
        <v>0.86853146553039495</v>
      </c>
      <c r="M141">
        <v>0.65734265734265696</v>
      </c>
      <c r="N141">
        <v>0.581395348837209</v>
      </c>
      <c r="O141">
        <v>0.626470588235294</v>
      </c>
      <c r="P141">
        <v>12</v>
      </c>
      <c r="Q141">
        <v>1375119.4</v>
      </c>
      <c r="R141">
        <v>26645</v>
      </c>
      <c r="S141">
        <v>2</v>
      </c>
      <c r="T141">
        <v>107</v>
      </c>
      <c r="U141">
        <v>0.65734265734265696</v>
      </c>
      <c r="V141">
        <v>0.59069767441860399</v>
      </c>
      <c r="W141">
        <v>0.626470588235294</v>
      </c>
      <c r="X141">
        <v>12.4</v>
      </c>
      <c r="Y141">
        <v>984996</v>
      </c>
      <c r="Z141">
        <v>27110</v>
      </c>
      <c r="AA141">
        <v>2</v>
      </c>
      <c r="AB141">
        <v>108</v>
      </c>
      <c r="AC141" t="s">
        <v>828</v>
      </c>
      <c r="AE141">
        <f>Tabela1[[#This Row],[kan_params]]</f>
        <v>26798</v>
      </c>
      <c r="AF141">
        <f>Tabela1[[#This Row],[kan_steps]]</f>
        <v>31.8</v>
      </c>
      <c r="AG141">
        <f>Tabela1[[#This Row],[kan_train_acc]]</f>
        <v>0.88705883026123</v>
      </c>
      <c r="AH141">
        <f>Tabela1[[#This Row],[kan_val_acc]]</f>
        <v>0.83255815505981401</v>
      </c>
      <c r="AI141">
        <f>Tabela1[[#This Row],[kan_test_acc]]</f>
        <v>0.86853146553039495</v>
      </c>
      <c r="AJ141">
        <f>Tabela1[[#This Row],[mlp_test_acc]]</f>
        <v>0.65734265734265696</v>
      </c>
      <c r="AK141">
        <f>Tabela1[[#This Row],[mlp_val_acc]]</f>
        <v>0.581395348837209</v>
      </c>
      <c r="AL141">
        <f>Tabela1[[#This Row],[mlp_train_acc]]</f>
        <v>0.626470588235294</v>
      </c>
      <c r="AM141">
        <f>Tabela1[[#This Row],[mlp_steps]]</f>
        <v>12</v>
      </c>
    </row>
    <row r="142" spans="1:39" hidden="1" x14ac:dyDescent="0.25">
      <c r="A142" t="s">
        <v>29</v>
      </c>
      <c r="B142">
        <v>12</v>
      </c>
      <c r="C142">
        <v>3</v>
      </c>
      <c r="D142">
        <v>4</v>
      </c>
      <c r="E142">
        <v>0</v>
      </c>
      <c r="F142" t="s">
        <v>212</v>
      </c>
      <c r="G142">
        <v>26798</v>
      </c>
      <c r="H142">
        <v>4219091.4000000004</v>
      </c>
      <c r="I142">
        <v>14.8</v>
      </c>
      <c r="J142">
        <v>0.480588233470916</v>
      </c>
      <c r="K142">
        <v>0.77674419879913303</v>
      </c>
      <c r="L142">
        <v>0.46993007063865599</v>
      </c>
      <c r="M142">
        <v>0.66433566433566404</v>
      </c>
      <c r="N142">
        <v>0.63953488372093004</v>
      </c>
      <c r="O142">
        <v>0.60882352941176399</v>
      </c>
      <c r="P142">
        <v>12.6</v>
      </c>
      <c r="Q142">
        <v>1000618.2</v>
      </c>
      <c r="R142">
        <v>26645</v>
      </c>
      <c r="S142">
        <v>2</v>
      </c>
      <c r="T142">
        <v>107</v>
      </c>
      <c r="U142">
        <v>0.66433566433566404</v>
      </c>
      <c r="V142">
        <v>0.64418604651162703</v>
      </c>
      <c r="W142">
        <v>0.60882352941176399</v>
      </c>
      <c r="X142">
        <v>12.4</v>
      </c>
      <c r="Y142">
        <v>736301.6</v>
      </c>
      <c r="Z142">
        <v>27110</v>
      </c>
      <c r="AA142">
        <v>2</v>
      </c>
      <c r="AB142">
        <v>108</v>
      </c>
      <c r="AC142" t="s">
        <v>424</v>
      </c>
      <c r="AE142">
        <f>Tabela1[[#This Row],[kan_params]]</f>
        <v>26798</v>
      </c>
      <c r="AF142">
        <f>Tabela1[[#This Row],[kan_steps]]</f>
        <v>14.8</v>
      </c>
      <c r="AG142">
        <f>Tabela1[[#This Row],[kan_train_acc]]</f>
        <v>0.480588233470916</v>
      </c>
      <c r="AH142">
        <f>Tabela1[[#This Row],[kan_val_acc]]</f>
        <v>0.77674419879913303</v>
      </c>
      <c r="AI142">
        <f>Tabela1[[#This Row],[kan_test_acc]]</f>
        <v>0.46993007063865599</v>
      </c>
      <c r="AJ142">
        <f>Tabela1[[#This Row],[mlp_test_acc]]</f>
        <v>0.66433566433566404</v>
      </c>
      <c r="AK142">
        <f>Tabela1[[#This Row],[mlp_val_acc]]</f>
        <v>0.63953488372093004</v>
      </c>
      <c r="AL142">
        <f>Tabela1[[#This Row],[mlp_train_acc]]</f>
        <v>0.60882352941176399</v>
      </c>
      <c r="AM142">
        <f>Tabela1[[#This Row],[mlp_steps]]</f>
        <v>12.6</v>
      </c>
    </row>
    <row r="143" spans="1:39" hidden="1" x14ac:dyDescent="0.25">
      <c r="A143" t="s">
        <v>29</v>
      </c>
      <c r="B143">
        <v>20</v>
      </c>
      <c r="C143">
        <v>9</v>
      </c>
      <c r="D143">
        <v>5</v>
      </c>
      <c r="E143">
        <v>0</v>
      </c>
      <c r="F143" t="s">
        <v>38</v>
      </c>
      <c r="G143">
        <v>26912</v>
      </c>
      <c r="H143">
        <v>7912770.7999999998</v>
      </c>
      <c r="I143">
        <v>17.2</v>
      </c>
      <c r="J143">
        <v>0.73000000715255697</v>
      </c>
      <c r="K143">
        <v>0.89302326440811097</v>
      </c>
      <c r="L143">
        <v>0.71048951745033195</v>
      </c>
      <c r="M143">
        <v>0.58041958041957997</v>
      </c>
      <c r="N143">
        <v>0.70232558139534795</v>
      </c>
      <c r="O143">
        <v>0.629411764705882</v>
      </c>
      <c r="P143">
        <v>12.6</v>
      </c>
      <c r="Q143">
        <v>1352761.4</v>
      </c>
      <c r="R143">
        <v>26645</v>
      </c>
      <c r="S143">
        <v>2</v>
      </c>
      <c r="T143">
        <v>107</v>
      </c>
      <c r="U143">
        <v>0.58041958041957997</v>
      </c>
      <c r="V143">
        <v>0.82790697674418601</v>
      </c>
      <c r="W143">
        <v>0.629411764705882</v>
      </c>
      <c r="X143">
        <v>13.6</v>
      </c>
      <c r="Y143">
        <v>1244378.3999999999</v>
      </c>
      <c r="Z143">
        <v>27110</v>
      </c>
      <c r="AA143">
        <v>2</v>
      </c>
      <c r="AB143">
        <v>108</v>
      </c>
      <c r="AC143" t="s">
        <v>1145</v>
      </c>
      <c r="AE143">
        <f>Tabela1[[#This Row],[kan_params]]</f>
        <v>26912</v>
      </c>
      <c r="AF143">
        <f>Tabela1[[#This Row],[kan_steps]]</f>
        <v>17.2</v>
      </c>
      <c r="AG143">
        <f>Tabela1[[#This Row],[kan_train_acc]]</f>
        <v>0.73000000715255697</v>
      </c>
      <c r="AH143">
        <f>Tabela1[[#This Row],[kan_val_acc]]</f>
        <v>0.89302326440811097</v>
      </c>
      <c r="AI143">
        <f>Tabela1[[#This Row],[kan_test_acc]]</f>
        <v>0.71048951745033195</v>
      </c>
      <c r="AJ143">
        <f>Tabela1[[#This Row],[mlp_test_acc]]</f>
        <v>0.58041958041957997</v>
      </c>
      <c r="AK143">
        <f>Tabela1[[#This Row],[mlp_val_acc]]</f>
        <v>0.70232558139534795</v>
      </c>
      <c r="AL143">
        <f>Tabela1[[#This Row],[mlp_train_acc]]</f>
        <v>0.629411764705882</v>
      </c>
      <c r="AM143">
        <f>Tabela1[[#This Row],[mlp_steps]]</f>
        <v>12.6</v>
      </c>
    </row>
    <row r="144" spans="1:39" hidden="1" x14ac:dyDescent="0.25">
      <c r="A144" t="s">
        <v>29</v>
      </c>
      <c r="B144">
        <v>14</v>
      </c>
      <c r="C144">
        <v>5</v>
      </c>
      <c r="D144">
        <v>4</v>
      </c>
      <c r="E144">
        <v>0</v>
      </c>
      <c r="F144" t="s">
        <v>208</v>
      </c>
      <c r="G144">
        <v>26922</v>
      </c>
      <c r="H144">
        <v>8908051.8000000007</v>
      </c>
      <c r="I144">
        <v>23.8</v>
      </c>
      <c r="J144">
        <v>0.36058823764324099</v>
      </c>
      <c r="K144">
        <v>0.74186047315597503</v>
      </c>
      <c r="L144">
        <v>0.35244755744933998</v>
      </c>
      <c r="M144">
        <v>0.65734265734265696</v>
      </c>
      <c r="N144">
        <v>0.581395348837209</v>
      </c>
      <c r="O144">
        <v>0.626470588235294</v>
      </c>
      <c r="P144">
        <v>12</v>
      </c>
      <c r="Q144">
        <v>500150</v>
      </c>
      <c r="R144">
        <v>26645</v>
      </c>
      <c r="S144">
        <v>2</v>
      </c>
      <c r="T144">
        <v>107</v>
      </c>
      <c r="U144">
        <v>0.65734265734265696</v>
      </c>
      <c r="V144">
        <v>0.59069767441860399</v>
      </c>
      <c r="W144">
        <v>0.626470588235294</v>
      </c>
      <c r="X144">
        <v>12.4</v>
      </c>
      <c r="Y144">
        <v>253184.2</v>
      </c>
      <c r="Z144">
        <v>27110</v>
      </c>
      <c r="AA144">
        <v>2</v>
      </c>
      <c r="AB144">
        <v>108</v>
      </c>
      <c r="AC144" t="s">
        <v>725</v>
      </c>
      <c r="AE144">
        <f>Tabela1[[#This Row],[kan_params]]</f>
        <v>26922</v>
      </c>
      <c r="AF144">
        <f>Tabela1[[#This Row],[kan_steps]]</f>
        <v>23.8</v>
      </c>
      <c r="AG144">
        <f>Tabela1[[#This Row],[kan_train_acc]]</f>
        <v>0.36058823764324099</v>
      </c>
      <c r="AH144">
        <f>Tabela1[[#This Row],[kan_val_acc]]</f>
        <v>0.74186047315597503</v>
      </c>
      <c r="AI144">
        <f>Tabela1[[#This Row],[kan_test_acc]]</f>
        <v>0.35244755744933998</v>
      </c>
      <c r="AJ144">
        <f>Tabela1[[#This Row],[mlp_test_acc]]</f>
        <v>0.65734265734265696</v>
      </c>
      <c r="AK144">
        <f>Tabela1[[#This Row],[mlp_val_acc]]</f>
        <v>0.581395348837209</v>
      </c>
      <c r="AL144">
        <f>Tabela1[[#This Row],[mlp_train_acc]]</f>
        <v>0.626470588235294</v>
      </c>
      <c r="AM144">
        <f>Tabela1[[#This Row],[mlp_steps]]</f>
        <v>12</v>
      </c>
    </row>
    <row r="145" spans="1:39" hidden="1" x14ac:dyDescent="0.25">
      <c r="A145" t="s">
        <v>29</v>
      </c>
      <c r="B145">
        <v>10</v>
      </c>
      <c r="C145">
        <v>5</v>
      </c>
      <c r="D145">
        <v>2</v>
      </c>
      <c r="E145">
        <v>0</v>
      </c>
      <c r="F145" t="s">
        <v>224</v>
      </c>
      <c r="G145">
        <v>26938</v>
      </c>
      <c r="H145">
        <v>4060348.4</v>
      </c>
      <c r="I145">
        <v>13</v>
      </c>
      <c r="J145">
        <v>0.60411764383316002</v>
      </c>
      <c r="K145">
        <v>0.80232560634613004</v>
      </c>
      <c r="L145">
        <v>0.53286713361740101</v>
      </c>
      <c r="M145">
        <v>0.66433566433566404</v>
      </c>
      <c r="N145">
        <v>0.63953488372093004</v>
      </c>
      <c r="O145">
        <v>0.60882352941176399</v>
      </c>
      <c r="P145">
        <v>13</v>
      </c>
      <c r="Q145">
        <v>1887146.6</v>
      </c>
      <c r="R145">
        <v>26645</v>
      </c>
      <c r="S145">
        <v>2</v>
      </c>
      <c r="T145">
        <v>107</v>
      </c>
      <c r="U145">
        <v>0.66433566433566404</v>
      </c>
      <c r="V145">
        <v>0.63953488372093004</v>
      </c>
      <c r="W145">
        <v>0.60882352941176399</v>
      </c>
      <c r="X145">
        <v>12</v>
      </c>
      <c r="Y145">
        <v>827602.8</v>
      </c>
      <c r="Z145">
        <v>27110</v>
      </c>
      <c r="AA145">
        <v>2</v>
      </c>
      <c r="AB145">
        <v>108</v>
      </c>
      <c r="AC145" t="s">
        <v>329</v>
      </c>
      <c r="AE145">
        <f>Tabela1[[#This Row],[kan_params]]</f>
        <v>26938</v>
      </c>
      <c r="AF145">
        <f>Tabela1[[#This Row],[kan_steps]]</f>
        <v>13</v>
      </c>
      <c r="AG145">
        <f>Tabela1[[#This Row],[kan_train_acc]]</f>
        <v>0.60411764383316002</v>
      </c>
      <c r="AH145">
        <f>Tabela1[[#This Row],[kan_val_acc]]</f>
        <v>0.80232560634613004</v>
      </c>
      <c r="AI145">
        <f>Tabela1[[#This Row],[kan_test_acc]]</f>
        <v>0.53286713361740101</v>
      </c>
      <c r="AJ145">
        <f>Tabela1[[#This Row],[mlp_test_acc]]</f>
        <v>0.66433566433566404</v>
      </c>
      <c r="AK145">
        <f>Tabela1[[#This Row],[mlp_val_acc]]</f>
        <v>0.63953488372093004</v>
      </c>
      <c r="AL145">
        <f>Tabela1[[#This Row],[mlp_train_acc]]</f>
        <v>0.60882352941176399</v>
      </c>
      <c r="AM145">
        <f>Tabela1[[#This Row],[mlp_steps]]</f>
        <v>13</v>
      </c>
    </row>
    <row r="146" spans="1:39" hidden="1" x14ac:dyDescent="0.25">
      <c r="A146" t="s">
        <v>29</v>
      </c>
      <c r="B146">
        <v>18</v>
      </c>
      <c r="C146">
        <v>9</v>
      </c>
      <c r="D146">
        <v>4</v>
      </c>
      <c r="E146">
        <v>0</v>
      </c>
      <c r="F146" t="s">
        <v>106</v>
      </c>
      <c r="G146">
        <v>27236</v>
      </c>
      <c r="H146">
        <v>6469392.7999999998</v>
      </c>
      <c r="I146">
        <v>14.6</v>
      </c>
      <c r="J146">
        <v>0.69882352948188697</v>
      </c>
      <c r="K146">
        <v>0.82093020677566497</v>
      </c>
      <c r="L146">
        <v>0.72447553873062098</v>
      </c>
      <c r="M146">
        <v>0.65734265734265696</v>
      </c>
      <c r="N146">
        <v>0.581395348837209</v>
      </c>
      <c r="O146">
        <v>0.626470588235294</v>
      </c>
      <c r="P146">
        <v>12.8</v>
      </c>
      <c r="Q146">
        <v>1630219.2</v>
      </c>
      <c r="R146">
        <v>27110</v>
      </c>
      <c r="S146">
        <v>2</v>
      </c>
      <c r="T146">
        <v>108</v>
      </c>
      <c r="U146">
        <v>0.65734265734265696</v>
      </c>
      <c r="V146">
        <v>0.581395348837209</v>
      </c>
      <c r="W146">
        <v>0.626470588235294</v>
      </c>
      <c r="X146">
        <v>12</v>
      </c>
      <c r="Y146">
        <v>1847785.6</v>
      </c>
      <c r="Z146">
        <v>27579</v>
      </c>
      <c r="AA146">
        <v>2</v>
      </c>
      <c r="AB146">
        <v>109</v>
      </c>
      <c r="AC146" t="s">
        <v>1078</v>
      </c>
      <c r="AE146">
        <f>Tabela1[[#This Row],[kan_params]]</f>
        <v>27236</v>
      </c>
      <c r="AF146">
        <f>Tabela1[[#This Row],[kan_steps]]</f>
        <v>14.6</v>
      </c>
      <c r="AG146">
        <f>Tabela1[[#This Row],[kan_train_acc]]</f>
        <v>0.69882352948188697</v>
      </c>
      <c r="AH146">
        <f>Tabela1[[#This Row],[kan_val_acc]]</f>
        <v>0.82093020677566497</v>
      </c>
      <c r="AI146">
        <f>Tabela1[[#This Row],[kan_test_acc]]</f>
        <v>0.72447553873062098</v>
      </c>
      <c r="AJ146">
        <f>Tabela1[[#This Row],[mlp_test_acc]]</f>
        <v>0.65734265734265696</v>
      </c>
      <c r="AK146">
        <f>Tabela1[[#This Row],[mlp_val_acc]]</f>
        <v>0.581395348837209</v>
      </c>
      <c r="AL146">
        <f>Tabela1[[#This Row],[mlp_train_acc]]</f>
        <v>0.626470588235294</v>
      </c>
      <c r="AM146">
        <f>Tabela1[[#This Row],[mlp_steps]]</f>
        <v>12.8</v>
      </c>
    </row>
    <row r="147" spans="1:39" x14ac:dyDescent="0.25">
      <c r="A147" t="s">
        <v>29</v>
      </c>
      <c r="B147">
        <v>8</v>
      </c>
      <c r="C147">
        <v>3</v>
      </c>
      <c r="D147">
        <v>2</v>
      </c>
      <c r="E147">
        <v>0</v>
      </c>
      <c r="F147" t="s">
        <v>108</v>
      </c>
      <c r="G147">
        <v>27366</v>
      </c>
      <c r="H147">
        <v>8254370</v>
      </c>
      <c r="I147">
        <v>23.4</v>
      </c>
      <c r="J147">
        <v>0.48647059202194198</v>
      </c>
      <c r="K147">
        <v>0.80697674751281701</v>
      </c>
      <c r="L147">
        <v>0.43636362552642799</v>
      </c>
      <c r="M147">
        <v>0.66433566433566404</v>
      </c>
      <c r="N147">
        <v>0.63953488372093004</v>
      </c>
      <c r="O147">
        <v>0.60882352941176399</v>
      </c>
      <c r="P147">
        <v>12</v>
      </c>
      <c r="Q147">
        <v>573682.6</v>
      </c>
      <c r="R147">
        <v>27110</v>
      </c>
      <c r="S147">
        <v>2</v>
      </c>
      <c r="T147">
        <v>108</v>
      </c>
      <c r="U147">
        <v>0.66433566433566404</v>
      </c>
      <c r="V147">
        <v>0.63953488372093004</v>
      </c>
      <c r="W147">
        <v>0.60882352941176399</v>
      </c>
      <c r="X147">
        <v>13.4</v>
      </c>
      <c r="Y147">
        <v>258510.2</v>
      </c>
      <c r="Z147">
        <v>27579</v>
      </c>
      <c r="AA147">
        <v>2</v>
      </c>
      <c r="AB147">
        <v>109</v>
      </c>
      <c r="AC147" t="s">
        <v>1281</v>
      </c>
      <c r="AE147">
        <f>Tabela1[[#This Row],[kan_params]]</f>
        <v>27366</v>
      </c>
      <c r="AF147">
        <f>Tabela1[[#This Row],[kan_steps]]</f>
        <v>23.4</v>
      </c>
      <c r="AG147">
        <f>Tabela1[[#This Row],[kan_train_acc]]</f>
        <v>0.48647059202194198</v>
      </c>
      <c r="AH147">
        <f>Tabela1[[#This Row],[kan_val_acc]]</f>
        <v>0.80697674751281701</v>
      </c>
      <c r="AI147">
        <f>Tabela1[[#This Row],[kan_test_acc]]</f>
        <v>0.43636362552642799</v>
      </c>
      <c r="AJ147">
        <f>Tabela1[[#This Row],[mlp_test_acc]]</f>
        <v>0.66433566433566404</v>
      </c>
      <c r="AK147">
        <f>Tabela1[[#This Row],[mlp_val_acc]]</f>
        <v>0.63953488372093004</v>
      </c>
      <c r="AL147">
        <f>Tabela1[[#This Row],[mlp_train_acc]]</f>
        <v>0.60882352941176399</v>
      </c>
      <c r="AM147">
        <f>Tabela1[[#This Row],[mlp_steps]]</f>
        <v>12</v>
      </c>
    </row>
    <row r="148" spans="1:39" x14ac:dyDescent="0.25">
      <c r="A148" t="s">
        <v>29</v>
      </c>
      <c r="B148">
        <v>8</v>
      </c>
      <c r="C148">
        <v>3</v>
      </c>
      <c r="D148">
        <v>2</v>
      </c>
      <c r="E148">
        <v>0</v>
      </c>
      <c r="F148" t="s">
        <v>78</v>
      </c>
      <c r="G148">
        <v>27576</v>
      </c>
      <c r="H148">
        <v>5653740.2000000002</v>
      </c>
      <c r="I148">
        <v>16.8</v>
      </c>
      <c r="J148">
        <v>0.61058824062347405</v>
      </c>
      <c r="K148">
        <v>0.70465114116668703</v>
      </c>
      <c r="L148">
        <v>0.66993007659912096</v>
      </c>
      <c r="M148">
        <v>0.66433566433566404</v>
      </c>
      <c r="N148">
        <v>0.63953488372093004</v>
      </c>
      <c r="O148">
        <v>0.60882352941176399</v>
      </c>
      <c r="P148">
        <v>12.4</v>
      </c>
      <c r="Q148">
        <v>307915</v>
      </c>
      <c r="R148">
        <v>27110</v>
      </c>
      <c r="S148">
        <v>2</v>
      </c>
      <c r="T148">
        <v>108</v>
      </c>
      <c r="U148">
        <v>0.66433566433566404</v>
      </c>
      <c r="V148">
        <v>0.63953488372093004</v>
      </c>
      <c r="W148">
        <v>0.60882352941176399</v>
      </c>
      <c r="X148">
        <v>12.6</v>
      </c>
      <c r="Y148">
        <v>259851.8</v>
      </c>
      <c r="Z148">
        <v>27579</v>
      </c>
      <c r="AA148">
        <v>2</v>
      </c>
      <c r="AB148">
        <v>109</v>
      </c>
      <c r="AC148" t="s">
        <v>1266</v>
      </c>
      <c r="AE148">
        <f>Tabela1[[#This Row],[kan_params]]</f>
        <v>27576</v>
      </c>
      <c r="AF148">
        <f>Tabela1[[#This Row],[kan_steps]]</f>
        <v>16.8</v>
      </c>
      <c r="AG148">
        <f>Tabela1[[#This Row],[kan_train_acc]]</f>
        <v>0.61058824062347405</v>
      </c>
      <c r="AH148">
        <f>Tabela1[[#This Row],[kan_val_acc]]</f>
        <v>0.70465114116668703</v>
      </c>
      <c r="AI148">
        <f>Tabela1[[#This Row],[kan_test_acc]]</f>
        <v>0.66993007659912096</v>
      </c>
      <c r="AJ148">
        <f>Tabela1[[#This Row],[mlp_test_acc]]</f>
        <v>0.66433566433566404</v>
      </c>
      <c r="AK148">
        <f>Tabela1[[#This Row],[mlp_val_acc]]</f>
        <v>0.63953488372093004</v>
      </c>
      <c r="AL148">
        <f>Tabela1[[#This Row],[mlp_train_acc]]</f>
        <v>0.60882352941176399</v>
      </c>
      <c r="AM148">
        <f>Tabela1[[#This Row],[mlp_steps]]</f>
        <v>12.4</v>
      </c>
    </row>
    <row r="149" spans="1:39" x14ac:dyDescent="0.25">
      <c r="A149" t="s">
        <v>29</v>
      </c>
      <c r="B149">
        <v>8</v>
      </c>
      <c r="C149">
        <v>3</v>
      </c>
      <c r="D149">
        <v>2</v>
      </c>
      <c r="E149">
        <v>0</v>
      </c>
      <c r="F149" t="s">
        <v>48</v>
      </c>
      <c r="G149">
        <v>27578</v>
      </c>
      <c r="H149">
        <v>4647628.5999999996</v>
      </c>
      <c r="I149">
        <v>14.8</v>
      </c>
      <c r="J149">
        <v>0.412941175699234</v>
      </c>
      <c r="K149">
        <v>0.75116279125213603</v>
      </c>
      <c r="L149">
        <v>0.387412583827972</v>
      </c>
      <c r="M149">
        <v>0.66433566433566404</v>
      </c>
      <c r="N149">
        <v>0.63953488372093004</v>
      </c>
      <c r="O149">
        <v>0.60882352941176399</v>
      </c>
      <c r="P149">
        <v>14</v>
      </c>
      <c r="Q149">
        <v>191037.6</v>
      </c>
      <c r="R149">
        <v>27110</v>
      </c>
      <c r="S149">
        <v>2</v>
      </c>
      <c r="T149">
        <v>108</v>
      </c>
      <c r="U149">
        <v>0.66433566433566404</v>
      </c>
      <c r="V149">
        <v>0.63953488372093004</v>
      </c>
      <c r="W149">
        <v>0.60882352941176399</v>
      </c>
      <c r="X149">
        <v>12</v>
      </c>
      <c r="Y149">
        <v>155339.20000000001</v>
      </c>
      <c r="Z149">
        <v>27579</v>
      </c>
      <c r="AA149">
        <v>2</v>
      </c>
      <c r="AB149">
        <v>109</v>
      </c>
      <c r="AC149" t="s">
        <v>1251</v>
      </c>
      <c r="AE149">
        <f>Tabela1[[#This Row],[kan_params]]</f>
        <v>27578</v>
      </c>
      <c r="AF149">
        <f>Tabela1[[#This Row],[kan_steps]]</f>
        <v>14.8</v>
      </c>
      <c r="AG149">
        <f>Tabela1[[#This Row],[kan_train_acc]]</f>
        <v>0.412941175699234</v>
      </c>
      <c r="AH149">
        <f>Tabela1[[#This Row],[kan_val_acc]]</f>
        <v>0.75116279125213603</v>
      </c>
      <c r="AI149">
        <f>Tabela1[[#This Row],[kan_test_acc]]</f>
        <v>0.387412583827972</v>
      </c>
      <c r="AJ149">
        <f>Tabela1[[#This Row],[mlp_test_acc]]</f>
        <v>0.66433566433566404</v>
      </c>
      <c r="AK149">
        <f>Tabela1[[#This Row],[mlp_val_acc]]</f>
        <v>0.63953488372093004</v>
      </c>
      <c r="AL149">
        <f>Tabela1[[#This Row],[mlp_train_acc]]</f>
        <v>0.60882352941176399</v>
      </c>
      <c r="AM149">
        <f>Tabela1[[#This Row],[mlp_steps]]</f>
        <v>14</v>
      </c>
    </row>
    <row r="150" spans="1:39" hidden="1" x14ac:dyDescent="0.25">
      <c r="A150" t="s">
        <v>29</v>
      </c>
      <c r="B150">
        <v>16</v>
      </c>
      <c r="C150">
        <v>5</v>
      </c>
      <c r="D150">
        <v>5</v>
      </c>
      <c r="E150">
        <v>0</v>
      </c>
      <c r="F150" t="s">
        <v>140</v>
      </c>
      <c r="G150">
        <v>27686</v>
      </c>
      <c r="H150">
        <v>8250252</v>
      </c>
      <c r="I150">
        <v>18</v>
      </c>
      <c r="J150">
        <v>0.56235294342040998</v>
      </c>
      <c r="K150">
        <v>0.85116277933120699</v>
      </c>
      <c r="L150">
        <v>0.58041959404945298</v>
      </c>
      <c r="M150">
        <v>0.65734265734265696</v>
      </c>
      <c r="N150">
        <v>0.581395348837209</v>
      </c>
      <c r="O150">
        <v>0.626470588235294</v>
      </c>
      <c r="P150">
        <v>12</v>
      </c>
      <c r="Q150">
        <v>1314712.6000000001</v>
      </c>
      <c r="R150">
        <v>27579</v>
      </c>
      <c r="S150">
        <v>2</v>
      </c>
      <c r="T150">
        <v>109</v>
      </c>
      <c r="U150">
        <v>0.65734265734265696</v>
      </c>
      <c r="V150">
        <v>0.581395348837209</v>
      </c>
      <c r="W150">
        <v>0.626470588235294</v>
      </c>
      <c r="X150">
        <v>12.4</v>
      </c>
      <c r="Y150">
        <v>1337591.3999999999</v>
      </c>
      <c r="Z150">
        <v>28052</v>
      </c>
      <c r="AA150">
        <v>2</v>
      </c>
      <c r="AB150">
        <v>110</v>
      </c>
      <c r="AC150" t="s">
        <v>893</v>
      </c>
      <c r="AE150">
        <f>Tabela1[[#This Row],[kan_params]]</f>
        <v>27686</v>
      </c>
      <c r="AF150">
        <f>Tabela1[[#This Row],[kan_steps]]</f>
        <v>18</v>
      </c>
      <c r="AG150">
        <f>Tabela1[[#This Row],[kan_train_acc]]</f>
        <v>0.56235294342040998</v>
      </c>
      <c r="AH150">
        <f>Tabela1[[#This Row],[kan_val_acc]]</f>
        <v>0.85116277933120699</v>
      </c>
      <c r="AI150">
        <f>Tabela1[[#This Row],[kan_test_acc]]</f>
        <v>0.58041959404945298</v>
      </c>
      <c r="AJ150">
        <f>Tabela1[[#This Row],[mlp_test_acc]]</f>
        <v>0.65734265734265696</v>
      </c>
      <c r="AK150">
        <f>Tabela1[[#This Row],[mlp_val_acc]]</f>
        <v>0.581395348837209</v>
      </c>
      <c r="AL150">
        <f>Tabela1[[#This Row],[mlp_train_acc]]</f>
        <v>0.626470588235294</v>
      </c>
      <c r="AM150">
        <f>Tabela1[[#This Row],[mlp_steps]]</f>
        <v>12</v>
      </c>
    </row>
    <row r="151" spans="1:39" hidden="1" x14ac:dyDescent="0.25">
      <c r="A151" t="s">
        <v>29</v>
      </c>
      <c r="B151">
        <v>12</v>
      </c>
      <c r="C151">
        <v>5</v>
      </c>
      <c r="D151">
        <v>3</v>
      </c>
      <c r="E151">
        <v>0</v>
      </c>
      <c r="F151" t="s">
        <v>216</v>
      </c>
      <c r="G151">
        <v>27698</v>
      </c>
      <c r="H151">
        <v>4838412</v>
      </c>
      <c r="I151">
        <v>16</v>
      </c>
      <c r="J151">
        <v>0.78470587730407704</v>
      </c>
      <c r="K151">
        <v>0.8348837018013</v>
      </c>
      <c r="L151">
        <v>0.81258740425109799</v>
      </c>
      <c r="M151">
        <v>0.66433566433566404</v>
      </c>
      <c r="N151">
        <v>0.63953488372093004</v>
      </c>
      <c r="O151">
        <v>0.60882352941176399</v>
      </c>
      <c r="P151">
        <v>12</v>
      </c>
      <c r="Q151">
        <v>1781428</v>
      </c>
      <c r="R151">
        <v>27579</v>
      </c>
      <c r="S151">
        <v>2</v>
      </c>
      <c r="T151">
        <v>109</v>
      </c>
      <c r="U151">
        <v>0.66433566433566404</v>
      </c>
      <c r="V151">
        <v>0.63953488372093004</v>
      </c>
      <c r="W151">
        <v>0.60882352941176399</v>
      </c>
      <c r="X151">
        <v>12</v>
      </c>
      <c r="Y151">
        <v>1190422</v>
      </c>
      <c r="Z151">
        <v>28052</v>
      </c>
      <c r="AA151">
        <v>2</v>
      </c>
      <c r="AB151">
        <v>110</v>
      </c>
      <c r="AC151" t="s">
        <v>527</v>
      </c>
      <c r="AE151">
        <f>Tabela1[[#This Row],[kan_params]]</f>
        <v>27698</v>
      </c>
      <c r="AF151">
        <f>Tabela1[[#This Row],[kan_steps]]</f>
        <v>16</v>
      </c>
      <c r="AG151">
        <f>Tabela1[[#This Row],[kan_train_acc]]</f>
        <v>0.78470587730407704</v>
      </c>
      <c r="AH151">
        <f>Tabela1[[#This Row],[kan_val_acc]]</f>
        <v>0.8348837018013</v>
      </c>
      <c r="AI151">
        <f>Tabela1[[#This Row],[kan_test_acc]]</f>
        <v>0.81258740425109799</v>
      </c>
      <c r="AJ151">
        <f>Tabela1[[#This Row],[mlp_test_acc]]</f>
        <v>0.66433566433566404</v>
      </c>
      <c r="AK151">
        <f>Tabela1[[#This Row],[mlp_val_acc]]</f>
        <v>0.63953488372093004</v>
      </c>
      <c r="AL151">
        <f>Tabela1[[#This Row],[mlp_train_acc]]</f>
        <v>0.60882352941176399</v>
      </c>
      <c r="AM151">
        <f>Tabela1[[#This Row],[mlp_steps]]</f>
        <v>12</v>
      </c>
    </row>
    <row r="152" spans="1:39" hidden="1" x14ac:dyDescent="0.25">
      <c r="A152" t="s">
        <v>29</v>
      </c>
      <c r="B152">
        <v>10</v>
      </c>
      <c r="C152">
        <v>3</v>
      </c>
      <c r="D152">
        <v>3</v>
      </c>
      <c r="E152">
        <v>0</v>
      </c>
      <c r="F152" t="s">
        <v>222</v>
      </c>
      <c r="G152">
        <v>27704</v>
      </c>
      <c r="H152">
        <v>3946102.6</v>
      </c>
      <c r="I152">
        <v>12</v>
      </c>
      <c r="J152">
        <v>0.37647058367729103</v>
      </c>
      <c r="K152">
        <v>0.63953489065170199</v>
      </c>
      <c r="L152">
        <v>0.31328671276569298</v>
      </c>
      <c r="M152">
        <v>0.66433566433566404</v>
      </c>
      <c r="N152">
        <v>0.63953488372093004</v>
      </c>
      <c r="O152">
        <v>0.60882352941176399</v>
      </c>
      <c r="P152">
        <v>12</v>
      </c>
      <c r="Q152">
        <v>1273255</v>
      </c>
      <c r="R152">
        <v>27579</v>
      </c>
      <c r="S152">
        <v>2</v>
      </c>
      <c r="T152">
        <v>109</v>
      </c>
      <c r="U152">
        <v>0.66433566433566404</v>
      </c>
      <c r="V152">
        <v>0.63953488372093004</v>
      </c>
      <c r="W152">
        <v>0.60882352941176399</v>
      </c>
      <c r="X152">
        <v>13</v>
      </c>
      <c r="Y152">
        <v>856551.8</v>
      </c>
      <c r="Z152">
        <v>28052</v>
      </c>
      <c r="AA152">
        <v>2</v>
      </c>
      <c r="AB152">
        <v>110</v>
      </c>
      <c r="AC152" t="s">
        <v>223</v>
      </c>
      <c r="AE152">
        <f>Tabela1[[#This Row],[kan_params]]</f>
        <v>27704</v>
      </c>
      <c r="AF152">
        <f>Tabela1[[#This Row],[kan_steps]]</f>
        <v>12</v>
      </c>
      <c r="AG152">
        <f>Tabela1[[#This Row],[kan_train_acc]]</f>
        <v>0.37647058367729103</v>
      </c>
      <c r="AH152">
        <f>Tabela1[[#This Row],[kan_val_acc]]</f>
        <v>0.63953489065170199</v>
      </c>
      <c r="AI152">
        <f>Tabela1[[#This Row],[kan_test_acc]]</f>
        <v>0.31328671276569298</v>
      </c>
      <c r="AJ152">
        <f>Tabela1[[#This Row],[mlp_test_acc]]</f>
        <v>0.66433566433566404</v>
      </c>
      <c r="AK152">
        <f>Tabela1[[#This Row],[mlp_val_acc]]</f>
        <v>0.63953488372093004</v>
      </c>
      <c r="AL152">
        <f>Tabela1[[#This Row],[mlp_train_acc]]</f>
        <v>0.60882352941176399</v>
      </c>
      <c r="AM152">
        <f>Tabela1[[#This Row],[mlp_steps]]</f>
        <v>12</v>
      </c>
    </row>
    <row r="153" spans="1:39" hidden="1" x14ac:dyDescent="0.25">
      <c r="A153" t="s">
        <v>29</v>
      </c>
      <c r="B153">
        <v>10</v>
      </c>
      <c r="C153">
        <v>5</v>
      </c>
      <c r="D153">
        <v>2</v>
      </c>
      <c r="E153">
        <v>0</v>
      </c>
      <c r="F153" t="s">
        <v>226</v>
      </c>
      <c r="G153">
        <v>27900</v>
      </c>
      <c r="H153">
        <v>5051211.2</v>
      </c>
      <c r="I153">
        <v>16</v>
      </c>
      <c r="J153">
        <v>0.67705881595611495</v>
      </c>
      <c r="K153">
        <v>0.87209302186965898</v>
      </c>
      <c r="L153">
        <v>0.56923078298568697</v>
      </c>
      <c r="M153">
        <v>0.66433566433566404</v>
      </c>
      <c r="N153">
        <v>0.63953488372093004</v>
      </c>
      <c r="O153">
        <v>0.60882352941176399</v>
      </c>
      <c r="P153">
        <v>12</v>
      </c>
      <c r="Q153">
        <v>1107001.3999999999</v>
      </c>
      <c r="R153">
        <v>27579</v>
      </c>
      <c r="S153">
        <v>2</v>
      </c>
      <c r="T153">
        <v>109</v>
      </c>
      <c r="U153">
        <v>0.66433566433566404</v>
      </c>
      <c r="V153">
        <v>0.63953488372093004</v>
      </c>
      <c r="W153">
        <v>0.60882352941176399</v>
      </c>
      <c r="X153">
        <v>12</v>
      </c>
      <c r="Y153">
        <v>1476020.8</v>
      </c>
      <c r="Z153">
        <v>28052</v>
      </c>
      <c r="AA153">
        <v>2</v>
      </c>
      <c r="AB153">
        <v>110</v>
      </c>
      <c r="AC153" t="s">
        <v>330</v>
      </c>
      <c r="AE153">
        <f>Tabela1[[#This Row],[kan_params]]</f>
        <v>27900</v>
      </c>
      <c r="AF153">
        <f>Tabela1[[#This Row],[kan_steps]]</f>
        <v>16</v>
      </c>
      <c r="AG153">
        <f>Tabela1[[#This Row],[kan_train_acc]]</f>
        <v>0.67705881595611495</v>
      </c>
      <c r="AH153">
        <f>Tabela1[[#This Row],[kan_val_acc]]</f>
        <v>0.87209302186965898</v>
      </c>
      <c r="AI153">
        <f>Tabela1[[#This Row],[kan_test_acc]]</f>
        <v>0.56923078298568697</v>
      </c>
      <c r="AJ153">
        <f>Tabela1[[#This Row],[mlp_test_acc]]</f>
        <v>0.66433566433566404</v>
      </c>
      <c r="AK153">
        <f>Tabela1[[#This Row],[mlp_val_acc]]</f>
        <v>0.63953488372093004</v>
      </c>
      <c r="AL153">
        <f>Tabela1[[#This Row],[mlp_train_acc]]</f>
        <v>0.60882352941176399</v>
      </c>
      <c r="AM153">
        <f>Tabela1[[#This Row],[mlp_steps]]</f>
        <v>12</v>
      </c>
    </row>
    <row r="154" spans="1:39" hidden="1" x14ac:dyDescent="0.25">
      <c r="A154" t="s">
        <v>29</v>
      </c>
      <c r="B154">
        <v>10</v>
      </c>
      <c r="C154">
        <v>5</v>
      </c>
      <c r="D154">
        <v>2</v>
      </c>
      <c r="E154">
        <v>0</v>
      </c>
      <c r="F154" t="s">
        <v>40</v>
      </c>
      <c r="G154">
        <v>27962</v>
      </c>
      <c r="H154">
        <v>5391155</v>
      </c>
      <c r="I154">
        <v>14.2</v>
      </c>
      <c r="J154">
        <v>0.47823529243469198</v>
      </c>
      <c r="K154">
        <v>0.66279070377349802</v>
      </c>
      <c r="L154">
        <v>0.46713286638259799</v>
      </c>
      <c r="M154">
        <v>0.66433566433566404</v>
      </c>
      <c r="N154">
        <v>0.63953488372093004</v>
      </c>
      <c r="O154">
        <v>0.60882352941176399</v>
      </c>
      <c r="P154">
        <v>12</v>
      </c>
      <c r="Q154">
        <v>1557199</v>
      </c>
      <c r="R154">
        <v>27579</v>
      </c>
      <c r="S154">
        <v>2</v>
      </c>
      <c r="T154">
        <v>109</v>
      </c>
      <c r="U154">
        <v>0.66433566433566404</v>
      </c>
      <c r="V154">
        <v>0.63953488372093004</v>
      </c>
      <c r="W154">
        <v>0.60882352941176399</v>
      </c>
      <c r="X154">
        <v>12</v>
      </c>
      <c r="Y154">
        <v>684606.6</v>
      </c>
      <c r="Z154">
        <v>28052</v>
      </c>
      <c r="AA154">
        <v>2</v>
      </c>
      <c r="AB154">
        <v>110</v>
      </c>
      <c r="AC154" t="s">
        <v>237</v>
      </c>
      <c r="AE154">
        <f>Tabela1[[#This Row],[kan_params]]</f>
        <v>27962</v>
      </c>
      <c r="AF154">
        <f>Tabela1[[#This Row],[kan_steps]]</f>
        <v>14.2</v>
      </c>
      <c r="AG154">
        <f>Tabela1[[#This Row],[kan_train_acc]]</f>
        <v>0.47823529243469198</v>
      </c>
      <c r="AH154">
        <f>Tabela1[[#This Row],[kan_val_acc]]</f>
        <v>0.66279070377349802</v>
      </c>
      <c r="AI154">
        <f>Tabela1[[#This Row],[kan_test_acc]]</f>
        <v>0.46713286638259799</v>
      </c>
      <c r="AJ154">
        <f>Tabela1[[#This Row],[mlp_test_acc]]</f>
        <v>0.66433566433566404</v>
      </c>
      <c r="AK154">
        <f>Tabela1[[#This Row],[mlp_val_acc]]</f>
        <v>0.63953488372093004</v>
      </c>
      <c r="AL154">
        <f>Tabela1[[#This Row],[mlp_train_acc]]</f>
        <v>0.60882352941176399</v>
      </c>
      <c r="AM154">
        <f>Tabela1[[#This Row],[mlp_steps]]</f>
        <v>12</v>
      </c>
    </row>
    <row r="155" spans="1:39" hidden="1" x14ac:dyDescent="0.25">
      <c r="A155" t="s">
        <v>29</v>
      </c>
      <c r="B155">
        <v>14</v>
      </c>
      <c r="C155">
        <v>9</v>
      </c>
      <c r="D155">
        <v>2</v>
      </c>
      <c r="E155">
        <v>0</v>
      </c>
      <c r="F155" t="s">
        <v>214</v>
      </c>
      <c r="G155">
        <v>28016</v>
      </c>
      <c r="H155">
        <v>10371009.6</v>
      </c>
      <c r="I155">
        <v>22.8</v>
      </c>
      <c r="J155">
        <v>0.55058823823928804</v>
      </c>
      <c r="K155">
        <v>0.86744188070297201</v>
      </c>
      <c r="L155">
        <v>0.48951048851013101</v>
      </c>
      <c r="M155">
        <v>0.65734265734265696</v>
      </c>
      <c r="N155">
        <v>0.581395348837209</v>
      </c>
      <c r="O155">
        <v>0.626470588235294</v>
      </c>
      <c r="P155">
        <v>12</v>
      </c>
      <c r="Q155">
        <v>2632496.4</v>
      </c>
      <c r="R155">
        <v>27579</v>
      </c>
      <c r="S155">
        <v>2</v>
      </c>
      <c r="T155">
        <v>109</v>
      </c>
      <c r="U155">
        <v>0.65734265734265696</v>
      </c>
      <c r="V155">
        <v>0.581395348837209</v>
      </c>
      <c r="W155">
        <v>0.626470588235294</v>
      </c>
      <c r="X155">
        <v>13.4</v>
      </c>
      <c r="Y155">
        <v>2331310.6</v>
      </c>
      <c r="Z155">
        <v>28052</v>
      </c>
      <c r="AA155">
        <v>2</v>
      </c>
      <c r="AB155">
        <v>110</v>
      </c>
      <c r="AC155" t="s">
        <v>829</v>
      </c>
      <c r="AE155">
        <f>Tabela1[[#This Row],[kan_params]]</f>
        <v>28016</v>
      </c>
      <c r="AF155">
        <f>Tabela1[[#This Row],[kan_steps]]</f>
        <v>22.8</v>
      </c>
      <c r="AG155">
        <f>Tabela1[[#This Row],[kan_train_acc]]</f>
        <v>0.55058823823928804</v>
      </c>
      <c r="AH155">
        <f>Tabela1[[#This Row],[kan_val_acc]]</f>
        <v>0.86744188070297201</v>
      </c>
      <c r="AI155">
        <f>Tabela1[[#This Row],[kan_test_acc]]</f>
        <v>0.48951048851013101</v>
      </c>
      <c r="AJ155">
        <f>Tabela1[[#This Row],[mlp_test_acc]]</f>
        <v>0.65734265734265696</v>
      </c>
      <c r="AK155">
        <f>Tabela1[[#This Row],[mlp_val_acc]]</f>
        <v>0.581395348837209</v>
      </c>
      <c r="AL155">
        <f>Tabela1[[#This Row],[mlp_train_acc]]</f>
        <v>0.626470588235294</v>
      </c>
      <c r="AM155">
        <f>Tabela1[[#This Row],[mlp_steps]]</f>
        <v>12</v>
      </c>
    </row>
    <row r="156" spans="1:39" hidden="1" x14ac:dyDescent="0.25">
      <c r="A156" t="s">
        <v>29</v>
      </c>
      <c r="B156">
        <v>12</v>
      </c>
      <c r="C156">
        <v>3</v>
      </c>
      <c r="D156">
        <v>4</v>
      </c>
      <c r="E156">
        <v>0</v>
      </c>
      <c r="F156" t="s">
        <v>214</v>
      </c>
      <c r="G156">
        <v>28016</v>
      </c>
      <c r="H156">
        <v>6997311.2000000002</v>
      </c>
      <c r="I156">
        <v>24</v>
      </c>
      <c r="J156">
        <v>0.50588235855102504</v>
      </c>
      <c r="K156">
        <v>0.77209303379058802</v>
      </c>
      <c r="L156">
        <v>0.50629369616508402</v>
      </c>
      <c r="M156">
        <v>0.66433566433566404</v>
      </c>
      <c r="N156">
        <v>0.63953488372093004</v>
      </c>
      <c r="O156">
        <v>0.60882352941176399</v>
      </c>
      <c r="P156">
        <v>12</v>
      </c>
      <c r="Q156">
        <v>616120</v>
      </c>
      <c r="R156">
        <v>27579</v>
      </c>
      <c r="S156">
        <v>2</v>
      </c>
      <c r="T156">
        <v>109</v>
      </c>
      <c r="U156">
        <v>0.66433566433566404</v>
      </c>
      <c r="V156">
        <v>0.63953488372093004</v>
      </c>
      <c r="W156">
        <v>0.60882352941176399</v>
      </c>
      <c r="X156">
        <v>13.2</v>
      </c>
      <c r="Y156">
        <v>1717382.4</v>
      </c>
      <c r="Z156">
        <v>28052</v>
      </c>
      <c r="AA156">
        <v>2</v>
      </c>
      <c r="AB156">
        <v>110</v>
      </c>
      <c r="AC156" t="s">
        <v>425</v>
      </c>
      <c r="AE156">
        <f>Tabela1[[#This Row],[kan_params]]</f>
        <v>28016</v>
      </c>
      <c r="AF156">
        <f>Tabela1[[#This Row],[kan_steps]]</f>
        <v>24</v>
      </c>
      <c r="AG156">
        <f>Tabela1[[#This Row],[kan_train_acc]]</f>
        <v>0.50588235855102504</v>
      </c>
      <c r="AH156">
        <f>Tabela1[[#This Row],[kan_val_acc]]</f>
        <v>0.77209303379058802</v>
      </c>
      <c r="AI156">
        <f>Tabela1[[#This Row],[kan_test_acc]]</f>
        <v>0.50629369616508402</v>
      </c>
      <c r="AJ156">
        <f>Tabela1[[#This Row],[mlp_test_acc]]</f>
        <v>0.66433566433566404</v>
      </c>
      <c r="AK156">
        <f>Tabela1[[#This Row],[mlp_val_acc]]</f>
        <v>0.63953488372093004</v>
      </c>
      <c r="AL156">
        <f>Tabela1[[#This Row],[mlp_train_acc]]</f>
        <v>0.60882352941176399</v>
      </c>
      <c r="AM156">
        <f>Tabela1[[#This Row],[mlp_steps]]</f>
        <v>12</v>
      </c>
    </row>
    <row r="157" spans="1:39" hidden="1" x14ac:dyDescent="0.25">
      <c r="A157" t="s">
        <v>29</v>
      </c>
      <c r="B157">
        <v>16</v>
      </c>
      <c r="C157">
        <v>9</v>
      </c>
      <c r="D157">
        <v>3</v>
      </c>
      <c r="E157">
        <v>0</v>
      </c>
      <c r="F157" t="s">
        <v>208</v>
      </c>
      <c r="G157">
        <v>28202</v>
      </c>
      <c r="H157">
        <v>14733707.800000001</v>
      </c>
      <c r="I157">
        <v>35</v>
      </c>
      <c r="J157">
        <v>0.85882352590560895</v>
      </c>
      <c r="K157">
        <v>0.86976746320724396</v>
      </c>
      <c r="L157">
        <v>0.80699299573898298</v>
      </c>
      <c r="M157">
        <v>0.65734265734265696</v>
      </c>
      <c r="N157">
        <v>0.581395348837209</v>
      </c>
      <c r="O157">
        <v>0.626470588235294</v>
      </c>
      <c r="P157">
        <v>12</v>
      </c>
      <c r="Q157">
        <v>2013754.2</v>
      </c>
      <c r="R157">
        <v>28052</v>
      </c>
      <c r="S157">
        <v>2</v>
      </c>
      <c r="T157">
        <v>110</v>
      </c>
      <c r="U157">
        <v>0.65734265734265696</v>
      </c>
      <c r="V157">
        <v>0.581395348837209</v>
      </c>
      <c r="W157">
        <v>0.626470588235294</v>
      </c>
      <c r="X157">
        <v>12.4</v>
      </c>
      <c r="Y157">
        <v>1695846.8</v>
      </c>
      <c r="Z157">
        <v>28529</v>
      </c>
      <c r="AA157">
        <v>2</v>
      </c>
      <c r="AB157">
        <v>111</v>
      </c>
      <c r="AC157" t="s">
        <v>1028</v>
      </c>
      <c r="AE157">
        <f>Tabela1[[#This Row],[kan_params]]</f>
        <v>28202</v>
      </c>
      <c r="AF157">
        <f>Tabela1[[#This Row],[kan_steps]]</f>
        <v>35</v>
      </c>
      <c r="AG157">
        <f>Tabela1[[#This Row],[kan_train_acc]]</f>
        <v>0.85882352590560895</v>
      </c>
      <c r="AH157">
        <f>Tabela1[[#This Row],[kan_val_acc]]</f>
        <v>0.86976746320724396</v>
      </c>
      <c r="AI157">
        <f>Tabela1[[#This Row],[kan_test_acc]]</f>
        <v>0.80699299573898298</v>
      </c>
      <c r="AJ157">
        <f>Tabela1[[#This Row],[mlp_test_acc]]</f>
        <v>0.65734265734265696</v>
      </c>
      <c r="AK157">
        <f>Tabela1[[#This Row],[mlp_val_acc]]</f>
        <v>0.581395348837209</v>
      </c>
      <c r="AL157">
        <f>Tabela1[[#This Row],[mlp_train_acc]]</f>
        <v>0.626470588235294</v>
      </c>
      <c r="AM157">
        <f>Tabela1[[#This Row],[mlp_steps]]</f>
        <v>12</v>
      </c>
    </row>
    <row r="158" spans="1:39" hidden="1" x14ac:dyDescent="0.25">
      <c r="A158" t="s">
        <v>29</v>
      </c>
      <c r="B158">
        <v>14</v>
      </c>
      <c r="C158">
        <v>3</v>
      </c>
      <c r="D158">
        <v>5</v>
      </c>
      <c r="E158">
        <v>0</v>
      </c>
      <c r="F158" t="s">
        <v>208</v>
      </c>
      <c r="G158">
        <v>28202</v>
      </c>
      <c r="H158">
        <v>4403018.2</v>
      </c>
      <c r="I158">
        <v>15.6</v>
      </c>
      <c r="J158">
        <v>0.34764705896377501</v>
      </c>
      <c r="K158">
        <v>0.74883719682693395</v>
      </c>
      <c r="L158">
        <v>0.31048951447009998</v>
      </c>
      <c r="M158">
        <v>0.66433566433566404</v>
      </c>
      <c r="N158">
        <v>0.63953488372093004</v>
      </c>
      <c r="O158">
        <v>0.60882352941176399</v>
      </c>
      <c r="P158">
        <v>12</v>
      </c>
      <c r="Q158">
        <v>1002611.4</v>
      </c>
      <c r="R158">
        <v>28052</v>
      </c>
      <c r="S158">
        <v>2</v>
      </c>
      <c r="T158">
        <v>110</v>
      </c>
      <c r="U158">
        <v>0.66433566433566404</v>
      </c>
      <c r="V158">
        <v>0.66046511627906901</v>
      </c>
      <c r="W158">
        <v>0.60882352941176399</v>
      </c>
      <c r="X158">
        <v>13.4</v>
      </c>
      <c r="Y158">
        <v>602030.4</v>
      </c>
      <c r="Z158">
        <v>28529</v>
      </c>
      <c r="AA158">
        <v>2</v>
      </c>
      <c r="AB158">
        <v>111</v>
      </c>
      <c r="AC158" t="s">
        <v>624</v>
      </c>
      <c r="AE158">
        <f>Tabela1[[#This Row],[kan_params]]</f>
        <v>28202</v>
      </c>
      <c r="AF158">
        <f>Tabela1[[#This Row],[kan_steps]]</f>
        <v>15.6</v>
      </c>
      <c r="AG158">
        <f>Tabela1[[#This Row],[kan_train_acc]]</f>
        <v>0.34764705896377501</v>
      </c>
      <c r="AH158">
        <f>Tabela1[[#This Row],[kan_val_acc]]</f>
        <v>0.74883719682693395</v>
      </c>
      <c r="AI158">
        <f>Tabela1[[#This Row],[kan_test_acc]]</f>
        <v>0.31048951447009998</v>
      </c>
      <c r="AJ158">
        <f>Tabela1[[#This Row],[mlp_test_acc]]</f>
        <v>0.66433566433566404</v>
      </c>
      <c r="AK158">
        <f>Tabela1[[#This Row],[mlp_val_acc]]</f>
        <v>0.63953488372093004</v>
      </c>
      <c r="AL158">
        <f>Tabela1[[#This Row],[mlp_train_acc]]</f>
        <v>0.60882352941176399</v>
      </c>
      <c r="AM158">
        <f>Tabela1[[#This Row],[mlp_steps]]</f>
        <v>12</v>
      </c>
    </row>
    <row r="159" spans="1:39" hidden="1" x14ac:dyDescent="0.25">
      <c r="A159" t="s">
        <v>29</v>
      </c>
      <c r="B159">
        <v>14</v>
      </c>
      <c r="C159">
        <v>5</v>
      </c>
      <c r="D159">
        <v>4</v>
      </c>
      <c r="E159">
        <v>0</v>
      </c>
      <c r="F159" t="s">
        <v>210</v>
      </c>
      <c r="G159">
        <v>28268</v>
      </c>
      <c r="H159">
        <v>9441540.5999999996</v>
      </c>
      <c r="I159">
        <v>24.4</v>
      </c>
      <c r="J159">
        <v>0.52352940440177897</v>
      </c>
      <c r="K159">
        <v>0.71395348310470497</v>
      </c>
      <c r="L159">
        <v>0.53146852850913995</v>
      </c>
      <c r="M159">
        <v>0.65734265734265696</v>
      </c>
      <c r="N159">
        <v>0.61395348837209296</v>
      </c>
      <c r="O159">
        <v>0.626470588235294</v>
      </c>
      <c r="P159">
        <v>12.8</v>
      </c>
      <c r="Q159">
        <v>365160.2</v>
      </c>
      <c r="R159">
        <v>28052</v>
      </c>
      <c r="S159">
        <v>2</v>
      </c>
      <c r="T159">
        <v>110</v>
      </c>
      <c r="U159">
        <v>0.65734265734265696</v>
      </c>
      <c r="V159">
        <v>0.581395348837209</v>
      </c>
      <c r="W159">
        <v>0.626470588235294</v>
      </c>
      <c r="X159">
        <v>12</v>
      </c>
      <c r="Y159">
        <v>628085.80000000005</v>
      </c>
      <c r="Z159">
        <v>28529</v>
      </c>
      <c r="AA159">
        <v>2</v>
      </c>
      <c r="AB159">
        <v>111</v>
      </c>
      <c r="AC159" t="s">
        <v>726</v>
      </c>
      <c r="AE159">
        <f>Tabela1[[#This Row],[kan_params]]</f>
        <v>28268</v>
      </c>
      <c r="AF159">
        <f>Tabela1[[#This Row],[kan_steps]]</f>
        <v>24.4</v>
      </c>
      <c r="AG159">
        <f>Tabela1[[#This Row],[kan_train_acc]]</f>
        <v>0.52352940440177897</v>
      </c>
      <c r="AH159">
        <f>Tabela1[[#This Row],[kan_val_acc]]</f>
        <v>0.71395348310470497</v>
      </c>
      <c r="AI159">
        <f>Tabela1[[#This Row],[kan_test_acc]]</f>
        <v>0.53146852850913995</v>
      </c>
      <c r="AJ159">
        <f>Tabela1[[#This Row],[mlp_test_acc]]</f>
        <v>0.65734265734265696</v>
      </c>
      <c r="AK159">
        <f>Tabela1[[#This Row],[mlp_val_acc]]</f>
        <v>0.61395348837209296</v>
      </c>
      <c r="AL159">
        <f>Tabela1[[#This Row],[mlp_train_acc]]</f>
        <v>0.626470588235294</v>
      </c>
      <c r="AM159">
        <f>Tabela1[[#This Row],[mlp_steps]]</f>
        <v>12.8</v>
      </c>
    </row>
    <row r="160" spans="1:39" x14ac:dyDescent="0.25">
      <c r="A160" t="s">
        <v>29</v>
      </c>
      <c r="B160">
        <v>8</v>
      </c>
      <c r="C160">
        <v>3</v>
      </c>
      <c r="D160">
        <v>2</v>
      </c>
      <c r="E160">
        <v>0</v>
      </c>
      <c r="F160" t="s">
        <v>110</v>
      </c>
      <c r="G160">
        <v>28304</v>
      </c>
      <c r="H160">
        <v>8773706.5999999996</v>
      </c>
      <c r="I160">
        <v>24.4</v>
      </c>
      <c r="J160">
        <v>0.52235294580459501</v>
      </c>
      <c r="K160">
        <v>0.762790703773498</v>
      </c>
      <c r="L160">
        <v>0.53006993532180702</v>
      </c>
      <c r="M160">
        <v>0.66433566433566404</v>
      </c>
      <c r="N160">
        <v>0.63953488372093004</v>
      </c>
      <c r="O160">
        <v>0.60882352941176399</v>
      </c>
      <c r="P160">
        <v>12.2</v>
      </c>
      <c r="Q160">
        <v>484150</v>
      </c>
      <c r="R160">
        <v>28052</v>
      </c>
      <c r="S160">
        <v>2</v>
      </c>
      <c r="T160">
        <v>110</v>
      </c>
      <c r="U160">
        <v>0.66433566433566404</v>
      </c>
      <c r="V160">
        <v>0.65581395348837201</v>
      </c>
      <c r="W160">
        <v>0.60882352941176399</v>
      </c>
      <c r="X160">
        <v>12.2</v>
      </c>
      <c r="Y160">
        <v>416131.8</v>
      </c>
      <c r="Z160">
        <v>28529</v>
      </c>
      <c r="AA160">
        <v>2</v>
      </c>
      <c r="AB160">
        <v>111</v>
      </c>
      <c r="AC160" t="s">
        <v>1282</v>
      </c>
      <c r="AE160">
        <f>Tabela1[[#This Row],[kan_params]]</f>
        <v>28304</v>
      </c>
      <c r="AF160">
        <f>Tabela1[[#This Row],[kan_steps]]</f>
        <v>24.4</v>
      </c>
      <c r="AG160">
        <f>Tabela1[[#This Row],[kan_train_acc]]</f>
        <v>0.52235294580459501</v>
      </c>
      <c r="AH160">
        <f>Tabela1[[#This Row],[kan_val_acc]]</f>
        <v>0.762790703773498</v>
      </c>
      <c r="AI160">
        <f>Tabela1[[#This Row],[kan_test_acc]]</f>
        <v>0.53006993532180702</v>
      </c>
      <c r="AJ160">
        <f>Tabela1[[#This Row],[mlp_test_acc]]</f>
        <v>0.66433566433566404</v>
      </c>
      <c r="AK160">
        <f>Tabela1[[#This Row],[mlp_val_acc]]</f>
        <v>0.63953488372093004</v>
      </c>
      <c r="AL160">
        <f>Tabela1[[#This Row],[mlp_train_acc]]</f>
        <v>0.60882352941176399</v>
      </c>
      <c r="AM160">
        <f>Tabela1[[#This Row],[mlp_steps]]</f>
        <v>12.2</v>
      </c>
    </row>
    <row r="161" spans="1:39" x14ac:dyDescent="0.25">
      <c r="A161" t="s">
        <v>29</v>
      </c>
      <c r="B161">
        <v>8</v>
      </c>
      <c r="C161">
        <v>3</v>
      </c>
      <c r="D161">
        <v>2</v>
      </c>
      <c r="E161">
        <v>0</v>
      </c>
      <c r="F161" t="s">
        <v>50</v>
      </c>
      <c r="G161">
        <v>28412</v>
      </c>
      <c r="H161">
        <v>5937697.2000000002</v>
      </c>
      <c r="I161">
        <v>19.2</v>
      </c>
      <c r="J161">
        <v>0.53411763906478804</v>
      </c>
      <c r="K161">
        <v>0.75581395626068104</v>
      </c>
      <c r="L161">
        <v>0.51748251914978005</v>
      </c>
      <c r="M161">
        <v>0.66433566433566404</v>
      </c>
      <c r="N161">
        <v>0.63953488372093004</v>
      </c>
      <c r="O161">
        <v>0.60882352941176399</v>
      </c>
      <c r="P161">
        <v>12</v>
      </c>
      <c r="Q161">
        <v>143723.20000000001</v>
      </c>
      <c r="R161">
        <v>28052</v>
      </c>
      <c r="S161">
        <v>2</v>
      </c>
      <c r="T161">
        <v>110</v>
      </c>
      <c r="U161">
        <v>0.66433566433566404</v>
      </c>
      <c r="V161">
        <v>0.63953488372093004</v>
      </c>
      <c r="W161">
        <v>0.60882352941176399</v>
      </c>
      <c r="X161">
        <v>12</v>
      </c>
      <c r="Y161">
        <v>124805.8</v>
      </c>
      <c r="Z161">
        <v>28529</v>
      </c>
      <c r="AA161">
        <v>2</v>
      </c>
      <c r="AB161">
        <v>111</v>
      </c>
      <c r="AC161" t="s">
        <v>1252</v>
      </c>
      <c r="AE161">
        <f>Tabela1[[#This Row],[kan_params]]</f>
        <v>28412</v>
      </c>
      <c r="AF161">
        <f>Tabela1[[#This Row],[kan_steps]]</f>
        <v>19.2</v>
      </c>
      <c r="AG161">
        <f>Tabela1[[#This Row],[kan_train_acc]]</f>
        <v>0.53411763906478804</v>
      </c>
      <c r="AH161">
        <f>Tabela1[[#This Row],[kan_val_acc]]</f>
        <v>0.75581395626068104</v>
      </c>
      <c r="AI161">
        <f>Tabela1[[#This Row],[kan_test_acc]]</f>
        <v>0.51748251914978005</v>
      </c>
      <c r="AJ161">
        <f>Tabela1[[#This Row],[mlp_test_acc]]</f>
        <v>0.66433566433566404</v>
      </c>
      <c r="AK161">
        <f>Tabela1[[#This Row],[mlp_val_acc]]</f>
        <v>0.63953488372093004</v>
      </c>
      <c r="AL161">
        <f>Tabela1[[#This Row],[mlp_train_acc]]</f>
        <v>0.60882352941176399</v>
      </c>
      <c r="AM161">
        <f>Tabela1[[#This Row],[mlp_steps]]</f>
        <v>12</v>
      </c>
    </row>
    <row r="162" spans="1:39" x14ac:dyDescent="0.25">
      <c r="A162" t="s">
        <v>29</v>
      </c>
      <c r="B162">
        <v>8</v>
      </c>
      <c r="C162">
        <v>3</v>
      </c>
      <c r="D162">
        <v>2</v>
      </c>
      <c r="E162">
        <v>0</v>
      </c>
      <c r="F162" t="s">
        <v>80</v>
      </c>
      <c r="G162">
        <v>28462</v>
      </c>
      <c r="H162">
        <v>7030247.2000000002</v>
      </c>
      <c r="I162">
        <v>20.8</v>
      </c>
      <c r="J162">
        <v>0.58235294818878103</v>
      </c>
      <c r="K162">
        <v>0.71395349502563399</v>
      </c>
      <c r="L162">
        <v>0.6</v>
      </c>
      <c r="M162">
        <v>0.66433566433566404</v>
      </c>
      <c r="N162">
        <v>0.63953488372093004</v>
      </c>
      <c r="O162">
        <v>0.60882352941176399</v>
      </c>
      <c r="P162">
        <v>12</v>
      </c>
      <c r="Q162">
        <v>108571.4</v>
      </c>
      <c r="R162">
        <v>28052</v>
      </c>
      <c r="S162">
        <v>2</v>
      </c>
      <c r="T162">
        <v>110</v>
      </c>
      <c r="U162">
        <v>0.66433566433566404</v>
      </c>
      <c r="V162">
        <v>0.63953488372093004</v>
      </c>
      <c r="W162">
        <v>0.60882352941176399</v>
      </c>
      <c r="X162">
        <v>12</v>
      </c>
      <c r="Y162">
        <v>131593</v>
      </c>
      <c r="Z162">
        <v>28529</v>
      </c>
      <c r="AA162">
        <v>2</v>
      </c>
      <c r="AB162">
        <v>111</v>
      </c>
      <c r="AC162" t="s">
        <v>1267</v>
      </c>
      <c r="AE162">
        <f>Tabela1[[#This Row],[kan_params]]</f>
        <v>28462</v>
      </c>
      <c r="AF162">
        <f>Tabela1[[#This Row],[kan_steps]]</f>
        <v>20.8</v>
      </c>
      <c r="AG162">
        <f>Tabela1[[#This Row],[kan_train_acc]]</f>
        <v>0.58235294818878103</v>
      </c>
      <c r="AH162">
        <f>Tabela1[[#This Row],[kan_val_acc]]</f>
        <v>0.71395349502563399</v>
      </c>
      <c r="AI162">
        <f>Tabela1[[#This Row],[kan_test_acc]]</f>
        <v>0.6</v>
      </c>
      <c r="AJ162">
        <f>Tabela1[[#This Row],[mlp_test_acc]]</f>
        <v>0.66433566433566404</v>
      </c>
      <c r="AK162">
        <f>Tabela1[[#This Row],[mlp_val_acc]]</f>
        <v>0.63953488372093004</v>
      </c>
      <c r="AL162">
        <f>Tabela1[[#This Row],[mlp_train_acc]]</f>
        <v>0.60882352941176399</v>
      </c>
      <c r="AM162">
        <f>Tabela1[[#This Row],[mlp_steps]]</f>
        <v>12</v>
      </c>
    </row>
    <row r="163" spans="1:39" hidden="1" x14ac:dyDescent="0.25">
      <c r="A163" t="s">
        <v>29</v>
      </c>
      <c r="B163">
        <v>20</v>
      </c>
      <c r="C163">
        <v>9</v>
      </c>
      <c r="D163">
        <v>5</v>
      </c>
      <c r="E163">
        <v>0</v>
      </c>
      <c r="F163" t="s">
        <v>72</v>
      </c>
      <c r="G163">
        <v>28706</v>
      </c>
      <c r="H163">
        <v>11977430.800000001</v>
      </c>
      <c r="I163">
        <v>26</v>
      </c>
      <c r="J163">
        <v>0.67999999523162802</v>
      </c>
      <c r="K163">
        <v>0.82325581312179497</v>
      </c>
      <c r="L163">
        <v>0.67972028255462602</v>
      </c>
      <c r="M163">
        <v>0.58041958041957997</v>
      </c>
      <c r="N163">
        <v>0.69767441860465096</v>
      </c>
      <c r="O163">
        <v>0.629411764705882</v>
      </c>
      <c r="P163">
        <v>12.8</v>
      </c>
      <c r="Q163">
        <v>1368138</v>
      </c>
      <c r="R163">
        <v>28529</v>
      </c>
      <c r="S163">
        <v>2</v>
      </c>
      <c r="T163">
        <v>111</v>
      </c>
      <c r="U163">
        <v>0.58041958041957997</v>
      </c>
      <c r="V163">
        <v>0.69767441860465096</v>
      </c>
      <c r="W163">
        <v>0.629411764705882</v>
      </c>
      <c r="X163">
        <v>12</v>
      </c>
      <c r="Y163">
        <v>1345999.4</v>
      </c>
      <c r="Z163">
        <v>29010</v>
      </c>
      <c r="AA163">
        <v>2</v>
      </c>
      <c r="AB163">
        <v>112</v>
      </c>
      <c r="AC163" t="s">
        <v>1162</v>
      </c>
      <c r="AE163">
        <f>Tabela1[[#This Row],[kan_params]]</f>
        <v>28706</v>
      </c>
      <c r="AF163">
        <f>Tabela1[[#This Row],[kan_steps]]</f>
        <v>26</v>
      </c>
      <c r="AG163">
        <f>Tabela1[[#This Row],[kan_train_acc]]</f>
        <v>0.67999999523162802</v>
      </c>
      <c r="AH163">
        <f>Tabela1[[#This Row],[kan_val_acc]]</f>
        <v>0.82325581312179497</v>
      </c>
      <c r="AI163">
        <f>Tabela1[[#This Row],[kan_test_acc]]</f>
        <v>0.67972028255462602</v>
      </c>
      <c r="AJ163">
        <f>Tabela1[[#This Row],[mlp_test_acc]]</f>
        <v>0.58041958041957997</v>
      </c>
      <c r="AK163">
        <f>Tabela1[[#This Row],[mlp_val_acc]]</f>
        <v>0.69767441860465096</v>
      </c>
      <c r="AL163">
        <f>Tabela1[[#This Row],[mlp_train_acc]]</f>
        <v>0.629411764705882</v>
      </c>
      <c r="AM163">
        <f>Tabela1[[#This Row],[mlp_steps]]</f>
        <v>12.8</v>
      </c>
    </row>
    <row r="164" spans="1:39" hidden="1" x14ac:dyDescent="0.25">
      <c r="A164" t="s">
        <v>29</v>
      </c>
      <c r="B164">
        <v>10</v>
      </c>
      <c r="C164">
        <v>3</v>
      </c>
      <c r="D164">
        <v>3</v>
      </c>
      <c r="E164">
        <v>0</v>
      </c>
      <c r="F164" t="s">
        <v>224</v>
      </c>
      <c r="G164">
        <v>28730</v>
      </c>
      <c r="H164">
        <v>5953387.7999999998</v>
      </c>
      <c r="I164">
        <v>17</v>
      </c>
      <c r="J164">
        <v>0.56647058725357002</v>
      </c>
      <c r="K164">
        <v>0.87209302186965898</v>
      </c>
      <c r="L164">
        <v>0.57342656850814799</v>
      </c>
      <c r="M164">
        <v>0.66433566433566404</v>
      </c>
      <c r="N164">
        <v>0.63953488372093004</v>
      </c>
      <c r="O164">
        <v>0.60882352941176399</v>
      </c>
      <c r="P164">
        <v>12</v>
      </c>
      <c r="Q164">
        <v>1231373.8</v>
      </c>
      <c r="R164">
        <v>28529</v>
      </c>
      <c r="S164">
        <v>2</v>
      </c>
      <c r="T164">
        <v>111</v>
      </c>
      <c r="U164">
        <v>0.66433566433566404</v>
      </c>
      <c r="V164">
        <v>0.63953488372093004</v>
      </c>
      <c r="W164">
        <v>0.60882352941176399</v>
      </c>
      <c r="X164">
        <v>12</v>
      </c>
      <c r="Y164">
        <v>1482701.6</v>
      </c>
      <c r="Z164">
        <v>29010</v>
      </c>
      <c r="AA164">
        <v>2</v>
      </c>
      <c r="AB164">
        <v>112</v>
      </c>
      <c r="AC164" t="s">
        <v>225</v>
      </c>
      <c r="AE164">
        <f>Tabela1[[#This Row],[kan_params]]</f>
        <v>28730</v>
      </c>
      <c r="AF164">
        <f>Tabela1[[#This Row],[kan_steps]]</f>
        <v>17</v>
      </c>
      <c r="AG164">
        <f>Tabela1[[#This Row],[kan_train_acc]]</f>
        <v>0.56647058725357002</v>
      </c>
      <c r="AH164">
        <f>Tabela1[[#This Row],[kan_val_acc]]</f>
        <v>0.87209302186965898</v>
      </c>
      <c r="AI164">
        <f>Tabela1[[#This Row],[kan_test_acc]]</f>
        <v>0.57342656850814799</v>
      </c>
      <c r="AJ164">
        <f>Tabela1[[#This Row],[mlp_test_acc]]</f>
        <v>0.66433566433566404</v>
      </c>
      <c r="AK164">
        <f>Tabela1[[#This Row],[mlp_val_acc]]</f>
        <v>0.63953488372093004</v>
      </c>
      <c r="AL164">
        <f>Tabela1[[#This Row],[mlp_train_acc]]</f>
        <v>0.60882352941176399</v>
      </c>
      <c r="AM164">
        <f>Tabela1[[#This Row],[mlp_steps]]</f>
        <v>12</v>
      </c>
    </row>
    <row r="165" spans="1:39" hidden="1" x14ac:dyDescent="0.25">
      <c r="A165" t="s">
        <v>29</v>
      </c>
      <c r="B165">
        <v>18</v>
      </c>
      <c r="C165">
        <v>9</v>
      </c>
      <c r="D165">
        <v>4</v>
      </c>
      <c r="E165">
        <v>0</v>
      </c>
      <c r="F165" t="s">
        <v>140</v>
      </c>
      <c r="G165">
        <v>28838</v>
      </c>
      <c r="H165">
        <v>5737385.5999999996</v>
      </c>
      <c r="I165">
        <v>12</v>
      </c>
      <c r="J165">
        <v>0.53117647171020499</v>
      </c>
      <c r="K165">
        <v>0.58139532804489102</v>
      </c>
      <c r="L165">
        <v>0.58741258382797201</v>
      </c>
      <c r="M165">
        <v>0.65734265734265696</v>
      </c>
      <c r="N165">
        <v>0.75581395348837199</v>
      </c>
      <c r="O165">
        <v>0.626470588235294</v>
      </c>
      <c r="P165">
        <v>12</v>
      </c>
      <c r="Q165">
        <v>1956505.8</v>
      </c>
      <c r="R165">
        <v>28529</v>
      </c>
      <c r="S165">
        <v>2</v>
      </c>
      <c r="T165">
        <v>111</v>
      </c>
      <c r="U165">
        <v>0.65734265734265696</v>
      </c>
      <c r="V165">
        <v>0.581395348837209</v>
      </c>
      <c r="W165">
        <v>0.626470588235294</v>
      </c>
      <c r="X165">
        <v>14</v>
      </c>
      <c r="Y165">
        <v>1740852.8</v>
      </c>
      <c r="Z165">
        <v>29010</v>
      </c>
      <c r="AA165">
        <v>2</v>
      </c>
      <c r="AB165">
        <v>112</v>
      </c>
      <c r="AC165" t="s">
        <v>1095</v>
      </c>
      <c r="AE165">
        <f>Tabela1[[#This Row],[kan_params]]</f>
        <v>28838</v>
      </c>
      <c r="AF165">
        <f>Tabela1[[#This Row],[kan_steps]]</f>
        <v>12</v>
      </c>
      <c r="AG165">
        <f>Tabela1[[#This Row],[kan_train_acc]]</f>
        <v>0.53117647171020499</v>
      </c>
      <c r="AH165">
        <f>Tabela1[[#This Row],[kan_val_acc]]</f>
        <v>0.58139532804489102</v>
      </c>
      <c r="AI165">
        <f>Tabela1[[#This Row],[kan_test_acc]]</f>
        <v>0.58741258382797201</v>
      </c>
      <c r="AJ165">
        <f>Tabela1[[#This Row],[mlp_test_acc]]</f>
        <v>0.65734265734265696</v>
      </c>
      <c r="AK165">
        <f>Tabela1[[#This Row],[mlp_val_acc]]</f>
        <v>0.75581395348837199</v>
      </c>
      <c r="AL165">
        <f>Tabela1[[#This Row],[mlp_train_acc]]</f>
        <v>0.626470588235294</v>
      </c>
      <c r="AM165">
        <f>Tabela1[[#This Row],[mlp_steps]]</f>
        <v>12</v>
      </c>
    </row>
    <row r="166" spans="1:39" hidden="1" x14ac:dyDescent="0.25">
      <c r="A166" t="s">
        <v>29</v>
      </c>
      <c r="B166">
        <v>12</v>
      </c>
      <c r="C166">
        <v>5</v>
      </c>
      <c r="D166">
        <v>3</v>
      </c>
      <c r="E166">
        <v>0</v>
      </c>
      <c r="F166" t="s">
        <v>218</v>
      </c>
      <c r="G166">
        <v>28852</v>
      </c>
      <c r="H166">
        <v>3787049</v>
      </c>
      <c r="I166">
        <v>12</v>
      </c>
      <c r="J166">
        <v>0.39117646217346103</v>
      </c>
      <c r="K166">
        <v>0.83720928430557195</v>
      </c>
      <c r="L166">
        <v>0.339860135316848</v>
      </c>
      <c r="M166">
        <v>0.66433566433566404</v>
      </c>
      <c r="N166">
        <v>0.88372093023255804</v>
      </c>
      <c r="O166">
        <v>0.60882352941176399</v>
      </c>
      <c r="P166">
        <v>12</v>
      </c>
      <c r="Q166">
        <v>1484069.2</v>
      </c>
      <c r="R166">
        <v>28529</v>
      </c>
      <c r="S166">
        <v>2</v>
      </c>
      <c r="T166">
        <v>111</v>
      </c>
      <c r="U166">
        <v>0.66433566433566404</v>
      </c>
      <c r="V166">
        <v>0.63953488372093004</v>
      </c>
      <c r="W166">
        <v>0.60882352941176399</v>
      </c>
      <c r="X166">
        <v>14</v>
      </c>
      <c r="Y166">
        <v>1575211.6</v>
      </c>
      <c r="Z166">
        <v>29010</v>
      </c>
      <c r="AA166">
        <v>2</v>
      </c>
      <c r="AB166">
        <v>112</v>
      </c>
      <c r="AC166" t="s">
        <v>528</v>
      </c>
      <c r="AE166">
        <f>Tabela1[[#This Row],[kan_params]]</f>
        <v>28852</v>
      </c>
      <c r="AF166">
        <f>Tabela1[[#This Row],[kan_steps]]</f>
        <v>12</v>
      </c>
      <c r="AG166">
        <f>Tabela1[[#This Row],[kan_train_acc]]</f>
        <v>0.39117646217346103</v>
      </c>
      <c r="AH166">
        <f>Tabela1[[#This Row],[kan_val_acc]]</f>
        <v>0.83720928430557195</v>
      </c>
      <c r="AI166">
        <f>Tabela1[[#This Row],[kan_test_acc]]</f>
        <v>0.339860135316848</v>
      </c>
      <c r="AJ166">
        <f>Tabela1[[#This Row],[mlp_test_acc]]</f>
        <v>0.66433566433566404</v>
      </c>
      <c r="AK166">
        <f>Tabela1[[#This Row],[mlp_val_acc]]</f>
        <v>0.88372093023255804</v>
      </c>
      <c r="AL166">
        <f>Tabela1[[#This Row],[mlp_train_acc]]</f>
        <v>0.60882352941176399</v>
      </c>
      <c r="AM166">
        <f>Tabela1[[#This Row],[mlp_steps]]</f>
        <v>12</v>
      </c>
    </row>
    <row r="167" spans="1:39" hidden="1" x14ac:dyDescent="0.25">
      <c r="A167" t="s">
        <v>29</v>
      </c>
      <c r="B167">
        <v>10</v>
      </c>
      <c r="C167">
        <v>5</v>
      </c>
      <c r="D167">
        <v>2</v>
      </c>
      <c r="E167">
        <v>0</v>
      </c>
      <c r="F167" t="s">
        <v>228</v>
      </c>
      <c r="G167">
        <v>28862</v>
      </c>
      <c r="H167">
        <v>7833712.7999999998</v>
      </c>
      <c r="I167">
        <v>22.8</v>
      </c>
      <c r="J167">
        <v>0.44588235020637501</v>
      </c>
      <c r="K167">
        <v>0.86744185686111397</v>
      </c>
      <c r="L167">
        <v>0.372027975320816</v>
      </c>
      <c r="M167">
        <v>0.66433566433566404</v>
      </c>
      <c r="N167">
        <v>0.63953488372093004</v>
      </c>
      <c r="O167">
        <v>0.60882352941176399</v>
      </c>
      <c r="P167">
        <v>12.2</v>
      </c>
      <c r="Q167">
        <v>1608533</v>
      </c>
      <c r="R167">
        <v>28529</v>
      </c>
      <c r="S167">
        <v>2</v>
      </c>
      <c r="T167">
        <v>111</v>
      </c>
      <c r="U167">
        <v>0.66433566433566404</v>
      </c>
      <c r="V167">
        <v>0.63953488372093004</v>
      </c>
      <c r="W167">
        <v>0.60882352941176399</v>
      </c>
      <c r="X167">
        <v>12.8</v>
      </c>
      <c r="Y167">
        <v>1440137.2</v>
      </c>
      <c r="Z167">
        <v>29010</v>
      </c>
      <c r="AA167">
        <v>2</v>
      </c>
      <c r="AB167">
        <v>112</v>
      </c>
      <c r="AC167" t="s">
        <v>331</v>
      </c>
      <c r="AE167">
        <f>Tabela1[[#This Row],[kan_params]]</f>
        <v>28862</v>
      </c>
      <c r="AF167">
        <f>Tabela1[[#This Row],[kan_steps]]</f>
        <v>22.8</v>
      </c>
      <c r="AG167">
        <f>Tabela1[[#This Row],[kan_train_acc]]</f>
        <v>0.44588235020637501</v>
      </c>
      <c r="AH167">
        <f>Tabela1[[#This Row],[kan_val_acc]]</f>
        <v>0.86744185686111397</v>
      </c>
      <c r="AI167">
        <f>Tabela1[[#This Row],[kan_test_acc]]</f>
        <v>0.372027975320816</v>
      </c>
      <c r="AJ167">
        <f>Tabela1[[#This Row],[mlp_test_acc]]</f>
        <v>0.66433566433566404</v>
      </c>
      <c r="AK167">
        <f>Tabela1[[#This Row],[mlp_val_acc]]</f>
        <v>0.63953488372093004</v>
      </c>
      <c r="AL167">
        <f>Tabela1[[#This Row],[mlp_train_acc]]</f>
        <v>0.60882352941176399</v>
      </c>
      <c r="AM167">
        <f>Tabela1[[#This Row],[mlp_steps]]</f>
        <v>12.2</v>
      </c>
    </row>
    <row r="168" spans="1:39" hidden="1" x14ac:dyDescent="0.25">
      <c r="A168" t="s">
        <v>29</v>
      </c>
      <c r="B168">
        <v>10</v>
      </c>
      <c r="C168">
        <v>5</v>
      </c>
      <c r="D168">
        <v>2</v>
      </c>
      <c r="E168">
        <v>0</v>
      </c>
      <c r="F168" t="s">
        <v>42</v>
      </c>
      <c r="G168">
        <v>28924</v>
      </c>
      <c r="H168">
        <v>9446365.5999999996</v>
      </c>
      <c r="I168">
        <v>25.8</v>
      </c>
      <c r="J168">
        <v>0.50647058486938401</v>
      </c>
      <c r="K168">
        <v>0.81627906560897801</v>
      </c>
      <c r="L168">
        <v>0.49790210127830498</v>
      </c>
      <c r="M168">
        <v>0.66433566433566404</v>
      </c>
      <c r="N168">
        <v>0.68604651162790697</v>
      </c>
      <c r="O168">
        <v>0.60882352941176399</v>
      </c>
      <c r="P168">
        <v>12.2</v>
      </c>
      <c r="Q168">
        <v>1058173.8</v>
      </c>
      <c r="R168">
        <v>28529</v>
      </c>
      <c r="S168">
        <v>2</v>
      </c>
      <c r="T168">
        <v>111</v>
      </c>
      <c r="U168">
        <v>0.66433566433566404</v>
      </c>
      <c r="V168">
        <v>0.63953488372093004</v>
      </c>
      <c r="W168">
        <v>0.60882352941176399</v>
      </c>
      <c r="X168">
        <v>12.2</v>
      </c>
      <c r="Y168">
        <v>2573361.6</v>
      </c>
      <c r="Z168">
        <v>29010</v>
      </c>
      <c r="AA168">
        <v>2</v>
      </c>
      <c r="AB168">
        <v>112</v>
      </c>
      <c r="AC168" t="s">
        <v>238</v>
      </c>
      <c r="AE168">
        <f>Tabela1[[#This Row],[kan_params]]</f>
        <v>28924</v>
      </c>
      <c r="AF168">
        <f>Tabela1[[#This Row],[kan_steps]]</f>
        <v>25.8</v>
      </c>
      <c r="AG168">
        <f>Tabela1[[#This Row],[kan_train_acc]]</f>
        <v>0.50647058486938401</v>
      </c>
      <c r="AH168">
        <f>Tabela1[[#This Row],[kan_val_acc]]</f>
        <v>0.81627906560897801</v>
      </c>
      <c r="AI168">
        <f>Tabela1[[#This Row],[kan_test_acc]]</f>
        <v>0.49790210127830498</v>
      </c>
      <c r="AJ168">
        <f>Tabela1[[#This Row],[mlp_test_acc]]</f>
        <v>0.66433566433566404</v>
      </c>
      <c r="AK168">
        <f>Tabela1[[#This Row],[mlp_val_acc]]</f>
        <v>0.68604651162790697</v>
      </c>
      <c r="AL168">
        <f>Tabela1[[#This Row],[mlp_train_acc]]</f>
        <v>0.60882352941176399</v>
      </c>
      <c r="AM168">
        <f>Tabela1[[#This Row],[mlp_steps]]</f>
        <v>12.2</v>
      </c>
    </row>
    <row r="169" spans="1:39" x14ac:dyDescent="0.25">
      <c r="A169" t="s">
        <v>29</v>
      </c>
      <c r="B169">
        <v>8</v>
      </c>
      <c r="C169">
        <v>3</v>
      </c>
      <c r="D169">
        <v>2</v>
      </c>
      <c r="E169">
        <v>0</v>
      </c>
      <c r="F169" t="s">
        <v>142</v>
      </c>
      <c r="G169">
        <v>28928</v>
      </c>
      <c r="H169">
        <v>6719509.5999999996</v>
      </c>
      <c r="I169">
        <v>18</v>
      </c>
      <c r="J169">
        <v>0.36588234901428202</v>
      </c>
      <c r="K169">
        <v>0.69534884691238397</v>
      </c>
      <c r="L169">
        <v>0.31888111829757598</v>
      </c>
      <c r="M169">
        <v>0.66433566433566404</v>
      </c>
      <c r="N169">
        <v>0.63953488372093004</v>
      </c>
      <c r="O169">
        <v>0.60882352941176399</v>
      </c>
      <c r="P169">
        <v>12.4</v>
      </c>
      <c r="Q169">
        <v>1104316.3999999999</v>
      </c>
      <c r="R169">
        <v>28529</v>
      </c>
      <c r="S169">
        <v>2</v>
      </c>
      <c r="T169">
        <v>111</v>
      </c>
      <c r="U169">
        <v>0.66433566433566404</v>
      </c>
      <c r="V169">
        <v>0.63953488372093004</v>
      </c>
      <c r="W169">
        <v>0.60882352941176399</v>
      </c>
      <c r="X169">
        <v>12</v>
      </c>
      <c r="Y169">
        <v>1082097.8</v>
      </c>
      <c r="Z169">
        <v>29010</v>
      </c>
      <c r="AA169">
        <v>2</v>
      </c>
      <c r="AB169">
        <v>112</v>
      </c>
      <c r="AC169" t="s">
        <v>1298</v>
      </c>
      <c r="AE169">
        <f>Tabela1[[#This Row],[kan_params]]</f>
        <v>28928</v>
      </c>
      <c r="AF169">
        <f>Tabela1[[#This Row],[kan_steps]]</f>
        <v>18</v>
      </c>
      <c r="AG169">
        <f>Tabela1[[#This Row],[kan_train_acc]]</f>
        <v>0.36588234901428202</v>
      </c>
      <c r="AH169">
        <f>Tabela1[[#This Row],[kan_val_acc]]</f>
        <v>0.69534884691238397</v>
      </c>
      <c r="AI169">
        <f>Tabela1[[#This Row],[kan_test_acc]]</f>
        <v>0.31888111829757598</v>
      </c>
      <c r="AJ169">
        <f>Tabela1[[#This Row],[mlp_test_acc]]</f>
        <v>0.66433566433566404</v>
      </c>
      <c r="AK169">
        <f>Tabela1[[#This Row],[mlp_val_acc]]</f>
        <v>0.63953488372093004</v>
      </c>
      <c r="AL169">
        <f>Tabela1[[#This Row],[mlp_train_acc]]</f>
        <v>0.60882352941176399</v>
      </c>
      <c r="AM169">
        <f>Tabela1[[#This Row],[mlp_steps]]</f>
        <v>12.4</v>
      </c>
    </row>
    <row r="170" spans="1:39" hidden="1" x14ac:dyDescent="0.25">
      <c r="A170" t="s">
        <v>29</v>
      </c>
      <c r="B170">
        <v>16</v>
      </c>
      <c r="C170">
        <v>5</v>
      </c>
      <c r="D170">
        <v>5</v>
      </c>
      <c r="E170">
        <v>0</v>
      </c>
      <c r="F170" t="s">
        <v>174</v>
      </c>
      <c r="G170">
        <v>29224</v>
      </c>
      <c r="H170">
        <v>8777188</v>
      </c>
      <c r="I170">
        <v>18</v>
      </c>
      <c r="J170">
        <v>0.53235294222831697</v>
      </c>
      <c r="K170">
        <v>0.80697675943374603</v>
      </c>
      <c r="L170">
        <v>0.527272725105285</v>
      </c>
      <c r="M170">
        <v>0.65734265734265696</v>
      </c>
      <c r="N170">
        <v>0.581395348837209</v>
      </c>
      <c r="O170">
        <v>0.626470588235294</v>
      </c>
      <c r="P170">
        <v>14.4</v>
      </c>
      <c r="Q170">
        <v>1118937.2</v>
      </c>
      <c r="R170">
        <v>29010</v>
      </c>
      <c r="S170">
        <v>2</v>
      </c>
      <c r="T170">
        <v>112</v>
      </c>
      <c r="U170">
        <v>0.65734265734265696</v>
      </c>
      <c r="V170">
        <v>0.581395348837209</v>
      </c>
      <c r="W170">
        <v>0.626470588235294</v>
      </c>
      <c r="X170">
        <v>12.2</v>
      </c>
      <c r="Y170">
        <v>1025893.8</v>
      </c>
      <c r="Z170">
        <v>29495</v>
      </c>
      <c r="AA170">
        <v>2</v>
      </c>
      <c r="AB170">
        <v>113</v>
      </c>
      <c r="AC170" t="s">
        <v>910</v>
      </c>
      <c r="AE170">
        <f>Tabela1[[#This Row],[kan_params]]</f>
        <v>29224</v>
      </c>
      <c r="AF170">
        <f>Tabela1[[#This Row],[kan_steps]]</f>
        <v>18</v>
      </c>
      <c r="AG170">
        <f>Tabela1[[#This Row],[kan_train_acc]]</f>
        <v>0.53235294222831697</v>
      </c>
      <c r="AH170">
        <f>Tabela1[[#This Row],[kan_val_acc]]</f>
        <v>0.80697675943374603</v>
      </c>
      <c r="AI170">
        <f>Tabela1[[#This Row],[kan_test_acc]]</f>
        <v>0.527272725105285</v>
      </c>
      <c r="AJ170">
        <f>Tabela1[[#This Row],[mlp_test_acc]]</f>
        <v>0.65734265734265696</v>
      </c>
      <c r="AK170">
        <f>Tabela1[[#This Row],[mlp_val_acc]]</f>
        <v>0.581395348837209</v>
      </c>
      <c r="AL170">
        <f>Tabela1[[#This Row],[mlp_train_acc]]</f>
        <v>0.626470588235294</v>
      </c>
      <c r="AM170">
        <f>Tabela1[[#This Row],[mlp_steps]]</f>
        <v>14.4</v>
      </c>
    </row>
    <row r="171" spans="1:39" hidden="1" x14ac:dyDescent="0.25">
      <c r="A171" t="s">
        <v>29</v>
      </c>
      <c r="B171">
        <v>14</v>
      </c>
      <c r="C171">
        <v>9</v>
      </c>
      <c r="D171">
        <v>2</v>
      </c>
      <c r="E171">
        <v>0</v>
      </c>
      <c r="F171" t="s">
        <v>216</v>
      </c>
      <c r="G171">
        <v>29234</v>
      </c>
      <c r="H171">
        <v>18767418.800000001</v>
      </c>
      <c r="I171">
        <v>44.6</v>
      </c>
      <c r="J171">
        <v>0.86588234901428196</v>
      </c>
      <c r="K171">
        <v>0.84883722066879197</v>
      </c>
      <c r="L171">
        <v>0.804195809364318</v>
      </c>
      <c r="M171">
        <v>0.65734265734265696</v>
      </c>
      <c r="N171">
        <v>0.581395348837209</v>
      </c>
      <c r="O171">
        <v>0.626470588235294</v>
      </c>
      <c r="P171">
        <v>12.2</v>
      </c>
      <c r="Q171">
        <v>2269874.2000000002</v>
      </c>
      <c r="R171">
        <v>29010</v>
      </c>
      <c r="S171">
        <v>2</v>
      </c>
      <c r="T171">
        <v>112</v>
      </c>
      <c r="U171">
        <v>0.65734265734265696</v>
      </c>
      <c r="V171">
        <v>0.581395348837209</v>
      </c>
      <c r="W171">
        <v>0.626470588235294</v>
      </c>
      <c r="X171">
        <v>12.8</v>
      </c>
      <c r="Y171">
        <v>1471633.4</v>
      </c>
      <c r="Z171">
        <v>29495</v>
      </c>
      <c r="AA171">
        <v>2</v>
      </c>
      <c r="AB171">
        <v>113</v>
      </c>
      <c r="AC171" t="s">
        <v>830</v>
      </c>
      <c r="AE171">
        <f>Tabela1[[#This Row],[kan_params]]</f>
        <v>29234</v>
      </c>
      <c r="AF171">
        <f>Tabela1[[#This Row],[kan_steps]]</f>
        <v>44.6</v>
      </c>
      <c r="AG171">
        <f>Tabela1[[#This Row],[kan_train_acc]]</f>
        <v>0.86588234901428196</v>
      </c>
      <c r="AH171">
        <f>Tabela1[[#This Row],[kan_val_acc]]</f>
        <v>0.84883722066879197</v>
      </c>
      <c r="AI171">
        <f>Tabela1[[#This Row],[kan_test_acc]]</f>
        <v>0.804195809364318</v>
      </c>
      <c r="AJ171">
        <f>Tabela1[[#This Row],[mlp_test_acc]]</f>
        <v>0.65734265734265696</v>
      </c>
      <c r="AK171">
        <f>Tabela1[[#This Row],[mlp_val_acc]]</f>
        <v>0.581395348837209</v>
      </c>
      <c r="AL171">
        <f>Tabela1[[#This Row],[mlp_train_acc]]</f>
        <v>0.626470588235294</v>
      </c>
      <c r="AM171">
        <f>Tabela1[[#This Row],[mlp_steps]]</f>
        <v>12.2</v>
      </c>
    </row>
    <row r="172" spans="1:39" hidden="1" x14ac:dyDescent="0.25">
      <c r="A172" t="s">
        <v>29</v>
      </c>
      <c r="B172">
        <v>12</v>
      </c>
      <c r="C172">
        <v>3</v>
      </c>
      <c r="D172">
        <v>4</v>
      </c>
      <c r="E172">
        <v>0</v>
      </c>
      <c r="F172" t="s">
        <v>216</v>
      </c>
      <c r="G172">
        <v>29234</v>
      </c>
      <c r="H172">
        <v>4297551.2</v>
      </c>
      <c r="I172">
        <v>14</v>
      </c>
      <c r="J172">
        <v>0.61000000238418495</v>
      </c>
      <c r="K172">
        <v>0.63953489065170199</v>
      </c>
      <c r="L172">
        <v>0.65594406127929605</v>
      </c>
      <c r="M172">
        <v>0.66433566433566404</v>
      </c>
      <c r="N172">
        <v>0.63953488372093004</v>
      </c>
      <c r="O172">
        <v>0.60882352941176399</v>
      </c>
      <c r="P172">
        <v>13</v>
      </c>
      <c r="Q172">
        <v>2659717.4</v>
      </c>
      <c r="R172">
        <v>29010</v>
      </c>
      <c r="S172">
        <v>2</v>
      </c>
      <c r="T172">
        <v>112</v>
      </c>
      <c r="U172">
        <v>0.66433566433566404</v>
      </c>
      <c r="V172">
        <v>0.63953488372093004</v>
      </c>
      <c r="W172">
        <v>0.60882352941176399</v>
      </c>
      <c r="X172">
        <v>12</v>
      </c>
      <c r="Y172">
        <v>1662535.8</v>
      </c>
      <c r="Z172">
        <v>29495</v>
      </c>
      <c r="AA172">
        <v>2</v>
      </c>
      <c r="AB172">
        <v>113</v>
      </c>
      <c r="AC172" t="s">
        <v>426</v>
      </c>
      <c r="AE172">
        <f>Tabela1[[#This Row],[kan_params]]</f>
        <v>29234</v>
      </c>
      <c r="AF172">
        <f>Tabela1[[#This Row],[kan_steps]]</f>
        <v>14</v>
      </c>
      <c r="AG172">
        <f>Tabela1[[#This Row],[kan_train_acc]]</f>
        <v>0.61000000238418495</v>
      </c>
      <c r="AH172">
        <f>Tabela1[[#This Row],[kan_val_acc]]</f>
        <v>0.63953489065170199</v>
      </c>
      <c r="AI172">
        <f>Tabela1[[#This Row],[kan_test_acc]]</f>
        <v>0.65594406127929605</v>
      </c>
      <c r="AJ172">
        <f>Tabela1[[#This Row],[mlp_test_acc]]</f>
        <v>0.66433566433566404</v>
      </c>
      <c r="AK172">
        <f>Tabela1[[#This Row],[mlp_val_acc]]</f>
        <v>0.63953488372093004</v>
      </c>
      <c r="AL172">
        <f>Tabela1[[#This Row],[mlp_train_acc]]</f>
        <v>0.60882352941176399</v>
      </c>
      <c r="AM172">
        <f>Tabela1[[#This Row],[mlp_steps]]</f>
        <v>13</v>
      </c>
    </row>
    <row r="173" spans="1:39" x14ac:dyDescent="0.25">
      <c r="A173" t="s">
        <v>29</v>
      </c>
      <c r="B173">
        <v>8</v>
      </c>
      <c r="C173">
        <v>3</v>
      </c>
      <c r="D173">
        <v>2</v>
      </c>
      <c r="E173">
        <v>0</v>
      </c>
      <c r="F173" t="s">
        <v>112</v>
      </c>
      <c r="G173">
        <v>29242</v>
      </c>
      <c r="H173">
        <v>5106761.2</v>
      </c>
      <c r="I173">
        <v>13</v>
      </c>
      <c r="J173">
        <v>0.57882353663444497</v>
      </c>
      <c r="K173">
        <v>0.63953489065170199</v>
      </c>
      <c r="L173">
        <v>0.61258741617202705</v>
      </c>
      <c r="M173">
        <v>0.66433566433566404</v>
      </c>
      <c r="N173">
        <v>0.63953488372093004</v>
      </c>
      <c r="O173">
        <v>0.60882352941176399</v>
      </c>
      <c r="P173">
        <v>15</v>
      </c>
      <c r="Q173">
        <v>269204.2</v>
      </c>
      <c r="R173">
        <v>29010</v>
      </c>
      <c r="S173">
        <v>2</v>
      </c>
      <c r="T173">
        <v>112</v>
      </c>
      <c r="U173">
        <v>0.66433566433566404</v>
      </c>
      <c r="V173">
        <v>0.63953488372093004</v>
      </c>
      <c r="W173">
        <v>0.60882352941176399</v>
      </c>
      <c r="X173">
        <v>12</v>
      </c>
      <c r="Y173">
        <v>221973</v>
      </c>
      <c r="Z173">
        <v>29495</v>
      </c>
      <c r="AA173">
        <v>2</v>
      </c>
      <c r="AB173">
        <v>113</v>
      </c>
      <c r="AC173" t="s">
        <v>1283</v>
      </c>
      <c r="AE173">
        <f>Tabela1[[#This Row],[kan_params]]</f>
        <v>29242</v>
      </c>
      <c r="AF173">
        <f>Tabela1[[#This Row],[kan_steps]]</f>
        <v>13</v>
      </c>
      <c r="AG173">
        <f>Tabela1[[#This Row],[kan_train_acc]]</f>
        <v>0.57882353663444497</v>
      </c>
      <c r="AH173">
        <f>Tabela1[[#This Row],[kan_val_acc]]</f>
        <v>0.63953489065170199</v>
      </c>
      <c r="AI173">
        <f>Tabela1[[#This Row],[kan_test_acc]]</f>
        <v>0.61258741617202705</v>
      </c>
      <c r="AJ173">
        <f>Tabela1[[#This Row],[mlp_test_acc]]</f>
        <v>0.66433566433566404</v>
      </c>
      <c r="AK173">
        <f>Tabela1[[#This Row],[mlp_val_acc]]</f>
        <v>0.63953488372093004</v>
      </c>
      <c r="AL173">
        <f>Tabela1[[#This Row],[mlp_train_acc]]</f>
        <v>0.60882352941176399</v>
      </c>
      <c r="AM173">
        <f>Tabela1[[#This Row],[mlp_steps]]</f>
        <v>15</v>
      </c>
    </row>
    <row r="174" spans="1:39" x14ac:dyDescent="0.25">
      <c r="A174" t="s">
        <v>29</v>
      </c>
      <c r="B174">
        <v>8</v>
      </c>
      <c r="C174">
        <v>3</v>
      </c>
      <c r="D174">
        <v>2</v>
      </c>
      <c r="E174">
        <v>0</v>
      </c>
      <c r="F174" t="s">
        <v>52</v>
      </c>
      <c r="G174">
        <v>29246</v>
      </c>
      <c r="H174">
        <v>7651865.5999999996</v>
      </c>
      <c r="I174">
        <v>23.2</v>
      </c>
      <c r="J174">
        <v>0.53529412150382905</v>
      </c>
      <c r="K174">
        <v>0.76511627435684204</v>
      </c>
      <c r="L174">
        <v>0.54825174808502197</v>
      </c>
      <c r="M174">
        <v>0.66433566433566404</v>
      </c>
      <c r="N174">
        <v>0.63953488372093004</v>
      </c>
      <c r="O174">
        <v>0.60882352941176399</v>
      </c>
      <c r="P174">
        <v>13.8</v>
      </c>
      <c r="Q174">
        <v>371180</v>
      </c>
      <c r="R174">
        <v>29010</v>
      </c>
      <c r="S174">
        <v>2</v>
      </c>
      <c r="T174">
        <v>112</v>
      </c>
      <c r="U174">
        <v>0.66433566433566404</v>
      </c>
      <c r="V174">
        <v>0.63953488372093004</v>
      </c>
      <c r="W174">
        <v>0.60882352941176399</v>
      </c>
      <c r="X174">
        <v>12.4</v>
      </c>
      <c r="Y174">
        <v>288135.2</v>
      </c>
      <c r="Z174">
        <v>29495</v>
      </c>
      <c r="AA174">
        <v>2</v>
      </c>
      <c r="AB174">
        <v>113</v>
      </c>
      <c r="AC174" t="s">
        <v>1253</v>
      </c>
      <c r="AE174">
        <f>Tabela1[[#This Row],[kan_params]]</f>
        <v>29246</v>
      </c>
      <c r="AF174">
        <f>Tabela1[[#This Row],[kan_steps]]</f>
        <v>23.2</v>
      </c>
      <c r="AG174">
        <f>Tabela1[[#This Row],[kan_train_acc]]</f>
        <v>0.53529412150382905</v>
      </c>
      <c r="AH174">
        <f>Tabela1[[#This Row],[kan_val_acc]]</f>
        <v>0.76511627435684204</v>
      </c>
      <c r="AI174">
        <f>Tabela1[[#This Row],[kan_test_acc]]</f>
        <v>0.54825174808502197</v>
      </c>
      <c r="AJ174">
        <f>Tabela1[[#This Row],[mlp_test_acc]]</f>
        <v>0.66433566433566404</v>
      </c>
      <c r="AK174">
        <f>Tabela1[[#This Row],[mlp_val_acc]]</f>
        <v>0.63953488372093004</v>
      </c>
      <c r="AL174">
        <f>Tabela1[[#This Row],[mlp_train_acc]]</f>
        <v>0.60882352941176399</v>
      </c>
      <c r="AM174">
        <f>Tabela1[[#This Row],[mlp_steps]]</f>
        <v>13.8</v>
      </c>
    </row>
    <row r="175" spans="1:39" x14ac:dyDescent="0.25">
      <c r="A175" t="s">
        <v>29</v>
      </c>
      <c r="B175">
        <v>8</v>
      </c>
      <c r="C175">
        <v>3</v>
      </c>
      <c r="D175">
        <v>2</v>
      </c>
      <c r="E175">
        <v>0</v>
      </c>
      <c r="F175" t="s">
        <v>82</v>
      </c>
      <c r="G175">
        <v>29348</v>
      </c>
      <c r="H175">
        <v>6798219.4000000004</v>
      </c>
      <c r="I175">
        <v>19.2</v>
      </c>
      <c r="J175">
        <v>0.47823529243469198</v>
      </c>
      <c r="K175">
        <v>0.73720930814743002</v>
      </c>
      <c r="L175">
        <v>0.46713286638259799</v>
      </c>
      <c r="M175">
        <v>0.66433566433566404</v>
      </c>
      <c r="N175">
        <v>0.63953488372093004</v>
      </c>
      <c r="O175">
        <v>0.60882352941176399</v>
      </c>
      <c r="P175">
        <v>12.8</v>
      </c>
      <c r="Q175">
        <v>130245.4</v>
      </c>
      <c r="R175">
        <v>29010</v>
      </c>
      <c r="S175">
        <v>2</v>
      </c>
      <c r="T175">
        <v>112</v>
      </c>
      <c r="U175">
        <v>0.66433566433566404</v>
      </c>
      <c r="V175">
        <v>0.63953488372093004</v>
      </c>
      <c r="W175">
        <v>0.60882352941176399</v>
      </c>
      <c r="X175">
        <v>12.4</v>
      </c>
      <c r="Y175">
        <v>131244.4</v>
      </c>
      <c r="Z175">
        <v>29495</v>
      </c>
      <c r="AA175">
        <v>2</v>
      </c>
      <c r="AB175">
        <v>113</v>
      </c>
      <c r="AC175" t="s">
        <v>1268</v>
      </c>
      <c r="AE175">
        <f>Tabela1[[#This Row],[kan_params]]</f>
        <v>29348</v>
      </c>
      <c r="AF175">
        <f>Tabela1[[#This Row],[kan_steps]]</f>
        <v>19.2</v>
      </c>
      <c r="AG175">
        <f>Tabela1[[#This Row],[kan_train_acc]]</f>
        <v>0.47823529243469198</v>
      </c>
      <c r="AH175">
        <f>Tabela1[[#This Row],[kan_val_acc]]</f>
        <v>0.73720930814743002</v>
      </c>
      <c r="AI175">
        <f>Tabela1[[#This Row],[kan_test_acc]]</f>
        <v>0.46713286638259799</v>
      </c>
      <c r="AJ175">
        <f>Tabela1[[#This Row],[mlp_test_acc]]</f>
        <v>0.66433566433566404</v>
      </c>
      <c r="AK175">
        <f>Tabela1[[#This Row],[mlp_val_acc]]</f>
        <v>0.63953488372093004</v>
      </c>
      <c r="AL175">
        <f>Tabela1[[#This Row],[mlp_train_acc]]</f>
        <v>0.60882352941176399</v>
      </c>
      <c r="AM175">
        <f>Tabela1[[#This Row],[mlp_steps]]</f>
        <v>12.8</v>
      </c>
    </row>
    <row r="176" spans="1:39" hidden="1" x14ac:dyDescent="0.25">
      <c r="A176" t="s">
        <v>29</v>
      </c>
      <c r="B176">
        <v>16</v>
      </c>
      <c r="C176">
        <v>9</v>
      </c>
      <c r="D176">
        <v>3</v>
      </c>
      <c r="E176">
        <v>0</v>
      </c>
      <c r="F176" t="s">
        <v>210</v>
      </c>
      <c r="G176">
        <v>29612</v>
      </c>
      <c r="H176">
        <v>6249077.4000000004</v>
      </c>
      <c r="I176">
        <v>13</v>
      </c>
      <c r="J176">
        <v>0.76117646694183305</v>
      </c>
      <c r="K176">
        <v>0.80232560634613004</v>
      </c>
      <c r="L176">
        <v>0.78741257190704295</v>
      </c>
      <c r="M176">
        <v>0.65734265734265696</v>
      </c>
      <c r="N176">
        <v>0.581395348837209</v>
      </c>
      <c r="O176">
        <v>0.626470588235294</v>
      </c>
      <c r="P176">
        <v>12</v>
      </c>
      <c r="Q176">
        <v>1177311.3999999999</v>
      </c>
      <c r="R176">
        <v>29495</v>
      </c>
      <c r="S176">
        <v>2</v>
      </c>
      <c r="T176">
        <v>113</v>
      </c>
      <c r="U176">
        <v>0.65734265734265696</v>
      </c>
      <c r="V176">
        <v>0.581395348837209</v>
      </c>
      <c r="W176">
        <v>0.626470588235294</v>
      </c>
      <c r="X176">
        <v>14</v>
      </c>
      <c r="Y176">
        <v>2027031.4</v>
      </c>
      <c r="Z176">
        <v>29984</v>
      </c>
      <c r="AA176">
        <v>2</v>
      </c>
      <c r="AB176">
        <v>114</v>
      </c>
      <c r="AC176" t="s">
        <v>1029</v>
      </c>
      <c r="AE176">
        <f>Tabela1[[#This Row],[kan_params]]</f>
        <v>29612</v>
      </c>
      <c r="AF176">
        <f>Tabela1[[#This Row],[kan_steps]]</f>
        <v>13</v>
      </c>
      <c r="AG176">
        <f>Tabela1[[#This Row],[kan_train_acc]]</f>
        <v>0.76117646694183305</v>
      </c>
      <c r="AH176">
        <f>Tabela1[[#This Row],[kan_val_acc]]</f>
        <v>0.80232560634613004</v>
      </c>
      <c r="AI176">
        <f>Tabela1[[#This Row],[kan_test_acc]]</f>
        <v>0.78741257190704295</v>
      </c>
      <c r="AJ176">
        <f>Tabela1[[#This Row],[mlp_test_acc]]</f>
        <v>0.65734265734265696</v>
      </c>
      <c r="AK176">
        <f>Tabela1[[#This Row],[mlp_val_acc]]</f>
        <v>0.581395348837209</v>
      </c>
      <c r="AL176">
        <f>Tabela1[[#This Row],[mlp_train_acc]]</f>
        <v>0.626470588235294</v>
      </c>
      <c r="AM176">
        <f>Tabela1[[#This Row],[mlp_steps]]</f>
        <v>12</v>
      </c>
    </row>
    <row r="177" spans="1:39" hidden="1" x14ac:dyDescent="0.25">
      <c r="A177" t="s">
        <v>29</v>
      </c>
      <c r="B177">
        <v>14</v>
      </c>
      <c r="C177">
        <v>3</v>
      </c>
      <c r="D177">
        <v>5</v>
      </c>
      <c r="E177">
        <v>0</v>
      </c>
      <c r="F177" t="s">
        <v>210</v>
      </c>
      <c r="G177">
        <v>29612</v>
      </c>
      <c r="H177">
        <v>5115397</v>
      </c>
      <c r="I177">
        <v>16</v>
      </c>
      <c r="J177">
        <v>0.46705881357192902</v>
      </c>
      <c r="K177">
        <v>0.70930230617523105</v>
      </c>
      <c r="L177">
        <v>0.54405596256256095</v>
      </c>
      <c r="M177">
        <v>0.66433566433566404</v>
      </c>
      <c r="N177">
        <v>0.63953488372093004</v>
      </c>
      <c r="O177">
        <v>0.60882352941176399</v>
      </c>
      <c r="P177">
        <v>12</v>
      </c>
      <c r="Q177">
        <v>2399233.7999999998</v>
      </c>
      <c r="R177">
        <v>29495</v>
      </c>
      <c r="S177">
        <v>2</v>
      </c>
      <c r="T177">
        <v>113</v>
      </c>
      <c r="U177">
        <v>0.66433566433566404</v>
      </c>
      <c r="V177">
        <v>0.63953488372093004</v>
      </c>
      <c r="W177">
        <v>0.60882352941176399</v>
      </c>
      <c r="X177">
        <v>12</v>
      </c>
      <c r="Y177">
        <v>2220853.2000000002</v>
      </c>
      <c r="Z177">
        <v>29984</v>
      </c>
      <c r="AA177">
        <v>2</v>
      </c>
      <c r="AB177">
        <v>114</v>
      </c>
      <c r="AC177" t="s">
        <v>625</v>
      </c>
      <c r="AE177">
        <f>Tabela1[[#This Row],[kan_params]]</f>
        <v>29612</v>
      </c>
      <c r="AF177">
        <f>Tabela1[[#This Row],[kan_steps]]</f>
        <v>16</v>
      </c>
      <c r="AG177">
        <f>Tabela1[[#This Row],[kan_train_acc]]</f>
        <v>0.46705881357192902</v>
      </c>
      <c r="AH177">
        <f>Tabela1[[#This Row],[kan_val_acc]]</f>
        <v>0.70930230617523105</v>
      </c>
      <c r="AI177">
        <f>Tabela1[[#This Row],[kan_test_acc]]</f>
        <v>0.54405596256256095</v>
      </c>
      <c r="AJ177">
        <f>Tabela1[[#This Row],[mlp_test_acc]]</f>
        <v>0.66433566433566404</v>
      </c>
      <c r="AK177">
        <f>Tabela1[[#This Row],[mlp_val_acc]]</f>
        <v>0.63953488372093004</v>
      </c>
      <c r="AL177">
        <f>Tabela1[[#This Row],[mlp_train_acc]]</f>
        <v>0.60882352941176399</v>
      </c>
      <c r="AM177">
        <f>Tabela1[[#This Row],[mlp_steps]]</f>
        <v>12</v>
      </c>
    </row>
    <row r="178" spans="1:39" hidden="1" x14ac:dyDescent="0.25">
      <c r="A178" t="s">
        <v>29</v>
      </c>
      <c r="B178">
        <v>14</v>
      </c>
      <c r="C178">
        <v>5</v>
      </c>
      <c r="D178">
        <v>4</v>
      </c>
      <c r="E178">
        <v>0</v>
      </c>
      <c r="F178" t="s">
        <v>212</v>
      </c>
      <c r="G178">
        <v>29614</v>
      </c>
      <c r="H178">
        <v>14114629</v>
      </c>
      <c r="I178">
        <v>35.799999999999997</v>
      </c>
      <c r="J178">
        <v>0.61117647290229704</v>
      </c>
      <c r="K178">
        <v>0.81627906560897801</v>
      </c>
      <c r="L178">
        <v>0.62797203660011203</v>
      </c>
      <c r="M178">
        <v>0.65734265734265696</v>
      </c>
      <c r="N178">
        <v>0.59767441860465098</v>
      </c>
      <c r="O178">
        <v>0.626470588235294</v>
      </c>
      <c r="P178">
        <v>12.2</v>
      </c>
      <c r="Q178">
        <v>276782</v>
      </c>
      <c r="R178">
        <v>29495</v>
      </c>
      <c r="S178">
        <v>2</v>
      </c>
      <c r="T178">
        <v>113</v>
      </c>
      <c r="U178">
        <v>0.65734265734265696</v>
      </c>
      <c r="V178">
        <v>0.581395348837209</v>
      </c>
      <c r="W178">
        <v>0.626470588235294</v>
      </c>
      <c r="X178">
        <v>12</v>
      </c>
      <c r="Y178">
        <v>262720.8</v>
      </c>
      <c r="Z178">
        <v>29984</v>
      </c>
      <c r="AA178">
        <v>2</v>
      </c>
      <c r="AB178">
        <v>114</v>
      </c>
      <c r="AC178" t="s">
        <v>727</v>
      </c>
      <c r="AE178">
        <f>Tabela1[[#This Row],[kan_params]]</f>
        <v>29614</v>
      </c>
      <c r="AF178">
        <f>Tabela1[[#This Row],[kan_steps]]</f>
        <v>35.799999999999997</v>
      </c>
      <c r="AG178">
        <f>Tabela1[[#This Row],[kan_train_acc]]</f>
        <v>0.61117647290229704</v>
      </c>
      <c r="AH178">
        <f>Tabela1[[#This Row],[kan_val_acc]]</f>
        <v>0.81627906560897801</v>
      </c>
      <c r="AI178">
        <f>Tabela1[[#This Row],[kan_test_acc]]</f>
        <v>0.62797203660011203</v>
      </c>
      <c r="AJ178">
        <f>Tabela1[[#This Row],[mlp_test_acc]]</f>
        <v>0.65734265734265696</v>
      </c>
      <c r="AK178">
        <f>Tabela1[[#This Row],[mlp_val_acc]]</f>
        <v>0.59767441860465098</v>
      </c>
      <c r="AL178">
        <f>Tabela1[[#This Row],[mlp_train_acc]]</f>
        <v>0.626470588235294</v>
      </c>
      <c r="AM178">
        <f>Tabela1[[#This Row],[mlp_steps]]</f>
        <v>12.2</v>
      </c>
    </row>
    <row r="179" spans="1:39" hidden="1" x14ac:dyDescent="0.25">
      <c r="A179" t="s">
        <v>29</v>
      </c>
      <c r="B179">
        <v>10</v>
      </c>
      <c r="C179">
        <v>3</v>
      </c>
      <c r="D179">
        <v>3</v>
      </c>
      <c r="E179">
        <v>0</v>
      </c>
      <c r="F179" t="s">
        <v>226</v>
      </c>
      <c r="G179">
        <v>29756</v>
      </c>
      <c r="H179">
        <v>4169327.4</v>
      </c>
      <c r="I179">
        <v>12</v>
      </c>
      <c r="J179">
        <v>0.39117646217346103</v>
      </c>
      <c r="K179">
        <v>0.63953489065170199</v>
      </c>
      <c r="L179">
        <v>0.335664331912994</v>
      </c>
      <c r="M179">
        <v>0.66433566433566404</v>
      </c>
      <c r="N179">
        <v>0.63953488372093004</v>
      </c>
      <c r="O179">
        <v>0.60882352941176399</v>
      </c>
      <c r="P179">
        <v>13</v>
      </c>
      <c r="Q179">
        <v>1902956.2</v>
      </c>
      <c r="R179">
        <v>29495</v>
      </c>
      <c r="S179">
        <v>2</v>
      </c>
      <c r="T179">
        <v>113</v>
      </c>
      <c r="U179">
        <v>0.66433566433566404</v>
      </c>
      <c r="V179">
        <v>0.63953488372093004</v>
      </c>
      <c r="W179">
        <v>0.60882352941176399</v>
      </c>
      <c r="X179">
        <v>12</v>
      </c>
      <c r="Y179">
        <v>1843816</v>
      </c>
      <c r="Z179">
        <v>29984</v>
      </c>
      <c r="AA179">
        <v>2</v>
      </c>
      <c r="AB179">
        <v>114</v>
      </c>
      <c r="AC179" t="s">
        <v>227</v>
      </c>
      <c r="AE179">
        <f>Tabela1[[#This Row],[kan_params]]</f>
        <v>29756</v>
      </c>
      <c r="AF179">
        <f>Tabela1[[#This Row],[kan_steps]]</f>
        <v>12</v>
      </c>
      <c r="AG179">
        <f>Tabela1[[#This Row],[kan_train_acc]]</f>
        <v>0.39117646217346103</v>
      </c>
      <c r="AH179">
        <f>Tabela1[[#This Row],[kan_val_acc]]</f>
        <v>0.63953489065170199</v>
      </c>
      <c r="AI179">
        <f>Tabela1[[#This Row],[kan_test_acc]]</f>
        <v>0.335664331912994</v>
      </c>
      <c r="AJ179">
        <f>Tabela1[[#This Row],[mlp_test_acc]]</f>
        <v>0.66433566433566404</v>
      </c>
      <c r="AK179">
        <f>Tabela1[[#This Row],[mlp_val_acc]]</f>
        <v>0.63953488372093004</v>
      </c>
      <c r="AL179">
        <f>Tabela1[[#This Row],[mlp_train_acc]]</f>
        <v>0.60882352941176399</v>
      </c>
      <c r="AM179">
        <f>Tabela1[[#This Row],[mlp_steps]]</f>
        <v>13</v>
      </c>
    </row>
    <row r="180" spans="1:39" hidden="1" x14ac:dyDescent="0.25">
      <c r="A180" t="s">
        <v>29</v>
      </c>
      <c r="B180">
        <v>10</v>
      </c>
      <c r="C180">
        <v>5</v>
      </c>
      <c r="D180">
        <v>2</v>
      </c>
      <c r="E180">
        <v>0</v>
      </c>
      <c r="F180" t="s">
        <v>74</v>
      </c>
      <c r="G180">
        <v>29764</v>
      </c>
      <c r="H180">
        <v>8228931</v>
      </c>
      <c r="I180">
        <v>21.8</v>
      </c>
      <c r="J180">
        <v>0.60705882310867298</v>
      </c>
      <c r="K180">
        <v>0.855813944339752</v>
      </c>
      <c r="L180">
        <v>0.62097902894019996</v>
      </c>
      <c r="M180">
        <v>0.66433566433566404</v>
      </c>
      <c r="N180">
        <v>0.63953488372093004</v>
      </c>
      <c r="O180">
        <v>0.60882352941176399</v>
      </c>
      <c r="P180">
        <v>12</v>
      </c>
      <c r="Q180">
        <v>1329111.2</v>
      </c>
      <c r="R180">
        <v>29495</v>
      </c>
      <c r="S180">
        <v>2</v>
      </c>
      <c r="T180">
        <v>113</v>
      </c>
      <c r="U180">
        <v>0.66433566433566404</v>
      </c>
      <c r="V180">
        <v>0.63953488372093004</v>
      </c>
      <c r="W180">
        <v>0.60882352941176399</v>
      </c>
      <c r="X180">
        <v>12.4</v>
      </c>
      <c r="Y180">
        <v>1822864.2</v>
      </c>
      <c r="Z180">
        <v>29984</v>
      </c>
      <c r="AA180">
        <v>2</v>
      </c>
      <c r="AB180">
        <v>114</v>
      </c>
      <c r="AC180" t="s">
        <v>254</v>
      </c>
      <c r="AE180">
        <f>Tabela1[[#This Row],[kan_params]]</f>
        <v>29764</v>
      </c>
      <c r="AF180">
        <f>Tabela1[[#This Row],[kan_steps]]</f>
        <v>21.8</v>
      </c>
      <c r="AG180">
        <f>Tabela1[[#This Row],[kan_train_acc]]</f>
        <v>0.60705882310867298</v>
      </c>
      <c r="AH180">
        <f>Tabela1[[#This Row],[kan_val_acc]]</f>
        <v>0.855813944339752</v>
      </c>
      <c r="AI180">
        <f>Tabela1[[#This Row],[kan_test_acc]]</f>
        <v>0.62097902894019996</v>
      </c>
      <c r="AJ180">
        <f>Tabela1[[#This Row],[mlp_test_acc]]</f>
        <v>0.66433566433566404</v>
      </c>
      <c r="AK180">
        <f>Tabela1[[#This Row],[mlp_val_acc]]</f>
        <v>0.63953488372093004</v>
      </c>
      <c r="AL180">
        <f>Tabela1[[#This Row],[mlp_train_acc]]</f>
        <v>0.60882352941176399</v>
      </c>
      <c r="AM180">
        <f>Tabela1[[#This Row],[mlp_steps]]</f>
        <v>12</v>
      </c>
    </row>
    <row r="181" spans="1:39" hidden="1" x14ac:dyDescent="0.25">
      <c r="A181" t="s">
        <v>29</v>
      </c>
      <c r="B181">
        <v>10</v>
      </c>
      <c r="C181">
        <v>3</v>
      </c>
      <c r="D181">
        <v>3</v>
      </c>
      <c r="E181">
        <v>0</v>
      </c>
      <c r="F181" t="s">
        <v>40</v>
      </c>
      <c r="G181">
        <v>29822</v>
      </c>
      <c r="H181">
        <v>5851307</v>
      </c>
      <c r="I181">
        <v>15.6</v>
      </c>
      <c r="J181">
        <v>0.41117647290229797</v>
      </c>
      <c r="K181">
        <v>0.67441861629486</v>
      </c>
      <c r="L181">
        <v>0.39160838723182601</v>
      </c>
      <c r="M181">
        <v>0.66433566433566404</v>
      </c>
      <c r="N181">
        <v>0.63953488372093004</v>
      </c>
      <c r="O181">
        <v>0.60882352941176399</v>
      </c>
      <c r="P181">
        <v>12.4</v>
      </c>
      <c r="Q181">
        <v>1339023.6000000001</v>
      </c>
      <c r="R181">
        <v>29495</v>
      </c>
      <c r="S181">
        <v>2</v>
      </c>
      <c r="T181">
        <v>113</v>
      </c>
      <c r="U181">
        <v>0.66433566433566404</v>
      </c>
      <c r="V181">
        <v>0.63953488372093004</v>
      </c>
      <c r="W181">
        <v>0.60882352941176399</v>
      </c>
      <c r="X181">
        <v>12.4</v>
      </c>
      <c r="Y181">
        <v>742162.4</v>
      </c>
      <c r="Z181">
        <v>29984</v>
      </c>
      <c r="AA181">
        <v>2</v>
      </c>
      <c r="AB181">
        <v>114</v>
      </c>
      <c r="AC181" t="s">
        <v>41</v>
      </c>
      <c r="AE181">
        <f>Tabela1[[#This Row],[kan_params]]</f>
        <v>29822</v>
      </c>
      <c r="AF181">
        <f>Tabela1[[#This Row],[kan_steps]]</f>
        <v>15.6</v>
      </c>
      <c r="AG181">
        <f>Tabela1[[#This Row],[kan_train_acc]]</f>
        <v>0.41117647290229797</v>
      </c>
      <c r="AH181">
        <f>Tabela1[[#This Row],[kan_val_acc]]</f>
        <v>0.67441861629486</v>
      </c>
      <c r="AI181">
        <f>Tabela1[[#This Row],[kan_test_acc]]</f>
        <v>0.39160838723182601</v>
      </c>
      <c r="AJ181">
        <f>Tabela1[[#This Row],[mlp_test_acc]]</f>
        <v>0.66433566433566404</v>
      </c>
      <c r="AK181">
        <f>Tabela1[[#This Row],[mlp_val_acc]]</f>
        <v>0.63953488372093004</v>
      </c>
      <c r="AL181">
        <f>Tabela1[[#This Row],[mlp_train_acc]]</f>
        <v>0.60882352941176399</v>
      </c>
      <c r="AM181">
        <f>Tabela1[[#This Row],[mlp_steps]]</f>
        <v>12.4</v>
      </c>
    </row>
    <row r="182" spans="1:39" hidden="1" x14ac:dyDescent="0.25">
      <c r="A182" t="s">
        <v>29</v>
      </c>
      <c r="B182">
        <v>10</v>
      </c>
      <c r="C182">
        <v>5</v>
      </c>
      <c r="D182">
        <v>2</v>
      </c>
      <c r="E182">
        <v>0</v>
      </c>
      <c r="F182" t="s">
        <v>230</v>
      </c>
      <c r="G182">
        <v>29824</v>
      </c>
      <c r="H182">
        <v>14519569.199999999</v>
      </c>
      <c r="I182">
        <v>46</v>
      </c>
      <c r="J182">
        <v>0.749411761760711</v>
      </c>
      <c r="K182">
        <v>0.89534883499145501</v>
      </c>
      <c r="L182">
        <v>0.66013985872268599</v>
      </c>
      <c r="M182">
        <v>0.66433566433566404</v>
      </c>
      <c r="N182">
        <v>0.63953488372093004</v>
      </c>
      <c r="O182">
        <v>0.60882352941176399</v>
      </c>
      <c r="P182">
        <v>12.6</v>
      </c>
      <c r="Q182">
        <v>1204471.8</v>
      </c>
      <c r="R182">
        <v>29495</v>
      </c>
      <c r="S182">
        <v>2</v>
      </c>
      <c r="T182">
        <v>113</v>
      </c>
      <c r="U182">
        <v>0.66433566433566404</v>
      </c>
      <c r="V182">
        <v>0.63953488372093004</v>
      </c>
      <c r="W182">
        <v>0.60882352941176399</v>
      </c>
      <c r="X182">
        <v>12.8</v>
      </c>
      <c r="Y182">
        <v>1192588.2</v>
      </c>
      <c r="Z182">
        <v>29984</v>
      </c>
      <c r="AA182">
        <v>2</v>
      </c>
      <c r="AB182">
        <v>114</v>
      </c>
      <c r="AC182" t="s">
        <v>332</v>
      </c>
      <c r="AE182">
        <f>Tabela1[[#This Row],[kan_params]]</f>
        <v>29824</v>
      </c>
      <c r="AF182">
        <f>Tabela1[[#This Row],[kan_steps]]</f>
        <v>46</v>
      </c>
      <c r="AG182">
        <f>Tabela1[[#This Row],[kan_train_acc]]</f>
        <v>0.749411761760711</v>
      </c>
      <c r="AH182">
        <f>Tabela1[[#This Row],[kan_val_acc]]</f>
        <v>0.89534883499145501</v>
      </c>
      <c r="AI182">
        <f>Tabela1[[#This Row],[kan_test_acc]]</f>
        <v>0.66013985872268599</v>
      </c>
      <c r="AJ182">
        <f>Tabela1[[#This Row],[mlp_test_acc]]</f>
        <v>0.66433566433566404</v>
      </c>
      <c r="AK182">
        <f>Tabela1[[#This Row],[mlp_val_acc]]</f>
        <v>0.63953488372093004</v>
      </c>
      <c r="AL182">
        <f>Tabela1[[#This Row],[mlp_train_acc]]</f>
        <v>0.60882352941176399</v>
      </c>
      <c r="AM182">
        <f>Tabela1[[#This Row],[mlp_steps]]</f>
        <v>12.6</v>
      </c>
    </row>
    <row r="183" spans="1:39" hidden="1" x14ac:dyDescent="0.25">
      <c r="A183" t="s">
        <v>29</v>
      </c>
      <c r="B183">
        <v>10</v>
      </c>
      <c r="C183">
        <v>5</v>
      </c>
      <c r="D183">
        <v>2</v>
      </c>
      <c r="E183">
        <v>0</v>
      </c>
      <c r="F183" t="s">
        <v>44</v>
      </c>
      <c r="G183">
        <v>29886</v>
      </c>
      <c r="H183">
        <v>8658339.4000000004</v>
      </c>
      <c r="I183">
        <v>23.4</v>
      </c>
      <c r="J183">
        <v>0.59352941513061497</v>
      </c>
      <c r="K183">
        <v>0.83023256063461304</v>
      </c>
      <c r="L183">
        <v>0.57062937617301901</v>
      </c>
      <c r="M183">
        <v>0.66433566433566404</v>
      </c>
      <c r="N183">
        <v>0.63953488372093004</v>
      </c>
      <c r="O183">
        <v>0.60882352941176399</v>
      </c>
      <c r="P183">
        <v>12.4</v>
      </c>
      <c r="Q183">
        <v>1978033.2</v>
      </c>
      <c r="R183">
        <v>29495</v>
      </c>
      <c r="S183">
        <v>2</v>
      </c>
      <c r="T183">
        <v>113</v>
      </c>
      <c r="U183">
        <v>0.66433566433566404</v>
      </c>
      <c r="V183">
        <v>0.63953488372093004</v>
      </c>
      <c r="W183">
        <v>0.60882352941176399</v>
      </c>
      <c r="X183">
        <v>12.6</v>
      </c>
      <c r="Y183">
        <v>2003376.8</v>
      </c>
      <c r="Z183">
        <v>29984</v>
      </c>
      <c r="AA183">
        <v>2</v>
      </c>
      <c r="AB183">
        <v>114</v>
      </c>
      <c r="AC183" t="s">
        <v>239</v>
      </c>
      <c r="AE183">
        <f>Tabela1[[#This Row],[kan_params]]</f>
        <v>29886</v>
      </c>
      <c r="AF183">
        <f>Tabela1[[#This Row],[kan_steps]]</f>
        <v>23.4</v>
      </c>
      <c r="AG183">
        <f>Tabela1[[#This Row],[kan_train_acc]]</f>
        <v>0.59352941513061497</v>
      </c>
      <c r="AH183">
        <f>Tabela1[[#This Row],[kan_val_acc]]</f>
        <v>0.83023256063461304</v>
      </c>
      <c r="AI183">
        <f>Tabela1[[#This Row],[kan_test_acc]]</f>
        <v>0.57062937617301901</v>
      </c>
      <c r="AJ183">
        <f>Tabela1[[#This Row],[mlp_test_acc]]</f>
        <v>0.66433566433566404</v>
      </c>
      <c r="AK183">
        <f>Tabela1[[#This Row],[mlp_val_acc]]</f>
        <v>0.63953488372093004</v>
      </c>
      <c r="AL183">
        <f>Tabela1[[#This Row],[mlp_train_acc]]</f>
        <v>0.60882352941176399</v>
      </c>
      <c r="AM183">
        <f>Tabela1[[#This Row],[mlp_steps]]</f>
        <v>12.4</v>
      </c>
    </row>
    <row r="184" spans="1:39" x14ac:dyDescent="0.25">
      <c r="A184" t="s">
        <v>29</v>
      </c>
      <c r="B184">
        <v>8</v>
      </c>
      <c r="C184">
        <v>3</v>
      </c>
      <c r="D184">
        <v>2</v>
      </c>
      <c r="E184">
        <v>0</v>
      </c>
      <c r="F184" t="s">
        <v>144</v>
      </c>
      <c r="G184">
        <v>29918</v>
      </c>
      <c r="H184">
        <v>6862940</v>
      </c>
      <c r="I184">
        <v>17.8</v>
      </c>
      <c r="J184">
        <v>0.50529410839080802</v>
      </c>
      <c r="K184">
        <v>0.78139533996582</v>
      </c>
      <c r="L184">
        <v>0.485314679145813</v>
      </c>
      <c r="M184">
        <v>0.66433566433566404</v>
      </c>
      <c r="N184">
        <v>0.67906976744185998</v>
      </c>
      <c r="O184">
        <v>0.60882352941176399</v>
      </c>
      <c r="P184">
        <v>12.6</v>
      </c>
      <c r="Q184">
        <v>1094148.8</v>
      </c>
      <c r="R184">
        <v>29495</v>
      </c>
      <c r="S184">
        <v>2</v>
      </c>
      <c r="T184">
        <v>113</v>
      </c>
      <c r="U184">
        <v>0.66433566433566404</v>
      </c>
      <c r="V184">
        <v>0.63953488372093004</v>
      </c>
      <c r="W184">
        <v>0.60882352941176399</v>
      </c>
      <c r="X184">
        <v>12.6</v>
      </c>
      <c r="Y184">
        <v>628053.6</v>
      </c>
      <c r="Z184">
        <v>29984</v>
      </c>
      <c r="AA184">
        <v>2</v>
      </c>
      <c r="AB184">
        <v>114</v>
      </c>
      <c r="AC184" t="s">
        <v>1299</v>
      </c>
      <c r="AE184">
        <f>Tabela1[[#This Row],[kan_params]]</f>
        <v>29918</v>
      </c>
      <c r="AF184">
        <f>Tabela1[[#This Row],[kan_steps]]</f>
        <v>17.8</v>
      </c>
      <c r="AG184">
        <f>Tabela1[[#This Row],[kan_train_acc]]</f>
        <v>0.50529410839080802</v>
      </c>
      <c r="AH184">
        <f>Tabela1[[#This Row],[kan_val_acc]]</f>
        <v>0.78139533996582</v>
      </c>
      <c r="AI184">
        <f>Tabela1[[#This Row],[kan_test_acc]]</f>
        <v>0.485314679145813</v>
      </c>
      <c r="AJ184">
        <f>Tabela1[[#This Row],[mlp_test_acc]]</f>
        <v>0.66433566433566404</v>
      </c>
      <c r="AK184">
        <f>Tabela1[[#This Row],[mlp_val_acc]]</f>
        <v>0.67906976744185998</v>
      </c>
      <c r="AL184">
        <f>Tabela1[[#This Row],[mlp_train_acc]]</f>
        <v>0.60882352941176399</v>
      </c>
      <c r="AM184">
        <f>Tabela1[[#This Row],[mlp_steps]]</f>
        <v>12.6</v>
      </c>
    </row>
    <row r="185" spans="1:39" hidden="1" x14ac:dyDescent="0.25">
      <c r="A185" t="s">
        <v>29</v>
      </c>
      <c r="B185">
        <v>12</v>
      </c>
      <c r="C185">
        <v>5</v>
      </c>
      <c r="D185">
        <v>3</v>
      </c>
      <c r="E185">
        <v>0</v>
      </c>
      <c r="F185" t="s">
        <v>220</v>
      </c>
      <c r="G185">
        <v>30006</v>
      </c>
      <c r="H185">
        <v>10660955.6</v>
      </c>
      <c r="I185">
        <v>36.799999999999997</v>
      </c>
      <c r="J185">
        <v>0.84882352352142298</v>
      </c>
      <c r="K185">
        <v>0.91860464811325004</v>
      </c>
      <c r="L185">
        <v>0.81678321361541695</v>
      </c>
      <c r="M185">
        <v>0.66433566433566404</v>
      </c>
      <c r="N185">
        <v>0.64651162790697603</v>
      </c>
      <c r="O185">
        <v>0.60882352941176399</v>
      </c>
      <c r="P185">
        <v>12.8</v>
      </c>
      <c r="Q185">
        <v>1030547</v>
      </c>
      <c r="R185">
        <v>29984</v>
      </c>
      <c r="S185">
        <v>2</v>
      </c>
      <c r="T185">
        <v>114</v>
      </c>
      <c r="U185">
        <v>0.66433566433566404</v>
      </c>
      <c r="V185">
        <v>0.63953488372093004</v>
      </c>
      <c r="W185">
        <v>0.60882352941176399</v>
      </c>
      <c r="X185">
        <v>12</v>
      </c>
      <c r="Y185">
        <v>1216212.3999999999</v>
      </c>
      <c r="Z185">
        <v>30477</v>
      </c>
      <c r="AA185">
        <v>2</v>
      </c>
      <c r="AB185">
        <v>115</v>
      </c>
      <c r="AC185" t="s">
        <v>529</v>
      </c>
      <c r="AE185">
        <f>Tabela1[[#This Row],[kan_params]]</f>
        <v>30006</v>
      </c>
      <c r="AF185">
        <f>Tabela1[[#This Row],[kan_steps]]</f>
        <v>36.799999999999997</v>
      </c>
      <c r="AG185">
        <f>Tabela1[[#This Row],[kan_train_acc]]</f>
        <v>0.84882352352142298</v>
      </c>
      <c r="AH185">
        <f>Tabela1[[#This Row],[kan_val_acc]]</f>
        <v>0.91860464811325004</v>
      </c>
      <c r="AI185">
        <f>Tabela1[[#This Row],[kan_test_acc]]</f>
        <v>0.81678321361541695</v>
      </c>
      <c r="AJ185">
        <f>Tabela1[[#This Row],[mlp_test_acc]]</f>
        <v>0.66433566433566404</v>
      </c>
      <c r="AK185">
        <f>Tabela1[[#This Row],[mlp_val_acc]]</f>
        <v>0.64651162790697603</v>
      </c>
      <c r="AL185">
        <f>Tabela1[[#This Row],[mlp_train_acc]]</f>
        <v>0.60882352941176399</v>
      </c>
      <c r="AM185">
        <f>Tabela1[[#This Row],[mlp_steps]]</f>
        <v>12.8</v>
      </c>
    </row>
    <row r="186" spans="1:39" x14ac:dyDescent="0.25">
      <c r="A186" t="s">
        <v>29</v>
      </c>
      <c r="B186">
        <v>8</v>
      </c>
      <c r="C186">
        <v>3</v>
      </c>
      <c r="D186">
        <v>2</v>
      </c>
      <c r="E186">
        <v>0</v>
      </c>
      <c r="F186" t="s">
        <v>54</v>
      </c>
      <c r="G186">
        <v>30080</v>
      </c>
      <c r="H186">
        <v>7516205.4000000004</v>
      </c>
      <c r="I186">
        <v>22.6</v>
      </c>
      <c r="J186">
        <v>0.56529412269592205</v>
      </c>
      <c r="K186">
        <v>0.73953489065170197</v>
      </c>
      <c r="L186">
        <v>0.59860140085220304</v>
      </c>
      <c r="M186">
        <v>0.66433566433566404</v>
      </c>
      <c r="N186">
        <v>0.64883720930232502</v>
      </c>
      <c r="O186">
        <v>0.60882352941176399</v>
      </c>
      <c r="P186">
        <v>12.8</v>
      </c>
      <c r="Q186">
        <v>206570.6</v>
      </c>
      <c r="R186">
        <v>29984</v>
      </c>
      <c r="S186">
        <v>2</v>
      </c>
      <c r="T186">
        <v>114</v>
      </c>
      <c r="U186">
        <v>0.66433566433566404</v>
      </c>
      <c r="V186">
        <v>0.64651162790697603</v>
      </c>
      <c r="W186">
        <v>0.60882352941176399</v>
      </c>
      <c r="X186">
        <v>12.2</v>
      </c>
      <c r="Y186">
        <v>201189.4</v>
      </c>
      <c r="Z186">
        <v>30477</v>
      </c>
      <c r="AA186">
        <v>2</v>
      </c>
      <c r="AB186">
        <v>115</v>
      </c>
      <c r="AC186" t="s">
        <v>1254</v>
      </c>
      <c r="AE186">
        <f>Tabela1[[#This Row],[kan_params]]</f>
        <v>30080</v>
      </c>
      <c r="AF186">
        <f>Tabela1[[#This Row],[kan_steps]]</f>
        <v>22.6</v>
      </c>
      <c r="AG186">
        <f>Tabela1[[#This Row],[kan_train_acc]]</f>
        <v>0.56529412269592205</v>
      </c>
      <c r="AH186">
        <f>Tabela1[[#This Row],[kan_val_acc]]</f>
        <v>0.73953489065170197</v>
      </c>
      <c r="AI186">
        <f>Tabela1[[#This Row],[kan_test_acc]]</f>
        <v>0.59860140085220304</v>
      </c>
      <c r="AJ186">
        <f>Tabela1[[#This Row],[mlp_test_acc]]</f>
        <v>0.66433566433566404</v>
      </c>
      <c r="AK186">
        <f>Tabela1[[#This Row],[mlp_val_acc]]</f>
        <v>0.64883720930232502</v>
      </c>
      <c r="AL186">
        <f>Tabela1[[#This Row],[mlp_train_acc]]</f>
        <v>0.60882352941176399</v>
      </c>
      <c r="AM186">
        <f>Tabela1[[#This Row],[mlp_steps]]</f>
        <v>12.8</v>
      </c>
    </row>
    <row r="187" spans="1:39" x14ac:dyDescent="0.25">
      <c r="A187" t="s">
        <v>29</v>
      </c>
      <c r="B187">
        <v>8</v>
      </c>
      <c r="C187">
        <v>3</v>
      </c>
      <c r="D187">
        <v>2</v>
      </c>
      <c r="E187">
        <v>0</v>
      </c>
      <c r="F187" t="s">
        <v>114</v>
      </c>
      <c r="G187">
        <v>30180</v>
      </c>
      <c r="H187">
        <v>6576689.7999999998</v>
      </c>
      <c r="I187">
        <v>16.8</v>
      </c>
      <c r="J187">
        <v>0.523529416322708</v>
      </c>
      <c r="K187">
        <v>0.69069768190383896</v>
      </c>
      <c r="L187">
        <v>0.53986014127731297</v>
      </c>
      <c r="M187">
        <v>0.66433566433566404</v>
      </c>
      <c r="N187">
        <v>0.63953488372093004</v>
      </c>
      <c r="O187">
        <v>0.60882352941176399</v>
      </c>
      <c r="P187">
        <v>13</v>
      </c>
      <c r="Q187">
        <v>462350</v>
      </c>
      <c r="R187">
        <v>29984</v>
      </c>
      <c r="S187">
        <v>2</v>
      </c>
      <c r="T187">
        <v>114</v>
      </c>
      <c r="U187">
        <v>0.66433566433566404</v>
      </c>
      <c r="V187">
        <v>0.63953488372093004</v>
      </c>
      <c r="W187">
        <v>0.60882352941176399</v>
      </c>
      <c r="X187">
        <v>12.6</v>
      </c>
      <c r="Y187">
        <v>275316.59999999998</v>
      </c>
      <c r="Z187">
        <v>30477</v>
      </c>
      <c r="AA187">
        <v>2</v>
      </c>
      <c r="AB187">
        <v>115</v>
      </c>
      <c r="AC187" t="s">
        <v>1284</v>
      </c>
      <c r="AE187">
        <f>Tabela1[[#This Row],[kan_params]]</f>
        <v>30180</v>
      </c>
      <c r="AF187">
        <f>Tabela1[[#This Row],[kan_steps]]</f>
        <v>16.8</v>
      </c>
      <c r="AG187">
        <f>Tabela1[[#This Row],[kan_train_acc]]</f>
        <v>0.523529416322708</v>
      </c>
      <c r="AH187">
        <f>Tabela1[[#This Row],[kan_val_acc]]</f>
        <v>0.69069768190383896</v>
      </c>
      <c r="AI187">
        <f>Tabela1[[#This Row],[kan_test_acc]]</f>
        <v>0.53986014127731297</v>
      </c>
      <c r="AJ187">
        <f>Tabela1[[#This Row],[mlp_test_acc]]</f>
        <v>0.66433566433566404</v>
      </c>
      <c r="AK187">
        <f>Tabela1[[#This Row],[mlp_val_acc]]</f>
        <v>0.63953488372093004</v>
      </c>
      <c r="AL187">
        <f>Tabela1[[#This Row],[mlp_train_acc]]</f>
        <v>0.60882352941176399</v>
      </c>
      <c r="AM187">
        <f>Tabela1[[#This Row],[mlp_steps]]</f>
        <v>13</v>
      </c>
    </row>
    <row r="188" spans="1:39" x14ac:dyDescent="0.25">
      <c r="A188" t="s">
        <v>29</v>
      </c>
      <c r="B188">
        <v>8</v>
      </c>
      <c r="C188">
        <v>3</v>
      </c>
      <c r="D188">
        <v>2</v>
      </c>
      <c r="E188">
        <v>0</v>
      </c>
      <c r="F188" t="s">
        <v>84</v>
      </c>
      <c r="G188">
        <v>30234</v>
      </c>
      <c r="H188">
        <v>8739484.8000000007</v>
      </c>
      <c r="I188">
        <v>25</v>
      </c>
      <c r="J188">
        <v>0.44764705300331098</v>
      </c>
      <c r="K188">
        <v>0.74651163816452004</v>
      </c>
      <c r="L188">
        <v>0.41398601531982399</v>
      </c>
      <c r="M188">
        <v>0.66433566433566404</v>
      </c>
      <c r="N188">
        <v>0.64651162790697603</v>
      </c>
      <c r="O188">
        <v>0.60882352941176399</v>
      </c>
      <c r="P188">
        <v>12.4</v>
      </c>
      <c r="Q188">
        <v>113383.6</v>
      </c>
      <c r="R188">
        <v>29984</v>
      </c>
      <c r="S188">
        <v>2</v>
      </c>
      <c r="T188">
        <v>114</v>
      </c>
      <c r="U188">
        <v>0.66433566433566404</v>
      </c>
      <c r="V188">
        <v>0.63953488372093004</v>
      </c>
      <c r="W188">
        <v>0.60882352941176399</v>
      </c>
      <c r="X188">
        <v>12.8</v>
      </c>
      <c r="Y188">
        <v>133082</v>
      </c>
      <c r="Z188">
        <v>30477</v>
      </c>
      <c r="AA188">
        <v>2</v>
      </c>
      <c r="AB188">
        <v>115</v>
      </c>
      <c r="AC188" t="s">
        <v>1269</v>
      </c>
      <c r="AE188">
        <f>Tabela1[[#This Row],[kan_params]]</f>
        <v>30234</v>
      </c>
      <c r="AF188">
        <f>Tabela1[[#This Row],[kan_steps]]</f>
        <v>25</v>
      </c>
      <c r="AG188">
        <f>Tabela1[[#This Row],[kan_train_acc]]</f>
        <v>0.44764705300331098</v>
      </c>
      <c r="AH188">
        <f>Tabela1[[#This Row],[kan_val_acc]]</f>
        <v>0.74651163816452004</v>
      </c>
      <c r="AI188">
        <f>Tabela1[[#This Row],[kan_test_acc]]</f>
        <v>0.41398601531982399</v>
      </c>
      <c r="AJ188">
        <f>Tabela1[[#This Row],[mlp_test_acc]]</f>
        <v>0.66433566433566404</v>
      </c>
      <c r="AK188">
        <f>Tabela1[[#This Row],[mlp_val_acc]]</f>
        <v>0.64651162790697603</v>
      </c>
      <c r="AL188">
        <f>Tabela1[[#This Row],[mlp_train_acc]]</f>
        <v>0.60882352941176399</v>
      </c>
      <c r="AM188">
        <f>Tabela1[[#This Row],[mlp_steps]]</f>
        <v>12.4</v>
      </c>
    </row>
    <row r="189" spans="1:39" hidden="1" x14ac:dyDescent="0.25">
      <c r="A189" t="s">
        <v>29</v>
      </c>
      <c r="B189">
        <v>18</v>
      </c>
      <c r="C189">
        <v>9</v>
      </c>
      <c r="D189">
        <v>4</v>
      </c>
      <c r="E189">
        <v>0</v>
      </c>
      <c r="F189" t="s">
        <v>174</v>
      </c>
      <c r="G189">
        <v>30440</v>
      </c>
      <c r="H189">
        <v>11529488.6</v>
      </c>
      <c r="I189">
        <v>24.2</v>
      </c>
      <c r="J189">
        <v>0.70058822631835904</v>
      </c>
      <c r="K189">
        <v>0.82790700197219802</v>
      </c>
      <c r="L189">
        <v>0.74965034723281798</v>
      </c>
      <c r="M189">
        <v>0.65734265734265696</v>
      </c>
      <c r="N189">
        <v>0.581395348837209</v>
      </c>
      <c r="O189">
        <v>0.626470588235294</v>
      </c>
      <c r="P189">
        <v>12</v>
      </c>
      <c r="Q189">
        <v>2025048.6</v>
      </c>
      <c r="R189">
        <v>29984</v>
      </c>
      <c r="S189">
        <v>2</v>
      </c>
      <c r="T189">
        <v>114</v>
      </c>
      <c r="U189">
        <v>0.65734265734265696</v>
      </c>
      <c r="V189">
        <v>0.581395348837209</v>
      </c>
      <c r="W189">
        <v>0.626470588235294</v>
      </c>
      <c r="X189">
        <v>12.8</v>
      </c>
      <c r="Y189">
        <v>1824451</v>
      </c>
      <c r="Z189">
        <v>30477</v>
      </c>
      <c r="AA189">
        <v>2</v>
      </c>
      <c r="AB189">
        <v>115</v>
      </c>
      <c r="AC189" t="s">
        <v>1112</v>
      </c>
      <c r="AE189">
        <f>Tabela1[[#This Row],[kan_params]]</f>
        <v>30440</v>
      </c>
      <c r="AF189">
        <f>Tabela1[[#This Row],[kan_steps]]</f>
        <v>24.2</v>
      </c>
      <c r="AG189">
        <f>Tabela1[[#This Row],[kan_train_acc]]</f>
        <v>0.70058822631835904</v>
      </c>
      <c r="AH189">
        <f>Tabela1[[#This Row],[kan_val_acc]]</f>
        <v>0.82790700197219802</v>
      </c>
      <c r="AI189">
        <f>Tabela1[[#This Row],[kan_test_acc]]</f>
        <v>0.74965034723281798</v>
      </c>
      <c r="AJ189">
        <f>Tabela1[[#This Row],[mlp_test_acc]]</f>
        <v>0.65734265734265696</v>
      </c>
      <c r="AK189">
        <f>Tabela1[[#This Row],[mlp_val_acc]]</f>
        <v>0.581395348837209</v>
      </c>
      <c r="AL189">
        <f>Tabela1[[#This Row],[mlp_train_acc]]</f>
        <v>0.626470588235294</v>
      </c>
      <c r="AM189">
        <f>Tabela1[[#This Row],[mlp_steps]]</f>
        <v>12</v>
      </c>
    </row>
    <row r="190" spans="1:39" hidden="1" x14ac:dyDescent="0.25">
      <c r="A190" t="s">
        <v>29</v>
      </c>
      <c r="B190">
        <v>14</v>
      </c>
      <c r="C190">
        <v>9</v>
      </c>
      <c r="D190">
        <v>2</v>
      </c>
      <c r="E190">
        <v>0</v>
      </c>
      <c r="F190" t="s">
        <v>218</v>
      </c>
      <c r="G190">
        <v>30452</v>
      </c>
      <c r="H190">
        <v>6611020.5999999996</v>
      </c>
      <c r="I190">
        <v>13</v>
      </c>
      <c r="J190">
        <v>0.66529411077499301</v>
      </c>
      <c r="K190">
        <v>0.79069769382476796</v>
      </c>
      <c r="L190">
        <v>0.62097902297973595</v>
      </c>
      <c r="M190">
        <v>0.65734265734265696</v>
      </c>
      <c r="N190">
        <v>0.581395348837209</v>
      </c>
      <c r="O190">
        <v>0.626470588235294</v>
      </c>
      <c r="P190">
        <v>14</v>
      </c>
      <c r="Q190">
        <v>2205659.4</v>
      </c>
      <c r="R190">
        <v>29984</v>
      </c>
      <c r="S190">
        <v>2</v>
      </c>
      <c r="T190">
        <v>114</v>
      </c>
      <c r="U190">
        <v>0.65734265734265696</v>
      </c>
      <c r="V190">
        <v>0.581395348837209</v>
      </c>
      <c r="W190">
        <v>0.626470588235294</v>
      </c>
      <c r="X190">
        <v>12</v>
      </c>
      <c r="Y190">
        <v>1501189</v>
      </c>
      <c r="Z190">
        <v>30477</v>
      </c>
      <c r="AA190">
        <v>2</v>
      </c>
      <c r="AB190">
        <v>115</v>
      </c>
      <c r="AC190" t="s">
        <v>831</v>
      </c>
      <c r="AE190">
        <f>Tabela1[[#This Row],[kan_params]]</f>
        <v>30452</v>
      </c>
      <c r="AF190">
        <f>Tabela1[[#This Row],[kan_steps]]</f>
        <v>13</v>
      </c>
      <c r="AG190">
        <f>Tabela1[[#This Row],[kan_train_acc]]</f>
        <v>0.66529411077499301</v>
      </c>
      <c r="AH190">
        <f>Tabela1[[#This Row],[kan_val_acc]]</f>
        <v>0.79069769382476796</v>
      </c>
      <c r="AI190">
        <f>Tabela1[[#This Row],[kan_test_acc]]</f>
        <v>0.62097902297973595</v>
      </c>
      <c r="AJ190">
        <f>Tabela1[[#This Row],[mlp_test_acc]]</f>
        <v>0.65734265734265696</v>
      </c>
      <c r="AK190">
        <f>Tabela1[[#This Row],[mlp_val_acc]]</f>
        <v>0.581395348837209</v>
      </c>
      <c r="AL190">
        <f>Tabela1[[#This Row],[mlp_train_acc]]</f>
        <v>0.626470588235294</v>
      </c>
      <c r="AM190">
        <f>Tabela1[[#This Row],[mlp_steps]]</f>
        <v>14</v>
      </c>
    </row>
    <row r="191" spans="1:39" hidden="1" x14ac:dyDescent="0.25">
      <c r="A191" t="s">
        <v>29</v>
      </c>
      <c r="B191">
        <v>12</v>
      </c>
      <c r="C191">
        <v>3</v>
      </c>
      <c r="D191">
        <v>4</v>
      </c>
      <c r="E191">
        <v>0</v>
      </c>
      <c r="F191" t="s">
        <v>218</v>
      </c>
      <c r="G191">
        <v>30452</v>
      </c>
      <c r="H191">
        <v>4487497</v>
      </c>
      <c r="I191">
        <v>14</v>
      </c>
      <c r="J191">
        <v>0.35470587611198401</v>
      </c>
      <c r="K191">
        <v>0.66744186878204304</v>
      </c>
      <c r="L191">
        <v>0.30629370510578102</v>
      </c>
      <c r="M191">
        <v>0.66433566433566404</v>
      </c>
      <c r="N191">
        <v>0.63953488372093004</v>
      </c>
      <c r="O191">
        <v>0.60882352941176399</v>
      </c>
      <c r="P191">
        <v>12.2</v>
      </c>
      <c r="Q191">
        <v>704714.6</v>
      </c>
      <c r="R191">
        <v>29984</v>
      </c>
      <c r="S191">
        <v>2</v>
      </c>
      <c r="T191">
        <v>114</v>
      </c>
      <c r="U191">
        <v>0.66433566433566404</v>
      </c>
      <c r="V191">
        <v>0.63953488372093004</v>
      </c>
      <c r="W191">
        <v>0.60882352941176399</v>
      </c>
      <c r="X191">
        <v>12</v>
      </c>
      <c r="Y191">
        <v>805983.6</v>
      </c>
      <c r="Z191">
        <v>30477</v>
      </c>
      <c r="AA191">
        <v>2</v>
      </c>
      <c r="AB191">
        <v>115</v>
      </c>
      <c r="AC191" t="s">
        <v>427</v>
      </c>
      <c r="AE191">
        <f>Tabela1[[#This Row],[kan_params]]</f>
        <v>30452</v>
      </c>
      <c r="AF191">
        <f>Tabela1[[#This Row],[kan_steps]]</f>
        <v>14</v>
      </c>
      <c r="AG191">
        <f>Tabela1[[#This Row],[kan_train_acc]]</f>
        <v>0.35470587611198401</v>
      </c>
      <c r="AH191">
        <f>Tabela1[[#This Row],[kan_val_acc]]</f>
        <v>0.66744186878204304</v>
      </c>
      <c r="AI191">
        <f>Tabela1[[#This Row],[kan_test_acc]]</f>
        <v>0.30629370510578102</v>
      </c>
      <c r="AJ191">
        <f>Tabela1[[#This Row],[mlp_test_acc]]</f>
        <v>0.66433566433566404</v>
      </c>
      <c r="AK191">
        <f>Tabela1[[#This Row],[mlp_val_acc]]</f>
        <v>0.63953488372093004</v>
      </c>
      <c r="AL191">
        <f>Tabela1[[#This Row],[mlp_train_acc]]</f>
        <v>0.60882352941176399</v>
      </c>
      <c r="AM191">
        <f>Tabela1[[#This Row],[mlp_steps]]</f>
        <v>12.2</v>
      </c>
    </row>
    <row r="192" spans="1:39" x14ac:dyDescent="0.25">
      <c r="A192" t="s">
        <v>29</v>
      </c>
      <c r="B192">
        <v>8</v>
      </c>
      <c r="C192">
        <v>3</v>
      </c>
      <c r="D192">
        <v>2</v>
      </c>
      <c r="E192">
        <v>0</v>
      </c>
      <c r="F192" t="s">
        <v>176</v>
      </c>
      <c r="G192">
        <v>30490</v>
      </c>
      <c r="H192">
        <v>7137445.5999999996</v>
      </c>
      <c r="I192">
        <v>17.8</v>
      </c>
      <c r="J192">
        <v>0.52470588684081998</v>
      </c>
      <c r="K192">
        <v>0.68837209939956601</v>
      </c>
      <c r="L192">
        <v>0.54125874042510902</v>
      </c>
      <c r="M192">
        <v>0.66433566433566404</v>
      </c>
      <c r="N192">
        <v>0.63953488372093004</v>
      </c>
      <c r="O192">
        <v>0.60882352941176399</v>
      </c>
      <c r="P192">
        <v>12.4</v>
      </c>
      <c r="Q192">
        <v>1020374</v>
      </c>
      <c r="R192">
        <v>30477</v>
      </c>
      <c r="S192">
        <v>2</v>
      </c>
      <c r="T192">
        <v>115</v>
      </c>
      <c r="U192">
        <v>0.66433566433566404</v>
      </c>
      <c r="V192">
        <v>0.63953488372093004</v>
      </c>
      <c r="W192">
        <v>0.60882352941176399</v>
      </c>
      <c r="X192">
        <v>12.2</v>
      </c>
      <c r="Y192">
        <v>1057143.8</v>
      </c>
      <c r="Z192">
        <v>30974</v>
      </c>
      <c r="AA192">
        <v>2</v>
      </c>
      <c r="AB192">
        <v>116</v>
      </c>
      <c r="AC192" t="s">
        <v>1315</v>
      </c>
      <c r="AE192">
        <f>Tabela1[[#This Row],[kan_params]]</f>
        <v>30490</v>
      </c>
      <c r="AF192">
        <f>Tabela1[[#This Row],[kan_steps]]</f>
        <v>17.8</v>
      </c>
      <c r="AG192">
        <f>Tabela1[[#This Row],[kan_train_acc]]</f>
        <v>0.52470588684081998</v>
      </c>
      <c r="AH192">
        <f>Tabela1[[#This Row],[kan_val_acc]]</f>
        <v>0.68837209939956601</v>
      </c>
      <c r="AI192">
        <f>Tabela1[[#This Row],[kan_test_acc]]</f>
        <v>0.54125874042510902</v>
      </c>
      <c r="AJ192">
        <f>Tabela1[[#This Row],[mlp_test_acc]]</f>
        <v>0.66433566433566404</v>
      </c>
      <c r="AK192">
        <f>Tabela1[[#This Row],[mlp_val_acc]]</f>
        <v>0.63953488372093004</v>
      </c>
      <c r="AL192">
        <f>Tabela1[[#This Row],[mlp_train_acc]]</f>
        <v>0.60882352941176399</v>
      </c>
      <c r="AM192">
        <f>Tabela1[[#This Row],[mlp_steps]]</f>
        <v>12.4</v>
      </c>
    </row>
    <row r="193" spans="1:39" hidden="1" x14ac:dyDescent="0.25">
      <c r="A193" t="s">
        <v>29</v>
      </c>
      <c r="B193">
        <v>20</v>
      </c>
      <c r="C193">
        <v>9</v>
      </c>
      <c r="D193">
        <v>5</v>
      </c>
      <c r="E193">
        <v>0</v>
      </c>
      <c r="F193" t="s">
        <v>106</v>
      </c>
      <c r="G193">
        <v>30500</v>
      </c>
      <c r="H193">
        <v>12532279</v>
      </c>
      <c r="I193">
        <v>26.2</v>
      </c>
      <c r="J193">
        <v>0.74411765336990299</v>
      </c>
      <c r="K193">
        <v>0.83953489065170195</v>
      </c>
      <c r="L193">
        <v>0.75944055318832304</v>
      </c>
      <c r="M193">
        <v>0.58041958041957997</v>
      </c>
      <c r="N193">
        <v>0.70930232558139505</v>
      </c>
      <c r="O193">
        <v>0.629411764705882</v>
      </c>
      <c r="P193">
        <v>12.2</v>
      </c>
      <c r="Q193">
        <v>982765.2</v>
      </c>
      <c r="R193">
        <v>30477</v>
      </c>
      <c r="S193">
        <v>2</v>
      </c>
      <c r="T193">
        <v>115</v>
      </c>
      <c r="U193">
        <v>0.58041958041957997</v>
      </c>
      <c r="V193">
        <v>0.69767441860465096</v>
      </c>
      <c r="W193">
        <v>0.629411764705882</v>
      </c>
      <c r="X193">
        <v>12.4</v>
      </c>
      <c r="Y193">
        <v>1330819.8</v>
      </c>
      <c r="Z193">
        <v>30974</v>
      </c>
      <c r="AA193">
        <v>2</v>
      </c>
      <c r="AB193">
        <v>116</v>
      </c>
      <c r="AC193" t="s">
        <v>1179</v>
      </c>
      <c r="AE193">
        <f>Tabela1[[#This Row],[kan_params]]</f>
        <v>30500</v>
      </c>
      <c r="AF193">
        <f>Tabela1[[#This Row],[kan_steps]]</f>
        <v>26.2</v>
      </c>
      <c r="AG193">
        <f>Tabela1[[#This Row],[kan_train_acc]]</f>
        <v>0.74411765336990299</v>
      </c>
      <c r="AH193">
        <f>Tabela1[[#This Row],[kan_val_acc]]</f>
        <v>0.83953489065170195</v>
      </c>
      <c r="AI193">
        <f>Tabela1[[#This Row],[kan_test_acc]]</f>
        <v>0.75944055318832304</v>
      </c>
      <c r="AJ193">
        <f>Tabela1[[#This Row],[mlp_test_acc]]</f>
        <v>0.58041958041957997</v>
      </c>
      <c r="AK193">
        <f>Tabela1[[#This Row],[mlp_val_acc]]</f>
        <v>0.70930232558139505</v>
      </c>
      <c r="AL193">
        <f>Tabela1[[#This Row],[mlp_train_acc]]</f>
        <v>0.629411764705882</v>
      </c>
      <c r="AM193">
        <f>Tabela1[[#This Row],[mlp_steps]]</f>
        <v>12.2</v>
      </c>
    </row>
    <row r="194" spans="1:39" hidden="1" x14ac:dyDescent="0.25">
      <c r="A194" t="s">
        <v>29</v>
      </c>
      <c r="B194">
        <v>16</v>
      </c>
      <c r="C194">
        <v>5</v>
      </c>
      <c r="D194">
        <v>5</v>
      </c>
      <c r="E194">
        <v>0</v>
      </c>
      <c r="F194" t="s">
        <v>208</v>
      </c>
      <c r="G194">
        <v>30762</v>
      </c>
      <c r="H194">
        <v>6132314.4000000004</v>
      </c>
      <c r="I194">
        <v>12</v>
      </c>
      <c r="J194">
        <v>0.62588233947753902</v>
      </c>
      <c r="K194">
        <v>0.77906978130340498</v>
      </c>
      <c r="L194">
        <v>0.65034966468810995</v>
      </c>
      <c r="M194">
        <v>0.65734265734265696</v>
      </c>
      <c r="N194">
        <v>0.581395348837209</v>
      </c>
      <c r="O194">
        <v>0.626470588235294</v>
      </c>
      <c r="P194">
        <v>13</v>
      </c>
      <c r="Q194">
        <v>1645499</v>
      </c>
      <c r="R194">
        <v>30477</v>
      </c>
      <c r="S194">
        <v>2</v>
      </c>
      <c r="T194">
        <v>115</v>
      </c>
      <c r="U194">
        <v>0.65734265734265696</v>
      </c>
      <c r="V194">
        <v>0.581395348837209</v>
      </c>
      <c r="W194">
        <v>0.626470588235294</v>
      </c>
      <c r="X194">
        <v>12</v>
      </c>
      <c r="Y194">
        <v>1827843.6</v>
      </c>
      <c r="Z194">
        <v>30974</v>
      </c>
      <c r="AA194">
        <v>2</v>
      </c>
      <c r="AB194">
        <v>116</v>
      </c>
      <c r="AC194" t="s">
        <v>927</v>
      </c>
      <c r="AE194">
        <f>Tabela1[[#This Row],[kan_params]]</f>
        <v>30762</v>
      </c>
      <c r="AF194">
        <f>Tabela1[[#This Row],[kan_steps]]</f>
        <v>12</v>
      </c>
      <c r="AG194">
        <f>Tabela1[[#This Row],[kan_train_acc]]</f>
        <v>0.62588233947753902</v>
      </c>
      <c r="AH194">
        <f>Tabela1[[#This Row],[kan_val_acc]]</f>
        <v>0.77906978130340498</v>
      </c>
      <c r="AI194">
        <f>Tabela1[[#This Row],[kan_test_acc]]</f>
        <v>0.65034966468810995</v>
      </c>
      <c r="AJ194">
        <f>Tabela1[[#This Row],[mlp_test_acc]]</f>
        <v>0.65734265734265696</v>
      </c>
      <c r="AK194">
        <f>Tabela1[[#This Row],[mlp_val_acc]]</f>
        <v>0.581395348837209</v>
      </c>
      <c r="AL194">
        <f>Tabela1[[#This Row],[mlp_train_acc]]</f>
        <v>0.626470588235294</v>
      </c>
      <c r="AM194">
        <f>Tabela1[[#This Row],[mlp_steps]]</f>
        <v>13</v>
      </c>
    </row>
    <row r="195" spans="1:39" hidden="1" x14ac:dyDescent="0.25">
      <c r="A195" t="s">
        <v>29</v>
      </c>
      <c r="B195">
        <v>10</v>
      </c>
      <c r="C195">
        <v>3</v>
      </c>
      <c r="D195">
        <v>3</v>
      </c>
      <c r="E195">
        <v>0</v>
      </c>
      <c r="F195" t="s">
        <v>228</v>
      </c>
      <c r="G195">
        <v>30782</v>
      </c>
      <c r="H195">
        <v>4785615.4000000004</v>
      </c>
      <c r="I195">
        <v>14</v>
      </c>
      <c r="J195">
        <v>0.60882353782653797</v>
      </c>
      <c r="K195">
        <v>0.63953489065170199</v>
      </c>
      <c r="L195">
        <v>0.66433566808700495</v>
      </c>
      <c r="M195">
        <v>0.66433566433566404</v>
      </c>
      <c r="N195">
        <v>0.63953488372093004</v>
      </c>
      <c r="O195">
        <v>0.60882352941176399</v>
      </c>
      <c r="P195">
        <v>12</v>
      </c>
      <c r="Q195">
        <v>1282470.3999999999</v>
      </c>
      <c r="R195">
        <v>30477</v>
      </c>
      <c r="S195">
        <v>2</v>
      </c>
      <c r="T195">
        <v>115</v>
      </c>
      <c r="U195">
        <v>0.66433566433566404</v>
      </c>
      <c r="V195">
        <v>0.63953488372093004</v>
      </c>
      <c r="W195">
        <v>0.60882352941176399</v>
      </c>
      <c r="X195">
        <v>12</v>
      </c>
      <c r="Y195">
        <v>1249703.3999999999</v>
      </c>
      <c r="Z195">
        <v>30974</v>
      </c>
      <c r="AA195">
        <v>2</v>
      </c>
      <c r="AB195">
        <v>116</v>
      </c>
      <c r="AC195" t="s">
        <v>229</v>
      </c>
      <c r="AE195">
        <f>Tabela1[[#This Row],[kan_params]]</f>
        <v>30782</v>
      </c>
      <c r="AF195">
        <f>Tabela1[[#This Row],[kan_steps]]</f>
        <v>14</v>
      </c>
      <c r="AG195">
        <f>Tabela1[[#This Row],[kan_train_acc]]</f>
        <v>0.60882353782653797</v>
      </c>
      <c r="AH195">
        <f>Tabela1[[#This Row],[kan_val_acc]]</f>
        <v>0.63953489065170199</v>
      </c>
      <c r="AI195">
        <f>Tabela1[[#This Row],[kan_test_acc]]</f>
        <v>0.66433566808700495</v>
      </c>
      <c r="AJ195">
        <f>Tabela1[[#This Row],[mlp_test_acc]]</f>
        <v>0.66433566433566404</v>
      </c>
      <c r="AK195">
        <f>Tabela1[[#This Row],[mlp_val_acc]]</f>
        <v>0.63953488372093004</v>
      </c>
      <c r="AL195">
        <f>Tabela1[[#This Row],[mlp_train_acc]]</f>
        <v>0.60882352941176399</v>
      </c>
      <c r="AM195">
        <f>Tabela1[[#This Row],[mlp_steps]]</f>
        <v>12</v>
      </c>
    </row>
    <row r="196" spans="1:39" hidden="1" x14ac:dyDescent="0.25">
      <c r="A196" t="s">
        <v>29</v>
      </c>
      <c r="B196">
        <v>10</v>
      </c>
      <c r="C196">
        <v>5</v>
      </c>
      <c r="D196">
        <v>2</v>
      </c>
      <c r="E196">
        <v>0</v>
      </c>
      <c r="F196" t="s">
        <v>76</v>
      </c>
      <c r="G196">
        <v>30786</v>
      </c>
      <c r="H196">
        <v>8064122.2000000002</v>
      </c>
      <c r="I196">
        <v>21.8</v>
      </c>
      <c r="J196">
        <v>0.51235294342041005</v>
      </c>
      <c r="K196">
        <v>0.77906976938247596</v>
      </c>
      <c r="L196">
        <v>0.45594405531883198</v>
      </c>
      <c r="M196">
        <v>0.66433566433566404</v>
      </c>
      <c r="N196">
        <v>0.63953488372093004</v>
      </c>
      <c r="O196">
        <v>0.60882352941176399</v>
      </c>
      <c r="P196">
        <v>12</v>
      </c>
      <c r="Q196">
        <v>812954.8</v>
      </c>
      <c r="R196">
        <v>30477</v>
      </c>
      <c r="S196">
        <v>2</v>
      </c>
      <c r="T196">
        <v>115</v>
      </c>
      <c r="U196">
        <v>0.66433566433566404</v>
      </c>
      <c r="V196">
        <v>0.66046511627906901</v>
      </c>
      <c r="W196">
        <v>0.60882352941176399</v>
      </c>
      <c r="X196">
        <v>12.4</v>
      </c>
      <c r="Y196">
        <v>940931.8</v>
      </c>
      <c r="Z196">
        <v>30974</v>
      </c>
      <c r="AA196">
        <v>2</v>
      </c>
      <c r="AB196">
        <v>116</v>
      </c>
      <c r="AC196" t="s">
        <v>255</v>
      </c>
      <c r="AE196">
        <f>Tabela1[[#This Row],[kan_params]]</f>
        <v>30786</v>
      </c>
      <c r="AF196">
        <f>Tabela1[[#This Row],[kan_steps]]</f>
        <v>21.8</v>
      </c>
      <c r="AG196">
        <f>Tabela1[[#This Row],[kan_train_acc]]</f>
        <v>0.51235294342041005</v>
      </c>
      <c r="AH196">
        <f>Tabela1[[#This Row],[kan_val_acc]]</f>
        <v>0.77906976938247596</v>
      </c>
      <c r="AI196">
        <f>Tabela1[[#This Row],[kan_test_acc]]</f>
        <v>0.45594405531883198</v>
      </c>
      <c r="AJ196">
        <f>Tabela1[[#This Row],[mlp_test_acc]]</f>
        <v>0.66433566433566404</v>
      </c>
      <c r="AK196">
        <f>Tabela1[[#This Row],[mlp_val_acc]]</f>
        <v>0.63953488372093004</v>
      </c>
      <c r="AL196">
        <f>Tabela1[[#This Row],[mlp_train_acc]]</f>
        <v>0.60882352941176399</v>
      </c>
      <c r="AM196">
        <f>Tabela1[[#This Row],[mlp_steps]]</f>
        <v>12</v>
      </c>
    </row>
    <row r="197" spans="1:39" hidden="1" x14ac:dyDescent="0.25">
      <c r="A197" t="s">
        <v>29</v>
      </c>
      <c r="B197">
        <v>10</v>
      </c>
      <c r="C197">
        <v>3</v>
      </c>
      <c r="D197">
        <v>3</v>
      </c>
      <c r="E197">
        <v>0</v>
      </c>
      <c r="F197" t="s">
        <v>42</v>
      </c>
      <c r="G197">
        <v>30848</v>
      </c>
      <c r="H197">
        <v>5676782.4000000004</v>
      </c>
      <c r="I197">
        <v>14.2</v>
      </c>
      <c r="J197">
        <v>0.48647058606147697</v>
      </c>
      <c r="K197">
        <v>0.67441860437393097</v>
      </c>
      <c r="L197">
        <v>0.474125874042511</v>
      </c>
      <c r="M197">
        <v>0.66433566433566404</v>
      </c>
      <c r="N197">
        <v>0.63953488372093004</v>
      </c>
      <c r="O197">
        <v>0.60882352941176399</v>
      </c>
      <c r="P197">
        <v>13.2</v>
      </c>
      <c r="Q197">
        <v>821168.6</v>
      </c>
      <c r="R197">
        <v>30477</v>
      </c>
      <c r="S197">
        <v>2</v>
      </c>
      <c r="T197">
        <v>115</v>
      </c>
      <c r="U197">
        <v>0.66433566433566404</v>
      </c>
      <c r="V197">
        <v>0.64883720930232502</v>
      </c>
      <c r="W197">
        <v>0.60882352941176399</v>
      </c>
      <c r="X197">
        <v>12.2</v>
      </c>
      <c r="Y197">
        <v>551067.4</v>
      </c>
      <c r="Z197">
        <v>30974</v>
      </c>
      <c r="AA197">
        <v>2</v>
      </c>
      <c r="AB197">
        <v>116</v>
      </c>
      <c r="AC197" t="s">
        <v>43</v>
      </c>
      <c r="AE197">
        <f>Tabela1[[#This Row],[kan_params]]</f>
        <v>30848</v>
      </c>
      <c r="AF197">
        <f>Tabela1[[#This Row],[kan_steps]]</f>
        <v>14.2</v>
      </c>
      <c r="AG197">
        <f>Tabela1[[#This Row],[kan_train_acc]]</f>
        <v>0.48647058606147697</v>
      </c>
      <c r="AH197">
        <f>Tabela1[[#This Row],[kan_val_acc]]</f>
        <v>0.67441860437393097</v>
      </c>
      <c r="AI197">
        <f>Tabela1[[#This Row],[kan_test_acc]]</f>
        <v>0.474125874042511</v>
      </c>
      <c r="AJ197">
        <f>Tabela1[[#This Row],[mlp_test_acc]]</f>
        <v>0.66433566433566404</v>
      </c>
      <c r="AK197">
        <f>Tabela1[[#This Row],[mlp_val_acc]]</f>
        <v>0.63953488372093004</v>
      </c>
      <c r="AL197">
        <f>Tabela1[[#This Row],[mlp_train_acc]]</f>
        <v>0.60882352941176399</v>
      </c>
      <c r="AM197">
        <f>Tabela1[[#This Row],[mlp_steps]]</f>
        <v>13.2</v>
      </c>
    </row>
    <row r="198" spans="1:39" hidden="1" x14ac:dyDescent="0.25">
      <c r="A198" t="s">
        <v>29</v>
      </c>
      <c r="B198">
        <v>10</v>
      </c>
      <c r="C198">
        <v>5</v>
      </c>
      <c r="D198">
        <v>2</v>
      </c>
      <c r="E198">
        <v>0</v>
      </c>
      <c r="F198" t="s">
        <v>46</v>
      </c>
      <c r="G198">
        <v>30848</v>
      </c>
      <c r="H198">
        <v>6718053.4000000004</v>
      </c>
      <c r="I198">
        <v>17</v>
      </c>
      <c r="J198">
        <v>0.52588234543800305</v>
      </c>
      <c r="K198">
        <v>0.827906990051269</v>
      </c>
      <c r="L198">
        <v>0.49370629787444997</v>
      </c>
      <c r="M198">
        <v>0.66433566433566404</v>
      </c>
      <c r="N198">
        <v>0.63953488372093004</v>
      </c>
      <c r="O198">
        <v>0.60882352941176399</v>
      </c>
      <c r="P198">
        <v>12</v>
      </c>
      <c r="Q198">
        <v>1385424.6</v>
      </c>
      <c r="R198">
        <v>30477</v>
      </c>
      <c r="S198">
        <v>2</v>
      </c>
      <c r="T198">
        <v>115</v>
      </c>
      <c r="U198">
        <v>0.66433566433566404</v>
      </c>
      <c r="V198">
        <v>0.63953488372093004</v>
      </c>
      <c r="W198">
        <v>0.60882352941176399</v>
      </c>
      <c r="X198">
        <v>12</v>
      </c>
      <c r="Y198">
        <v>1270664.2</v>
      </c>
      <c r="Z198">
        <v>30974</v>
      </c>
      <c r="AA198">
        <v>2</v>
      </c>
      <c r="AB198">
        <v>116</v>
      </c>
      <c r="AC198" t="s">
        <v>240</v>
      </c>
      <c r="AE198">
        <f>Tabela1[[#This Row],[kan_params]]</f>
        <v>30848</v>
      </c>
      <c r="AF198">
        <f>Tabela1[[#This Row],[kan_steps]]</f>
        <v>17</v>
      </c>
      <c r="AG198">
        <f>Tabela1[[#This Row],[kan_train_acc]]</f>
        <v>0.52588234543800305</v>
      </c>
      <c r="AH198">
        <f>Tabela1[[#This Row],[kan_val_acc]]</f>
        <v>0.827906990051269</v>
      </c>
      <c r="AI198">
        <f>Tabela1[[#This Row],[kan_test_acc]]</f>
        <v>0.49370629787444997</v>
      </c>
      <c r="AJ198">
        <f>Tabela1[[#This Row],[mlp_test_acc]]</f>
        <v>0.66433566433566404</v>
      </c>
      <c r="AK198">
        <f>Tabela1[[#This Row],[mlp_val_acc]]</f>
        <v>0.63953488372093004</v>
      </c>
      <c r="AL198">
        <f>Tabela1[[#This Row],[mlp_train_acc]]</f>
        <v>0.60882352941176399</v>
      </c>
      <c r="AM198">
        <f>Tabela1[[#This Row],[mlp_steps]]</f>
        <v>12</v>
      </c>
    </row>
    <row r="199" spans="1:39" x14ac:dyDescent="0.25">
      <c r="A199" t="s">
        <v>29</v>
      </c>
      <c r="B199">
        <v>8</v>
      </c>
      <c r="C199">
        <v>3</v>
      </c>
      <c r="D199">
        <v>2</v>
      </c>
      <c r="E199">
        <v>0</v>
      </c>
      <c r="F199" t="s">
        <v>146</v>
      </c>
      <c r="G199">
        <v>30908</v>
      </c>
      <c r="H199">
        <v>5484953.2000000002</v>
      </c>
      <c r="I199">
        <v>13.2</v>
      </c>
      <c r="J199">
        <v>0.52176470756530702</v>
      </c>
      <c r="K199">
        <v>0.73255813121795599</v>
      </c>
      <c r="L199">
        <v>0.53286713361740101</v>
      </c>
      <c r="M199">
        <v>0.66433566433566404</v>
      </c>
      <c r="N199">
        <v>0.63953488372093004</v>
      </c>
      <c r="O199">
        <v>0.60882352941176399</v>
      </c>
      <c r="P199">
        <v>12.8</v>
      </c>
      <c r="Q199">
        <v>914216.2</v>
      </c>
      <c r="R199">
        <v>30477</v>
      </c>
      <c r="S199">
        <v>2</v>
      </c>
      <c r="T199">
        <v>115</v>
      </c>
      <c r="U199">
        <v>0.66433566433566404</v>
      </c>
      <c r="V199">
        <v>0.64883720930232502</v>
      </c>
      <c r="W199">
        <v>0.60882352941176399</v>
      </c>
      <c r="X199">
        <v>12</v>
      </c>
      <c r="Y199">
        <v>598371</v>
      </c>
      <c r="Z199">
        <v>30974</v>
      </c>
      <c r="AA199">
        <v>2</v>
      </c>
      <c r="AB199">
        <v>116</v>
      </c>
      <c r="AC199" t="s">
        <v>1300</v>
      </c>
      <c r="AE199">
        <f>Tabela1[[#This Row],[kan_params]]</f>
        <v>30908</v>
      </c>
      <c r="AF199">
        <f>Tabela1[[#This Row],[kan_steps]]</f>
        <v>13.2</v>
      </c>
      <c r="AG199">
        <f>Tabela1[[#This Row],[kan_train_acc]]</f>
        <v>0.52176470756530702</v>
      </c>
      <c r="AH199">
        <f>Tabela1[[#This Row],[kan_val_acc]]</f>
        <v>0.73255813121795599</v>
      </c>
      <c r="AI199">
        <f>Tabela1[[#This Row],[kan_test_acc]]</f>
        <v>0.53286713361740101</v>
      </c>
      <c r="AJ199">
        <f>Tabela1[[#This Row],[mlp_test_acc]]</f>
        <v>0.66433566433566404</v>
      </c>
      <c r="AK199">
        <f>Tabela1[[#This Row],[mlp_val_acc]]</f>
        <v>0.63953488372093004</v>
      </c>
      <c r="AL199">
        <f>Tabela1[[#This Row],[mlp_train_acc]]</f>
        <v>0.60882352941176399</v>
      </c>
      <c r="AM199">
        <f>Tabela1[[#This Row],[mlp_steps]]</f>
        <v>12.8</v>
      </c>
    </row>
    <row r="200" spans="1:39" x14ac:dyDescent="0.25">
      <c r="A200" t="s">
        <v>29</v>
      </c>
      <c r="B200">
        <v>8</v>
      </c>
      <c r="C200">
        <v>3</v>
      </c>
      <c r="D200">
        <v>2</v>
      </c>
      <c r="E200">
        <v>0</v>
      </c>
      <c r="F200" t="s">
        <v>56</v>
      </c>
      <c r="G200">
        <v>30914</v>
      </c>
      <c r="H200">
        <v>5278241.4000000004</v>
      </c>
      <c r="I200">
        <v>15</v>
      </c>
      <c r="J200">
        <v>0.515294116735458</v>
      </c>
      <c r="K200">
        <v>0.83720928430557195</v>
      </c>
      <c r="L200">
        <v>0.55524475574493404</v>
      </c>
      <c r="M200">
        <v>0.66433566433566404</v>
      </c>
      <c r="N200">
        <v>0.63953488372093004</v>
      </c>
      <c r="O200">
        <v>0.60882352941176399</v>
      </c>
      <c r="P200">
        <v>12</v>
      </c>
      <c r="Q200">
        <v>280233.8</v>
      </c>
      <c r="R200">
        <v>30477</v>
      </c>
      <c r="S200">
        <v>2</v>
      </c>
      <c r="T200">
        <v>115</v>
      </c>
      <c r="U200">
        <v>0.66433566433566404</v>
      </c>
      <c r="V200">
        <v>0.76744186046511598</v>
      </c>
      <c r="W200">
        <v>0.60882352941176399</v>
      </c>
      <c r="X200">
        <v>13</v>
      </c>
      <c r="Y200">
        <v>192117.8</v>
      </c>
      <c r="Z200">
        <v>30974</v>
      </c>
      <c r="AA200">
        <v>2</v>
      </c>
      <c r="AB200">
        <v>116</v>
      </c>
      <c r="AC200" t="s">
        <v>1255</v>
      </c>
      <c r="AE200">
        <f>Tabela1[[#This Row],[kan_params]]</f>
        <v>30914</v>
      </c>
      <c r="AF200">
        <f>Tabela1[[#This Row],[kan_steps]]</f>
        <v>15</v>
      </c>
      <c r="AG200">
        <f>Tabela1[[#This Row],[kan_train_acc]]</f>
        <v>0.515294116735458</v>
      </c>
      <c r="AH200">
        <f>Tabela1[[#This Row],[kan_val_acc]]</f>
        <v>0.83720928430557195</v>
      </c>
      <c r="AI200">
        <f>Tabela1[[#This Row],[kan_test_acc]]</f>
        <v>0.55524475574493404</v>
      </c>
      <c r="AJ200">
        <f>Tabela1[[#This Row],[mlp_test_acc]]</f>
        <v>0.66433566433566404</v>
      </c>
      <c r="AK200">
        <f>Tabela1[[#This Row],[mlp_val_acc]]</f>
        <v>0.63953488372093004</v>
      </c>
      <c r="AL200">
        <f>Tabela1[[#This Row],[mlp_train_acc]]</f>
        <v>0.60882352941176399</v>
      </c>
      <c r="AM200">
        <f>Tabela1[[#This Row],[mlp_steps]]</f>
        <v>12</v>
      </c>
    </row>
    <row r="201" spans="1:39" hidden="1" x14ac:dyDescent="0.25">
      <c r="A201" t="s">
        <v>29</v>
      </c>
      <c r="B201">
        <v>14</v>
      </c>
      <c r="C201">
        <v>5</v>
      </c>
      <c r="D201">
        <v>4</v>
      </c>
      <c r="E201">
        <v>0</v>
      </c>
      <c r="F201" t="s">
        <v>214</v>
      </c>
      <c r="G201">
        <v>30960</v>
      </c>
      <c r="H201">
        <v>5722405.2000000002</v>
      </c>
      <c r="I201">
        <v>13</v>
      </c>
      <c r="J201">
        <v>0.54941175580024704</v>
      </c>
      <c r="K201">
        <v>0.80232560634613004</v>
      </c>
      <c r="L201">
        <v>0.52307692766189495</v>
      </c>
      <c r="M201">
        <v>0.65734265734265696</v>
      </c>
      <c r="N201">
        <v>0.581395348837209</v>
      </c>
      <c r="O201">
        <v>0.626470588235294</v>
      </c>
      <c r="P201">
        <v>12</v>
      </c>
      <c r="Q201">
        <v>378662.2</v>
      </c>
      <c r="R201">
        <v>30477</v>
      </c>
      <c r="S201">
        <v>2</v>
      </c>
      <c r="T201">
        <v>115</v>
      </c>
      <c r="U201">
        <v>0.65734265734265696</v>
      </c>
      <c r="V201">
        <v>0.581395348837209</v>
      </c>
      <c r="W201">
        <v>0.626470588235294</v>
      </c>
      <c r="X201">
        <v>13</v>
      </c>
      <c r="Y201">
        <v>478258.6</v>
      </c>
      <c r="Z201">
        <v>30974</v>
      </c>
      <c r="AA201">
        <v>2</v>
      </c>
      <c r="AB201">
        <v>116</v>
      </c>
      <c r="AC201" t="s">
        <v>728</v>
      </c>
      <c r="AE201">
        <f>Tabela1[[#This Row],[kan_params]]</f>
        <v>30960</v>
      </c>
      <c r="AF201">
        <f>Tabela1[[#This Row],[kan_steps]]</f>
        <v>13</v>
      </c>
      <c r="AG201">
        <f>Tabela1[[#This Row],[kan_train_acc]]</f>
        <v>0.54941175580024704</v>
      </c>
      <c r="AH201">
        <f>Tabela1[[#This Row],[kan_val_acc]]</f>
        <v>0.80232560634613004</v>
      </c>
      <c r="AI201">
        <f>Tabela1[[#This Row],[kan_test_acc]]</f>
        <v>0.52307692766189495</v>
      </c>
      <c r="AJ201">
        <f>Tabela1[[#This Row],[mlp_test_acc]]</f>
        <v>0.65734265734265696</v>
      </c>
      <c r="AK201">
        <f>Tabela1[[#This Row],[mlp_val_acc]]</f>
        <v>0.581395348837209</v>
      </c>
      <c r="AL201">
        <f>Tabela1[[#This Row],[mlp_train_acc]]</f>
        <v>0.626470588235294</v>
      </c>
      <c r="AM201">
        <f>Tabela1[[#This Row],[mlp_steps]]</f>
        <v>12</v>
      </c>
    </row>
    <row r="202" spans="1:39" hidden="1" x14ac:dyDescent="0.25">
      <c r="A202" t="s">
        <v>29</v>
      </c>
      <c r="B202">
        <v>16</v>
      </c>
      <c r="C202">
        <v>9</v>
      </c>
      <c r="D202">
        <v>3</v>
      </c>
      <c r="E202">
        <v>0</v>
      </c>
      <c r="F202" t="s">
        <v>212</v>
      </c>
      <c r="G202">
        <v>31022</v>
      </c>
      <c r="H202">
        <v>16214252</v>
      </c>
      <c r="I202">
        <v>34.799999999999997</v>
      </c>
      <c r="J202">
        <v>0.78764704465865998</v>
      </c>
      <c r="K202">
        <v>0.87441861629485995</v>
      </c>
      <c r="L202">
        <v>0.74685314297675998</v>
      </c>
      <c r="M202">
        <v>0.65734265734265696</v>
      </c>
      <c r="N202">
        <v>0.581395348837209</v>
      </c>
      <c r="O202">
        <v>0.626470588235294</v>
      </c>
      <c r="P202">
        <v>12</v>
      </c>
      <c r="Q202">
        <v>855591.6</v>
      </c>
      <c r="R202">
        <v>30974</v>
      </c>
      <c r="S202">
        <v>2</v>
      </c>
      <c r="T202">
        <v>116</v>
      </c>
      <c r="U202">
        <v>0.65734265734265696</v>
      </c>
      <c r="V202">
        <v>0.581395348837209</v>
      </c>
      <c r="W202">
        <v>0.626470588235294</v>
      </c>
      <c r="X202">
        <v>12.6</v>
      </c>
      <c r="Y202">
        <v>1415175.8</v>
      </c>
      <c r="Z202">
        <v>31475</v>
      </c>
      <c r="AA202">
        <v>2</v>
      </c>
      <c r="AB202">
        <v>117</v>
      </c>
      <c r="AC202" t="s">
        <v>1030</v>
      </c>
      <c r="AE202">
        <f>Tabela1[[#This Row],[kan_params]]</f>
        <v>31022</v>
      </c>
      <c r="AF202">
        <f>Tabela1[[#This Row],[kan_steps]]</f>
        <v>34.799999999999997</v>
      </c>
      <c r="AG202">
        <f>Tabela1[[#This Row],[kan_train_acc]]</f>
        <v>0.78764704465865998</v>
      </c>
      <c r="AH202">
        <f>Tabela1[[#This Row],[kan_val_acc]]</f>
        <v>0.87441861629485995</v>
      </c>
      <c r="AI202">
        <f>Tabela1[[#This Row],[kan_test_acc]]</f>
        <v>0.74685314297675998</v>
      </c>
      <c r="AJ202">
        <f>Tabela1[[#This Row],[mlp_test_acc]]</f>
        <v>0.65734265734265696</v>
      </c>
      <c r="AK202">
        <f>Tabela1[[#This Row],[mlp_val_acc]]</f>
        <v>0.581395348837209</v>
      </c>
      <c r="AL202">
        <f>Tabela1[[#This Row],[mlp_train_acc]]</f>
        <v>0.626470588235294</v>
      </c>
      <c r="AM202">
        <f>Tabela1[[#This Row],[mlp_steps]]</f>
        <v>12</v>
      </c>
    </row>
    <row r="203" spans="1:39" hidden="1" x14ac:dyDescent="0.25">
      <c r="A203" t="s">
        <v>29</v>
      </c>
      <c r="B203">
        <v>14</v>
      </c>
      <c r="C203">
        <v>3</v>
      </c>
      <c r="D203">
        <v>5</v>
      </c>
      <c r="E203">
        <v>0</v>
      </c>
      <c r="F203" t="s">
        <v>212</v>
      </c>
      <c r="G203">
        <v>31022</v>
      </c>
      <c r="H203">
        <v>3874143.6</v>
      </c>
      <c r="I203">
        <v>12</v>
      </c>
      <c r="J203">
        <v>0.50882351398467995</v>
      </c>
      <c r="K203">
        <v>0.84883719682693404</v>
      </c>
      <c r="L203">
        <v>0.41258740425109802</v>
      </c>
      <c r="M203">
        <v>0.66433566433566404</v>
      </c>
      <c r="N203">
        <v>0.63953488372093004</v>
      </c>
      <c r="O203">
        <v>0.60882352941176399</v>
      </c>
      <c r="P203">
        <v>12</v>
      </c>
      <c r="Q203">
        <v>1108169.8</v>
      </c>
      <c r="R203">
        <v>30974</v>
      </c>
      <c r="S203">
        <v>2</v>
      </c>
      <c r="T203">
        <v>116</v>
      </c>
      <c r="U203">
        <v>0.66433566433566404</v>
      </c>
      <c r="V203">
        <v>0.63953488372093004</v>
      </c>
      <c r="W203">
        <v>0.60882352941176399</v>
      </c>
      <c r="X203">
        <v>12</v>
      </c>
      <c r="Y203">
        <v>1284095.3999999999</v>
      </c>
      <c r="Z203">
        <v>31475</v>
      </c>
      <c r="AA203">
        <v>2</v>
      </c>
      <c r="AB203">
        <v>117</v>
      </c>
      <c r="AC203" t="s">
        <v>626</v>
      </c>
      <c r="AE203">
        <f>Tabela1[[#This Row],[kan_params]]</f>
        <v>31022</v>
      </c>
      <c r="AF203">
        <f>Tabela1[[#This Row],[kan_steps]]</f>
        <v>12</v>
      </c>
      <c r="AG203">
        <f>Tabela1[[#This Row],[kan_train_acc]]</f>
        <v>0.50882351398467995</v>
      </c>
      <c r="AH203">
        <f>Tabela1[[#This Row],[kan_val_acc]]</f>
        <v>0.84883719682693404</v>
      </c>
      <c r="AI203">
        <f>Tabela1[[#This Row],[kan_test_acc]]</f>
        <v>0.41258740425109802</v>
      </c>
      <c r="AJ203">
        <f>Tabela1[[#This Row],[mlp_test_acc]]</f>
        <v>0.66433566433566404</v>
      </c>
      <c r="AK203">
        <f>Tabela1[[#This Row],[mlp_val_acc]]</f>
        <v>0.63953488372093004</v>
      </c>
      <c r="AL203">
        <f>Tabela1[[#This Row],[mlp_train_acc]]</f>
        <v>0.60882352941176399</v>
      </c>
      <c r="AM203">
        <f>Tabela1[[#This Row],[mlp_steps]]</f>
        <v>12</v>
      </c>
    </row>
    <row r="204" spans="1:39" x14ac:dyDescent="0.25">
      <c r="A204" t="s">
        <v>29</v>
      </c>
      <c r="B204">
        <v>8</v>
      </c>
      <c r="C204">
        <v>3</v>
      </c>
      <c r="D204">
        <v>2</v>
      </c>
      <c r="E204">
        <v>0</v>
      </c>
      <c r="F204" t="s">
        <v>116</v>
      </c>
      <c r="G204">
        <v>31118</v>
      </c>
      <c r="H204">
        <v>7505046.5999999996</v>
      </c>
      <c r="I204">
        <v>19.2</v>
      </c>
      <c r="J204">
        <v>0.57823529243469196</v>
      </c>
      <c r="K204">
        <v>0.73023256063461295</v>
      </c>
      <c r="L204">
        <v>0.58741258978843602</v>
      </c>
      <c r="M204">
        <v>0.66433566433566404</v>
      </c>
      <c r="N204">
        <v>0.67906976744185998</v>
      </c>
      <c r="O204">
        <v>0.60882352941176399</v>
      </c>
      <c r="P204">
        <v>12.8</v>
      </c>
      <c r="Q204">
        <v>336825.4</v>
      </c>
      <c r="R204">
        <v>30974</v>
      </c>
      <c r="S204">
        <v>2</v>
      </c>
      <c r="T204">
        <v>116</v>
      </c>
      <c r="U204">
        <v>0.66433566433566404</v>
      </c>
      <c r="V204">
        <v>0.64186046511627903</v>
      </c>
      <c r="W204">
        <v>0.60882352941176399</v>
      </c>
      <c r="X204">
        <v>12.4</v>
      </c>
      <c r="Y204">
        <v>239387.4</v>
      </c>
      <c r="Z204">
        <v>31475</v>
      </c>
      <c r="AA204">
        <v>2</v>
      </c>
      <c r="AB204">
        <v>117</v>
      </c>
      <c r="AC204" t="s">
        <v>1285</v>
      </c>
      <c r="AE204">
        <f>Tabela1[[#This Row],[kan_params]]</f>
        <v>31118</v>
      </c>
      <c r="AF204">
        <f>Tabela1[[#This Row],[kan_steps]]</f>
        <v>19.2</v>
      </c>
      <c r="AG204">
        <f>Tabela1[[#This Row],[kan_train_acc]]</f>
        <v>0.57823529243469196</v>
      </c>
      <c r="AH204">
        <f>Tabela1[[#This Row],[kan_val_acc]]</f>
        <v>0.73023256063461295</v>
      </c>
      <c r="AI204">
        <f>Tabela1[[#This Row],[kan_test_acc]]</f>
        <v>0.58741258978843602</v>
      </c>
      <c r="AJ204">
        <f>Tabela1[[#This Row],[mlp_test_acc]]</f>
        <v>0.66433566433566404</v>
      </c>
      <c r="AK204">
        <f>Tabela1[[#This Row],[mlp_val_acc]]</f>
        <v>0.67906976744185998</v>
      </c>
      <c r="AL204">
        <f>Tabela1[[#This Row],[mlp_train_acc]]</f>
        <v>0.60882352941176399</v>
      </c>
      <c r="AM204">
        <f>Tabela1[[#This Row],[mlp_steps]]</f>
        <v>12.8</v>
      </c>
    </row>
    <row r="205" spans="1:39" x14ac:dyDescent="0.25">
      <c r="A205" t="s">
        <v>29</v>
      </c>
      <c r="B205">
        <v>8</v>
      </c>
      <c r="C205">
        <v>3</v>
      </c>
      <c r="D205">
        <v>2</v>
      </c>
      <c r="E205">
        <v>0</v>
      </c>
      <c r="F205" t="s">
        <v>86</v>
      </c>
      <c r="G205">
        <v>31120</v>
      </c>
      <c r="H205">
        <v>4925205.4000000004</v>
      </c>
      <c r="I205">
        <v>13</v>
      </c>
      <c r="J205">
        <v>0.438823527097702</v>
      </c>
      <c r="K205">
        <v>0.63953489065170199</v>
      </c>
      <c r="L205">
        <v>0.40139859914779602</v>
      </c>
      <c r="M205">
        <v>0.66433566433566404</v>
      </c>
      <c r="N205">
        <v>0.63953488372093004</v>
      </c>
      <c r="O205">
        <v>0.60882352941176399</v>
      </c>
      <c r="P205">
        <v>13</v>
      </c>
      <c r="Q205">
        <v>297600.59999999998</v>
      </c>
      <c r="R205">
        <v>30974</v>
      </c>
      <c r="S205">
        <v>2</v>
      </c>
      <c r="T205">
        <v>116</v>
      </c>
      <c r="U205">
        <v>0.66433566433566404</v>
      </c>
      <c r="V205">
        <v>0.63953488372093004</v>
      </c>
      <c r="W205">
        <v>0.60882352941176399</v>
      </c>
      <c r="X205">
        <v>12</v>
      </c>
      <c r="Y205">
        <v>195890.8</v>
      </c>
      <c r="Z205">
        <v>31475</v>
      </c>
      <c r="AA205">
        <v>2</v>
      </c>
      <c r="AB205">
        <v>117</v>
      </c>
      <c r="AC205" t="s">
        <v>1270</v>
      </c>
      <c r="AE205">
        <f>Tabela1[[#This Row],[kan_params]]</f>
        <v>31120</v>
      </c>
      <c r="AF205">
        <f>Tabela1[[#This Row],[kan_steps]]</f>
        <v>13</v>
      </c>
      <c r="AG205">
        <f>Tabela1[[#This Row],[kan_train_acc]]</f>
        <v>0.438823527097702</v>
      </c>
      <c r="AH205">
        <f>Tabela1[[#This Row],[kan_val_acc]]</f>
        <v>0.63953489065170199</v>
      </c>
      <c r="AI205">
        <f>Tabela1[[#This Row],[kan_test_acc]]</f>
        <v>0.40139859914779602</v>
      </c>
      <c r="AJ205">
        <f>Tabela1[[#This Row],[mlp_test_acc]]</f>
        <v>0.66433566433566404</v>
      </c>
      <c r="AK205">
        <f>Tabela1[[#This Row],[mlp_val_acc]]</f>
        <v>0.63953488372093004</v>
      </c>
      <c r="AL205">
        <f>Tabela1[[#This Row],[mlp_train_acc]]</f>
        <v>0.60882352941176399</v>
      </c>
      <c r="AM205">
        <f>Tabela1[[#This Row],[mlp_steps]]</f>
        <v>13</v>
      </c>
    </row>
    <row r="206" spans="1:39" hidden="1" x14ac:dyDescent="0.25">
      <c r="A206" t="s">
        <v>29</v>
      </c>
      <c r="B206">
        <v>12</v>
      </c>
      <c r="C206">
        <v>5</v>
      </c>
      <c r="D206">
        <v>3</v>
      </c>
      <c r="E206">
        <v>0</v>
      </c>
      <c r="F206" t="s">
        <v>222</v>
      </c>
      <c r="G206">
        <v>31160</v>
      </c>
      <c r="H206">
        <v>5980832.2000000002</v>
      </c>
      <c r="I206">
        <v>19</v>
      </c>
      <c r="J206">
        <v>0.67941176891326904</v>
      </c>
      <c r="K206">
        <v>0.79767442941665601</v>
      </c>
      <c r="L206">
        <v>0.75384616851806596</v>
      </c>
      <c r="M206">
        <v>0.66433566433566404</v>
      </c>
      <c r="N206">
        <v>0.79767441860465105</v>
      </c>
      <c r="O206">
        <v>0.60882352941176399</v>
      </c>
      <c r="P206">
        <v>13.6</v>
      </c>
      <c r="Q206">
        <v>2156776</v>
      </c>
      <c r="R206">
        <v>30974</v>
      </c>
      <c r="S206">
        <v>2</v>
      </c>
      <c r="T206">
        <v>116</v>
      </c>
      <c r="U206">
        <v>0.66433566433566404</v>
      </c>
      <c r="V206">
        <v>0.63953488372093004</v>
      </c>
      <c r="W206">
        <v>0.60882352941176399</v>
      </c>
      <c r="X206">
        <v>12</v>
      </c>
      <c r="Y206">
        <v>2000704</v>
      </c>
      <c r="Z206">
        <v>31475</v>
      </c>
      <c r="AA206">
        <v>2</v>
      </c>
      <c r="AB206">
        <v>117</v>
      </c>
      <c r="AC206" t="s">
        <v>530</v>
      </c>
      <c r="AE206">
        <f>Tabela1[[#This Row],[kan_params]]</f>
        <v>31160</v>
      </c>
      <c r="AF206">
        <f>Tabela1[[#This Row],[kan_steps]]</f>
        <v>19</v>
      </c>
      <c r="AG206">
        <f>Tabela1[[#This Row],[kan_train_acc]]</f>
        <v>0.67941176891326904</v>
      </c>
      <c r="AH206">
        <f>Tabela1[[#This Row],[kan_val_acc]]</f>
        <v>0.79767442941665601</v>
      </c>
      <c r="AI206">
        <f>Tabela1[[#This Row],[kan_test_acc]]</f>
        <v>0.75384616851806596</v>
      </c>
      <c r="AJ206">
        <f>Tabela1[[#This Row],[mlp_test_acc]]</f>
        <v>0.66433566433566404</v>
      </c>
      <c r="AK206">
        <f>Tabela1[[#This Row],[mlp_val_acc]]</f>
        <v>0.79767441860465105</v>
      </c>
      <c r="AL206">
        <f>Tabela1[[#This Row],[mlp_train_acc]]</f>
        <v>0.60882352941176399</v>
      </c>
      <c r="AM206">
        <f>Tabela1[[#This Row],[mlp_steps]]</f>
        <v>13.6</v>
      </c>
    </row>
    <row r="207" spans="1:39" x14ac:dyDescent="0.25">
      <c r="A207" t="s">
        <v>29</v>
      </c>
      <c r="B207">
        <v>8</v>
      </c>
      <c r="C207">
        <v>3</v>
      </c>
      <c r="D207">
        <v>2</v>
      </c>
      <c r="E207">
        <v>0</v>
      </c>
      <c r="F207" t="s">
        <v>178</v>
      </c>
      <c r="G207">
        <v>31532</v>
      </c>
      <c r="H207">
        <v>6840518.7999999998</v>
      </c>
      <c r="I207">
        <v>16.600000000000001</v>
      </c>
      <c r="J207">
        <v>0.56529412269592205</v>
      </c>
      <c r="K207">
        <v>0.77674417495727499</v>
      </c>
      <c r="L207">
        <v>0.59860140085220304</v>
      </c>
      <c r="M207">
        <v>0.66433566433566404</v>
      </c>
      <c r="N207">
        <v>0.63953488372093004</v>
      </c>
      <c r="O207">
        <v>0.60882352941176399</v>
      </c>
      <c r="P207">
        <v>12</v>
      </c>
      <c r="Q207">
        <v>1221107</v>
      </c>
      <c r="R207">
        <v>31475</v>
      </c>
      <c r="S207">
        <v>2</v>
      </c>
      <c r="T207">
        <v>117</v>
      </c>
      <c r="U207">
        <v>0.66433566433566404</v>
      </c>
      <c r="V207">
        <v>0.63953488372093004</v>
      </c>
      <c r="W207">
        <v>0.60882352941176399</v>
      </c>
      <c r="X207">
        <v>12</v>
      </c>
      <c r="Y207">
        <v>1001659</v>
      </c>
      <c r="Z207">
        <v>31980</v>
      </c>
      <c r="AA207">
        <v>2</v>
      </c>
      <c r="AB207">
        <v>118</v>
      </c>
      <c r="AC207" t="s">
        <v>1316</v>
      </c>
      <c r="AE207">
        <f>Tabela1[[#This Row],[kan_params]]</f>
        <v>31532</v>
      </c>
      <c r="AF207">
        <f>Tabela1[[#This Row],[kan_steps]]</f>
        <v>16.600000000000001</v>
      </c>
      <c r="AG207">
        <f>Tabela1[[#This Row],[kan_train_acc]]</f>
        <v>0.56529412269592205</v>
      </c>
      <c r="AH207">
        <f>Tabela1[[#This Row],[kan_val_acc]]</f>
        <v>0.77674417495727499</v>
      </c>
      <c r="AI207">
        <f>Tabela1[[#This Row],[kan_test_acc]]</f>
        <v>0.59860140085220304</v>
      </c>
      <c r="AJ207">
        <f>Tabela1[[#This Row],[mlp_test_acc]]</f>
        <v>0.66433566433566404</v>
      </c>
      <c r="AK207">
        <f>Tabela1[[#This Row],[mlp_val_acc]]</f>
        <v>0.63953488372093004</v>
      </c>
      <c r="AL207">
        <f>Tabela1[[#This Row],[mlp_train_acc]]</f>
        <v>0.60882352941176399</v>
      </c>
      <c r="AM207">
        <f>Tabela1[[#This Row],[mlp_steps]]</f>
        <v>12</v>
      </c>
    </row>
    <row r="208" spans="1:39" hidden="1" x14ac:dyDescent="0.25">
      <c r="A208" t="s">
        <v>29</v>
      </c>
      <c r="B208">
        <v>10</v>
      </c>
      <c r="C208">
        <v>5</v>
      </c>
      <c r="D208">
        <v>2</v>
      </c>
      <c r="E208">
        <v>0</v>
      </c>
      <c r="F208" t="s">
        <v>108</v>
      </c>
      <c r="G208">
        <v>31566</v>
      </c>
      <c r="H208">
        <v>7471029.4000000004</v>
      </c>
      <c r="I208">
        <v>19.399999999999999</v>
      </c>
      <c r="J208">
        <v>0.52647058963775595</v>
      </c>
      <c r="K208">
        <v>0.74883722066879199</v>
      </c>
      <c r="L208">
        <v>0.54125874042510902</v>
      </c>
      <c r="M208">
        <v>0.66433566433566404</v>
      </c>
      <c r="N208">
        <v>0.63953488372093004</v>
      </c>
      <c r="O208">
        <v>0.60882352941176399</v>
      </c>
      <c r="P208">
        <v>12.2</v>
      </c>
      <c r="Q208">
        <v>1744783.4</v>
      </c>
      <c r="R208">
        <v>31475</v>
      </c>
      <c r="S208">
        <v>2</v>
      </c>
      <c r="T208">
        <v>117</v>
      </c>
      <c r="U208">
        <v>0.66433566433566404</v>
      </c>
      <c r="V208">
        <v>0.64186046511627903</v>
      </c>
      <c r="W208">
        <v>0.60882352941176399</v>
      </c>
      <c r="X208">
        <v>12</v>
      </c>
      <c r="Y208">
        <v>1692885</v>
      </c>
      <c r="Z208">
        <v>31980</v>
      </c>
      <c r="AA208">
        <v>2</v>
      </c>
      <c r="AB208">
        <v>118</v>
      </c>
      <c r="AC208" t="s">
        <v>271</v>
      </c>
      <c r="AE208">
        <f>Tabela1[[#This Row],[kan_params]]</f>
        <v>31566</v>
      </c>
      <c r="AF208">
        <f>Tabela1[[#This Row],[kan_steps]]</f>
        <v>19.399999999999999</v>
      </c>
      <c r="AG208">
        <f>Tabela1[[#This Row],[kan_train_acc]]</f>
        <v>0.52647058963775595</v>
      </c>
      <c r="AH208">
        <f>Tabela1[[#This Row],[kan_val_acc]]</f>
        <v>0.74883722066879199</v>
      </c>
      <c r="AI208">
        <f>Tabela1[[#This Row],[kan_test_acc]]</f>
        <v>0.54125874042510902</v>
      </c>
      <c r="AJ208">
        <f>Tabela1[[#This Row],[mlp_test_acc]]</f>
        <v>0.66433566433566404</v>
      </c>
      <c r="AK208">
        <f>Tabela1[[#This Row],[mlp_val_acc]]</f>
        <v>0.63953488372093004</v>
      </c>
      <c r="AL208">
        <f>Tabela1[[#This Row],[mlp_train_acc]]</f>
        <v>0.60882352941176399</v>
      </c>
      <c r="AM208">
        <f>Tabela1[[#This Row],[mlp_steps]]</f>
        <v>12.2</v>
      </c>
    </row>
    <row r="209" spans="1:39" hidden="1" x14ac:dyDescent="0.25">
      <c r="A209" t="s">
        <v>29</v>
      </c>
      <c r="B209">
        <v>14</v>
      </c>
      <c r="C209">
        <v>9</v>
      </c>
      <c r="D209">
        <v>2</v>
      </c>
      <c r="E209">
        <v>0</v>
      </c>
      <c r="F209" t="s">
        <v>220</v>
      </c>
      <c r="G209">
        <v>31670</v>
      </c>
      <c r="H209">
        <v>6496788.2000000002</v>
      </c>
      <c r="I209">
        <v>13</v>
      </c>
      <c r="J209">
        <v>0.66882354021072299</v>
      </c>
      <c r="K209">
        <v>0.81395345926284701</v>
      </c>
      <c r="L209">
        <v>0.60139859914779603</v>
      </c>
      <c r="M209">
        <v>0.65734265734265696</v>
      </c>
      <c r="N209">
        <v>0.581395348837209</v>
      </c>
      <c r="O209">
        <v>0.626470588235294</v>
      </c>
      <c r="P209">
        <v>12</v>
      </c>
      <c r="Q209">
        <v>2321322.6</v>
      </c>
      <c r="R209">
        <v>31475</v>
      </c>
      <c r="S209">
        <v>2</v>
      </c>
      <c r="T209">
        <v>117</v>
      </c>
      <c r="U209">
        <v>0.65734265734265696</v>
      </c>
      <c r="V209">
        <v>0.581395348837209</v>
      </c>
      <c r="W209">
        <v>0.626470588235294</v>
      </c>
      <c r="X209">
        <v>12</v>
      </c>
      <c r="Y209">
        <v>1842836.6</v>
      </c>
      <c r="Z209">
        <v>31980</v>
      </c>
      <c r="AA209">
        <v>2</v>
      </c>
      <c r="AB209">
        <v>118</v>
      </c>
      <c r="AC209" t="s">
        <v>832</v>
      </c>
      <c r="AE209">
        <f>Tabela1[[#This Row],[kan_params]]</f>
        <v>31670</v>
      </c>
      <c r="AF209">
        <f>Tabela1[[#This Row],[kan_steps]]</f>
        <v>13</v>
      </c>
      <c r="AG209">
        <f>Tabela1[[#This Row],[kan_train_acc]]</f>
        <v>0.66882354021072299</v>
      </c>
      <c r="AH209">
        <f>Tabela1[[#This Row],[kan_val_acc]]</f>
        <v>0.81395345926284701</v>
      </c>
      <c r="AI209">
        <f>Tabela1[[#This Row],[kan_test_acc]]</f>
        <v>0.60139859914779603</v>
      </c>
      <c r="AJ209">
        <f>Tabela1[[#This Row],[mlp_test_acc]]</f>
        <v>0.65734265734265696</v>
      </c>
      <c r="AK209">
        <f>Tabela1[[#This Row],[mlp_val_acc]]</f>
        <v>0.581395348837209</v>
      </c>
      <c r="AL209">
        <f>Tabela1[[#This Row],[mlp_train_acc]]</f>
        <v>0.626470588235294</v>
      </c>
      <c r="AM209">
        <f>Tabela1[[#This Row],[mlp_steps]]</f>
        <v>12</v>
      </c>
    </row>
    <row r="210" spans="1:39" hidden="1" x14ac:dyDescent="0.25">
      <c r="A210" t="s">
        <v>29</v>
      </c>
      <c r="B210">
        <v>12</v>
      </c>
      <c r="C210">
        <v>3</v>
      </c>
      <c r="D210">
        <v>4</v>
      </c>
      <c r="E210">
        <v>0</v>
      </c>
      <c r="F210" t="s">
        <v>220</v>
      </c>
      <c r="G210">
        <v>31670</v>
      </c>
      <c r="H210">
        <v>7085756.7999999998</v>
      </c>
      <c r="I210">
        <v>23.2</v>
      </c>
      <c r="J210">
        <v>0.53705882430076601</v>
      </c>
      <c r="K210">
        <v>0.75116280317306505</v>
      </c>
      <c r="L210">
        <v>0.55944055914878799</v>
      </c>
      <c r="M210">
        <v>0.66433566433566404</v>
      </c>
      <c r="N210">
        <v>0.64883720930232502</v>
      </c>
      <c r="O210">
        <v>0.60882352941176399</v>
      </c>
      <c r="P210">
        <v>12.4</v>
      </c>
      <c r="Q210">
        <v>1143163</v>
      </c>
      <c r="R210">
        <v>31475</v>
      </c>
      <c r="S210">
        <v>2</v>
      </c>
      <c r="T210">
        <v>117</v>
      </c>
      <c r="U210">
        <v>0.66433566433566404</v>
      </c>
      <c r="V210">
        <v>0.64418604651162703</v>
      </c>
      <c r="W210">
        <v>0.60882352941176399</v>
      </c>
      <c r="X210">
        <v>12</v>
      </c>
      <c r="Y210">
        <v>706086</v>
      </c>
      <c r="Z210">
        <v>31980</v>
      </c>
      <c r="AA210">
        <v>2</v>
      </c>
      <c r="AB210">
        <v>118</v>
      </c>
      <c r="AC210" t="s">
        <v>428</v>
      </c>
      <c r="AE210">
        <f>Tabela1[[#This Row],[kan_params]]</f>
        <v>31670</v>
      </c>
      <c r="AF210">
        <f>Tabela1[[#This Row],[kan_steps]]</f>
        <v>23.2</v>
      </c>
      <c r="AG210">
        <f>Tabela1[[#This Row],[kan_train_acc]]</f>
        <v>0.53705882430076601</v>
      </c>
      <c r="AH210">
        <f>Tabela1[[#This Row],[kan_val_acc]]</f>
        <v>0.75116280317306505</v>
      </c>
      <c r="AI210">
        <f>Tabela1[[#This Row],[kan_test_acc]]</f>
        <v>0.55944055914878799</v>
      </c>
      <c r="AJ210">
        <f>Tabela1[[#This Row],[mlp_test_acc]]</f>
        <v>0.66433566433566404</v>
      </c>
      <c r="AK210">
        <f>Tabela1[[#This Row],[mlp_val_acc]]</f>
        <v>0.64883720930232502</v>
      </c>
      <c r="AL210">
        <f>Tabela1[[#This Row],[mlp_train_acc]]</f>
        <v>0.60882352941176399</v>
      </c>
      <c r="AM210">
        <f>Tabela1[[#This Row],[mlp_steps]]</f>
        <v>12.4</v>
      </c>
    </row>
    <row r="211" spans="1:39" hidden="1" x14ac:dyDescent="0.25">
      <c r="A211" t="s">
        <v>29</v>
      </c>
      <c r="B211">
        <v>10</v>
      </c>
      <c r="C211">
        <v>3</v>
      </c>
      <c r="D211">
        <v>3</v>
      </c>
      <c r="E211">
        <v>0</v>
      </c>
      <c r="F211" t="s">
        <v>74</v>
      </c>
      <c r="G211">
        <v>31744</v>
      </c>
      <c r="H211">
        <v>4758951.5999999996</v>
      </c>
      <c r="I211">
        <v>12</v>
      </c>
      <c r="J211">
        <v>0.545882356166839</v>
      </c>
      <c r="K211">
        <v>0.63953489065170199</v>
      </c>
      <c r="L211">
        <v>0.52027972340583795</v>
      </c>
      <c r="M211">
        <v>0.66433566433566404</v>
      </c>
      <c r="N211">
        <v>0.63953488372093004</v>
      </c>
      <c r="O211">
        <v>0.60882352941176399</v>
      </c>
      <c r="P211">
        <v>12</v>
      </c>
      <c r="Q211">
        <v>1079934.2</v>
      </c>
      <c r="R211">
        <v>31475</v>
      </c>
      <c r="S211">
        <v>2</v>
      </c>
      <c r="T211">
        <v>117</v>
      </c>
      <c r="U211">
        <v>0.66433566433566404</v>
      </c>
      <c r="V211">
        <v>0.63953488372093004</v>
      </c>
      <c r="W211">
        <v>0.60882352941176399</v>
      </c>
      <c r="X211">
        <v>12</v>
      </c>
      <c r="Y211">
        <v>914528.8</v>
      </c>
      <c r="Z211">
        <v>31980</v>
      </c>
      <c r="AA211">
        <v>2</v>
      </c>
      <c r="AB211">
        <v>118</v>
      </c>
      <c r="AC211" t="s">
        <v>75</v>
      </c>
      <c r="AE211">
        <f>Tabela1[[#This Row],[kan_params]]</f>
        <v>31744</v>
      </c>
      <c r="AF211">
        <f>Tabela1[[#This Row],[kan_steps]]</f>
        <v>12</v>
      </c>
      <c r="AG211">
        <f>Tabela1[[#This Row],[kan_train_acc]]</f>
        <v>0.545882356166839</v>
      </c>
      <c r="AH211">
        <f>Tabela1[[#This Row],[kan_val_acc]]</f>
        <v>0.63953489065170199</v>
      </c>
      <c r="AI211">
        <f>Tabela1[[#This Row],[kan_test_acc]]</f>
        <v>0.52027972340583795</v>
      </c>
      <c r="AJ211">
        <f>Tabela1[[#This Row],[mlp_test_acc]]</f>
        <v>0.66433566433566404</v>
      </c>
      <c r="AK211">
        <f>Tabela1[[#This Row],[mlp_val_acc]]</f>
        <v>0.63953488372093004</v>
      </c>
      <c r="AL211">
        <f>Tabela1[[#This Row],[mlp_train_acc]]</f>
        <v>0.60882352941176399</v>
      </c>
      <c r="AM211">
        <f>Tabela1[[#This Row],[mlp_steps]]</f>
        <v>12</v>
      </c>
    </row>
    <row r="212" spans="1:39" x14ac:dyDescent="0.25">
      <c r="A212" t="s">
        <v>29</v>
      </c>
      <c r="B212">
        <v>8</v>
      </c>
      <c r="C212">
        <v>3</v>
      </c>
      <c r="D212">
        <v>2</v>
      </c>
      <c r="E212">
        <v>0</v>
      </c>
      <c r="F212" t="s">
        <v>58</v>
      </c>
      <c r="G212">
        <v>31748</v>
      </c>
      <c r="H212">
        <v>6699538.4000000004</v>
      </c>
      <c r="I212">
        <v>18.8</v>
      </c>
      <c r="J212">
        <v>0.52176470756530702</v>
      </c>
      <c r="K212">
        <v>0.74883722066879199</v>
      </c>
      <c r="L212">
        <v>0.53286713361740101</v>
      </c>
      <c r="M212">
        <v>0.66433566433566404</v>
      </c>
      <c r="N212">
        <v>0.64418604651162703</v>
      </c>
      <c r="O212">
        <v>0.60882352941176399</v>
      </c>
      <c r="P212">
        <v>12.4</v>
      </c>
      <c r="Q212">
        <v>213602</v>
      </c>
      <c r="R212">
        <v>31475</v>
      </c>
      <c r="S212">
        <v>2</v>
      </c>
      <c r="T212">
        <v>117</v>
      </c>
      <c r="U212">
        <v>0.66433566433566404</v>
      </c>
      <c r="V212">
        <v>0.63953488372093004</v>
      </c>
      <c r="W212">
        <v>0.60882352941176399</v>
      </c>
      <c r="X212">
        <v>12</v>
      </c>
      <c r="Y212">
        <v>200942.6</v>
      </c>
      <c r="Z212">
        <v>31980</v>
      </c>
      <c r="AA212">
        <v>2</v>
      </c>
      <c r="AB212">
        <v>118</v>
      </c>
      <c r="AC212" t="s">
        <v>1256</v>
      </c>
      <c r="AE212">
        <f>Tabela1[[#This Row],[kan_params]]</f>
        <v>31748</v>
      </c>
      <c r="AF212">
        <f>Tabela1[[#This Row],[kan_steps]]</f>
        <v>18.8</v>
      </c>
      <c r="AG212">
        <f>Tabela1[[#This Row],[kan_train_acc]]</f>
        <v>0.52176470756530702</v>
      </c>
      <c r="AH212">
        <f>Tabela1[[#This Row],[kan_val_acc]]</f>
        <v>0.74883722066879199</v>
      </c>
      <c r="AI212">
        <f>Tabela1[[#This Row],[kan_test_acc]]</f>
        <v>0.53286713361740101</v>
      </c>
      <c r="AJ212">
        <f>Tabela1[[#This Row],[mlp_test_acc]]</f>
        <v>0.66433566433566404</v>
      </c>
      <c r="AK212">
        <f>Tabela1[[#This Row],[mlp_val_acc]]</f>
        <v>0.64418604651162703</v>
      </c>
      <c r="AL212">
        <f>Tabela1[[#This Row],[mlp_train_acc]]</f>
        <v>0.60882352941176399</v>
      </c>
      <c r="AM212">
        <f>Tabela1[[#This Row],[mlp_steps]]</f>
        <v>12.4</v>
      </c>
    </row>
    <row r="213" spans="1:39" hidden="1" x14ac:dyDescent="0.25">
      <c r="A213" t="s">
        <v>29</v>
      </c>
      <c r="B213">
        <v>10</v>
      </c>
      <c r="C213">
        <v>5</v>
      </c>
      <c r="D213">
        <v>2</v>
      </c>
      <c r="E213">
        <v>0</v>
      </c>
      <c r="F213" t="s">
        <v>78</v>
      </c>
      <c r="G213">
        <v>31808</v>
      </c>
      <c r="H213">
        <v>5075409.5999999996</v>
      </c>
      <c r="I213">
        <v>12</v>
      </c>
      <c r="J213">
        <v>0.55294117927551201</v>
      </c>
      <c r="K213">
        <v>0.86046510934829701</v>
      </c>
      <c r="L213">
        <v>0.59300699234008702</v>
      </c>
      <c r="M213">
        <v>0.66433566433566404</v>
      </c>
      <c r="N213">
        <v>0.63953488372093004</v>
      </c>
      <c r="O213">
        <v>0.60882352941176399</v>
      </c>
      <c r="P213">
        <v>12</v>
      </c>
      <c r="Q213">
        <v>1350458.6</v>
      </c>
      <c r="R213">
        <v>31475</v>
      </c>
      <c r="S213">
        <v>2</v>
      </c>
      <c r="T213">
        <v>117</v>
      </c>
      <c r="U213">
        <v>0.66433566433566404</v>
      </c>
      <c r="V213">
        <v>0.63953488372093004</v>
      </c>
      <c r="W213">
        <v>0.60882352941176399</v>
      </c>
      <c r="X213">
        <v>12</v>
      </c>
      <c r="Y213">
        <v>545222</v>
      </c>
      <c r="Z213">
        <v>31980</v>
      </c>
      <c r="AA213">
        <v>2</v>
      </c>
      <c r="AB213">
        <v>118</v>
      </c>
      <c r="AC213" t="s">
        <v>256</v>
      </c>
      <c r="AE213">
        <f>Tabela1[[#This Row],[kan_params]]</f>
        <v>31808</v>
      </c>
      <c r="AF213">
        <f>Tabela1[[#This Row],[kan_steps]]</f>
        <v>12</v>
      </c>
      <c r="AG213">
        <f>Tabela1[[#This Row],[kan_train_acc]]</f>
        <v>0.55294117927551201</v>
      </c>
      <c r="AH213">
        <f>Tabela1[[#This Row],[kan_val_acc]]</f>
        <v>0.86046510934829701</v>
      </c>
      <c r="AI213">
        <f>Tabela1[[#This Row],[kan_test_acc]]</f>
        <v>0.59300699234008702</v>
      </c>
      <c r="AJ213">
        <f>Tabela1[[#This Row],[mlp_test_acc]]</f>
        <v>0.66433566433566404</v>
      </c>
      <c r="AK213">
        <f>Tabela1[[#This Row],[mlp_val_acc]]</f>
        <v>0.63953488372093004</v>
      </c>
      <c r="AL213">
        <f>Tabela1[[#This Row],[mlp_train_acc]]</f>
        <v>0.60882352941176399</v>
      </c>
      <c r="AM213">
        <f>Tabela1[[#This Row],[mlp_steps]]</f>
        <v>12</v>
      </c>
    </row>
    <row r="214" spans="1:39" hidden="1" x14ac:dyDescent="0.25">
      <c r="A214" t="s">
        <v>29</v>
      </c>
      <c r="B214">
        <v>10</v>
      </c>
      <c r="C214">
        <v>3</v>
      </c>
      <c r="D214">
        <v>3</v>
      </c>
      <c r="E214">
        <v>0</v>
      </c>
      <c r="F214" t="s">
        <v>230</v>
      </c>
      <c r="G214">
        <v>31808</v>
      </c>
      <c r="H214">
        <v>4584892.2</v>
      </c>
      <c r="I214">
        <v>13</v>
      </c>
      <c r="J214">
        <v>0.39117646217346103</v>
      </c>
      <c r="K214">
        <v>0.63953489065170199</v>
      </c>
      <c r="L214">
        <v>0.335664331912994</v>
      </c>
      <c r="M214">
        <v>0.66433566433566404</v>
      </c>
      <c r="N214">
        <v>0.63953488372093004</v>
      </c>
      <c r="O214">
        <v>0.60882352941176399</v>
      </c>
      <c r="P214">
        <v>12</v>
      </c>
      <c r="Q214">
        <v>1426350.8</v>
      </c>
      <c r="R214">
        <v>31475</v>
      </c>
      <c r="S214">
        <v>2</v>
      </c>
      <c r="T214">
        <v>117</v>
      </c>
      <c r="U214">
        <v>0.66433566433566404</v>
      </c>
      <c r="V214">
        <v>0.63953488372093004</v>
      </c>
      <c r="W214">
        <v>0.60882352941176399</v>
      </c>
      <c r="X214">
        <v>12</v>
      </c>
      <c r="Y214">
        <v>1383077</v>
      </c>
      <c r="Z214">
        <v>31980</v>
      </c>
      <c r="AA214">
        <v>2</v>
      </c>
      <c r="AB214">
        <v>118</v>
      </c>
      <c r="AC214" t="s">
        <v>231</v>
      </c>
      <c r="AE214">
        <f>Tabela1[[#This Row],[kan_params]]</f>
        <v>31808</v>
      </c>
      <c r="AF214">
        <f>Tabela1[[#This Row],[kan_steps]]</f>
        <v>13</v>
      </c>
      <c r="AG214">
        <f>Tabela1[[#This Row],[kan_train_acc]]</f>
        <v>0.39117646217346103</v>
      </c>
      <c r="AH214">
        <f>Tabela1[[#This Row],[kan_val_acc]]</f>
        <v>0.63953489065170199</v>
      </c>
      <c r="AI214">
        <f>Tabela1[[#This Row],[kan_test_acc]]</f>
        <v>0.335664331912994</v>
      </c>
      <c r="AJ214">
        <f>Tabela1[[#This Row],[mlp_test_acc]]</f>
        <v>0.66433566433566404</v>
      </c>
      <c r="AK214">
        <f>Tabela1[[#This Row],[mlp_val_acc]]</f>
        <v>0.63953488372093004</v>
      </c>
      <c r="AL214">
        <f>Tabela1[[#This Row],[mlp_train_acc]]</f>
        <v>0.60882352941176399</v>
      </c>
      <c r="AM214">
        <f>Tabela1[[#This Row],[mlp_steps]]</f>
        <v>12</v>
      </c>
    </row>
    <row r="215" spans="1:39" hidden="1" x14ac:dyDescent="0.25">
      <c r="A215" t="s">
        <v>29</v>
      </c>
      <c r="B215">
        <v>10</v>
      </c>
      <c r="C215">
        <v>5</v>
      </c>
      <c r="D215">
        <v>2</v>
      </c>
      <c r="E215">
        <v>0</v>
      </c>
      <c r="F215" t="s">
        <v>48</v>
      </c>
      <c r="G215">
        <v>31810</v>
      </c>
      <c r="H215">
        <v>6603368.5999999996</v>
      </c>
      <c r="I215">
        <v>14.4</v>
      </c>
      <c r="J215">
        <v>0.39117646217346103</v>
      </c>
      <c r="K215">
        <v>0.78837209939956598</v>
      </c>
      <c r="L215">
        <v>0.335664331912994</v>
      </c>
      <c r="M215">
        <v>0.66433566433566404</v>
      </c>
      <c r="N215">
        <v>0.63953488372093004</v>
      </c>
      <c r="O215">
        <v>0.60882352941176399</v>
      </c>
      <c r="P215">
        <v>12</v>
      </c>
      <c r="Q215">
        <v>1492613.4</v>
      </c>
      <c r="R215">
        <v>31475</v>
      </c>
      <c r="S215">
        <v>2</v>
      </c>
      <c r="T215">
        <v>117</v>
      </c>
      <c r="U215">
        <v>0.66433566433566404</v>
      </c>
      <c r="V215">
        <v>0.63953488372093004</v>
      </c>
      <c r="W215">
        <v>0.60882352941176399</v>
      </c>
      <c r="X215">
        <v>12</v>
      </c>
      <c r="Y215">
        <v>2055531</v>
      </c>
      <c r="Z215">
        <v>31980</v>
      </c>
      <c r="AA215">
        <v>2</v>
      </c>
      <c r="AB215">
        <v>118</v>
      </c>
      <c r="AC215" t="s">
        <v>241</v>
      </c>
      <c r="AE215">
        <f>Tabela1[[#This Row],[kan_params]]</f>
        <v>31810</v>
      </c>
      <c r="AF215">
        <f>Tabela1[[#This Row],[kan_steps]]</f>
        <v>14.4</v>
      </c>
      <c r="AG215">
        <f>Tabela1[[#This Row],[kan_train_acc]]</f>
        <v>0.39117646217346103</v>
      </c>
      <c r="AH215">
        <f>Tabela1[[#This Row],[kan_val_acc]]</f>
        <v>0.78837209939956598</v>
      </c>
      <c r="AI215">
        <f>Tabela1[[#This Row],[kan_test_acc]]</f>
        <v>0.335664331912994</v>
      </c>
      <c r="AJ215">
        <f>Tabela1[[#This Row],[mlp_test_acc]]</f>
        <v>0.66433566433566404</v>
      </c>
      <c r="AK215">
        <f>Tabela1[[#This Row],[mlp_val_acc]]</f>
        <v>0.63953488372093004</v>
      </c>
      <c r="AL215">
        <f>Tabela1[[#This Row],[mlp_train_acc]]</f>
        <v>0.60882352941176399</v>
      </c>
      <c r="AM215">
        <f>Tabela1[[#This Row],[mlp_steps]]</f>
        <v>12</v>
      </c>
    </row>
    <row r="216" spans="1:39" hidden="1" x14ac:dyDescent="0.25">
      <c r="A216" t="s">
        <v>29</v>
      </c>
      <c r="B216">
        <v>10</v>
      </c>
      <c r="C216">
        <v>3</v>
      </c>
      <c r="D216">
        <v>3</v>
      </c>
      <c r="E216">
        <v>0</v>
      </c>
      <c r="F216" t="s">
        <v>44</v>
      </c>
      <c r="G216">
        <v>31874</v>
      </c>
      <c r="H216">
        <v>6934998.5999999996</v>
      </c>
      <c r="I216">
        <v>18.2</v>
      </c>
      <c r="J216">
        <v>0.52470588684081998</v>
      </c>
      <c r="K216">
        <v>0.83023254871368402</v>
      </c>
      <c r="L216">
        <v>0.54405594468116703</v>
      </c>
      <c r="M216">
        <v>0.66433566433566404</v>
      </c>
      <c r="N216">
        <v>0.64418604651162703</v>
      </c>
      <c r="O216">
        <v>0.60882352941176399</v>
      </c>
      <c r="P216">
        <v>13</v>
      </c>
      <c r="Q216">
        <v>2098718</v>
      </c>
      <c r="R216">
        <v>31475</v>
      </c>
      <c r="S216">
        <v>2</v>
      </c>
      <c r="T216">
        <v>117</v>
      </c>
      <c r="U216">
        <v>0.66433566433566404</v>
      </c>
      <c r="V216">
        <v>0.63953488372093004</v>
      </c>
      <c r="W216">
        <v>0.60882352941176399</v>
      </c>
      <c r="X216">
        <v>12</v>
      </c>
      <c r="Y216">
        <v>1358966.4</v>
      </c>
      <c r="Z216">
        <v>31980</v>
      </c>
      <c r="AA216">
        <v>2</v>
      </c>
      <c r="AB216">
        <v>118</v>
      </c>
      <c r="AC216" t="s">
        <v>45</v>
      </c>
      <c r="AE216">
        <f>Tabela1[[#This Row],[kan_params]]</f>
        <v>31874</v>
      </c>
      <c r="AF216">
        <f>Tabela1[[#This Row],[kan_steps]]</f>
        <v>18.2</v>
      </c>
      <c r="AG216">
        <f>Tabela1[[#This Row],[kan_train_acc]]</f>
        <v>0.52470588684081998</v>
      </c>
      <c r="AH216">
        <f>Tabela1[[#This Row],[kan_val_acc]]</f>
        <v>0.83023254871368402</v>
      </c>
      <c r="AI216">
        <f>Tabela1[[#This Row],[kan_test_acc]]</f>
        <v>0.54405594468116703</v>
      </c>
      <c r="AJ216">
        <f>Tabela1[[#This Row],[mlp_test_acc]]</f>
        <v>0.66433566433566404</v>
      </c>
      <c r="AK216">
        <f>Tabela1[[#This Row],[mlp_val_acc]]</f>
        <v>0.64418604651162703</v>
      </c>
      <c r="AL216">
        <f>Tabela1[[#This Row],[mlp_train_acc]]</f>
        <v>0.60882352941176399</v>
      </c>
      <c r="AM216">
        <f>Tabela1[[#This Row],[mlp_steps]]</f>
        <v>13</v>
      </c>
    </row>
    <row r="217" spans="1:39" x14ac:dyDescent="0.25">
      <c r="A217" t="s">
        <v>29</v>
      </c>
      <c r="B217">
        <v>8</v>
      </c>
      <c r="C217">
        <v>3</v>
      </c>
      <c r="D217">
        <v>2</v>
      </c>
      <c r="E217">
        <v>0</v>
      </c>
      <c r="F217" t="s">
        <v>148</v>
      </c>
      <c r="G217">
        <v>31898</v>
      </c>
      <c r="H217">
        <v>5272502.4000000004</v>
      </c>
      <c r="I217">
        <v>12</v>
      </c>
      <c r="J217">
        <v>0.52235294580459501</v>
      </c>
      <c r="K217">
        <v>0.76744186878204301</v>
      </c>
      <c r="L217">
        <v>0.53566433787345802</v>
      </c>
      <c r="M217">
        <v>0.66433566433566404</v>
      </c>
      <c r="N217">
        <v>0.63953488372093004</v>
      </c>
      <c r="O217">
        <v>0.60882352941176399</v>
      </c>
      <c r="P217">
        <v>12</v>
      </c>
      <c r="Q217">
        <v>502909.4</v>
      </c>
      <c r="R217">
        <v>31475</v>
      </c>
      <c r="S217">
        <v>2</v>
      </c>
      <c r="T217">
        <v>117</v>
      </c>
      <c r="U217">
        <v>0.66433566433566404</v>
      </c>
      <c r="V217">
        <v>0.63953488372093004</v>
      </c>
      <c r="W217">
        <v>0.60882352941176399</v>
      </c>
      <c r="X217">
        <v>12</v>
      </c>
      <c r="Y217">
        <v>448438</v>
      </c>
      <c r="Z217">
        <v>31980</v>
      </c>
      <c r="AA217">
        <v>2</v>
      </c>
      <c r="AB217">
        <v>118</v>
      </c>
      <c r="AC217" t="s">
        <v>1301</v>
      </c>
      <c r="AE217">
        <f>Tabela1[[#This Row],[kan_params]]</f>
        <v>31898</v>
      </c>
      <c r="AF217">
        <f>Tabela1[[#This Row],[kan_steps]]</f>
        <v>12</v>
      </c>
      <c r="AG217">
        <f>Tabela1[[#This Row],[kan_train_acc]]</f>
        <v>0.52235294580459501</v>
      </c>
      <c r="AH217">
        <f>Tabela1[[#This Row],[kan_val_acc]]</f>
        <v>0.76744186878204301</v>
      </c>
      <c r="AI217">
        <f>Tabela1[[#This Row],[kan_test_acc]]</f>
        <v>0.53566433787345802</v>
      </c>
      <c r="AJ217">
        <f>Tabela1[[#This Row],[mlp_test_acc]]</f>
        <v>0.66433566433566404</v>
      </c>
      <c r="AK217">
        <f>Tabela1[[#This Row],[mlp_val_acc]]</f>
        <v>0.63953488372093004</v>
      </c>
      <c r="AL217">
        <f>Tabela1[[#This Row],[mlp_train_acc]]</f>
        <v>0.60882352941176399</v>
      </c>
      <c r="AM217">
        <f>Tabela1[[#This Row],[mlp_steps]]</f>
        <v>12</v>
      </c>
    </row>
    <row r="218" spans="1:39" x14ac:dyDescent="0.25">
      <c r="A218" t="s">
        <v>29</v>
      </c>
      <c r="B218">
        <v>8</v>
      </c>
      <c r="C218">
        <v>3</v>
      </c>
      <c r="D218">
        <v>2</v>
      </c>
      <c r="E218">
        <v>0</v>
      </c>
      <c r="F218" t="s">
        <v>88</v>
      </c>
      <c r="G218">
        <v>32006</v>
      </c>
      <c r="H218">
        <v>6229462</v>
      </c>
      <c r="I218">
        <v>15</v>
      </c>
      <c r="J218">
        <v>0.49352941513061499</v>
      </c>
      <c r="K218">
        <v>0.80232560634613004</v>
      </c>
      <c r="L218">
        <v>0.478321677446365</v>
      </c>
      <c r="M218">
        <v>0.66433566433566404</v>
      </c>
      <c r="N218">
        <v>0.63953488372093004</v>
      </c>
      <c r="O218">
        <v>0.60882352941176399</v>
      </c>
      <c r="P218">
        <v>12</v>
      </c>
      <c r="Q218">
        <v>206750.6</v>
      </c>
      <c r="R218">
        <v>31980</v>
      </c>
      <c r="S218">
        <v>2</v>
      </c>
      <c r="T218">
        <v>118</v>
      </c>
      <c r="U218">
        <v>0.66433566433566404</v>
      </c>
      <c r="V218">
        <v>0.63953488372093004</v>
      </c>
      <c r="W218">
        <v>0.60882352941176399</v>
      </c>
      <c r="X218">
        <v>12</v>
      </c>
      <c r="Y218">
        <v>214294.6</v>
      </c>
      <c r="Z218">
        <v>32489</v>
      </c>
      <c r="AA218">
        <v>2</v>
      </c>
      <c r="AB218">
        <v>119</v>
      </c>
      <c r="AC218" t="s">
        <v>1271</v>
      </c>
      <c r="AE218">
        <f>Tabela1[[#This Row],[kan_params]]</f>
        <v>32006</v>
      </c>
      <c r="AF218">
        <f>Tabela1[[#This Row],[kan_steps]]</f>
        <v>15</v>
      </c>
      <c r="AG218">
        <f>Tabela1[[#This Row],[kan_train_acc]]</f>
        <v>0.49352941513061499</v>
      </c>
      <c r="AH218">
        <f>Tabela1[[#This Row],[kan_val_acc]]</f>
        <v>0.80232560634613004</v>
      </c>
      <c r="AI218">
        <f>Tabela1[[#This Row],[kan_test_acc]]</f>
        <v>0.478321677446365</v>
      </c>
      <c r="AJ218">
        <f>Tabela1[[#This Row],[mlp_test_acc]]</f>
        <v>0.66433566433566404</v>
      </c>
      <c r="AK218">
        <f>Tabela1[[#This Row],[mlp_val_acc]]</f>
        <v>0.63953488372093004</v>
      </c>
      <c r="AL218">
        <f>Tabela1[[#This Row],[mlp_train_acc]]</f>
        <v>0.60882352941176399</v>
      </c>
      <c r="AM218">
        <f>Tabela1[[#This Row],[mlp_steps]]</f>
        <v>12</v>
      </c>
    </row>
    <row r="219" spans="1:39" hidden="1" x14ac:dyDescent="0.25">
      <c r="A219" t="s">
        <v>29</v>
      </c>
      <c r="B219">
        <v>18</v>
      </c>
      <c r="C219">
        <v>9</v>
      </c>
      <c r="D219">
        <v>4</v>
      </c>
      <c r="E219">
        <v>0</v>
      </c>
      <c r="F219" t="s">
        <v>208</v>
      </c>
      <c r="G219">
        <v>32042</v>
      </c>
      <c r="H219">
        <v>6611850.5999999996</v>
      </c>
      <c r="I219">
        <v>13</v>
      </c>
      <c r="J219">
        <v>0.50411766171455297</v>
      </c>
      <c r="K219">
        <v>0.79069769382476796</v>
      </c>
      <c r="L219">
        <v>0.49650350213050798</v>
      </c>
      <c r="M219">
        <v>0.65734265734265696</v>
      </c>
      <c r="N219">
        <v>0.581395348837209</v>
      </c>
      <c r="O219">
        <v>0.626470588235294</v>
      </c>
      <c r="P219">
        <v>12</v>
      </c>
      <c r="Q219">
        <v>1052845.6000000001</v>
      </c>
      <c r="R219">
        <v>31980</v>
      </c>
      <c r="S219">
        <v>2</v>
      </c>
      <c r="T219">
        <v>118</v>
      </c>
      <c r="U219">
        <v>0.65734265734265696</v>
      </c>
      <c r="V219">
        <v>0.581395348837209</v>
      </c>
      <c r="W219">
        <v>0.626470588235294</v>
      </c>
      <c r="X219">
        <v>12</v>
      </c>
      <c r="Y219">
        <v>1514539.4</v>
      </c>
      <c r="Z219">
        <v>32489</v>
      </c>
      <c r="AA219">
        <v>2</v>
      </c>
      <c r="AB219">
        <v>119</v>
      </c>
      <c r="AC219" t="s">
        <v>1129</v>
      </c>
      <c r="AE219">
        <f>Tabela1[[#This Row],[kan_params]]</f>
        <v>32042</v>
      </c>
      <c r="AF219">
        <f>Tabela1[[#This Row],[kan_steps]]</f>
        <v>13</v>
      </c>
      <c r="AG219">
        <f>Tabela1[[#This Row],[kan_train_acc]]</f>
        <v>0.50411766171455297</v>
      </c>
      <c r="AH219">
        <f>Tabela1[[#This Row],[kan_val_acc]]</f>
        <v>0.79069769382476796</v>
      </c>
      <c r="AI219">
        <f>Tabela1[[#This Row],[kan_test_acc]]</f>
        <v>0.49650350213050798</v>
      </c>
      <c r="AJ219">
        <f>Tabela1[[#This Row],[mlp_test_acc]]</f>
        <v>0.65734265734265696</v>
      </c>
      <c r="AK219">
        <f>Tabela1[[#This Row],[mlp_val_acc]]</f>
        <v>0.581395348837209</v>
      </c>
      <c r="AL219">
        <f>Tabela1[[#This Row],[mlp_train_acc]]</f>
        <v>0.626470588235294</v>
      </c>
      <c r="AM219">
        <f>Tabela1[[#This Row],[mlp_steps]]</f>
        <v>12</v>
      </c>
    </row>
    <row r="220" spans="1:39" x14ac:dyDescent="0.25">
      <c r="A220" t="s">
        <v>29</v>
      </c>
      <c r="B220">
        <v>8</v>
      </c>
      <c r="C220">
        <v>3</v>
      </c>
      <c r="D220">
        <v>2</v>
      </c>
      <c r="E220">
        <v>0</v>
      </c>
      <c r="F220" t="s">
        <v>118</v>
      </c>
      <c r="G220">
        <v>32056</v>
      </c>
      <c r="H220">
        <v>5711922</v>
      </c>
      <c r="I220">
        <v>13.6</v>
      </c>
      <c r="J220">
        <v>0.44823529124259898</v>
      </c>
      <c r="K220">
        <v>0.80697675943374603</v>
      </c>
      <c r="L220">
        <v>0.41678321361541698</v>
      </c>
      <c r="M220">
        <v>0.66433566433566404</v>
      </c>
      <c r="N220">
        <v>0.63953488372093004</v>
      </c>
      <c r="O220">
        <v>0.60882352941176399</v>
      </c>
      <c r="P220">
        <v>12</v>
      </c>
      <c r="Q220">
        <v>164028.6</v>
      </c>
      <c r="R220">
        <v>31980</v>
      </c>
      <c r="S220">
        <v>2</v>
      </c>
      <c r="T220">
        <v>118</v>
      </c>
      <c r="U220">
        <v>0.66433566433566404</v>
      </c>
      <c r="V220">
        <v>0.63953488372093004</v>
      </c>
      <c r="W220">
        <v>0.60882352941176399</v>
      </c>
      <c r="X220">
        <v>12.8</v>
      </c>
      <c r="Y220">
        <v>273041.40000000002</v>
      </c>
      <c r="Z220">
        <v>32489</v>
      </c>
      <c r="AA220">
        <v>2</v>
      </c>
      <c r="AB220">
        <v>119</v>
      </c>
      <c r="AC220" t="s">
        <v>1286</v>
      </c>
      <c r="AE220">
        <f>Tabela1[[#This Row],[kan_params]]</f>
        <v>32056</v>
      </c>
      <c r="AF220">
        <f>Tabela1[[#This Row],[kan_steps]]</f>
        <v>13.6</v>
      </c>
      <c r="AG220">
        <f>Tabela1[[#This Row],[kan_train_acc]]</f>
        <v>0.44823529124259898</v>
      </c>
      <c r="AH220">
        <f>Tabela1[[#This Row],[kan_val_acc]]</f>
        <v>0.80697675943374603</v>
      </c>
      <c r="AI220">
        <f>Tabela1[[#This Row],[kan_test_acc]]</f>
        <v>0.41678321361541698</v>
      </c>
      <c r="AJ220">
        <f>Tabela1[[#This Row],[mlp_test_acc]]</f>
        <v>0.66433566433566404</v>
      </c>
      <c r="AK220">
        <f>Tabela1[[#This Row],[mlp_val_acc]]</f>
        <v>0.63953488372093004</v>
      </c>
      <c r="AL220">
        <f>Tabela1[[#This Row],[mlp_train_acc]]</f>
        <v>0.60882352941176399</v>
      </c>
      <c r="AM220">
        <f>Tabela1[[#This Row],[mlp_steps]]</f>
        <v>12</v>
      </c>
    </row>
    <row r="221" spans="1:39" hidden="1" x14ac:dyDescent="0.25">
      <c r="A221" t="s">
        <v>29</v>
      </c>
      <c r="B221">
        <v>20</v>
      </c>
      <c r="C221">
        <v>9</v>
      </c>
      <c r="D221">
        <v>5</v>
      </c>
      <c r="E221">
        <v>0</v>
      </c>
      <c r="F221" t="s">
        <v>140</v>
      </c>
      <c r="G221">
        <v>32294</v>
      </c>
      <c r="H221">
        <v>8238764.5999999996</v>
      </c>
      <c r="I221">
        <v>15.8</v>
      </c>
      <c r="J221">
        <v>0.667058825492858</v>
      </c>
      <c r="K221">
        <v>0.81162792444229104</v>
      </c>
      <c r="L221">
        <v>0.63776223659515296</v>
      </c>
      <c r="M221">
        <v>0.58041958041957997</v>
      </c>
      <c r="N221">
        <v>0.69767441860465096</v>
      </c>
      <c r="O221">
        <v>0.629411764705882</v>
      </c>
      <c r="P221">
        <v>12</v>
      </c>
      <c r="Q221">
        <v>971973.4</v>
      </c>
      <c r="R221">
        <v>31980</v>
      </c>
      <c r="S221">
        <v>2</v>
      </c>
      <c r="T221">
        <v>118</v>
      </c>
      <c r="U221">
        <v>0.58041958041957997</v>
      </c>
      <c r="V221">
        <v>0.69767441860465096</v>
      </c>
      <c r="W221">
        <v>0.629411764705882</v>
      </c>
      <c r="X221">
        <v>12.4</v>
      </c>
      <c r="Y221">
        <v>1174374.8</v>
      </c>
      <c r="Z221">
        <v>32489</v>
      </c>
      <c r="AA221">
        <v>2</v>
      </c>
      <c r="AB221">
        <v>119</v>
      </c>
      <c r="AC221" t="s">
        <v>1196</v>
      </c>
      <c r="AE221">
        <f>Tabela1[[#This Row],[kan_params]]</f>
        <v>32294</v>
      </c>
      <c r="AF221">
        <f>Tabela1[[#This Row],[kan_steps]]</f>
        <v>15.8</v>
      </c>
      <c r="AG221">
        <f>Tabela1[[#This Row],[kan_train_acc]]</f>
        <v>0.667058825492858</v>
      </c>
      <c r="AH221">
        <f>Tabela1[[#This Row],[kan_val_acc]]</f>
        <v>0.81162792444229104</v>
      </c>
      <c r="AI221">
        <f>Tabela1[[#This Row],[kan_test_acc]]</f>
        <v>0.63776223659515296</v>
      </c>
      <c r="AJ221">
        <f>Tabela1[[#This Row],[mlp_test_acc]]</f>
        <v>0.58041958041957997</v>
      </c>
      <c r="AK221">
        <f>Tabela1[[#This Row],[mlp_val_acc]]</f>
        <v>0.69767441860465096</v>
      </c>
      <c r="AL221">
        <f>Tabela1[[#This Row],[mlp_train_acc]]</f>
        <v>0.629411764705882</v>
      </c>
      <c r="AM221">
        <f>Tabela1[[#This Row],[mlp_steps]]</f>
        <v>12</v>
      </c>
    </row>
    <row r="222" spans="1:39" hidden="1" x14ac:dyDescent="0.25">
      <c r="A222" t="s">
        <v>29</v>
      </c>
      <c r="B222">
        <v>16</v>
      </c>
      <c r="C222">
        <v>5</v>
      </c>
      <c r="D222">
        <v>5</v>
      </c>
      <c r="E222">
        <v>0</v>
      </c>
      <c r="F222" t="s">
        <v>210</v>
      </c>
      <c r="G222">
        <v>32300</v>
      </c>
      <c r="H222">
        <v>6342364.2000000002</v>
      </c>
      <c r="I222">
        <v>12</v>
      </c>
      <c r="J222">
        <v>0.41411764025688103</v>
      </c>
      <c r="K222">
        <v>0.81395345926284701</v>
      </c>
      <c r="L222">
        <v>0.37902098298072801</v>
      </c>
      <c r="M222">
        <v>0.65734265734265696</v>
      </c>
      <c r="N222">
        <v>0.581395348837209</v>
      </c>
      <c r="O222">
        <v>0.626470588235294</v>
      </c>
      <c r="P222">
        <v>12</v>
      </c>
      <c r="Q222">
        <v>1553814</v>
      </c>
      <c r="R222">
        <v>31980</v>
      </c>
      <c r="S222">
        <v>2</v>
      </c>
      <c r="T222">
        <v>118</v>
      </c>
      <c r="U222">
        <v>0.65734265734265696</v>
      </c>
      <c r="V222">
        <v>0.581395348837209</v>
      </c>
      <c r="W222">
        <v>0.626470588235294</v>
      </c>
      <c r="X222">
        <v>13</v>
      </c>
      <c r="Y222">
        <v>1538620.4</v>
      </c>
      <c r="Z222">
        <v>32489</v>
      </c>
      <c r="AA222">
        <v>2</v>
      </c>
      <c r="AB222">
        <v>119</v>
      </c>
      <c r="AC222" t="s">
        <v>928</v>
      </c>
      <c r="AE222">
        <f>Tabela1[[#This Row],[kan_params]]</f>
        <v>32300</v>
      </c>
      <c r="AF222">
        <f>Tabela1[[#This Row],[kan_steps]]</f>
        <v>12</v>
      </c>
      <c r="AG222">
        <f>Tabela1[[#This Row],[kan_train_acc]]</f>
        <v>0.41411764025688103</v>
      </c>
      <c r="AH222">
        <f>Tabela1[[#This Row],[kan_val_acc]]</f>
        <v>0.81395345926284701</v>
      </c>
      <c r="AI222">
        <f>Tabela1[[#This Row],[kan_test_acc]]</f>
        <v>0.37902098298072801</v>
      </c>
      <c r="AJ222">
        <f>Tabela1[[#This Row],[mlp_test_acc]]</f>
        <v>0.65734265734265696</v>
      </c>
      <c r="AK222">
        <f>Tabela1[[#This Row],[mlp_val_acc]]</f>
        <v>0.581395348837209</v>
      </c>
      <c r="AL222">
        <f>Tabela1[[#This Row],[mlp_train_acc]]</f>
        <v>0.626470588235294</v>
      </c>
      <c r="AM222">
        <f>Tabela1[[#This Row],[mlp_steps]]</f>
        <v>12</v>
      </c>
    </row>
    <row r="223" spans="1:39" hidden="1" x14ac:dyDescent="0.25">
      <c r="A223" t="s">
        <v>29</v>
      </c>
      <c r="B223">
        <v>14</v>
      </c>
      <c r="C223">
        <v>5</v>
      </c>
      <c r="D223">
        <v>4</v>
      </c>
      <c r="E223">
        <v>0</v>
      </c>
      <c r="F223" t="s">
        <v>216</v>
      </c>
      <c r="G223">
        <v>32306</v>
      </c>
      <c r="H223">
        <v>15312897.6</v>
      </c>
      <c r="I223">
        <v>36.4</v>
      </c>
      <c r="J223">
        <v>0.63294117450714105</v>
      </c>
      <c r="K223">
        <v>0.81860463619232104</v>
      </c>
      <c r="L223">
        <v>0.63076924681663504</v>
      </c>
      <c r="M223">
        <v>0.65734265734265696</v>
      </c>
      <c r="N223">
        <v>0.581395348837209</v>
      </c>
      <c r="O223">
        <v>0.626470588235294</v>
      </c>
      <c r="P223">
        <v>12</v>
      </c>
      <c r="Q223">
        <v>518472.6</v>
      </c>
      <c r="R223">
        <v>31980</v>
      </c>
      <c r="S223">
        <v>2</v>
      </c>
      <c r="T223">
        <v>118</v>
      </c>
      <c r="U223">
        <v>0.65734265734265696</v>
      </c>
      <c r="V223">
        <v>0.59069767441860399</v>
      </c>
      <c r="W223">
        <v>0.626470588235294</v>
      </c>
      <c r="X223">
        <v>12.2</v>
      </c>
      <c r="Y223">
        <v>607104.80000000005</v>
      </c>
      <c r="Z223">
        <v>32489</v>
      </c>
      <c r="AA223">
        <v>2</v>
      </c>
      <c r="AB223">
        <v>119</v>
      </c>
      <c r="AC223" t="s">
        <v>729</v>
      </c>
      <c r="AE223">
        <f>Tabela1[[#This Row],[kan_params]]</f>
        <v>32306</v>
      </c>
      <c r="AF223">
        <f>Tabela1[[#This Row],[kan_steps]]</f>
        <v>36.4</v>
      </c>
      <c r="AG223">
        <f>Tabela1[[#This Row],[kan_train_acc]]</f>
        <v>0.63294117450714105</v>
      </c>
      <c r="AH223">
        <f>Tabela1[[#This Row],[kan_val_acc]]</f>
        <v>0.81860463619232104</v>
      </c>
      <c r="AI223">
        <f>Tabela1[[#This Row],[kan_test_acc]]</f>
        <v>0.63076924681663504</v>
      </c>
      <c r="AJ223">
        <f>Tabela1[[#This Row],[mlp_test_acc]]</f>
        <v>0.65734265734265696</v>
      </c>
      <c r="AK223">
        <f>Tabela1[[#This Row],[mlp_val_acc]]</f>
        <v>0.581395348837209</v>
      </c>
      <c r="AL223">
        <f>Tabela1[[#This Row],[mlp_train_acc]]</f>
        <v>0.626470588235294</v>
      </c>
      <c r="AM223">
        <f>Tabela1[[#This Row],[mlp_steps]]</f>
        <v>12</v>
      </c>
    </row>
    <row r="224" spans="1:39" hidden="1" x14ac:dyDescent="0.25">
      <c r="A224" t="s">
        <v>29</v>
      </c>
      <c r="B224">
        <v>12</v>
      </c>
      <c r="C224">
        <v>5</v>
      </c>
      <c r="D224">
        <v>3</v>
      </c>
      <c r="E224">
        <v>0</v>
      </c>
      <c r="F224" t="s">
        <v>224</v>
      </c>
      <c r="G224">
        <v>32314</v>
      </c>
      <c r="H224">
        <v>7948138.5999999996</v>
      </c>
      <c r="I224">
        <v>24.2</v>
      </c>
      <c r="J224">
        <v>0.54058824181556697</v>
      </c>
      <c r="K224">
        <v>0.86511627435684202</v>
      </c>
      <c r="L224">
        <v>0.53146853446960396</v>
      </c>
      <c r="M224">
        <v>0.66433566433566404</v>
      </c>
      <c r="N224">
        <v>0.64418604651162703</v>
      </c>
      <c r="O224">
        <v>0.60882352941176399</v>
      </c>
      <c r="P224">
        <v>12.2</v>
      </c>
      <c r="Q224">
        <v>1145323.8</v>
      </c>
      <c r="R224">
        <v>31980</v>
      </c>
      <c r="S224">
        <v>2</v>
      </c>
      <c r="T224">
        <v>118</v>
      </c>
      <c r="U224">
        <v>0.66433566433566404</v>
      </c>
      <c r="V224">
        <v>0.63953488372093004</v>
      </c>
      <c r="W224">
        <v>0.60882352941176399</v>
      </c>
      <c r="X224">
        <v>12</v>
      </c>
      <c r="Y224">
        <v>1269502.2</v>
      </c>
      <c r="Z224">
        <v>32489</v>
      </c>
      <c r="AA224">
        <v>2</v>
      </c>
      <c r="AB224">
        <v>119</v>
      </c>
      <c r="AC224" t="s">
        <v>531</v>
      </c>
      <c r="AE224">
        <f>Tabela1[[#This Row],[kan_params]]</f>
        <v>32314</v>
      </c>
      <c r="AF224">
        <f>Tabela1[[#This Row],[kan_steps]]</f>
        <v>24.2</v>
      </c>
      <c r="AG224">
        <f>Tabela1[[#This Row],[kan_train_acc]]</f>
        <v>0.54058824181556697</v>
      </c>
      <c r="AH224">
        <f>Tabela1[[#This Row],[kan_val_acc]]</f>
        <v>0.86511627435684202</v>
      </c>
      <c r="AI224">
        <f>Tabela1[[#This Row],[kan_test_acc]]</f>
        <v>0.53146853446960396</v>
      </c>
      <c r="AJ224">
        <f>Tabela1[[#This Row],[mlp_test_acc]]</f>
        <v>0.66433566433566404</v>
      </c>
      <c r="AK224">
        <f>Tabela1[[#This Row],[mlp_val_acc]]</f>
        <v>0.64418604651162703</v>
      </c>
      <c r="AL224">
        <f>Tabela1[[#This Row],[mlp_train_acc]]</f>
        <v>0.60882352941176399</v>
      </c>
      <c r="AM224">
        <f>Tabela1[[#This Row],[mlp_steps]]</f>
        <v>12.2</v>
      </c>
    </row>
    <row r="225" spans="1:39" hidden="1" x14ac:dyDescent="0.25">
      <c r="A225" t="s">
        <v>29</v>
      </c>
      <c r="B225">
        <v>16</v>
      </c>
      <c r="C225">
        <v>9</v>
      </c>
      <c r="D225">
        <v>3</v>
      </c>
      <c r="E225">
        <v>0</v>
      </c>
      <c r="F225" t="s">
        <v>214</v>
      </c>
      <c r="G225">
        <v>32432</v>
      </c>
      <c r="H225">
        <v>6181524.7999999998</v>
      </c>
      <c r="I225">
        <v>12</v>
      </c>
      <c r="J225">
        <v>0.37941175699233998</v>
      </c>
      <c r="K225">
        <v>0.80232560634613004</v>
      </c>
      <c r="L225">
        <v>0.34405595660209598</v>
      </c>
      <c r="M225">
        <v>0.65734265734265696</v>
      </c>
      <c r="N225">
        <v>0.581395348837209</v>
      </c>
      <c r="O225">
        <v>0.626470588235294</v>
      </c>
      <c r="P225">
        <v>12</v>
      </c>
      <c r="Q225">
        <v>1096991.3999999999</v>
      </c>
      <c r="R225">
        <v>31980</v>
      </c>
      <c r="S225">
        <v>2</v>
      </c>
      <c r="T225">
        <v>118</v>
      </c>
      <c r="U225">
        <v>0.65734265734265696</v>
      </c>
      <c r="V225">
        <v>0.581395348837209</v>
      </c>
      <c r="W225">
        <v>0.626470588235294</v>
      </c>
      <c r="X225">
        <v>13</v>
      </c>
      <c r="Y225">
        <v>1828810.6</v>
      </c>
      <c r="Z225">
        <v>32489</v>
      </c>
      <c r="AA225">
        <v>2</v>
      </c>
      <c r="AB225">
        <v>119</v>
      </c>
      <c r="AC225" t="s">
        <v>1031</v>
      </c>
      <c r="AE225">
        <f>Tabela1[[#This Row],[kan_params]]</f>
        <v>32432</v>
      </c>
      <c r="AF225">
        <f>Tabela1[[#This Row],[kan_steps]]</f>
        <v>12</v>
      </c>
      <c r="AG225">
        <f>Tabela1[[#This Row],[kan_train_acc]]</f>
        <v>0.37941175699233998</v>
      </c>
      <c r="AH225">
        <f>Tabela1[[#This Row],[kan_val_acc]]</f>
        <v>0.80232560634613004</v>
      </c>
      <c r="AI225">
        <f>Tabela1[[#This Row],[kan_test_acc]]</f>
        <v>0.34405595660209598</v>
      </c>
      <c r="AJ225">
        <f>Tabela1[[#This Row],[mlp_test_acc]]</f>
        <v>0.65734265734265696</v>
      </c>
      <c r="AK225">
        <f>Tabela1[[#This Row],[mlp_val_acc]]</f>
        <v>0.581395348837209</v>
      </c>
      <c r="AL225">
        <f>Tabela1[[#This Row],[mlp_train_acc]]</f>
        <v>0.626470588235294</v>
      </c>
      <c r="AM225">
        <f>Tabela1[[#This Row],[mlp_steps]]</f>
        <v>12</v>
      </c>
    </row>
    <row r="226" spans="1:39" hidden="1" x14ac:dyDescent="0.25">
      <c r="A226" t="s">
        <v>29</v>
      </c>
      <c r="B226">
        <v>14</v>
      </c>
      <c r="C226">
        <v>3</v>
      </c>
      <c r="D226">
        <v>5</v>
      </c>
      <c r="E226">
        <v>0</v>
      </c>
      <c r="F226" t="s">
        <v>214</v>
      </c>
      <c r="G226">
        <v>32432</v>
      </c>
      <c r="H226">
        <v>4823376</v>
      </c>
      <c r="I226">
        <v>16</v>
      </c>
      <c r="J226">
        <v>0.59294118881225499</v>
      </c>
      <c r="K226">
        <v>0.83720928430557195</v>
      </c>
      <c r="L226">
        <v>0.62237762808799701</v>
      </c>
      <c r="M226">
        <v>0.66433566433566404</v>
      </c>
      <c r="N226">
        <v>0.63953488372093004</v>
      </c>
      <c r="O226">
        <v>0.60882352941176399</v>
      </c>
      <c r="P226">
        <v>12</v>
      </c>
      <c r="Q226">
        <v>737688.8</v>
      </c>
      <c r="R226">
        <v>31980</v>
      </c>
      <c r="S226">
        <v>2</v>
      </c>
      <c r="T226">
        <v>118</v>
      </c>
      <c r="U226">
        <v>0.66433566433566404</v>
      </c>
      <c r="V226">
        <v>0.63953488372093004</v>
      </c>
      <c r="W226">
        <v>0.60882352941176399</v>
      </c>
      <c r="X226">
        <v>12</v>
      </c>
      <c r="Y226">
        <v>1059335.3999999999</v>
      </c>
      <c r="Z226">
        <v>32489</v>
      </c>
      <c r="AA226">
        <v>2</v>
      </c>
      <c r="AB226">
        <v>119</v>
      </c>
      <c r="AC226" t="s">
        <v>627</v>
      </c>
      <c r="AE226">
        <f>Tabela1[[#This Row],[kan_params]]</f>
        <v>32432</v>
      </c>
      <c r="AF226">
        <f>Tabela1[[#This Row],[kan_steps]]</f>
        <v>16</v>
      </c>
      <c r="AG226">
        <f>Tabela1[[#This Row],[kan_train_acc]]</f>
        <v>0.59294118881225499</v>
      </c>
      <c r="AH226">
        <f>Tabela1[[#This Row],[kan_val_acc]]</f>
        <v>0.83720928430557195</v>
      </c>
      <c r="AI226">
        <f>Tabela1[[#This Row],[kan_test_acc]]</f>
        <v>0.62237762808799701</v>
      </c>
      <c r="AJ226">
        <f>Tabela1[[#This Row],[mlp_test_acc]]</f>
        <v>0.66433566433566404</v>
      </c>
      <c r="AK226">
        <f>Tabela1[[#This Row],[mlp_val_acc]]</f>
        <v>0.63953488372093004</v>
      </c>
      <c r="AL226">
        <f>Tabela1[[#This Row],[mlp_train_acc]]</f>
        <v>0.60882352941176399</v>
      </c>
      <c r="AM226">
        <f>Tabela1[[#This Row],[mlp_steps]]</f>
        <v>12</v>
      </c>
    </row>
    <row r="227" spans="1:39" x14ac:dyDescent="0.25">
      <c r="A227" t="s">
        <v>29</v>
      </c>
      <c r="B227">
        <v>8</v>
      </c>
      <c r="C227">
        <v>3</v>
      </c>
      <c r="D227">
        <v>2</v>
      </c>
      <c r="E227">
        <v>0</v>
      </c>
      <c r="F227" t="s">
        <v>180</v>
      </c>
      <c r="G227">
        <v>32574</v>
      </c>
      <c r="H227">
        <v>6077966.5999999996</v>
      </c>
      <c r="I227">
        <v>14</v>
      </c>
      <c r="J227">
        <v>0.60882353782653797</v>
      </c>
      <c r="K227">
        <v>0.65581395626068095</v>
      </c>
      <c r="L227">
        <v>0.66433566808700495</v>
      </c>
      <c r="M227">
        <v>0.66433566433566404</v>
      </c>
      <c r="N227">
        <v>0.63953488372093004</v>
      </c>
      <c r="O227">
        <v>0.60882352941176399</v>
      </c>
      <c r="P227">
        <v>12.4</v>
      </c>
      <c r="Q227">
        <v>1713389.2</v>
      </c>
      <c r="R227">
        <v>32489</v>
      </c>
      <c r="S227">
        <v>2</v>
      </c>
      <c r="T227">
        <v>119</v>
      </c>
      <c r="U227">
        <v>0.66433566433566404</v>
      </c>
      <c r="V227">
        <v>0.63953488372093004</v>
      </c>
      <c r="W227">
        <v>0.60882352941176399</v>
      </c>
      <c r="X227">
        <v>12.6</v>
      </c>
      <c r="Y227">
        <v>934008.8</v>
      </c>
      <c r="Z227">
        <v>33002</v>
      </c>
      <c r="AA227">
        <v>2</v>
      </c>
      <c r="AB227">
        <v>120</v>
      </c>
      <c r="AC227" t="s">
        <v>1317</v>
      </c>
      <c r="AE227">
        <f>Tabela1[[#This Row],[kan_params]]</f>
        <v>32574</v>
      </c>
      <c r="AF227">
        <f>Tabela1[[#This Row],[kan_steps]]</f>
        <v>14</v>
      </c>
      <c r="AG227">
        <f>Tabela1[[#This Row],[kan_train_acc]]</f>
        <v>0.60882353782653797</v>
      </c>
      <c r="AH227">
        <f>Tabela1[[#This Row],[kan_val_acc]]</f>
        <v>0.65581395626068095</v>
      </c>
      <c r="AI227">
        <f>Tabela1[[#This Row],[kan_test_acc]]</f>
        <v>0.66433566808700495</v>
      </c>
      <c r="AJ227">
        <f>Tabela1[[#This Row],[mlp_test_acc]]</f>
        <v>0.66433566433566404</v>
      </c>
      <c r="AK227">
        <f>Tabela1[[#This Row],[mlp_val_acc]]</f>
        <v>0.63953488372093004</v>
      </c>
      <c r="AL227">
        <f>Tabela1[[#This Row],[mlp_train_acc]]</f>
        <v>0.60882352941176399</v>
      </c>
      <c r="AM227">
        <f>Tabela1[[#This Row],[mlp_steps]]</f>
        <v>12.4</v>
      </c>
    </row>
    <row r="228" spans="1:39" x14ac:dyDescent="0.25">
      <c r="A228" t="s">
        <v>29</v>
      </c>
      <c r="B228">
        <v>8</v>
      </c>
      <c r="C228">
        <v>3</v>
      </c>
      <c r="D228">
        <v>2</v>
      </c>
      <c r="E228">
        <v>0</v>
      </c>
      <c r="F228" t="s">
        <v>60</v>
      </c>
      <c r="G228">
        <v>32582</v>
      </c>
      <c r="H228">
        <v>6248718.7999999998</v>
      </c>
      <c r="I228">
        <v>17</v>
      </c>
      <c r="J228">
        <v>0.48705881834030101</v>
      </c>
      <c r="K228">
        <v>0.76046512126922605</v>
      </c>
      <c r="L228">
        <v>0.47412586808204599</v>
      </c>
      <c r="M228">
        <v>0.66433566433566404</v>
      </c>
      <c r="N228">
        <v>0.63953488372093004</v>
      </c>
      <c r="O228">
        <v>0.60882352941176399</v>
      </c>
      <c r="P228">
        <v>12</v>
      </c>
      <c r="Q228">
        <v>123527</v>
      </c>
      <c r="R228">
        <v>32489</v>
      </c>
      <c r="S228">
        <v>2</v>
      </c>
      <c r="T228">
        <v>119</v>
      </c>
      <c r="U228">
        <v>0.66433566433566404</v>
      </c>
      <c r="V228">
        <v>0.63953488372093004</v>
      </c>
      <c r="W228">
        <v>0.60882352941176399</v>
      </c>
      <c r="X228">
        <v>12</v>
      </c>
      <c r="Y228">
        <v>128136</v>
      </c>
      <c r="Z228">
        <v>33002</v>
      </c>
      <c r="AA228">
        <v>2</v>
      </c>
      <c r="AB228">
        <v>120</v>
      </c>
      <c r="AC228" t="s">
        <v>1257</v>
      </c>
      <c r="AE228">
        <f>Tabela1[[#This Row],[kan_params]]</f>
        <v>32582</v>
      </c>
      <c r="AF228">
        <f>Tabela1[[#This Row],[kan_steps]]</f>
        <v>17</v>
      </c>
      <c r="AG228">
        <f>Tabela1[[#This Row],[kan_train_acc]]</f>
        <v>0.48705881834030101</v>
      </c>
      <c r="AH228">
        <f>Tabela1[[#This Row],[kan_val_acc]]</f>
        <v>0.76046512126922605</v>
      </c>
      <c r="AI228">
        <f>Tabela1[[#This Row],[kan_test_acc]]</f>
        <v>0.47412586808204599</v>
      </c>
      <c r="AJ228">
        <f>Tabela1[[#This Row],[mlp_test_acc]]</f>
        <v>0.66433566433566404</v>
      </c>
      <c r="AK228">
        <f>Tabela1[[#This Row],[mlp_val_acc]]</f>
        <v>0.63953488372093004</v>
      </c>
      <c r="AL228">
        <f>Tabela1[[#This Row],[mlp_train_acc]]</f>
        <v>0.60882352941176399</v>
      </c>
      <c r="AM228">
        <f>Tabela1[[#This Row],[mlp_steps]]</f>
        <v>12</v>
      </c>
    </row>
    <row r="229" spans="1:39" hidden="1" x14ac:dyDescent="0.25">
      <c r="A229" t="s">
        <v>29</v>
      </c>
      <c r="B229">
        <v>10</v>
      </c>
      <c r="C229">
        <v>5</v>
      </c>
      <c r="D229">
        <v>2</v>
      </c>
      <c r="E229">
        <v>0</v>
      </c>
      <c r="F229" t="s">
        <v>110</v>
      </c>
      <c r="G229">
        <v>32648</v>
      </c>
      <c r="H229">
        <v>8910435.8000000007</v>
      </c>
      <c r="I229">
        <v>22.4</v>
      </c>
      <c r="J229">
        <v>0.54176470637321394</v>
      </c>
      <c r="K229">
        <v>0.78604651689529403</v>
      </c>
      <c r="L229">
        <v>0.50349650979042004</v>
      </c>
      <c r="M229">
        <v>0.66433566433566404</v>
      </c>
      <c r="N229">
        <v>0.63953488372093004</v>
      </c>
      <c r="O229">
        <v>0.60882352941176399</v>
      </c>
      <c r="P229">
        <v>12.2</v>
      </c>
      <c r="Q229">
        <v>1208877.6000000001</v>
      </c>
      <c r="R229">
        <v>32489</v>
      </c>
      <c r="S229">
        <v>2</v>
      </c>
      <c r="T229">
        <v>119</v>
      </c>
      <c r="U229">
        <v>0.66433566433566404</v>
      </c>
      <c r="V229">
        <v>0.63953488372093004</v>
      </c>
      <c r="W229">
        <v>0.60882352941176399</v>
      </c>
      <c r="X229">
        <v>12.2</v>
      </c>
      <c r="Y229">
        <v>1264817.2</v>
      </c>
      <c r="Z229">
        <v>33002</v>
      </c>
      <c r="AA229">
        <v>2</v>
      </c>
      <c r="AB229">
        <v>120</v>
      </c>
      <c r="AC229" t="s">
        <v>272</v>
      </c>
      <c r="AE229">
        <f>Tabela1[[#This Row],[kan_params]]</f>
        <v>32648</v>
      </c>
      <c r="AF229">
        <f>Tabela1[[#This Row],[kan_steps]]</f>
        <v>22.4</v>
      </c>
      <c r="AG229">
        <f>Tabela1[[#This Row],[kan_train_acc]]</f>
        <v>0.54176470637321394</v>
      </c>
      <c r="AH229">
        <f>Tabela1[[#This Row],[kan_val_acc]]</f>
        <v>0.78604651689529403</v>
      </c>
      <c r="AI229">
        <f>Tabela1[[#This Row],[kan_test_acc]]</f>
        <v>0.50349650979042004</v>
      </c>
      <c r="AJ229">
        <f>Tabela1[[#This Row],[mlp_test_acc]]</f>
        <v>0.66433566433566404</v>
      </c>
      <c r="AK229">
        <f>Tabela1[[#This Row],[mlp_val_acc]]</f>
        <v>0.63953488372093004</v>
      </c>
      <c r="AL229">
        <f>Tabela1[[#This Row],[mlp_train_acc]]</f>
        <v>0.60882352941176399</v>
      </c>
      <c r="AM229">
        <f>Tabela1[[#This Row],[mlp_steps]]</f>
        <v>12.2</v>
      </c>
    </row>
    <row r="230" spans="1:39" hidden="1" x14ac:dyDescent="0.25">
      <c r="A230" t="s">
        <v>29</v>
      </c>
      <c r="B230">
        <v>10</v>
      </c>
      <c r="C230">
        <v>5</v>
      </c>
      <c r="D230">
        <v>2</v>
      </c>
      <c r="E230">
        <v>0</v>
      </c>
      <c r="F230" t="s">
        <v>50</v>
      </c>
      <c r="G230">
        <v>32772</v>
      </c>
      <c r="H230">
        <v>6713817.7999999998</v>
      </c>
      <c r="I230">
        <v>15.4</v>
      </c>
      <c r="J230">
        <v>0.66176469326019205</v>
      </c>
      <c r="K230">
        <v>0.82093020677566497</v>
      </c>
      <c r="L230">
        <v>0.68251749277114804</v>
      </c>
      <c r="M230">
        <v>0.66433566433566404</v>
      </c>
      <c r="N230">
        <v>0.63953488372093004</v>
      </c>
      <c r="O230">
        <v>0.60882352941176399</v>
      </c>
      <c r="P230">
        <v>12</v>
      </c>
      <c r="Q230">
        <v>2246671.4</v>
      </c>
      <c r="R230">
        <v>32489</v>
      </c>
      <c r="S230">
        <v>2</v>
      </c>
      <c r="T230">
        <v>119</v>
      </c>
      <c r="U230">
        <v>0.66433566433566404</v>
      </c>
      <c r="V230">
        <v>0.63953488372093004</v>
      </c>
      <c r="W230">
        <v>0.60882352941176399</v>
      </c>
      <c r="X230">
        <v>12.2</v>
      </c>
      <c r="Y230">
        <v>1999674.6</v>
      </c>
      <c r="Z230">
        <v>33002</v>
      </c>
      <c r="AA230">
        <v>2</v>
      </c>
      <c r="AB230">
        <v>120</v>
      </c>
      <c r="AC230" t="s">
        <v>242</v>
      </c>
      <c r="AE230">
        <f>Tabela1[[#This Row],[kan_params]]</f>
        <v>32772</v>
      </c>
      <c r="AF230">
        <f>Tabela1[[#This Row],[kan_steps]]</f>
        <v>15.4</v>
      </c>
      <c r="AG230">
        <f>Tabela1[[#This Row],[kan_train_acc]]</f>
        <v>0.66176469326019205</v>
      </c>
      <c r="AH230">
        <f>Tabela1[[#This Row],[kan_val_acc]]</f>
        <v>0.82093020677566497</v>
      </c>
      <c r="AI230">
        <f>Tabela1[[#This Row],[kan_test_acc]]</f>
        <v>0.68251749277114804</v>
      </c>
      <c r="AJ230">
        <f>Tabela1[[#This Row],[mlp_test_acc]]</f>
        <v>0.66433566433566404</v>
      </c>
      <c r="AK230">
        <f>Tabela1[[#This Row],[mlp_val_acc]]</f>
        <v>0.63953488372093004</v>
      </c>
      <c r="AL230">
        <f>Tabela1[[#This Row],[mlp_train_acc]]</f>
        <v>0.60882352941176399</v>
      </c>
      <c r="AM230">
        <f>Tabela1[[#This Row],[mlp_steps]]</f>
        <v>12</v>
      </c>
    </row>
    <row r="231" spans="1:39" hidden="1" x14ac:dyDescent="0.25">
      <c r="A231" t="s">
        <v>29</v>
      </c>
      <c r="B231">
        <v>10</v>
      </c>
      <c r="C231">
        <v>5</v>
      </c>
      <c r="D231">
        <v>2</v>
      </c>
      <c r="E231">
        <v>0</v>
      </c>
      <c r="F231" t="s">
        <v>80</v>
      </c>
      <c r="G231">
        <v>32830</v>
      </c>
      <c r="H231">
        <v>9807348.8000000007</v>
      </c>
      <c r="I231">
        <v>22.8</v>
      </c>
      <c r="J231">
        <v>0.55117647647857604</v>
      </c>
      <c r="K231">
        <v>0.72790697813034</v>
      </c>
      <c r="L231">
        <v>0.51888111829757599</v>
      </c>
      <c r="M231">
        <v>0.66433566433566404</v>
      </c>
      <c r="N231">
        <v>0.63953488372093004</v>
      </c>
      <c r="O231">
        <v>0.60882352941176399</v>
      </c>
      <c r="P231">
        <v>12.2</v>
      </c>
      <c r="Q231">
        <v>1070834.8</v>
      </c>
      <c r="R231">
        <v>32489</v>
      </c>
      <c r="S231">
        <v>2</v>
      </c>
      <c r="T231">
        <v>119</v>
      </c>
      <c r="U231">
        <v>0.66433566433566404</v>
      </c>
      <c r="V231">
        <v>0.669767441860465</v>
      </c>
      <c r="W231">
        <v>0.60882352941176399</v>
      </c>
      <c r="X231">
        <v>12.4</v>
      </c>
      <c r="Y231">
        <v>1475075.6</v>
      </c>
      <c r="Z231">
        <v>33002</v>
      </c>
      <c r="AA231">
        <v>2</v>
      </c>
      <c r="AB231">
        <v>120</v>
      </c>
      <c r="AC231" t="s">
        <v>257</v>
      </c>
      <c r="AE231">
        <f>Tabela1[[#This Row],[kan_params]]</f>
        <v>32830</v>
      </c>
      <c r="AF231">
        <f>Tabela1[[#This Row],[kan_steps]]</f>
        <v>22.8</v>
      </c>
      <c r="AG231">
        <f>Tabela1[[#This Row],[kan_train_acc]]</f>
        <v>0.55117647647857604</v>
      </c>
      <c r="AH231">
        <f>Tabela1[[#This Row],[kan_val_acc]]</f>
        <v>0.72790697813034</v>
      </c>
      <c r="AI231">
        <f>Tabela1[[#This Row],[kan_test_acc]]</f>
        <v>0.51888111829757599</v>
      </c>
      <c r="AJ231">
        <f>Tabela1[[#This Row],[mlp_test_acc]]</f>
        <v>0.66433566433566404</v>
      </c>
      <c r="AK231">
        <f>Tabela1[[#This Row],[mlp_val_acc]]</f>
        <v>0.63953488372093004</v>
      </c>
      <c r="AL231">
        <f>Tabela1[[#This Row],[mlp_train_acc]]</f>
        <v>0.60882352941176399</v>
      </c>
      <c r="AM231">
        <f>Tabela1[[#This Row],[mlp_steps]]</f>
        <v>12.2</v>
      </c>
    </row>
    <row r="232" spans="1:39" hidden="1" x14ac:dyDescent="0.25">
      <c r="A232" t="s">
        <v>29</v>
      </c>
      <c r="B232">
        <v>10</v>
      </c>
      <c r="C232">
        <v>3</v>
      </c>
      <c r="D232">
        <v>3</v>
      </c>
      <c r="E232">
        <v>0</v>
      </c>
      <c r="F232" t="s">
        <v>76</v>
      </c>
      <c r="G232">
        <v>32834</v>
      </c>
      <c r="H232">
        <v>7452561.2000000002</v>
      </c>
      <c r="I232">
        <v>19.2</v>
      </c>
      <c r="J232">
        <v>0.50352941155433595</v>
      </c>
      <c r="K232">
        <v>0.69534883499145494</v>
      </c>
      <c r="L232">
        <v>0.50909091234207104</v>
      </c>
      <c r="M232">
        <v>0.66433566433566404</v>
      </c>
      <c r="N232">
        <v>0.63953488372093004</v>
      </c>
      <c r="O232">
        <v>0.60882352941176399</v>
      </c>
      <c r="P232">
        <v>12</v>
      </c>
      <c r="Q232">
        <v>1853308.8</v>
      </c>
      <c r="R232">
        <v>32489</v>
      </c>
      <c r="S232">
        <v>2</v>
      </c>
      <c r="T232">
        <v>119</v>
      </c>
      <c r="U232">
        <v>0.66433566433566404</v>
      </c>
      <c r="V232">
        <v>0.63953488372093004</v>
      </c>
      <c r="W232">
        <v>0.60882352941176399</v>
      </c>
      <c r="X232">
        <v>12</v>
      </c>
      <c r="Y232">
        <v>1871380.4</v>
      </c>
      <c r="Z232">
        <v>33002</v>
      </c>
      <c r="AA232">
        <v>2</v>
      </c>
      <c r="AB232">
        <v>120</v>
      </c>
      <c r="AC232" t="s">
        <v>77</v>
      </c>
      <c r="AE232">
        <f>Tabela1[[#This Row],[kan_params]]</f>
        <v>32834</v>
      </c>
      <c r="AF232">
        <f>Tabela1[[#This Row],[kan_steps]]</f>
        <v>19.2</v>
      </c>
      <c r="AG232">
        <f>Tabela1[[#This Row],[kan_train_acc]]</f>
        <v>0.50352941155433595</v>
      </c>
      <c r="AH232">
        <f>Tabela1[[#This Row],[kan_val_acc]]</f>
        <v>0.69534883499145494</v>
      </c>
      <c r="AI232">
        <f>Tabela1[[#This Row],[kan_test_acc]]</f>
        <v>0.50909091234207104</v>
      </c>
      <c r="AJ232">
        <f>Tabela1[[#This Row],[mlp_test_acc]]</f>
        <v>0.66433566433566404</v>
      </c>
      <c r="AK232">
        <f>Tabela1[[#This Row],[mlp_val_acc]]</f>
        <v>0.63953488372093004</v>
      </c>
      <c r="AL232">
        <f>Tabela1[[#This Row],[mlp_train_acc]]</f>
        <v>0.60882352941176399</v>
      </c>
      <c r="AM232">
        <f>Tabela1[[#This Row],[mlp_steps]]</f>
        <v>12</v>
      </c>
    </row>
    <row r="233" spans="1:39" x14ac:dyDescent="0.25">
      <c r="A233" t="s">
        <v>29</v>
      </c>
      <c r="B233">
        <v>8</v>
      </c>
      <c r="C233">
        <v>3</v>
      </c>
      <c r="D233">
        <v>2</v>
      </c>
      <c r="E233">
        <v>0</v>
      </c>
      <c r="F233" t="s">
        <v>150</v>
      </c>
      <c r="G233">
        <v>32888</v>
      </c>
      <c r="H233">
        <v>5371826.5999999996</v>
      </c>
      <c r="I233">
        <v>12</v>
      </c>
      <c r="J233">
        <v>0.41411764621734598</v>
      </c>
      <c r="K233">
        <v>0.80232560634613004</v>
      </c>
      <c r="L233">
        <v>0.38041957616805999</v>
      </c>
      <c r="M233">
        <v>0.66433566433566404</v>
      </c>
      <c r="N233">
        <v>0.63953488372093004</v>
      </c>
      <c r="O233">
        <v>0.60882352941176399</v>
      </c>
      <c r="P233">
        <v>13</v>
      </c>
      <c r="Q233">
        <v>477883.2</v>
      </c>
      <c r="R233">
        <v>32489</v>
      </c>
      <c r="S233">
        <v>2</v>
      </c>
      <c r="T233">
        <v>119</v>
      </c>
      <c r="U233">
        <v>0.66433566433566404</v>
      </c>
      <c r="V233">
        <v>0.63953488372093004</v>
      </c>
      <c r="W233">
        <v>0.60882352941176399</v>
      </c>
      <c r="X233">
        <v>12</v>
      </c>
      <c r="Y233">
        <v>464486.8</v>
      </c>
      <c r="Z233">
        <v>33002</v>
      </c>
      <c r="AA233">
        <v>2</v>
      </c>
      <c r="AB233">
        <v>120</v>
      </c>
      <c r="AC233" t="s">
        <v>1302</v>
      </c>
      <c r="AE233">
        <f>Tabela1[[#This Row],[kan_params]]</f>
        <v>32888</v>
      </c>
      <c r="AF233">
        <f>Tabela1[[#This Row],[kan_steps]]</f>
        <v>12</v>
      </c>
      <c r="AG233">
        <f>Tabela1[[#This Row],[kan_train_acc]]</f>
        <v>0.41411764621734598</v>
      </c>
      <c r="AH233">
        <f>Tabela1[[#This Row],[kan_val_acc]]</f>
        <v>0.80232560634613004</v>
      </c>
      <c r="AI233">
        <f>Tabela1[[#This Row],[kan_test_acc]]</f>
        <v>0.38041957616805999</v>
      </c>
      <c r="AJ233">
        <f>Tabela1[[#This Row],[mlp_test_acc]]</f>
        <v>0.66433566433566404</v>
      </c>
      <c r="AK233">
        <f>Tabela1[[#This Row],[mlp_val_acc]]</f>
        <v>0.63953488372093004</v>
      </c>
      <c r="AL233">
        <f>Tabela1[[#This Row],[mlp_train_acc]]</f>
        <v>0.60882352941176399</v>
      </c>
      <c r="AM233">
        <f>Tabela1[[#This Row],[mlp_steps]]</f>
        <v>13</v>
      </c>
    </row>
    <row r="234" spans="1:39" hidden="1" x14ac:dyDescent="0.25">
      <c r="A234" t="s">
        <v>29</v>
      </c>
      <c r="B234">
        <v>14</v>
      </c>
      <c r="C234">
        <v>9</v>
      </c>
      <c r="D234">
        <v>2</v>
      </c>
      <c r="E234">
        <v>0</v>
      </c>
      <c r="F234" t="s">
        <v>222</v>
      </c>
      <c r="G234">
        <v>32888</v>
      </c>
      <c r="H234">
        <v>15604635</v>
      </c>
      <c r="I234">
        <v>32.200000000000003</v>
      </c>
      <c r="J234">
        <v>0.69588235616683902</v>
      </c>
      <c r="K234">
        <v>0.80465117692947297</v>
      </c>
      <c r="L234">
        <v>0.65874124765396103</v>
      </c>
      <c r="M234">
        <v>0.65734265734265696</v>
      </c>
      <c r="N234">
        <v>0.581395348837209</v>
      </c>
      <c r="O234">
        <v>0.626470588235294</v>
      </c>
      <c r="P234">
        <v>14</v>
      </c>
      <c r="Q234">
        <v>1274188.6000000001</v>
      </c>
      <c r="R234">
        <v>32489</v>
      </c>
      <c r="S234">
        <v>2</v>
      </c>
      <c r="T234">
        <v>119</v>
      </c>
      <c r="U234">
        <v>0.65734265734265696</v>
      </c>
      <c r="V234">
        <v>0.581395348837209</v>
      </c>
      <c r="W234">
        <v>0.626470588235294</v>
      </c>
      <c r="X234">
        <v>12.8</v>
      </c>
      <c r="Y234">
        <v>1169273.2</v>
      </c>
      <c r="Z234">
        <v>33002</v>
      </c>
      <c r="AA234">
        <v>2</v>
      </c>
      <c r="AB234">
        <v>120</v>
      </c>
      <c r="AC234" t="s">
        <v>833</v>
      </c>
      <c r="AE234">
        <f>Tabela1[[#This Row],[kan_params]]</f>
        <v>32888</v>
      </c>
      <c r="AF234">
        <f>Tabela1[[#This Row],[kan_steps]]</f>
        <v>32.200000000000003</v>
      </c>
      <c r="AG234">
        <f>Tabela1[[#This Row],[kan_train_acc]]</f>
        <v>0.69588235616683902</v>
      </c>
      <c r="AH234">
        <f>Tabela1[[#This Row],[kan_val_acc]]</f>
        <v>0.80465117692947297</v>
      </c>
      <c r="AI234">
        <f>Tabela1[[#This Row],[kan_test_acc]]</f>
        <v>0.65874124765396103</v>
      </c>
      <c r="AJ234">
        <f>Tabela1[[#This Row],[mlp_test_acc]]</f>
        <v>0.65734265734265696</v>
      </c>
      <c r="AK234">
        <f>Tabela1[[#This Row],[mlp_val_acc]]</f>
        <v>0.581395348837209</v>
      </c>
      <c r="AL234">
        <f>Tabela1[[#This Row],[mlp_train_acc]]</f>
        <v>0.626470588235294</v>
      </c>
      <c r="AM234">
        <f>Tabela1[[#This Row],[mlp_steps]]</f>
        <v>14</v>
      </c>
    </row>
    <row r="235" spans="1:39" hidden="1" x14ac:dyDescent="0.25">
      <c r="A235" t="s">
        <v>29</v>
      </c>
      <c r="B235">
        <v>12</v>
      </c>
      <c r="C235">
        <v>3</v>
      </c>
      <c r="D235">
        <v>4</v>
      </c>
      <c r="E235">
        <v>0</v>
      </c>
      <c r="F235" t="s">
        <v>222</v>
      </c>
      <c r="G235">
        <v>32888</v>
      </c>
      <c r="H235">
        <v>4430874.2</v>
      </c>
      <c r="I235">
        <v>13</v>
      </c>
      <c r="J235">
        <v>0.42470588088035499</v>
      </c>
      <c r="K235">
        <v>0.63953489065170199</v>
      </c>
      <c r="L235">
        <v>0.42657341957092199</v>
      </c>
      <c r="M235">
        <v>0.66433566433566404</v>
      </c>
      <c r="N235">
        <v>0.63953488372093004</v>
      </c>
      <c r="O235">
        <v>0.60882352941176399</v>
      </c>
      <c r="P235">
        <v>12</v>
      </c>
      <c r="Q235">
        <v>681304.2</v>
      </c>
      <c r="R235">
        <v>32489</v>
      </c>
      <c r="S235">
        <v>2</v>
      </c>
      <c r="T235">
        <v>119</v>
      </c>
      <c r="U235">
        <v>0.66433566433566404</v>
      </c>
      <c r="V235">
        <v>0.63953488372093004</v>
      </c>
      <c r="W235">
        <v>0.60882352941176399</v>
      </c>
      <c r="X235">
        <v>12</v>
      </c>
      <c r="Y235">
        <v>968976.6</v>
      </c>
      <c r="Z235">
        <v>33002</v>
      </c>
      <c r="AA235">
        <v>2</v>
      </c>
      <c r="AB235">
        <v>120</v>
      </c>
      <c r="AC235" t="s">
        <v>429</v>
      </c>
      <c r="AE235">
        <f>Tabela1[[#This Row],[kan_params]]</f>
        <v>32888</v>
      </c>
      <c r="AF235">
        <f>Tabela1[[#This Row],[kan_steps]]</f>
        <v>13</v>
      </c>
      <c r="AG235">
        <f>Tabela1[[#This Row],[kan_train_acc]]</f>
        <v>0.42470588088035499</v>
      </c>
      <c r="AH235">
        <f>Tabela1[[#This Row],[kan_val_acc]]</f>
        <v>0.63953489065170199</v>
      </c>
      <c r="AI235">
        <f>Tabela1[[#This Row],[kan_test_acc]]</f>
        <v>0.42657341957092199</v>
      </c>
      <c r="AJ235">
        <f>Tabela1[[#This Row],[mlp_test_acc]]</f>
        <v>0.66433566433566404</v>
      </c>
      <c r="AK235">
        <f>Tabela1[[#This Row],[mlp_val_acc]]</f>
        <v>0.63953488372093004</v>
      </c>
      <c r="AL235">
        <f>Tabela1[[#This Row],[mlp_train_acc]]</f>
        <v>0.60882352941176399</v>
      </c>
      <c r="AM235">
        <f>Tabela1[[#This Row],[mlp_steps]]</f>
        <v>12</v>
      </c>
    </row>
    <row r="236" spans="1:39" x14ac:dyDescent="0.25">
      <c r="A236" t="s">
        <v>29</v>
      </c>
      <c r="B236">
        <v>8</v>
      </c>
      <c r="C236">
        <v>3</v>
      </c>
      <c r="D236">
        <v>2</v>
      </c>
      <c r="E236">
        <v>0</v>
      </c>
      <c r="F236" t="s">
        <v>90</v>
      </c>
      <c r="G236">
        <v>32892</v>
      </c>
      <c r="H236">
        <v>8394834.5999999996</v>
      </c>
      <c r="I236">
        <v>21.8</v>
      </c>
      <c r="J236">
        <v>0.48176470398902799</v>
      </c>
      <c r="K236">
        <v>0.75813952684402397</v>
      </c>
      <c r="L236">
        <v>0.47132866978645299</v>
      </c>
      <c r="M236">
        <v>0.66433566433566404</v>
      </c>
      <c r="N236">
        <v>0.63953488372093004</v>
      </c>
      <c r="O236">
        <v>0.60882352941176399</v>
      </c>
      <c r="P236">
        <v>12</v>
      </c>
      <c r="Q236">
        <v>175164.2</v>
      </c>
      <c r="R236">
        <v>32489</v>
      </c>
      <c r="S236">
        <v>2</v>
      </c>
      <c r="T236">
        <v>119</v>
      </c>
      <c r="U236">
        <v>0.66433566433566404</v>
      </c>
      <c r="V236">
        <v>0.63953488372093004</v>
      </c>
      <c r="W236">
        <v>0.60882352941176399</v>
      </c>
      <c r="X236">
        <v>12</v>
      </c>
      <c r="Y236">
        <v>146464.79999999999</v>
      </c>
      <c r="Z236">
        <v>33002</v>
      </c>
      <c r="AA236">
        <v>2</v>
      </c>
      <c r="AB236">
        <v>120</v>
      </c>
      <c r="AC236" t="s">
        <v>1272</v>
      </c>
      <c r="AE236">
        <f>Tabela1[[#This Row],[kan_params]]</f>
        <v>32892</v>
      </c>
      <c r="AF236">
        <f>Tabela1[[#This Row],[kan_steps]]</f>
        <v>21.8</v>
      </c>
      <c r="AG236">
        <f>Tabela1[[#This Row],[kan_train_acc]]</f>
        <v>0.48176470398902799</v>
      </c>
      <c r="AH236">
        <f>Tabela1[[#This Row],[kan_val_acc]]</f>
        <v>0.75813952684402397</v>
      </c>
      <c r="AI236">
        <f>Tabela1[[#This Row],[kan_test_acc]]</f>
        <v>0.47132866978645299</v>
      </c>
      <c r="AJ236">
        <f>Tabela1[[#This Row],[mlp_test_acc]]</f>
        <v>0.66433566433566404</v>
      </c>
      <c r="AK236">
        <f>Tabela1[[#This Row],[mlp_val_acc]]</f>
        <v>0.63953488372093004</v>
      </c>
      <c r="AL236">
        <f>Tabela1[[#This Row],[mlp_train_acc]]</f>
        <v>0.60882352941176399</v>
      </c>
      <c r="AM236">
        <f>Tabela1[[#This Row],[mlp_steps]]</f>
        <v>12</v>
      </c>
    </row>
    <row r="237" spans="1:39" hidden="1" x14ac:dyDescent="0.25">
      <c r="A237" t="s">
        <v>29</v>
      </c>
      <c r="B237">
        <v>10</v>
      </c>
      <c r="C237">
        <v>3</v>
      </c>
      <c r="D237">
        <v>3</v>
      </c>
      <c r="E237">
        <v>0</v>
      </c>
      <c r="F237" t="s">
        <v>46</v>
      </c>
      <c r="G237">
        <v>32900</v>
      </c>
      <c r="H237">
        <v>5766804.2000000002</v>
      </c>
      <c r="I237">
        <v>14</v>
      </c>
      <c r="J237">
        <v>0.52176470756530702</v>
      </c>
      <c r="K237">
        <v>0.63953489065170199</v>
      </c>
      <c r="L237">
        <v>0.53286713361740101</v>
      </c>
      <c r="M237">
        <v>0.66433566433566404</v>
      </c>
      <c r="N237">
        <v>0.63953488372093004</v>
      </c>
      <c r="O237">
        <v>0.60882352941176399</v>
      </c>
      <c r="P237">
        <v>12</v>
      </c>
      <c r="Q237">
        <v>1120004.3999999999</v>
      </c>
      <c r="R237">
        <v>32489</v>
      </c>
      <c r="S237">
        <v>2</v>
      </c>
      <c r="T237">
        <v>119</v>
      </c>
      <c r="U237">
        <v>0.66433566433566404</v>
      </c>
      <c r="V237">
        <v>0.63953488372093004</v>
      </c>
      <c r="W237">
        <v>0.60882352941176399</v>
      </c>
      <c r="X237">
        <v>12</v>
      </c>
      <c r="Y237">
        <v>1518663.6</v>
      </c>
      <c r="Z237">
        <v>33002</v>
      </c>
      <c r="AA237">
        <v>2</v>
      </c>
      <c r="AB237">
        <v>120</v>
      </c>
      <c r="AC237" t="s">
        <v>47</v>
      </c>
      <c r="AE237">
        <f>Tabela1[[#This Row],[kan_params]]</f>
        <v>32900</v>
      </c>
      <c r="AF237">
        <f>Tabela1[[#This Row],[kan_steps]]</f>
        <v>14</v>
      </c>
      <c r="AG237">
        <f>Tabela1[[#This Row],[kan_train_acc]]</f>
        <v>0.52176470756530702</v>
      </c>
      <c r="AH237">
        <f>Tabela1[[#This Row],[kan_val_acc]]</f>
        <v>0.63953489065170199</v>
      </c>
      <c r="AI237">
        <f>Tabela1[[#This Row],[kan_test_acc]]</f>
        <v>0.53286713361740101</v>
      </c>
      <c r="AJ237">
        <f>Tabela1[[#This Row],[mlp_test_acc]]</f>
        <v>0.66433566433566404</v>
      </c>
      <c r="AK237">
        <f>Tabela1[[#This Row],[mlp_val_acc]]</f>
        <v>0.63953488372093004</v>
      </c>
      <c r="AL237">
        <f>Tabela1[[#This Row],[mlp_train_acc]]</f>
        <v>0.60882352941176399</v>
      </c>
      <c r="AM237">
        <f>Tabela1[[#This Row],[mlp_steps]]</f>
        <v>12</v>
      </c>
    </row>
    <row r="238" spans="1:39" x14ac:dyDescent="0.25">
      <c r="A238" t="s">
        <v>29</v>
      </c>
      <c r="B238">
        <v>8</v>
      </c>
      <c r="C238">
        <v>3</v>
      </c>
      <c r="D238">
        <v>2</v>
      </c>
      <c r="E238">
        <v>0</v>
      </c>
      <c r="F238" t="s">
        <v>120</v>
      </c>
      <c r="G238">
        <v>32994</v>
      </c>
      <c r="H238">
        <v>10103801.4</v>
      </c>
      <c r="I238">
        <v>24.4</v>
      </c>
      <c r="J238">
        <v>0.529999995231628</v>
      </c>
      <c r="K238">
        <v>0.82558139562606803</v>
      </c>
      <c r="L238">
        <v>0.50629370808601304</v>
      </c>
      <c r="M238">
        <v>0.66433566433566404</v>
      </c>
      <c r="N238">
        <v>0.67441860465116199</v>
      </c>
      <c r="O238">
        <v>0.60882352941176399</v>
      </c>
      <c r="P238">
        <v>12</v>
      </c>
      <c r="Q238">
        <v>365474.2</v>
      </c>
      <c r="R238">
        <v>32489</v>
      </c>
      <c r="S238">
        <v>2</v>
      </c>
      <c r="T238">
        <v>119</v>
      </c>
      <c r="U238">
        <v>0.66433566433566404</v>
      </c>
      <c r="V238">
        <v>0.63953488372093004</v>
      </c>
      <c r="W238">
        <v>0.60882352941176399</v>
      </c>
      <c r="X238">
        <v>12</v>
      </c>
      <c r="Y238">
        <v>407857.8</v>
      </c>
      <c r="Z238">
        <v>33002</v>
      </c>
      <c r="AA238">
        <v>2</v>
      </c>
      <c r="AB238">
        <v>120</v>
      </c>
      <c r="AC238" t="s">
        <v>1287</v>
      </c>
      <c r="AE238">
        <f>Tabela1[[#This Row],[kan_params]]</f>
        <v>32994</v>
      </c>
      <c r="AF238">
        <f>Tabela1[[#This Row],[kan_steps]]</f>
        <v>24.4</v>
      </c>
      <c r="AG238">
        <f>Tabela1[[#This Row],[kan_train_acc]]</f>
        <v>0.529999995231628</v>
      </c>
      <c r="AH238">
        <f>Tabela1[[#This Row],[kan_val_acc]]</f>
        <v>0.82558139562606803</v>
      </c>
      <c r="AI238">
        <f>Tabela1[[#This Row],[kan_test_acc]]</f>
        <v>0.50629370808601304</v>
      </c>
      <c r="AJ238">
        <f>Tabela1[[#This Row],[mlp_test_acc]]</f>
        <v>0.66433566433566404</v>
      </c>
      <c r="AK238">
        <f>Tabela1[[#This Row],[mlp_val_acc]]</f>
        <v>0.67441860465116199</v>
      </c>
      <c r="AL238">
        <f>Tabela1[[#This Row],[mlp_train_acc]]</f>
        <v>0.60882352941176399</v>
      </c>
      <c r="AM238">
        <f>Tabela1[[#This Row],[mlp_steps]]</f>
        <v>12</v>
      </c>
    </row>
    <row r="239" spans="1:39" hidden="1" x14ac:dyDescent="0.25">
      <c r="A239" t="s">
        <v>29</v>
      </c>
      <c r="B239">
        <v>10</v>
      </c>
      <c r="C239">
        <v>5</v>
      </c>
      <c r="D239">
        <v>2</v>
      </c>
      <c r="E239">
        <v>0</v>
      </c>
      <c r="F239" t="s">
        <v>142</v>
      </c>
      <c r="G239">
        <v>33368</v>
      </c>
      <c r="H239">
        <v>9174412.5999999996</v>
      </c>
      <c r="I239">
        <v>22.8</v>
      </c>
      <c r="J239">
        <v>0.60352941751480105</v>
      </c>
      <c r="K239">
        <v>0.69767442941665603</v>
      </c>
      <c r="L239">
        <v>0.63496503829955997</v>
      </c>
      <c r="M239">
        <v>0.66433566433566404</v>
      </c>
      <c r="N239">
        <v>0.63953488372093004</v>
      </c>
      <c r="O239">
        <v>0.60882352941176399</v>
      </c>
      <c r="P239">
        <v>12.2</v>
      </c>
      <c r="Q239">
        <v>2054087.4</v>
      </c>
      <c r="R239">
        <v>33002</v>
      </c>
      <c r="S239">
        <v>2</v>
      </c>
      <c r="T239">
        <v>120</v>
      </c>
      <c r="U239">
        <v>0.66433566433566404</v>
      </c>
      <c r="V239">
        <v>0.63953488372093004</v>
      </c>
      <c r="W239">
        <v>0.60882352941176399</v>
      </c>
      <c r="X239">
        <v>12</v>
      </c>
      <c r="Y239">
        <v>1785253.4</v>
      </c>
      <c r="Z239">
        <v>33519</v>
      </c>
      <c r="AA239">
        <v>2</v>
      </c>
      <c r="AB239">
        <v>121</v>
      </c>
      <c r="AC239" t="s">
        <v>288</v>
      </c>
      <c r="AE239">
        <f>Tabela1[[#This Row],[kan_params]]</f>
        <v>33368</v>
      </c>
      <c r="AF239">
        <f>Tabela1[[#This Row],[kan_steps]]</f>
        <v>22.8</v>
      </c>
      <c r="AG239">
        <f>Tabela1[[#This Row],[kan_train_acc]]</f>
        <v>0.60352941751480105</v>
      </c>
      <c r="AH239">
        <f>Tabela1[[#This Row],[kan_val_acc]]</f>
        <v>0.69767442941665603</v>
      </c>
      <c r="AI239">
        <f>Tabela1[[#This Row],[kan_test_acc]]</f>
        <v>0.63496503829955997</v>
      </c>
      <c r="AJ239">
        <f>Tabela1[[#This Row],[mlp_test_acc]]</f>
        <v>0.66433566433566404</v>
      </c>
      <c r="AK239">
        <f>Tabela1[[#This Row],[mlp_val_acc]]</f>
        <v>0.63953488372093004</v>
      </c>
      <c r="AL239">
        <f>Tabela1[[#This Row],[mlp_train_acc]]</f>
        <v>0.60882352941176399</v>
      </c>
      <c r="AM239">
        <f>Tabela1[[#This Row],[mlp_steps]]</f>
        <v>12.2</v>
      </c>
    </row>
    <row r="240" spans="1:39" x14ac:dyDescent="0.25">
      <c r="A240" t="s">
        <v>29</v>
      </c>
      <c r="B240">
        <v>8</v>
      </c>
      <c r="C240">
        <v>3</v>
      </c>
      <c r="D240">
        <v>2</v>
      </c>
      <c r="E240">
        <v>0</v>
      </c>
      <c r="F240" t="s">
        <v>62</v>
      </c>
      <c r="G240">
        <v>33416</v>
      </c>
      <c r="H240">
        <v>8755849.4000000004</v>
      </c>
      <c r="I240">
        <v>24</v>
      </c>
      <c r="J240">
        <v>0.41647058725357</v>
      </c>
      <c r="K240">
        <v>0.69534884691238397</v>
      </c>
      <c r="L240">
        <v>0.35944055914878797</v>
      </c>
      <c r="M240">
        <v>0.66433566433566404</v>
      </c>
      <c r="N240">
        <v>0.63953488372093004</v>
      </c>
      <c r="O240">
        <v>0.60882352941176399</v>
      </c>
      <c r="P240">
        <v>12</v>
      </c>
      <c r="Q240">
        <v>207426.6</v>
      </c>
      <c r="R240">
        <v>33002</v>
      </c>
      <c r="S240">
        <v>2</v>
      </c>
      <c r="T240">
        <v>120</v>
      </c>
      <c r="U240">
        <v>0.66433566433566404</v>
      </c>
      <c r="V240">
        <v>0.63953488372093004</v>
      </c>
      <c r="W240">
        <v>0.60882352941176399</v>
      </c>
      <c r="X240">
        <v>12.4</v>
      </c>
      <c r="Y240">
        <v>289514</v>
      </c>
      <c r="Z240">
        <v>33519</v>
      </c>
      <c r="AA240">
        <v>2</v>
      </c>
      <c r="AB240">
        <v>121</v>
      </c>
      <c r="AC240" t="s">
        <v>1258</v>
      </c>
      <c r="AE240">
        <f>Tabela1[[#This Row],[kan_params]]</f>
        <v>33416</v>
      </c>
      <c r="AF240">
        <f>Tabela1[[#This Row],[kan_steps]]</f>
        <v>24</v>
      </c>
      <c r="AG240">
        <f>Tabela1[[#This Row],[kan_train_acc]]</f>
        <v>0.41647058725357</v>
      </c>
      <c r="AH240">
        <f>Tabela1[[#This Row],[kan_val_acc]]</f>
        <v>0.69534884691238397</v>
      </c>
      <c r="AI240">
        <f>Tabela1[[#This Row],[kan_test_acc]]</f>
        <v>0.35944055914878797</v>
      </c>
      <c r="AJ240">
        <f>Tabela1[[#This Row],[mlp_test_acc]]</f>
        <v>0.66433566433566404</v>
      </c>
      <c r="AK240">
        <f>Tabela1[[#This Row],[mlp_val_acc]]</f>
        <v>0.63953488372093004</v>
      </c>
      <c r="AL240">
        <f>Tabela1[[#This Row],[mlp_train_acc]]</f>
        <v>0.60882352941176399</v>
      </c>
      <c r="AM240">
        <f>Tabela1[[#This Row],[mlp_steps]]</f>
        <v>12</v>
      </c>
    </row>
    <row r="241" spans="1:39" hidden="1" x14ac:dyDescent="0.25">
      <c r="A241" t="s">
        <v>29</v>
      </c>
      <c r="B241">
        <v>12</v>
      </c>
      <c r="C241">
        <v>5</v>
      </c>
      <c r="D241">
        <v>3</v>
      </c>
      <c r="E241">
        <v>0</v>
      </c>
      <c r="F241" t="s">
        <v>226</v>
      </c>
      <c r="G241">
        <v>33468</v>
      </c>
      <c r="H241">
        <v>10647701</v>
      </c>
      <c r="I241">
        <v>33.799999999999997</v>
      </c>
      <c r="J241">
        <v>0.82588233947753897</v>
      </c>
      <c r="K241">
        <v>0.86976743936538603</v>
      </c>
      <c r="L241">
        <v>0.81678321361541695</v>
      </c>
      <c r="M241">
        <v>0.66433566433566404</v>
      </c>
      <c r="N241">
        <v>0.63953488372093004</v>
      </c>
      <c r="O241">
        <v>0.60882352941176399</v>
      </c>
      <c r="P241">
        <v>12</v>
      </c>
      <c r="Q241">
        <v>1671914.2</v>
      </c>
      <c r="R241">
        <v>33002</v>
      </c>
      <c r="S241">
        <v>2</v>
      </c>
      <c r="T241">
        <v>120</v>
      </c>
      <c r="U241">
        <v>0.66433566433566404</v>
      </c>
      <c r="V241">
        <v>0.64186046511627903</v>
      </c>
      <c r="W241">
        <v>0.60882352941176399</v>
      </c>
      <c r="X241">
        <v>13.2</v>
      </c>
      <c r="Y241">
        <v>1530224.6</v>
      </c>
      <c r="Z241">
        <v>33519</v>
      </c>
      <c r="AA241">
        <v>2</v>
      </c>
      <c r="AB241">
        <v>121</v>
      </c>
      <c r="AC241" t="s">
        <v>532</v>
      </c>
      <c r="AE241">
        <f>Tabela1[[#This Row],[kan_params]]</f>
        <v>33468</v>
      </c>
      <c r="AF241">
        <f>Tabela1[[#This Row],[kan_steps]]</f>
        <v>33.799999999999997</v>
      </c>
      <c r="AG241">
        <f>Tabela1[[#This Row],[kan_train_acc]]</f>
        <v>0.82588233947753897</v>
      </c>
      <c r="AH241">
        <f>Tabela1[[#This Row],[kan_val_acc]]</f>
        <v>0.86976743936538603</v>
      </c>
      <c r="AI241">
        <f>Tabela1[[#This Row],[kan_test_acc]]</f>
        <v>0.81678321361541695</v>
      </c>
      <c r="AJ241">
        <f>Tabela1[[#This Row],[mlp_test_acc]]</f>
        <v>0.66433566433566404</v>
      </c>
      <c r="AK241">
        <f>Tabela1[[#This Row],[mlp_val_acc]]</f>
        <v>0.63953488372093004</v>
      </c>
      <c r="AL241">
        <f>Tabela1[[#This Row],[mlp_train_acc]]</f>
        <v>0.60882352941176399</v>
      </c>
      <c r="AM241">
        <f>Tabela1[[#This Row],[mlp_steps]]</f>
        <v>12</v>
      </c>
    </row>
    <row r="242" spans="1:39" hidden="1" x14ac:dyDescent="0.25">
      <c r="A242" t="s">
        <v>29</v>
      </c>
      <c r="B242">
        <v>12</v>
      </c>
      <c r="C242">
        <v>5</v>
      </c>
      <c r="D242">
        <v>3</v>
      </c>
      <c r="E242">
        <v>0</v>
      </c>
      <c r="F242" t="s">
        <v>40</v>
      </c>
      <c r="G242">
        <v>33542</v>
      </c>
      <c r="H242">
        <v>5941522.5999999996</v>
      </c>
      <c r="I242">
        <v>15</v>
      </c>
      <c r="J242">
        <v>0.58000000119209205</v>
      </c>
      <c r="K242">
        <v>0.80232558250427199</v>
      </c>
      <c r="L242">
        <v>0.57762237191200205</v>
      </c>
      <c r="M242">
        <v>0.66433566433566404</v>
      </c>
      <c r="N242">
        <v>0.63953488372093004</v>
      </c>
      <c r="O242">
        <v>0.60882352941176399</v>
      </c>
      <c r="P242">
        <v>12</v>
      </c>
      <c r="Q242">
        <v>2078214.4</v>
      </c>
      <c r="R242">
        <v>33519</v>
      </c>
      <c r="S242">
        <v>2</v>
      </c>
      <c r="T242">
        <v>121</v>
      </c>
      <c r="U242">
        <v>0.66433566433566404</v>
      </c>
      <c r="V242">
        <v>0.63953488372093004</v>
      </c>
      <c r="W242">
        <v>0.60882352941176399</v>
      </c>
      <c r="X242">
        <v>13</v>
      </c>
      <c r="Y242">
        <v>1867513.8</v>
      </c>
      <c r="Z242">
        <v>34040</v>
      </c>
      <c r="AA242">
        <v>2</v>
      </c>
      <c r="AB242">
        <v>122</v>
      </c>
      <c r="AC242" t="s">
        <v>439</v>
      </c>
      <c r="AE242">
        <f>Tabela1[[#This Row],[kan_params]]</f>
        <v>33542</v>
      </c>
      <c r="AF242">
        <f>Tabela1[[#This Row],[kan_steps]]</f>
        <v>15</v>
      </c>
      <c r="AG242">
        <f>Tabela1[[#This Row],[kan_train_acc]]</f>
        <v>0.58000000119209205</v>
      </c>
      <c r="AH242">
        <f>Tabela1[[#This Row],[kan_val_acc]]</f>
        <v>0.80232558250427199</v>
      </c>
      <c r="AI242">
        <f>Tabela1[[#This Row],[kan_test_acc]]</f>
        <v>0.57762237191200205</v>
      </c>
      <c r="AJ242">
        <f>Tabela1[[#This Row],[mlp_test_acc]]</f>
        <v>0.66433566433566404</v>
      </c>
      <c r="AK242">
        <f>Tabela1[[#This Row],[mlp_val_acc]]</f>
        <v>0.63953488372093004</v>
      </c>
      <c r="AL242">
        <f>Tabela1[[#This Row],[mlp_train_acc]]</f>
        <v>0.60882352941176399</v>
      </c>
      <c r="AM242">
        <f>Tabela1[[#This Row],[mlp_steps]]</f>
        <v>12</v>
      </c>
    </row>
    <row r="243" spans="1:39" x14ac:dyDescent="0.25">
      <c r="A243" t="s">
        <v>29</v>
      </c>
      <c r="B243">
        <v>8</v>
      </c>
      <c r="C243">
        <v>3</v>
      </c>
      <c r="D243">
        <v>2</v>
      </c>
      <c r="E243">
        <v>0</v>
      </c>
      <c r="F243" t="s">
        <v>182</v>
      </c>
      <c r="G243">
        <v>33616</v>
      </c>
      <c r="H243">
        <v>7719813.4000000004</v>
      </c>
      <c r="I243">
        <v>16.399999999999999</v>
      </c>
      <c r="J243">
        <v>0.52705881595611503</v>
      </c>
      <c r="K243">
        <v>0.77674418687820401</v>
      </c>
      <c r="L243">
        <v>0.51888111829757599</v>
      </c>
      <c r="M243">
        <v>0.66433566433566404</v>
      </c>
      <c r="N243">
        <v>0.63953488372093004</v>
      </c>
      <c r="O243">
        <v>0.60882352941176399</v>
      </c>
      <c r="P243">
        <v>12.4</v>
      </c>
      <c r="Q243">
        <v>1166918</v>
      </c>
      <c r="R243">
        <v>33519</v>
      </c>
      <c r="S243">
        <v>2</v>
      </c>
      <c r="T243">
        <v>121</v>
      </c>
      <c r="U243">
        <v>0.66433566433566404</v>
      </c>
      <c r="V243">
        <v>0.63953488372093004</v>
      </c>
      <c r="W243">
        <v>0.60882352941176399</v>
      </c>
      <c r="X243">
        <v>12.2</v>
      </c>
      <c r="Y243">
        <v>1292572.2</v>
      </c>
      <c r="Z243">
        <v>34040</v>
      </c>
      <c r="AA243">
        <v>2</v>
      </c>
      <c r="AB243">
        <v>122</v>
      </c>
      <c r="AC243" t="s">
        <v>1318</v>
      </c>
      <c r="AE243">
        <f>Tabela1[[#This Row],[kan_params]]</f>
        <v>33616</v>
      </c>
      <c r="AF243">
        <f>Tabela1[[#This Row],[kan_steps]]</f>
        <v>16.399999999999999</v>
      </c>
      <c r="AG243">
        <f>Tabela1[[#This Row],[kan_train_acc]]</f>
        <v>0.52705881595611503</v>
      </c>
      <c r="AH243">
        <f>Tabela1[[#This Row],[kan_val_acc]]</f>
        <v>0.77674418687820401</v>
      </c>
      <c r="AI243">
        <f>Tabela1[[#This Row],[kan_test_acc]]</f>
        <v>0.51888111829757599</v>
      </c>
      <c r="AJ243">
        <f>Tabela1[[#This Row],[mlp_test_acc]]</f>
        <v>0.66433566433566404</v>
      </c>
      <c r="AK243">
        <f>Tabela1[[#This Row],[mlp_val_acc]]</f>
        <v>0.63953488372093004</v>
      </c>
      <c r="AL243">
        <f>Tabela1[[#This Row],[mlp_train_acc]]</f>
        <v>0.60882352941176399</v>
      </c>
      <c r="AM243">
        <f>Tabela1[[#This Row],[mlp_steps]]</f>
        <v>12.4</v>
      </c>
    </row>
    <row r="244" spans="1:39" hidden="1" x14ac:dyDescent="0.25">
      <c r="A244" t="s">
        <v>29</v>
      </c>
      <c r="B244">
        <v>18</v>
      </c>
      <c r="C244">
        <v>9</v>
      </c>
      <c r="D244">
        <v>4</v>
      </c>
      <c r="E244">
        <v>0</v>
      </c>
      <c r="F244" t="s">
        <v>210</v>
      </c>
      <c r="G244">
        <v>33644</v>
      </c>
      <c r="H244">
        <v>15010065.800000001</v>
      </c>
      <c r="I244">
        <v>29</v>
      </c>
      <c r="J244">
        <v>0.68352941274642898</v>
      </c>
      <c r="K244">
        <v>0.83953486680984502</v>
      </c>
      <c r="L244">
        <v>0.70349649190902697</v>
      </c>
      <c r="M244">
        <v>0.65734265734265696</v>
      </c>
      <c r="N244">
        <v>0.581395348837209</v>
      </c>
      <c r="O244">
        <v>0.626470588235294</v>
      </c>
      <c r="P244">
        <v>12</v>
      </c>
      <c r="Q244">
        <v>1573157</v>
      </c>
      <c r="R244">
        <v>33519</v>
      </c>
      <c r="S244">
        <v>2</v>
      </c>
      <c r="T244">
        <v>121</v>
      </c>
      <c r="U244">
        <v>0.65734265734265696</v>
      </c>
      <c r="V244">
        <v>0.581395348837209</v>
      </c>
      <c r="W244">
        <v>0.626470588235294</v>
      </c>
      <c r="X244">
        <v>12.2</v>
      </c>
      <c r="Y244">
        <v>1460373.6</v>
      </c>
      <c r="Z244">
        <v>34040</v>
      </c>
      <c r="AA244">
        <v>2</v>
      </c>
      <c r="AB244">
        <v>122</v>
      </c>
      <c r="AC244" t="s">
        <v>1130</v>
      </c>
      <c r="AE244">
        <f>Tabela1[[#This Row],[kan_params]]</f>
        <v>33644</v>
      </c>
      <c r="AF244">
        <f>Tabela1[[#This Row],[kan_steps]]</f>
        <v>29</v>
      </c>
      <c r="AG244">
        <f>Tabela1[[#This Row],[kan_train_acc]]</f>
        <v>0.68352941274642898</v>
      </c>
      <c r="AH244">
        <f>Tabela1[[#This Row],[kan_val_acc]]</f>
        <v>0.83953486680984502</v>
      </c>
      <c r="AI244">
        <f>Tabela1[[#This Row],[kan_test_acc]]</f>
        <v>0.70349649190902697</v>
      </c>
      <c r="AJ244">
        <f>Tabela1[[#This Row],[mlp_test_acc]]</f>
        <v>0.65734265734265696</v>
      </c>
      <c r="AK244">
        <f>Tabela1[[#This Row],[mlp_val_acc]]</f>
        <v>0.581395348837209</v>
      </c>
      <c r="AL244">
        <f>Tabela1[[#This Row],[mlp_train_acc]]</f>
        <v>0.626470588235294</v>
      </c>
      <c r="AM244">
        <f>Tabela1[[#This Row],[mlp_steps]]</f>
        <v>12</v>
      </c>
    </row>
    <row r="245" spans="1:39" hidden="1" x14ac:dyDescent="0.25">
      <c r="A245" t="s">
        <v>29</v>
      </c>
      <c r="B245">
        <v>14</v>
      </c>
      <c r="C245">
        <v>5</v>
      </c>
      <c r="D245">
        <v>4</v>
      </c>
      <c r="E245">
        <v>0</v>
      </c>
      <c r="F245" t="s">
        <v>218</v>
      </c>
      <c r="G245">
        <v>33652</v>
      </c>
      <c r="H245">
        <v>5780799.5999999996</v>
      </c>
      <c r="I245">
        <v>12</v>
      </c>
      <c r="J245">
        <v>0.46705881953239398</v>
      </c>
      <c r="K245">
        <v>0.76744186878204301</v>
      </c>
      <c r="L245">
        <v>0.39860140085220302</v>
      </c>
      <c r="M245">
        <v>0.65734265734265696</v>
      </c>
      <c r="N245">
        <v>0.581395348837209</v>
      </c>
      <c r="O245">
        <v>0.626470588235294</v>
      </c>
      <c r="P245">
        <v>12</v>
      </c>
      <c r="Q245">
        <v>268840.59999999998</v>
      </c>
      <c r="R245">
        <v>33519</v>
      </c>
      <c r="S245">
        <v>2</v>
      </c>
      <c r="T245">
        <v>121</v>
      </c>
      <c r="U245">
        <v>0.65734265734265696</v>
      </c>
      <c r="V245">
        <v>0.581395348837209</v>
      </c>
      <c r="W245">
        <v>0.626470588235294</v>
      </c>
      <c r="X245">
        <v>12</v>
      </c>
      <c r="Y245">
        <v>372675.8</v>
      </c>
      <c r="Z245">
        <v>34040</v>
      </c>
      <c r="AA245">
        <v>2</v>
      </c>
      <c r="AB245">
        <v>122</v>
      </c>
      <c r="AC245" t="s">
        <v>730</v>
      </c>
      <c r="AE245">
        <f>Tabela1[[#This Row],[kan_params]]</f>
        <v>33652</v>
      </c>
      <c r="AF245">
        <f>Tabela1[[#This Row],[kan_steps]]</f>
        <v>12</v>
      </c>
      <c r="AG245">
        <f>Tabela1[[#This Row],[kan_train_acc]]</f>
        <v>0.46705881953239398</v>
      </c>
      <c r="AH245">
        <f>Tabela1[[#This Row],[kan_val_acc]]</f>
        <v>0.76744186878204301</v>
      </c>
      <c r="AI245">
        <f>Tabela1[[#This Row],[kan_test_acc]]</f>
        <v>0.39860140085220302</v>
      </c>
      <c r="AJ245">
        <f>Tabela1[[#This Row],[mlp_test_acc]]</f>
        <v>0.65734265734265696</v>
      </c>
      <c r="AK245">
        <f>Tabela1[[#This Row],[mlp_val_acc]]</f>
        <v>0.581395348837209</v>
      </c>
      <c r="AL245">
        <f>Tabela1[[#This Row],[mlp_train_acc]]</f>
        <v>0.626470588235294</v>
      </c>
      <c r="AM245">
        <f>Tabela1[[#This Row],[mlp_steps]]</f>
        <v>12</v>
      </c>
    </row>
    <row r="246" spans="1:39" hidden="1" x14ac:dyDescent="0.25">
      <c r="A246" t="s">
        <v>29</v>
      </c>
      <c r="B246">
        <v>10</v>
      </c>
      <c r="C246">
        <v>3</v>
      </c>
      <c r="D246">
        <v>3</v>
      </c>
      <c r="E246">
        <v>0</v>
      </c>
      <c r="F246" t="s">
        <v>108</v>
      </c>
      <c r="G246">
        <v>33666</v>
      </c>
      <c r="H246">
        <v>6650761</v>
      </c>
      <c r="I246">
        <v>16.399999999999999</v>
      </c>
      <c r="J246">
        <v>0.408823525905609</v>
      </c>
      <c r="K246">
        <v>0.69534882307052603</v>
      </c>
      <c r="L246">
        <v>0.380419579148292</v>
      </c>
      <c r="M246">
        <v>0.66433566433566404</v>
      </c>
      <c r="N246">
        <v>0.63953488372093004</v>
      </c>
      <c r="O246">
        <v>0.60882352941176399</v>
      </c>
      <c r="P246">
        <v>12</v>
      </c>
      <c r="Q246">
        <v>1779638.8</v>
      </c>
      <c r="R246">
        <v>33519</v>
      </c>
      <c r="S246">
        <v>2</v>
      </c>
      <c r="T246">
        <v>121</v>
      </c>
      <c r="U246">
        <v>0.66433566433566404</v>
      </c>
      <c r="V246">
        <v>0.63953488372093004</v>
      </c>
      <c r="W246">
        <v>0.60882352941176399</v>
      </c>
      <c r="X246">
        <v>12.6</v>
      </c>
      <c r="Y246">
        <v>1871559.8</v>
      </c>
      <c r="Z246">
        <v>34040</v>
      </c>
      <c r="AA246">
        <v>2</v>
      </c>
      <c r="AB246">
        <v>122</v>
      </c>
      <c r="AC246" t="s">
        <v>109</v>
      </c>
      <c r="AE246">
        <f>Tabela1[[#This Row],[kan_params]]</f>
        <v>33666</v>
      </c>
      <c r="AF246">
        <f>Tabela1[[#This Row],[kan_steps]]</f>
        <v>16.399999999999999</v>
      </c>
      <c r="AG246">
        <f>Tabela1[[#This Row],[kan_train_acc]]</f>
        <v>0.408823525905609</v>
      </c>
      <c r="AH246">
        <f>Tabela1[[#This Row],[kan_val_acc]]</f>
        <v>0.69534882307052603</v>
      </c>
      <c r="AI246">
        <f>Tabela1[[#This Row],[kan_test_acc]]</f>
        <v>0.380419579148292</v>
      </c>
      <c r="AJ246">
        <f>Tabela1[[#This Row],[mlp_test_acc]]</f>
        <v>0.66433566433566404</v>
      </c>
      <c r="AK246">
        <f>Tabela1[[#This Row],[mlp_val_acc]]</f>
        <v>0.63953488372093004</v>
      </c>
      <c r="AL246">
        <f>Tabela1[[#This Row],[mlp_train_acc]]</f>
        <v>0.60882352941176399</v>
      </c>
      <c r="AM246">
        <f>Tabela1[[#This Row],[mlp_steps]]</f>
        <v>12</v>
      </c>
    </row>
    <row r="247" spans="1:39" hidden="1" x14ac:dyDescent="0.25">
      <c r="A247" t="s">
        <v>29</v>
      </c>
      <c r="B247">
        <v>10</v>
      </c>
      <c r="C247">
        <v>5</v>
      </c>
      <c r="D247">
        <v>2</v>
      </c>
      <c r="E247">
        <v>0</v>
      </c>
      <c r="F247" t="s">
        <v>112</v>
      </c>
      <c r="G247">
        <v>33730</v>
      </c>
      <c r="H247">
        <v>7916372.4000000004</v>
      </c>
      <c r="I247">
        <v>19.600000000000001</v>
      </c>
      <c r="J247">
        <v>0.63117647171020497</v>
      </c>
      <c r="K247">
        <v>0.75581395626068104</v>
      </c>
      <c r="L247">
        <v>0.65174825787544199</v>
      </c>
      <c r="M247">
        <v>0.66433566433566404</v>
      </c>
      <c r="N247">
        <v>0.63953488372093004</v>
      </c>
      <c r="O247">
        <v>0.60882352941176399</v>
      </c>
      <c r="P247">
        <v>12.4</v>
      </c>
      <c r="Q247">
        <v>1757490.8</v>
      </c>
      <c r="R247">
        <v>33519</v>
      </c>
      <c r="S247">
        <v>2</v>
      </c>
      <c r="T247">
        <v>121</v>
      </c>
      <c r="U247">
        <v>0.66433566433566404</v>
      </c>
      <c r="V247">
        <v>0.63953488372093004</v>
      </c>
      <c r="W247">
        <v>0.60882352941176399</v>
      </c>
      <c r="X247">
        <v>12</v>
      </c>
      <c r="Y247">
        <v>1845868.6</v>
      </c>
      <c r="Z247">
        <v>34040</v>
      </c>
      <c r="AA247">
        <v>2</v>
      </c>
      <c r="AB247">
        <v>122</v>
      </c>
      <c r="AC247" t="s">
        <v>273</v>
      </c>
      <c r="AE247">
        <f>Tabela1[[#This Row],[kan_params]]</f>
        <v>33730</v>
      </c>
      <c r="AF247">
        <f>Tabela1[[#This Row],[kan_steps]]</f>
        <v>19.600000000000001</v>
      </c>
      <c r="AG247">
        <f>Tabela1[[#This Row],[kan_train_acc]]</f>
        <v>0.63117647171020497</v>
      </c>
      <c r="AH247">
        <f>Tabela1[[#This Row],[kan_val_acc]]</f>
        <v>0.75581395626068104</v>
      </c>
      <c r="AI247">
        <f>Tabela1[[#This Row],[kan_test_acc]]</f>
        <v>0.65174825787544199</v>
      </c>
      <c r="AJ247">
        <f>Tabela1[[#This Row],[mlp_test_acc]]</f>
        <v>0.66433566433566404</v>
      </c>
      <c r="AK247">
        <f>Tabela1[[#This Row],[mlp_val_acc]]</f>
        <v>0.63953488372093004</v>
      </c>
      <c r="AL247">
        <f>Tabela1[[#This Row],[mlp_train_acc]]</f>
        <v>0.60882352941176399</v>
      </c>
      <c r="AM247">
        <f>Tabela1[[#This Row],[mlp_steps]]</f>
        <v>12.4</v>
      </c>
    </row>
    <row r="248" spans="1:39" hidden="1" x14ac:dyDescent="0.25">
      <c r="A248" t="s">
        <v>29</v>
      </c>
      <c r="B248">
        <v>10</v>
      </c>
      <c r="C248">
        <v>5</v>
      </c>
      <c r="D248">
        <v>2</v>
      </c>
      <c r="E248">
        <v>0</v>
      </c>
      <c r="F248" t="s">
        <v>52</v>
      </c>
      <c r="G248">
        <v>33734</v>
      </c>
      <c r="H248">
        <v>6764624.7999999998</v>
      </c>
      <c r="I248">
        <v>15.8</v>
      </c>
      <c r="J248">
        <v>0.411764699220657</v>
      </c>
      <c r="K248">
        <v>0.68139535188674905</v>
      </c>
      <c r="L248">
        <v>0.36083916425704898</v>
      </c>
      <c r="M248">
        <v>0.66433566433566404</v>
      </c>
      <c r="N248">
        <v>0.63953488372093004</v>
      </c>
      <c r="O248">
        <v>0.60882352941176399</v>
      </c>
      <c r="P248">
        <v>12</v>
      </c>
      <c r="Q248">
        <v>1917265.4</v>
      </c>
      <c r="R248">
        <v>33519</v>
      </c>
      <c r="S248">
        <v>2</v>
      </c>
      <c r="T248">
        <v>121</v>
      </c>
      <c r="U248">
        <v>0.66433566433566404</v>
      </c>
      <c r="V248">
        <v>0.63953488372093004</v>
      </c>
      <c r="W248">
        <v>0.60882352941176399</v>
      </c>
      <c r="X248">
        <v>14.4</v>
      </c>
      <c r="Y248">
        <v>2378256.7999999998</v>
      </c>
      <c r="Z248">
        <v>34040</v>
      </c>
      <c r="AA248">
        <v>2</v>
      </c>
      <c r="AB248">
        <v>122</v>
      </c>
      <c r="AC248" t="s">
        <v>243</v>
      </c>
      <c r="AE248">
        <f>Tabela1[[#This Row],[kan_params]]</f>
        <v>33734</v>
      </c>
      <c r="AF248">
        <f>Tabela1[[#This Row],[kan_steps]]</f>
        <v>15.8</v>
      </c>
      <c r="AG248">
        <f>Tabela1[[#This Row],[kan_train_acc]]</f>
        <v>0.411764699220657</v>
      </c>
      <c r="AH248">
        <f>Tabela1[[#This Row],[kan_val_acc]]</f>
        <v>0.68139535188674905</v>
      </c>
      <c r="AI248">
        <f>Tabela1[[#This Row],[kan_test_acc]]</f>
        <v>0.36083916425704898</v>
      </c>
      <c r="AJ248">
        <f>Tabela1[[#This Row],[mlp_test_acc]]</f>
        <v>0.66433566433566404</v>
      </c>
      <c r="AK248">
        <f>Tabela1[[#This Row],[mlp_val_acc]]</f>
        <v>0.63953488372093004</v>
      </c>
      <c r="AL248">
        <f>Tabela1[[#This Row],[mlp_train_acc]]</f>
        <v>0.60882352941176399</v>
      </c>
      <c r="AM248">
        <f>Tabela1[[#This Row],[mlp_steps]]</f>
        <v>12</v>
      </c>
    </row>
    <row r="249" spans="1:39" x14ac:dyDescent="0.25">
      <c r="A249" t="s">
        <v>29</v>
      </c>
      <c r="B249">
        <v>8</v>
      </c>
      <c r="C249">
        <v>3</v>
      </c>
      <c r="D249">
        <v>2</v>
      </c>
      <c r="E249">
        <v>0</v>
      </c>
      <c r="F249" t="s">
        <v>92</v>
      </c>
      <c r="G249">
        <v>33778</v>
      </c>
      <c r="H249">
        <v>8078613</v>
      </c>
      <c r="I249">
        <v>20.8</v>
      </c>
      <c r="J249">
        <v>0.50529411435127203</v>
      </c>
      <c r="K249">
        <v>0.78604651689529403</v>
      </c>
      <c r="L249">
        <v>0.48811189532279903</v>
      </c>
      <c r="M249">
        <v>0.66433566433566404</v>
      </c>
      <c r="N249">
        <v>0.65348837209302302</v>
      </c>
      <c r="O249">
        <v>0.60882352941176399</v>
      </c>
      <c r="P249">
        <v>12.4</v>
      </c>
      <c r="Q249">
        <v>209052.6</v>
      </c>
      <c r="R249">
        <v>33519</v>
      </c>
      <c r="S249">
        <v>2</v>
      </c>
      <c r="T249">
        <v>121</v>
      </c>
      <c r="U249">
        <v>0.66433566433566404</v>
      </c>
      <c r="V249">
        <v>0.69069767441860397</v>
      </c>
      <c r="W249">
        <v>0.60882352941176399</v>
      </c>
      <c r="X249">
        <v>12.8</v>
      </c>
      <c r="Y249">
        <v>187491.6</v>
      </c>
      <c r="Z249">
        <v>34040</v>
      </c>
      <c r="AA249">
        <v>2</v>
      </c>
      <c r="AB249">
        <v>122</v>
      </c>
      <c r="AC249" t="s">
        <v>1273</v>
      </c>
      <c r="AE249">
        <f>Tabela1[[#This Row],[kan_params]]</f>
        <v>33778</v>
      </c>
      <c r="AF249">
        <f>Tabela1[[#This Row],[kan_steps]]</f>
        <v>20.8</v>
      </c>
      <c r="AG249">
        <f>Tabela1[[#This Row],[kan_train_acc]]</f>
        <v>0.50529411435127203</v>
      </c>
      <c r="AH249">
        <f>Tabela1[[#This Row],[kan_val_acc]]</f>
        <v>0.78604651689529403</v>
      </c>
      <c r="AI249">
        <f>Tabela1[[#This Row],[kan_test_acc]]</f>
        <v>0.48811189532279903</v>
      </c>
      <c r="AJ249">
        <f>Tabela1[[#This Row],[mlp_test_acc]]</f>
        <v>0.66433566433566404</v>
      </c>
      <c r="AK249">
        <f>Tabela1[[#This Row],[mlp_val_acc]]</f>
        <v>0.65348837209302302</v>
      </c>
      <c r="AL249">
        <f>Tabela1[[#This Row],[mlp_train_acc]]</f>
        <v>0.60882352941176399</v>
      </c>
      <c r="AM249">
        <f>Tabela1[[#This Row],[mlp_steps]]</f>
        <v>12.4</v>
      </c>
    </row>
    <row r="250" spans="1:39" hidden="1" x14ac:dyDescent="0.25">
      <c r="A250" t="s">
        <v>29</v>
      </c>
      <c r="B250">
        <v>16</v>
      </c>
      <c r="C250">
        <v>5</v>
      </c>
      <c r="D250">
        <v>5</v>
      </c>
      <c r="E250">
        <v>0</v>
      </c>
      <c r="F250" t="s">
        <v>212</v>
      </c>
      <c r="G250">
        <v>33838</v>
      </c>
      <c r="H250">
        <v>6835259.2000000002</v>
      </c>
      <c r="I250">
        <v>12</v>
      </c>
      <c r="J250">
        <v>0.43882352113723699</v>
      </c>
      <c r="K250">
        <v>0.84883719682693404</v>
      </c>
      <c r="L250">
        <v>0.41538462042808499</v>
      </c>
      <c r="M250">
        <v>0.65734265734265696</v>
      </c>
      <c r="N250">
        <v>0.581395348837209</v>
      </c>
      <c r="O250">
        <v>0.626470588235294</v>
      </c>
      <c r="P250">
        <v>12</v>
      </c>
      <c r="Q250">
        <v>1113628.2</v>
      </c>
      <c r="R250">
        <v>33519</v>
      </c>
      <c r="S250">
        <v>2</v>
      </c>
      <c r="T250">
        <v>121</v>
      </c>
      <c r="U250">
        <v>0.65734265734265696</v>
      </c>
      <c r="V250">
        <v>0.581395348837209</v>
      </c>
      <c r="W250">
        <v>0.626470588235294</v>
      </c>
      <c r="X250">
        <v>12</v>
      </c>
      <c r="Y250">
        <v>2010191.2</v>
      </c>
      <c r="Z250">
        <v>34040</v>
      </c>
      <c r="AA250">
        <v>2</v>
      </c>
      <c r="AB250">
        <v>122</v>
      </c>
      <c r="AC250" t="s">
        <v>929</v>
      </c>
      <c r="AE250">
        <f>Tabela1[[#This Row],[kan_params]]</f>
        <v>33838</v>
      </c>
      <c r="AF250">
        <f>Tabela1[[#This Row],[kan_steps]]</f>
        <v>12</v>
      </c>
      <c r="AG250">
        <f>Tabela1[[#This Row],[kan_train_acc]]</f>
        <v>0.43882352113723699</v>
      </c>
      <c r="AH250">
        <f>Tabela1[[#This Row],[kan_val_acc]]</f>
        <v>0.84883719682693404</v>
      </c>
      <c r="AI250">
        <f>Tabela1[[#This Row],[kan_test_acc]]</f>
        <v>0.41538462042808499</v>
      </c>
      <c r="AJ250">
        <f>Tabela1[[#This Row],[mlp_test_acc]]</f>
        <v>0.65734265734265696</v>
      </c>
      <c r="AK250">
        <f>Tabela1[[#This Row],[mlp_val_acc]]</f>
        <v>0.581395348837209</v>
      </c>
      <c r="AL250">
        <f>Tabela1[[#This Row],[mlp_train_acc]]</f>
        <v>0.626470588235294</v>
      </c>
      <c r="AM250">
        <f>Tabela1[[#This Row],[mlp_steps]]</f>
        <v>12</v>
      </c>
    </row>
    <row r="251" spans="1:39" hidden="1" x14ac:dyDescent="0.25">
      <c r="A251" t="s">
        <v>29</v>
      </c>
      <c r="B251">
        <v>16</v>
      </c>
      <c r="C251">
        <v>9</v>
      </c>
      <c r="D251">
        <v>3</v>
      </c>
      <c r="E251">
        <v>0</v>
      </c>
      <c r="F251" t="s">
        <v>216</v>
      </c>
      <c r="G251">
        <v>33842</v>
      </c>
      <c r="H251">
        <v>14861010</v>
      </c>
      <c r="I251">
        <v>30.2</v>
      </c>
      <c r="J251">
        <v>0.77117646932601902</v>
      </c>
      <c r="K251">
        <v>0.88372093439102095</v>
      </c>
      <c r="L251">
        <v>0.72447552680969196</v>
      </c>
      <c r="M251">
        <v>0.65734265734265696</v>
      </c>
      <c r="N251">
        <v>0.581395348837209</v>
      </c>
      <c r="O251">
        <v>0.626470588235294</v>
      </c>
      <c r="P251">
        <v>12.4</v>
      </c>
      <c r="Q251">
        <v>2285241</v>
      </c>
      <c r="R251">
        <v>33519</v>
      </c>
      <c r="S251">
        <v>2</v>
      </c>
      <c r="T251">
        <v>121</v>
      </c>
      <c r="U251">
        <v>0.65734265734265696</v>
      </c>
      <c r="V251">
        <v>0.581395348837209</v>
      </c>
      <c r="W251">
        <v>0.626470588235294</v>
      </c>
      <c r="X251">
        <v>12.2</v>
      </c>
      <c r="Y251">
        <v>1404255.6</v>
      </c>
      <c r="Z251">
        <v>34040</v>
      </c>
      <c r="AA251">
        <v>2</v>
      </c>
      <c r="AB251">
        <v>122</v>
      </c>
      <c r="AC251" t="s">
        <v>1032</v>
      </c>
      <c r="AE251">
        <f>Tabela1[[#This Row],[kan_params]]</f>
        <v>33842</v>
      </c>
      <c r="AF251">
        <f>Tabela1[[#This Row],[kan_steps]]</f>
        <v>30.2</v>
      </c>
      <c r="AG251">
        <f>Tabela1[[#This Row],[kan_train_acc]]</f>
        <v>0.77117646932601902</v>
      </c>
      <c r="AH251">
        <f>Tabela1[[#This Row],[kan_val_acc]]</f>
        <v>0.88372093439102095</v>
      </c>
      <c r="AI251">
        <f>Tabela1[[#This Row],[kan_test_acc]]</f>
        <v>0.72447552680969196</v>
      </c>
      <c r="AJ251">
        <f>Tabela1[[#This Row],[mlp_test_acc]]</f>
        <v>0.65734265734265696</v>
      </c>
      <c r="AK251">
        <f>Tabela1[[#This Row],[mlp_val_acc]]</f>
        <v>0.581395348837209</v>
      </c>
      <c r="AL251">
        <f>Tabela1[[#This Row],[mlp_train_acc]]</f>
        <v>0.626470588235294</v>
      </c>
      <c r="AM251">
        <f>Tabela1[[#This Row],[mlp_steps]]</f>
        <v>12.4</v>
      </c>
    </row>
    <row r="252" spans="1:39" hidden="1" x14ac:dyDescent="0.25">
      <c r="A252" t="s">
        <v>29</v>
      </c>
      <c r="B252">
        <v>14</v>
      </c>
      <c r="C252">
        <v>3</v>
      </c>
      <c r="D252">
        <v>5</v>
      </c>
      <c r="E252">
        <v>0</v>
      </c>
      <c r="F252" t="s">
        <v>216</v>
      </c>
      <c r="G252">
        <v>33842</v>
      </c>
      <c r="H252">
        <v>6733136.4000000004</v>
      </c>
      <c r="I252">
        <v>21.6</v>
      </c>
      <c r="J252">
        <v>0.40058823525905601</v>
      </c>
      <c r="K252">
        <v>0.86046510934829701</v>
      </c>
      <c r="L252">
        <v>0.423776227235794</v>
      </c>
      <c r="M252">
        <v>0.66433566433566404</v>
      </c>
      <c r="N252">
        <v>0.63953488372093004</v>
      </c>
      <c r="O252">
        <v>0.60882352941176399</v>
      </c>
      <c r="P252">
        <v>12</v>
      </c>
      <c r="Q252">
        <v>1233026.6000000001</v>
      </c>
      <c r="R252">
        <v>33519</v>
      </c>
      <c r="S252">
        <v>2</v>
      </c>
      <c r="T252">
        <v>121</v>
      </c>
      <c r="U252">
        <v>0.66433566433566404</v>
      </c>
      <c r="V252">
        <v>0.74186046511627901</v>
      </c>
      <c r="W252">
        <v>0.60882352941176399</v>
      </c>
      <c r="X252">
        <v>12.8</v>
      </c>
      <c r="Y252">
        <v>1257605.8</v>
      </c>
      <c r="Z252">
        <v>34040</v>
      </c>
      <c r="AA252">
        <v>2</v>
      </c>
      <c r="AB252">
        <v>122</v>
      </c>
      <c r="AC252" t="s">
        <v>628</v>
      </c>
      <c r="AE252">
        <f>Tabela1[[#This Row],[kan_params]]</f>
        <v>33842</v>
      </c>
      <c r="AF252">
        <f>Tabela1[[#This Row],[kan_steps]]</f>
        <v>21.6</v>
      </c>
      <c r="AG252">
        <f>Tabela1[[#This Row],[kan_train_acc]]</f>
        <v>0.40058823525905601</v>
      </c>
      <c r="AH252">
        <f>Tabela1[[#This Row],[kan_val_acc]]</f>
        <v>0.86046510934829701</v>
      </c>
      <c r="AI252">
        <f>Tabela1[[#This Row],[kan_test_acc]]</f>
        <v>0.423776227235794</v>
      </c>
      <c r="AJ252">
        <f>Tabela1[[#This Row],[mlp_test_acc]]</f>
        <v>0.66433566433566404</v>
      </c>
      <c r="AK252">
        <f>Tabela1[[#This Row],[mlp_val_acc]]</f>
        <v>0.63953488372093004</v>
      </c>
      <c r="AL252">
        <f>Tabela1[[#This Row],[mlp_train_acc]]</f>
        <v>0.60882352941176399</v>
      </c>
      <c r="AM252">
        <f>Tabela1[[#This Row],[mlp_steps]]</f>
        <v>12</v>
      </c>
    </row>
    <row r="253" spans="1:39" hidden="1" x14ac:dyDescent="0.25">
      <c r="A253" t="s">
        <v>29</v>
      </c>
      <c r="B253">
        <v>10</v>
      </c>
      <c r="C253">
        <v>5</v>
      </c>
      <c r="D253">
        <v>2</v>
      </c>
      <c r="E253">
        <v>0</v>
      </c>
      <c r="F253" t="s">
        <v>82</v>
      </c>
      <c r="G253">
        <v>33852</v>
      </c>
      <c r="H253">
        <v>5236628.4000000004</v>
      </c>
      <c r="I253">
        <v>12</v>
      </c>
      <c r="J253">
        <v>0.54470587968826201</v>
      </c>
      <c r="K253">
        <v>0.86046510934829701</v>
      </c>
      <c r="L253">
        <v>0.55244754552841102</v>
      </c>
      <c r="M253">
        <v>0.66433566433566404</v>
      </c>
      <c r="N253">
        <v>0.63953488372093004</v>
      </c>
      <c r="O253">
        <v>0.60882352941176399</v>
      </c>
      <c r="P253">
        <v>12</v>
      </c>
      <c r="Q253">
        <v>1257052.6000000001</v>
      </c>
      <c r="R253">
        <v>33519</v>
      </c>
      <c r="S253">
        <v>2</v>
      </c>
      <c r="T253">
        <v>121</v>
      </c>
      <c r="U253">
        <v>0.66433566433566404</v>
      </c>
      <c r="V253">
        <v>0.63953488372093004</v>
      </c>
      <c r="W253">
        <v>0.60882352941176399</v>
      </c>
      <c r="X253">
        <v>12</v>
      </c>
      <c r="Y253">
        <v>919439.2</v>
      </c>
      <c r="Z253">
        <v>34040</v>
      </c>
      <c r="AA253">
        <v>2</v>
      </c>
      <c r="AB253">
        <v>122</v>
      </c>
      <c r="AC253" t="s">
        <v>258</v>
      </c>
      <c r="AE253">
        <f>Tabela1[[#This Row],[kan_params]]</f>
        <v>33852</v>
      </c>
      <c r="AF253">
        <f>Tabela1[[#This Row],[kan_steps]]</f>
        <v>12</v>
      </c>
      <c r="AG253">
        <f>Tabela1[[#This Row],[kan_train_acc]]</f>
        <v>0.54470587968826201</v>
      </c>
      <c r="AH253">
        <f>Tabela1[[#This Row],[kan_val_acc]]</f>
        <v>0.86046510934829701</v>
      </c>
      <c r="AI253">
        <f>Tabela1[[#This Row],[kan_test_acc]]</f>
        <v>0.55244754552841102</v>
      </c>
      <c r="AJ253">
        <f>Tabela1[[#This Row],[mlp_test_acc]]</f>
        <v>0.66433566433566404</v>
      </c>
      <c r="AK253">
        <f>Tabela1[[#This Row],[mlp_val_acc]]</f>
        <v>0.63953488372093004</v>
      </c>
      <c r="AL253">
        <f>Tabela1[[#This Row],[mlp_train_acc]]</f>
        <v>0.60882352941176399</v>
      </c>
      <c r="AM253">
        <f>Tabela1[[#This Row],[mlp_steps]]</f>
        <v>12</v>
      </c>
    </row>
    <row r="254" spans="1:39" x14ac:dyDescent="0.25">
      <c r="A254" t="s">
        <v>29</v>
      </c>
      <c r="B254">
        <v>8</v>
      </c>
      <c r="C254">
        <v>3</v>
      </c>
      <c r="D254">
        <v>2</v>
      </c>
      <c r="E254">
        <v>0</v>
      </c>
      <c r="F254" t="s">
        <v>152</v>
      </c>
      <c r="G254">
        <v>33878</v>
      </c>
      <c r="H254">
        <v>6249954.5999999996</v>
      </c>
      <c r="I254">
        <v>14</v>
      </c>
      <c r="J254">
        <v>0.39411764144897399</v>
      </c>
      <c r="K254">
        <v>0.63953489065170199</v>
      </c>
      <c r="L254">
        <v>0.344055938720703</v>
      </c>
      <c r="M254">
        <v>0.66433566433566404</v>
      </c>
      <c r="N254">
        <v>0.63953488372093004</v>
      </c>
      <c r="O254">
        <v>0.60882352941176399</v>
      </c>
      <c r="P254">
        <v>12</v>
      </c>
      <c r="Q254">
        <v>671021.80000000005</v>
      </c>
      <c r="R254">
        <v>33519</v>
      </c>
      <c r="S254">
        <v>2</v>
      </c>
      <c r="T254">
        <v>121</v>
      </c>
      <c r="U254">
        <v>0.66433566433566404</v>
      </c>
      <c r="V254">
        <v>0.63953488372093004</v>
      </c>
      <c r="W254">
        <v>0.60882352941176399</v>
      </c>
      <c r="X254">
        <v>15</v>
      </c>
      <c r="Y254">
        <v>472889.4</v>
      </c>
      <c r="Z254">
        <v>34040</v>
      </c>
      <c r="AA254">
        <v>2</v>
      </c>
      <c r="AB254">
        <v>122</v>
      </c>
      <c r="AC254" t="s">
        <v>1303</v>
      </c>
      <c r="AE254">
        <f>Tabela1[[#This Row],[kan_params]]</f>
        <v>33878</v>
      </c>
      <c r="AF254">
        <f>Tabela1[[#This Row],[kan_steps]]</f>
        <v>14</v>
      </c>
      <c r="AG254">
        <f>Tabela1[[#This Row],[kan_train_acc]]</f>
        <v>0.39411764144897399</v>
      </c>
      <c r="AH254">
        <f>Tabela1[[#This Row],[kan_val_acc]]</f>
        <v>0.63953489065170199</v>
      </c>
      <c r="AI254">
        <f>Tabela1[[#This Row],[kan_test_acc]]</f>
        <v>0.344055938720703</v>
      </c>
      <c r="AJ254">
        <f>Tabela1[[#This Row],[mlp_test_acc]]</f>
        <v>0.66433566433566404</v>
      </c>
      <c r="AK254">
        <f>Tabela1[[#This Row],[mlp_val_acc]]</f>
        <v>0.63953488372093004</v>
      </c>
      <c r="AL254">
        <f>Tabela1[[#This Row],[mlp_train_acc]]</f>
        <v>0.60882352941176399</v>
      </c>
      <c r="AM254">
        <f>Tabela1[[#This Row],[mlp_steps]]</f>
        <v>12</v>
      </c>
    </row>
    <row r="255" spans="1:39" hidden="1" x14ac:dyDescent="0.25">
      <c r="A255" t="s">
        <v>29</v>
      </c>
      <c r="B255">
        <v>10</v>
      </c>
      <c r="C255">
        <v>3</v>
      </c>
      <c r="D255">
        <v>3</v>
      </c>
      <c r="E255">
        <v>0</v>
      </c>
      <c r="F255" t="s">
        <v>78</v>
      </c>
      <c r="G255">
        <v>33924</v>
      </c>
      <c r="H255">
        <v>6388996.4000000004</v>
      </c>
      <c r="I255">
        <v>15.4</v>
      </c>
      <c r="J255">
        <v>0.49176470637321401</v>
      </c>
      <c r="K255">
        <v>0.65813953876495301</v>
      </c>
      <c r="L255">
        <v>0.48531469106674102</v>
      </c>
      <c r="M255">
        <v>0.66433566433566404</v>
      </c>
      <c r="N255">
        <v>0.68372093023255798</v>
      </c>
      <c r="O255">
        <v>0.60882352941176399</v>
      </c>
      <c r="P255">
        <v>12.2</v>
      </c>
      <c r="Q255">
        <v>1880916.8</v>
      </c>
      <c r="R255">
        <v>33519</v>
      </c>
      <c r="S255">
        <v>2</v>
      </c>
      <c r="T255">
        <v>121</v>
      </c>
      <c r="U255">
        <v>0.66433566433566404</v>
      </c>
      <c r="V255">
        <v>0.63953488372093004</v>
      </c>
      <c r="W255">
        <v>0.60882352941176399</v>
      </c>
      <c r="X255">
        <v>14</v>
      </c>
      <c r="Y255">
        <v>1703573.4</v>
      </c>
      <c r="Z255">
        <v>34040</v>
      </c>
      <c r="AA255">
        <v>2</v>
      </c>
      <c r="AB255">
        <v>122</v>
      </c>
      <c r="AC255" t="s">
        <v>79</v>
      </c>
      <c r="AE255">
        <f>Tabela1[[#This Row],[kan_params]]</f>
        <v>33924</v>
      </c>
      <c r="AF255">
        <f>Tabela1[[#This Row],[kan_steps]]</f>
        <v>15.4</v>
      </c>
      <c r="AG255">
        <f>Tabela1[[#This Row],[kan_train_acc]]</f>
        <v>0.49176470637321401</v>
      </c>
      <c r="AH255">
        <f>Tabela1[[#This Row],[kan_val_acc]]</f>
        <v>0.65813953876495301</v>
      </c>
      <c r="AI255">
        <f>Tabela1[[#This Row],[kan_test_acc]]</f>
        <v>0.48531469106674102</v>
      </c>
      <c r="AJ255">
        <f>Tabela1[[#This Row],[mlp_test_acc]]</f>
        <v>0.66433566433566404</v>
      </c>
      <c r="AK255">
        <f>Tabela1[[#This Row],[mlp_val_acc]]</f>
        <v>0.68372093023255798</v>
      </c>
      <c r="AL255">
        <f>Tabela1[[#This Row],[mlp_train_acc]]</f>
        <v>0.60882352941176399</v>
      </c>
      <c r="AM255">
        <f>Tabela1[[#This Row],[mlp_steps]]</f>
        <v>12.2</v>
      </c>
    </row>
    <row r="256" spans="1:39" hidden="1" x14ac:dyDescent="0.25">
      <c r="A256" t="s">
        <v>29</v>
      </c>
      <c r="B256">
        <v>10</v>
      </c>
      <c r="C256">
        <v>3</v>
      </c>
      <c r="D256">
        <v>3</v>
      </c>
      <c r="E256">
        <v>0</v>
      </c>
      <c r="F256" t="s">
        <v>48</v>
      </c>
      <c r="G256">
        <v>33926</v>
      </c>
      <c r="H256">
        <v>8933740</v>
      </c>
      <c r="I256">
        <v>22</v>
      </c>
      <c r="J256">
        <v>0.51176470518112105</v>
      </c>
      <c r="K256">
        <v>0.67906978130340501</v>
      </c>
      <c r="L256">
        <v>0.49790209531784002</v>
      </c>
      <c r="M256">
        <v>0.66433566433566404</v>
      </c>
      <c r="N256">
        <v>0.63953488372093004</v>
      </c>
      <c r="O256">
        <v>0.60882352941176399</v>
      </c>
      <c r="P256">
        <v>12</v>
      </c>
      <c r="Q256">
        <v>1912438.4</v>
      </c>
      <c r="R256">
        <v>33519</v>
      </c>
      <c r="S256">
        <v>2</v>
      </c>
      <c r="T256">
        <v>121</v>
      </c>
      <c r="U256">
        <v>0.66433566433566404</v>
      </c>
      <c r="V256">
        <v>0.63953488372093004</v>
      </c>
      <c r="W256">
        <v>0.60882352941176399</v>
      </c>
      <c r="X256">
        <v>12.2</v>
      </c>
      <c r="Y256">
        <v>1523095</v>
      </c>
      <c r="Z256">
        <v>34040</v>
      </c>
      <c r="AA256">
        <v>2</v>
      </c>
      <c r="AB256">
        <v>122</v>
      </c>
      <c r="AC256" t="s">
        <v>49</v>
      </c>
      <c r="AE256">
        <f>Tabela1[[#This Row],[kan_params]]</f>
        <v>33926</v>
      </c>
      <c r="AF256">
        <f>Tabela1[[#This Row],[kan_steps]]</f>
        <v>22</v>
      </c>
      <c r="AG256">
        <f>Tabela1[[#This Row],[kan_train_acc]]</f>
        <v>0.51176470518112105</v>
      </c>
      <c r="AH256">
        <f>Tabela1[[#This Row],[kan_val_acc]]</f>
        <v>0.67906978130340501</v>
      </c>
      <c r="AI256">
        <f>Tabela1[[#This Row],[kan_test_acc]]</f>
        <v>0.49790209531784002</v>
      </c>
      <c r="AJ256">
        <f>Tabela1[[#This Row],[mlp_test_acc]]</f>
        <v>0.66433566433566404</v>
      </c>
      <c r="AK256">
        <f>Tabela1[[#This Row],[mlp_val_acc]]</f>
        <v>0.63953488372093004</v>
      </c>
      <c r="AL256">
        <f>Tabela1[[#This Row],[mlp_train_acc]]</f>
        <v>0.60882352941176399</v>
      </c>
      <c r="AM256">
        <f>Tabela1[[#This Row],[mlp_steps]]</f>
        <v>12</v>
      </c>
    </row>
    <row r="257" spans="1:39" x14ac:dyDescent="0.25">
      <c r="A257" t="s">
        <v>29</v>
      </c>
      <c r="B257">
        <v>8</v>
      </c>
      <c r="C257">
        <v>3</v>
      </c>
      <c r="D257">
        <v>2</v>
      </c>
      <c r="E257">
        <v>0</v>
      </c>
      <c r="F257" t="s">
        <v>122</v>
      </c>
      <c r="G257">
        <v>33932</v>
      </c>
      <c r="H257">
        <v>11024857</v>
      </c>
      <c r="I257">
        <v>26.8</v>
      </c>
      <c r="J257">
        <v>0.62352942228317199</v>
      </c>
      <c r="K257">
        <v>0.77674417495727499</v>
      </c>
      <c r="L257">
        <v>0.64195803999900802</v>
      </c>
      <c r="M257">
        <v>0.66433566433566404</v>
      </c>
      <c r="N257">
        <v>0.63953488372093004</v>
      </c>
      <c r="O257">
        <v>0.60882352941176399</v>
      </c>
      <c r="P257">
        <v>12</v>
      </c>
      <c r="Q257">
        <v>462646.2</v>
      </c>
      <c r="R257">
        <v>33519</v>
      </c>
      <c r="S257">
        <v>2</v>
      </c>
      <c r="T257">
        <v>121</v>
      </c>
      <c r="U257">
        <v>0.66433566433566404</v>
      </c>
      <c r="V257">
        <v>0.71627906976744105</v>
      </c>
      <c r="W257">
        <v>0.60882352941176399</v>
      </c>
      <c r="X257">
        <v>12.8</v>
      </c>
      <c r="Y257">
        <v>230043</v>
      </c>
      <c r="Z257">
        <v>34040</v>
      </c>
      <c r="AA257">
        <v>2</v>
      </c>
      <c r="AB257">
        <v>122</v>
      </c>
      <c r="AC257" t="s">
        <v>1288</v>
      </c>
      <c r="AE257">
        <f>Tabela1[[#This Row],[kan_params]]</f>
        <v>33932</v>
      </c>
      <c r="AF257">
        <f>Tabela1[[#This Row],[kan_steps]]</f>
        <v>26.8</v>
      </c>
      <c r="AG257">
        <f>Tabela1[[#This Row],[kan_train_acc]]</f>
        <v>0.62352942228317199</v>
      </c>
      <c r="AH257">
        <f>Tabela1[[#This Row],[kan_val_acc]]</f>
        <v>0.77674417495727499</v>
      </c>
      <c r="AI257">
        <f>Tabela1[[#This Row],[kan_test_acc]]</f>
        <v>0.64195803999900802</v>
      </c>
      <c r="AJ257">
        <f>Tabela1[[#This Row],[mlp_test_acc]]</f>
        <v>0.66433566433566404</v>
      </c>
      <c r="AK257">
        <f>Tabela1[[#This Row],[mlp_val_acc]]</f>
        <v>0.63953488372093004</v>
      </c>
      <c r="AL257">
        <f>Tabela1[[#This Row],[mlp_train_acc]]</f>
        <v>0.60882352941176399</v>
      </c>
      <c r="AM257">
        <f>Tabela1[[#This Row],[mlp_steps]]</f>
        <v>12</v>
      </c>
    </row>
    <row r="258" spans="1:39" hidden="1" x14ac:dyDescent="0.25">
      <c r="A258" t="s">
        <v>29</v>
      </c>
      <c r="B258">
        <v>20</v>
      </c>
      <c r="C258">
        <v>9</v>
      </c>
      <c r="D258">
        <v>5</v>
      </c>
      <c r="E258">
        <v>0</v>
      </c>
      <c r="F258" t="s">
        <v>174</v>
      </c>
      <c r="G258">
        <v>34088</v>
      </c>
      <c r="H258">
        <v>7278899.7999999998</v>
      </c>
      <c r="I258">
        <v>13</v>
      </c>
      <c r="J258">
        <v>0.72705883979797303</v>
      </c>
      <c r="K258">
        <v>0.88372093439102095</v>
      </c>
      <c r="L258">
        <v>0.70909092426300002</v>
      </c>
      <c r="M258">
        <v>0.58041958041957997</v>
      </c>
      <c r="N258">
        <v>0.69767441860465096</v>
      </c>
      <c r="O258">
        <v>0.629411764705882</v>
      </c>
      <c r="P258">
        <v>12</v>
      </c>
      <c r="Q258">
        <v>1349811.4</v>
      </c>
      <c r="R258">
        <v>34040</v>
      </c>
      <c r="S258">
        <v>2</v>
      </c>
      <c r="T258">
        <v>122</v>
      </c>
      <c r="U258">
        <v>0.58041958041957997</v>
      </c>
      <c r="V258">
        <v>0.69767441860465096</v>
      </c>
      <c r="W258">
        <v>0.629411764705882</v>
      </c>
      <c r="X258">
        <v>12</v>
      </c>
      <c r="Y258">
        <v>1464947</v>
      </c>
      <c r="Z258">
        <v>34565</v>
      </c>
      <c r="AA258">
        <v>2</v>
      </c>
      <c r="AB258">
        <v>123</v>
      </c>
      <c r="AC258" t="s">
        <v>1213</v>
      </c>
      <c r="AE258">
        <f>Tabela1[[#This Row],[kan_params]]</f>
        <v>34088</v>
      </c>
      <c r="AF258">
        <f>Tabela1[[#This Row],[kan_steps]]</f>
        <v>13</v>
      </c>
      <c r="AG258">
        <f>Tabela1[[#This Row],[kan_train_acc]]</f>
        <v>0.72705883979797303</v>
      </c>
      <c r="AH258">
        <f>Tabela1[[#This Row],[kan_val_acc]]</f>
        <v>0.88372093439102095</v>
      </c>
      <c r="AI258">
        <f>Tabela1[[#This Row],[kan_test_acc]]</f>
        <v>0.70909092426300002</v>
      </c>
      <c r="AJ258">
        <f>Tabela1[[#This Row],[mlp_test_acc]]</f>
        <v>0.58041958041957997</v>
      </c>
      <c r="AK258">
        <f>Tabela1[[#This Row],[mlp_val_acc]]</f>
        <v>0.69767441860465096</v>
      </c>
      <c r="AL258">
        <f>Tabela1[[#This Row],[mlp_train_acc]]</f>
        <v>0.629411764705882</v>
      </c>
      <c r="AM258">
        <f>Tabela1[[#This Row],[mlp_steps]]</f>
        <v>12</v>
      </c>
    </row>
    <row r="259" spans="1:39" hidden="1" x14ac:dyDescent="0.25">
      <c r="A259" t="s">
        <v>29</v>
      </c>
      <c r="B259">
        <v>14</v>
      </c>
      <c r="C259">
        <v>9</v>
      </c>
      <c r="D259">
        <v>2</v>
      </c>
      <c r="E259">
        <v>0</v>
      </c>
      <c r="F259" t="s">
        <v>224</v>
      </c>
      <c r="G259">
        <v>34106</v>
      </c>
      <c r="H259">
        <v>7254488.4000000004</v>
      </c>
      <c r="I259">
        <v>13</v>
      </c>
      <c r="J259">
        <v>0.71529411077499305</v>
      </c>
      <c r="K259">
        <v>0.80232560634613004</v>
      </c>
      <c r="L259">
        <v>0.67552447319030695</v>
      </c>
      <c r="M259">
        <v>0.65734265734265696</v>
      </c>
      <c r="N259">
        <v>0.581395348837209</v>
      </c>
      <c r="O259">
        <v>0.626470588235294</v>
      </c>
      <c r="P259">
        <v>12</v>
      </c>
      <c r="Q259">
        <v>1505752.2</v>
      </c>
      <c r="R259">
        <v>34040</v>
      </c>
      <c r="S259">
        <v>2</v>
      </c>
      <c r="T259">
        <v>122</v>
      </c>
      <c r="U259">
        <v>0.65734265734265696</v>
      </c>
      <c r="V259">
        <v>0.581395348837209</v>
      </c>
      <c r="W259">
        <v>0.626470588235294</v>
      </c>
      <c r="X259">
        <v>12</v>
      </c>
      <c r="Y259">
        <v>1684108.6</v>
      </c>
      <c r="Z259">
        <v>34565</v>
      </c>
      <c r="AA259">
        <v>2</v>
      </c>
      <c r="AB259">
        <v>123</v>
      </c>
      <c r="AC259" t="s">
        <v>834</v>
      </c>
      <c r="AE259">
        <f>Tabela1[[#This Row],[kan_params]]</f>
        <v>34106</v>
      </c>
      <c r="AF259">
        <f>Tabela1[[#This Row],[kan_steps]]</f>
        <v>13</v>
      </c>
      <c r="AG259">
        <f>Tabela1[[#This Row],[kan_train_acc]]</f>
        <v>0.71529411077499305</v>
      </c>
      <c r="AH259">
        <f>Tabela1[[#This Row],[kan_val_acc]]</f>
        <v>0.80232560634613004</v>
      </c>
      <c r="AI259">
        <f>Tabela1[[#This Row],[kan_test_acc]]</f>
        <v>0.67552447319030695</v>
      </c>
      <c r="AJ259">
        <f>Tabela1[[#This Row],[mlp_test_acc]]</f>
        <v>0.65734265734265696</v>
      </c>
      <c r="AK259">
        <f>Tabela1[[#This Row],[mlp_val_acc]]</f>
        <v>0.581395348837209</v>
      </c>
      <c r="AL259">
        <f>Tabela1[[#This Row],[mlp_train_acc]]</f>
        <v>0.626470588235294</v>
      </c>
      <c r="AM259">
        <f>Tabela1[[#This Row],[mlp_steps]]</f>
        <v>12</v>
      </c>
    </row>
    <row r="260" spans="1:39" hidden="1" x14ac:dyDescent="0.25">
      <c r="A260" t="s">
        <v>29</v>
      </c>
      <c r="B260">
        <v>12</v>
      </c>
      <c r="C260">
        <v>3</v>
      </c>
      <c r="D260">
        <v>4</v>
      </c>
      <c r="E260">
        <v>0</v>
      </c>
      <c r="F260" t="s">
        <v>224</v>
      </c>
      <c r="G260">
        <v>34106</v>
      </c>
      <c r="H260">
        <v>6380504.7999999998</v>
      </c>
      <c r="I260">
        <v>19.2</v>
      </c>
      <c r="J260">
        <v>0.47235293984413101</v>
      </c>
      <c r="K260">
        <v>0.70232555866241397</v>
      </c>
      <c r="L260">
        <v>0.482517480850219</v>
      </c>
      <c r="M260">
        <v>0.66433566433566404</v>
      </c>
      <c r="N260">
        <v>0.63953488372093004</v>
      </c>
      <c r="O260">
        <v>0.60882352941176399</v>
      </c>
      <c r="P260">
        <v>12</v>
      </c>
      <c r="Q260">
        <v>1709200.8</v>
      </c>
      <c r="R260">
        <v>34040</v>
      </c>
      <c r="S260">
        <v>2</v>
      </c>
      <c r="T260">
        <v>122</v>
      </c>
      <c r="U260">
        <v>0.66433566433566404</v>
      </c>
      <c r="V260">
        <v>0.63953488372093004</v>
      </c>
      <c r="W260">
        <v>0.60882352941176399</v>
      </c>
      <c r="X260">
        <v>12.2</v>
      </c>
      <c r="Y260">
        <v>1686882.4</v>
      </c>
      <c r="Z260">
        <v>34565</v>
      </c>
      <c r="AA260">
        <v>2</v>
      </c>
      <c r="AB260">
        <v>123</v>
      </c>
      <c r="AC260" t="s">
        <v>430</v>
      </c>
      <c r="AE260">
        <f>Tabela1[[#This Row],[kan_params]]</f>
        <v>34106</v>
      </c>
      <c r="AF260">
        <f>Tabela1[[#This Row],[kan_steps]]</f>
        <v>19.2</v>
      </c>
      <c r="AG260">
        <f>Tabela1[[#This Row],[kan_train_acc]]</f>
        <v>0.47235293984413101</v>
      </c>
      <c r="AH260">
        <f>Tabela1[[#This Row],[kan_val_acc]]</f>
        <v>0.70232555866241397</v>
      </c>
      <c r="AI260">
        <f>Tabela1[[#This Row],[kan_test_acc]]</f>
        <v>0.482517480850219</v>
      </c>
      <c r="AJ260">
        <f>Tabela1[[#This Row],[mlp_test_acc]]</f>
        <v>0.66433566433566404</v>
      </c>
      <c r="AK260">
        <f>Tabela1[[#This Row],[mlp_val_acc]]</f>
        <v>0.63953488372093004</v>
      </c>
      <c r="AL260">
        <f>Tabela1[[#This Row],[mlp_train_acc]]</f>
        <v>0.60882352941176399</v>
      </c>
      <c r="AM260">
        <f>Tabela1[[#This Row],[mlp_steps]]</f>
        <v>12</v>
      </c>
    </row>
    <row r="261" spans="1:39" x14ac:dyDescent="0.25">
      <c r="A261" t="s">
        <v>29</v>
      </c>
      <c r="B261">
        <v>8</v>
      </c>
      <c r="C261">
        <v>3</v>
      </c>
      <c r="D261">
        <v>2</v>
      </c>
      <c r="E261">
        <v>0</v>
      </c>
      <c r="F261" t="s">
        <v>64</v>
      </c>
      <c r="G261">
        <v>34250</v>
      </c>
      <c r="H261">
        <v>6178638.4000000004</v>
      </c>
      <c r="I261">
        <v>16</v>
      </c>
      <c r="J261">
        <v>0.56529412269592205</v>
      </c>
      <c r="K261">
        <v>0.762790703773498</v>
      </c>
      <c r="L261">
        <v>0.59860140085220304</v>
      </c>
      <c r="M261">
        <v>0.66433566433566404</v>
      </c>
      <c r="N261">
        <v>0.63953488372093004</v>
      </c>
      <c r="O261">
        <v>0.60882352941176399</v>
      </c>
      <c r="P261">
        <v>12</v>
      </c>
      <c r="Q261">
        <v>137473.60000000001</v>
      </c>
      <c r="R261">
        <v>34040</v>
      </c>
      <c r="S261">
        <v>2</v>
      </c>
      <c r="T261">
        <v>122</v>
      </c>
      <c r="U261">
        <v>0.66433566433566404</v>
      </c>
      <c r="V261">
        <v>0.63953488372093004</v>
      </c>
      <c r="W261">
        <v>0.60882352941176399</v>
      </c>
      <c r="X261">
        <v>12</v>
      </c>
      <c r="Y261">
        <v>142451.79999999999</v>
      </c>
      <c r="Z261">
        <v>34565</v>
      </c>
      <c r="AA261">
        <v>2</v>
      </c>
      <c r="AB261">
        <v>123</v>
      </c>
      <c r="AC261" t="s">
        <v>1259</v>
      </c>
      <c r="AE261">
        <f>Tabela1[[#This Row],[kan_params]]</f>
        <v>34250</v>
      </c>
      <c r="AF261">
        <f>Tabela1[[#This Row],[kan_steps]]</f>
        <v>16</v>
      </c>
      <c r="AG261">
        <f>Tabela1[[#This Row],[kan_train_acc]]</f>
        <v>0.56529412269592205</v>
      </c>
      <c r="AH261">
        <f>Tabela1[[#This Row],[kan_val_acc]]</f>
        <v>0.762790703773498</v>
      </c>
      <c r="AI261">
        <f>Tabela1[[#This Row],[kan_test_acc]]</f>
        <v>0.59860140085220304</v>
      </c>
      <c r="AJ261">
        <f>Tabela1[[#This Row],[mlp_test_acc]]</f>
        <v>0.66433566433566404</v>
      </c>
      <c r="AK261">
        <f>Tabela1[[#This Row],[mlp_val_acc]]</f>
        <v>0.63953488372093004</v>
      </c>
      <c r="AL261">
        <f>Tabela1[[#This Row],[mlp_train_acc]]</f>
        <v>0.60882352941176399</v>
      </c>
      <c r="AM261">
        <f>Tabela1[[#This Row],[mlp_steps]]</f>
        <v>12</v>
      </c>
    </row>
    <row r="262" spans="1:39" hidden="1" x14ac:dyDescent="0.25">
      <c r="A262" t="s">
        <v>29</v>
      </c>
      <c r="B262">
        <v>10</v>
      </c>
      <c r="C262">
        <v>5</v>
      </c>
      <c r="D262">
        <v>2</v>
      </c>
      <c r="E262">
        <v>0</v>
      </c>
      <c r="F262" t="s">
        <v>144</v>
      </c>
      <c r="G262">
        <v>34510</v>
      </c>
      <c r="H262">
        <v>8928901.8000000007</v>
      </c>
      <c r="I262">
        <v>20</v>
      </c>
      <c r="J262">
        <v>0.52352941036224299</v>
      </c>
      <c r="K262">
        <v>0.73023254871368404</v>
      </c>
      <c r="L262">
        <v>0.50769230723380998</v>
      </c>
      <c r="M262">
        <v>0.66433566433566404</v>
      </c>
      <c r="N262">
        <v>0.63953488372093004</v>
      </c>
      <c r="O262">
        <v>0.60882352941176399</v>
      </c>
      <c r="P262">
        <v>12</v>
      </c>
      <c r="Q262">
        <v>1757617.4</v>
      </c>
      <c r="R262">
        <v>34040</v>
      </c>
      <c r="S262">
        <v>2</v>
      </c>
      <c r="T262">
        <v>122</v>
      </c>
      <c r="U262">
        <v>0.66433566433566404</v>
      </c>
      <c r="V262">
        <v>0.65116279069767402</v>
      </c>
      <c r="W262">
        <v>0.60882352941176399</v>
      </c>
      <c r="X262">
        <v>12</v>
      </c>
      <c r="Y262">
        <v>1149200.6000000001</v>
      </c>
      <c r="Z262">
        <v>34565</v>
      </c>
      <c r="AA262">
        <v>2</v>
      </c>
      <c r="AB262">
        <v>123</v>
      </c>
      <c r="AC262" t="s">
        <v>289</v>
      </c>
      <c r="AE262">
        <f>Tabela1[[#This Row],[kan_params]]</f>
        <v>34510</v>
      </c>
      <c r="AF262">
        <f>Tabela1[[#This Row],[kan_steps]]</f>
        <v>20</v>
      </c>
      <c r="AG262">
        <f>Tabela1[[#This Row],[kan_train_acc]]</f>
        <v>0.52352941036224299</v>
      </c>
      <c r="AH262">
        <f>Tabela1[[#This Row],[kan_val_acc]]</f>
        <v>0.73023254871368404</v>
      </c>
      <c r="AI262">
        <f>Tabela1[[#This Row],[kan_test_acc]]</f>
        <v>0.50769230723380998</v>
      </c>
      <c r="AJ262">
        <f>Tabela1[[#This Row],[mlp_test_acc]]</f>
        <v>0.66433566433566404</v>
      </c>
      <c r="AK262">
        <f>Tabela1[[#This Row],[mlp_val_acc]]</f>
        <v>0.63953488372093004</v>
      </c>
      <c r="AL262">
        <f>Tabela1[[#This Row],[mlp_train_acc]]</f>
        <v>0.60882352941176399</v>
      </c>
      <c r="AM262">
        <f>Tabela1[[#This Row],[mlp_steps]]</f>
        <v>12</v>
      </c>
    </row>
    <row r="263" spans="1:39" hidden="1" x14ac:dyDescent="0.25">
      <c r="A263" t="s">
        <v>29</v>
      </c>
      <c r="B263">
        <v>12</v>
      </c>
      <c r="C263">
        <v>5</v>
      </c>
      <c r="D263">
        <v>3</v>
      </c>
      <c r="E263">
        <v>0</v>
      </c>
      <c r="F263" t="s">
        <v>228</v>
      </c>
      <c r="G263">
        <v>34622</v>
      </c>
      <c r="H263">
        <v>10184560.199999999</v>
      </c>
      <c r="I263">
        <v>30</v>
      </c>
      <c r="J263">
        <v>0.76588234901428198</v>
      </c>
      <c r="K263">
        <v>0.84883720874786295</v>
      </c>
      <c r="L263">
        <v>0.77902098894119198</v>
      </c>
      <c r="M263">
        <v>0.66433566433566404</v>
      </c>
      <c r="N263">
        <v>0.63953488372093004</v>
      </c>
      <c r="O263">
        <v>0.60882352941176399</v>
      </c>
      <c r="P263">
        <v>12.6</v>
      </c>
      <c r="Q263">
        <v>1858704</v>
      </c>
      <c r="R263">
        <v>34565</v>
      </c>
      <c r="S263">
        <v>2</v>
      </c>
      <c r="T263">
        <v>123</v>
      </c>
      <c r="U263">
        <v>0.66433566433566404</v>
      </c>
      <c r="V263">
        <v>0.63953488372093004</v>
      </c>
      <c r="W263">
        <v>0.60882352941176399</v>
      </c>
      <c r="X263">
        <v>12</v>
      </c>
      <c r="Y263">
        <v>2026136.8</v>
      </c>
      <c r="Z263">
        <v>35094</v>
      </c>
      <c r="AA263">
        <v>2</v>
      </c>
      <c r="AB263">
        <v>124</v>
      </c>
      <c r="AC263" t="s">
        <v>533</v>
      </c>
      <c r="AE263">
        <f>Tabela1[[#This Row],[kan_params]]</f>
        <v>34622</v>
      </c>
      <c r="AF263">
        <f>Tabela1[[#This Row],[kan_steps]]</f>
        <v>30</v>
      </c>
      <c r="AG263">
        <f>Tabela1[[#This Row],[kan_train_acc]]</f>
        <v>0.76588234901428198</v>
      </c>
      <c r="AH263">
        <f>Tabela1[[#This Row],[kan_val_acc]]</f>
        <v>0.84883720874786295</v>
      </c>
      <c r="AI263">
        <f>Tabela1[[#This Row],[kan_test_acc]]</f>
        <v>0.77902098894119198</v>
      </c>
      <c r="AJ263">
        <f>Tabela1[[#This Row],[mlp_test_acc]]</f>
        <v>0.66433566433566404</v>
      </c>
      <c r="AK263">
        <f>Tabela1[[#This Row],[mlp_val_acc]]</f>
        <v>0.63953488372093004</v>
      </c>
      <c r="AL263">
        <f>Tabela1[[#This Row],[mlp_train_acc]]</f>
        <v>0.60882352941176399</v>
      </c>
      <c r="AM263">
        <f>Tabela1[[#This Row],[mlp_steps]]</f>
        <v>12.6</v>
      </c>
    </row>
    <row r="264" spans="1:39" x14ac:dyDescent="0.25">
      <c r="A264" t="s">
        <v>29</v>
      </c>
      <c r="B264">
        <v>8</v>
      </c>
      <c r="C264">
        <v>3</v>
      </c>
      <c r="D264">
        <v>2</v>
      </c>
      <c r="E264">
        <v>0</v>
      </c>
      <c r="F264" t="s">
        <v>184</v>
      </c>
      <c r="G264">
        <v>34658</v>
      </c>
      <c r="H264">
        <v>6543314.5999999996</v>
      </c>
      <c r="I264">
        <v>14</v>
      </c>
      <c r="J264">
        <v>0.39117646217346103</v>
      </c>
      <c r="K264">
        <v>0.69069769382476798</v>
      </c>
      <c r="L264">
        <v>0.335664331912994</v>
      </c>
      <c r="M264">
        <v>0.66433566433566404</v>
      </c>
      <c r="N264">
        <v>0.63953488372093004</v>
      </c>
      <c r="O264">
        <v>0.60882352941176399</v>
      </c>
      <c r="P264">
        <v>12.2</v>
      </c>
      <c r="Q264">
        <v>982382</v>
      </c>
      <c r="R264">
        <v>34565</v>
      </c>
      <c r="S264">
        <v>2</v>
      </c>
      <c r="T264">
        <v>123</v>
      </c>
      <c r="U264">
        <v>0.66433566433566404</v>
      </c>
      <c r="V264">
        <v>0.63953488372093004</v>
      </c>
      <c r="W264">
        <v>0.60882352941176399</v>
      </c>
      <c r="X264">
        <v>12.2</v>
      </c>
      <c r="Y264">
        <v>530529</v>
      </c>
      <c r="Z264">
        <v>35094</v>
      </c>
      <c r="AA264">
        <v>2</v>
      </c>
      <c r="AB264">
        <v>124</v>
      </c>
      <c r="AC264" t="s">
        <v>1319</v>
      </c>
      <c r="AE264">
        <f>Tabela1[[#This Row],[kan_params]]</f>
        <v>34658</v>
      </c>
      <c r="AF264">
        <f>Tabela1[[#This Row],[kan_steps]]</f>
        <v>14</v>
      </c>
      <c r="AG264">
        <f>Tabela1[[#This Row],[kan_train_acc]]</f>
        <v>0.39117646217346103</v>
      </c>
      <c r="AH264">
        <f>Tabela1[[#This Row],[kan_val_acc]]</f>
        <v>0.69069769382476798</v>
      </c>
      <c r="AI264">
        <f>Tabela1[[#This Row],[kan_test_acc]]</f>
        <v>0.335664331912994</v>
      </c>
      <c r="AJ264">
        <f>Tabela1[[#This Row],[mlp_test_acc]]</f>
        <v>0.66433566433566404</v>
      </c>
      <c r="AK264">
        <f>Tabela1[[#This Row],[mlp_val_acc]]</f>
        <v>0.63953488372093004</v>
      </c>
      <c r="AL264">
        <f>Tabela1[[#This Row],[mlp_train_acc]]</f>
        <v>0.60882352941176399</v>
      </c>
      <c r="AM264">
        <f>Tabela1[[#This Row],[mlp_steps]]</f>
        <v>12.2</v>
      </c>
    </row>
    <row r="265" spans="1:39" x14ac:dyDescent="0.25">
      <c r="A265" t="s">
        <v>29</v>
      </c>
      <c r="B265">
        <v>8</v>
      </c>
      <c r="C265">
        <v>3</v>
      </c>
      <c r="D265">
        <v>2</v>
      </c>
      <c r="E265">
        <v>0</v>
      </c>
      <c r="F265" t="s">
        <v>94</v>
      </c>
      <c r="G265">
        <v>34664</v>
      </c>
      <c r="H265">
        <v>7503667</v>
      </c>
      <c r="I265">
        <v>18.600000000000001</v>
      </c>
      <c r="J265">
        <v>0.56529412269592205</v>
      </c>
      <c r="K265">
        <v>0.75581394433975202</v>
      </c>
      <c r="L265">
        <v>0.59860140085220304</v>
      </c>
      <c r="M265">
        <v>0.66433566433566404</v>
      </c>
      <c r="N265">
        <v>0.63953488372093004</v>
      </c>
      <c r="O265">
        <v>0.60882352941176399</v>
      </c>
      <c r="P265">
        <v>12</v>
      </c>
      <c r="Q265">
        <v>191215.2</v>
      </c>
      <c r="R265">
        <v>34565</v>
      </c>
      <c r="S265">
        <v>2</v>
      </c>
      <c r="T265">
        <v>123</v>
      </c>
      <c r="U265">
        <v>0.66433566433566404</v>
      </c>
      <c r="V265">
        <v>0.63953488372093004</v>
      </c>
      <c r="W265">
        <v>0.60882352941176399</v>
      </c>
      <c r="X265">
        <v>12</v>
      </c>
      <c r="Y265">
        <v>182882.2</v>
      </c>
      <c r="Z265">
        <v>35094</v>
      </c>
      <c r="AA265">
        <v>2</v>
      </c>
      <c r="AB265">
        <v>124</v>
      </c>
      <c r="AC265" t="s">
        <v>1274</v>
      </c>
      <c r="AE265">
        <f>Tabela1[[#This Row],[kan_params]]</f>
        <v>34664</v>
      </c>
      <c r="AF265">
        <f>Tabela1[[#This Row],[kan_steps]]</f>
        <v>18.600000000000001</v>
      </c>
      <c r="AG265">
        <f>Tabela1[[#This Row],[kan_train_acc]]</f>
        <v>0.56529412269592205</v>
      </c>
      <c r="AH265">
        <f>Tabela1[[#This Row],[kan_val_acc]]</f>
        <v>0.75581394433975202</v>
      </c>
      <c r="AI265">
        <f>Tabela1[[#This Row],[kan_test_acc]]</f>
        <v>0.59860140085220304</v>
      </c>
      <c r="AJ265">
        <f>Tabela1[[#This Row],[mlp_test_acc]]</f>
        <v>0.66433566433566404</v>
      </c>
      <c r="AK265">
        <f>Tabela1[[#This Row],[mlp_val_acc]]</f>
        <v>0.63953488372093004</v>
      </c>
      <c r="AL265">
        <f>Tabela1[[#This Row],[mlp_train_acc]]</f>
        <v>0.60882352941176399</v>
      </c>
      <c r="AM265">
        <f>Tabela1[[#This Row],[mlp_steps]]</f>
        <v>12</v>
      </c>
    </row>
    <row r="266" spans="1:39" hidden="1" x14ac:dyDescent="0.25">
      <c r="A266" t="s">
        <v>29</v>
      </c>
      <c r="B266">
        <v>12</v>
      </c>
      <c r="C266">
        <v>5</v>
      </c>
      <c r="D266">
        <v>3</v>
      </c>
      <c r="E266">
        <v>0</v>
      </c>
      <c r="F266" t="s">
        <v>42</v>
      </c>
      <c r="G266">
        <v>34696</v>
      </c>
      <c r="H266">
        <v>8897752</v>
      </c>
      <c r="I266">
        <v>23</v>
      </c>
      <c r="J266">
        <v>0.657647049427032</v>
      </c>
      <c r="K266">
        <v>0.77906976938247596</v>
      </c>
      <c r="L266">
        <v>0.65874125361442504</v>
      </c>
      <c r="M266">
        <v>0.66433566433566404</v>
      </c>
      <c r="N266">
        <v>0.64418604651162703</v>
      </c>
      <c r="O266">
        <v>0.60882352941176399</v>
      </c>
      <c r="P266">
        <v>12.6</v>
      </c>
      <c r="Q266">
        <v>944131.4</v>
      </c>
      <c r="R266">
        <v>34565</v>
      </c>
      <c r="S266">
        <v>2</v>
      </c>
      <c r="T266">
        <v>123</v>
      </c>
      <c r="U266">
        <v>0.66433566433566404</v>
      </c>
      <c r="V266">
        <v>0.63953488372093004</v>
      </c>
      <c r="W266">
        <v>0.60882352941176399</v>
      </c>
      <c r="X266">
        <v>12.4</v>
      </c>
      <c r="Y266">
        <v>1260926.6000000001</v>
      </c>
      <c r="Z266">
        <v>35094</v>
      </c>
      <c r="AA266">
        <v>2</v>
      </c>
      <c r="AB266">
        <v>124</v>
      </c>
      <c r="AC266" t="s">
        <v>440</v>
      </c>
      <c r="AE266">
        <f>Tabela1[[#This Row],[kan_params]]</f>
        <v>34696</v>
      </c>
      <c r="AF266">
        <f>Tabela1[[#This Row],[kan_steps]]</f>
        <v>23</v>
      </c>
      <c r="AG266">
        <f>Tabela1[[#This Row],[kan_train_acc]]</f>
        <v>0.657647049427032</v>
      </c>
      <c r="AH266">
        <f>Tabela1[[#This Row],[kan_val_acc]]</f>
        <v>0.77906976938247596</v>
      </c>
      <c r="AI266">
        <f>Tabela1[[#This Row],[kan_test_acc]]</f>
        <v>0.65874125361442504</v>
      </c>
      <c r="AJ266">
        <f>Tabela1[[#This Row],[mlp_test_acc]]</f>
        <v>0.66433566433566404</v>
      </c>
      <c r="AK266">
        <f>Tabela1[[#This Row],[mlp_val_acc]]</f>
        <v>0.64418604651162703</v>
      </c>
      <c r="AL266">
        <f>Tabela1[[#This Row],[mlp_train_acc]]</f>
        <v>0.60882352941176399</v>
      </c>
      <c r="AM266">
        <f>Tabela1[[#This Row],[mlp_steps]]</f>
        <v>12.6</v>
      </c>
    </row>
    <row r="267" spans="1:39" hidden="1" x14ac:dyDescent="0.25">
      <c r="A267" t="s">
        <v>29</v>
      </c>
      <c r="B267">
        <v>10</v>
      </c>
      <c r="C267">
        <v>5</v>
      </c>
      <c r="D267">
        <v>2</v>
      </c>
      <c r="E267">
        <v>0</v>
      </c>
      <c r="F267" t="s">
        <v>54</v>
      </c>
      <c r="G267">
        <v>34696</v>
      </c>
      <c r="H267">
        <v>8911002.4000000004</v>
      </c>
      <c r="I267">
        <v>21.2</v>
      </c>
      <c r="J267">
        <v>0.46235293149948098</v>
      </c>
      <c r="K267">
        <v>0.75813952684402397</v>
      </c>
      <c r="L267">
        <v>0.41118881106376598</v>
      </c>
      <c r="M267">
        <v>0.66433566433566404</v>
      </c>
      <c r="N267">
        <v>0.63953488372093004</v>
      </c>
      <c r="O267">
        <v>0.60882352941176399</v>
      </c>
      <c r="P267">
        <v>12</v>
      </c>
      <c r="Q267">
        <v>854297.2</v>
      </c>
      <c r="R267">
        <v>34565</v>
      </c>
      <c r="S267">
        <v>2</v>
      </c>
      <c r="T267">
        <v>123</v>
      </c>
      <c r="U267">
        <v>0.66433566433566404</v>
      </c>
      <c r="V267">
        <v>0.63953488372093004</v>
      </c>
      <c r="W267">
        <v>0.60882352941176399</v>
      </c>
      <c r="X267">
        <v>12.6</v>
      </c>
      <c r="Y267">
        <v>1267579.8</v>
      </c>
      <c r="Z267">
        <v>35094</v>
      </c>
      <c r="AA267">
        <v>2</v>
      </c>
      <c r="AB267">
        <v>124</v>
      </c>
      <c r="AC267" t="s">
        <v>244</v>
      </c>
      <c r="AE267">
        <f>Tabela1[[#This Row],[kan_params]]</f>
        <v>34696</v>
      </c>
      <c r="AF267">
        <f>Tabela1[[#This Row],[kan_steps]]</f>
        <v>21.2</v>
      </c>
      <c r="AG267">
        <f>Tabela1[[#This Row],[kan_train_acc]]</f>
        <v>0.46235293149948098</v>
      </c>
      <c r="AH267">
        <f>Tabela1[[#This Row],[kan_val_acc]]</f>
        <v>0.75813952684402397</v>
      </c>
      <c r="AI267">
        <f>Tabela1[[#This Row],[kan_test_acc]]</f>
        <v>0.41118881106376598</v>
      </c>
      <c r="AJ267">
        <f>Tabela1[[#This Row],[mlp_test_acc]]</f>
        <v>0.66433566433566404</v>
      </c>
      <c r="AK267">
        <f>Tabela1[[#This Row],[mlp_val_acc]]</f>
        <v>0.63953488372093004</v>
      </c>
      <c r="AL267">
        <f>Tabela1[[#This Row],[mlp_train_acc]]</f>
        <v>0.60882352941176399</v>
      </c>
      <c r="AM267">
        <f>Tabela1[[#This Row],[mlp_steps]]</f>
        <v>12</v>
      </c>
    </row>
    <row r="268" spans="1:39" hidden="1" x14ac:dyDescent="0.25">
      <c r="A268" t="s">
        <v>29</v>
      </c>
      <c r="B268">
        <v>10</v>
      </c>
      <c r="C268">
        <v>5</v>
      </c>
      <c r="D268">
        <v>2</v>
      </c>
      <c r="E268">
        <v>0</v>
      </c>
      <c r="F268" t="s">
        <v>114</v>
      </c>
      <c r="G268">
        <v>34812</v>
      </c>
      <c r="H268">
        <v>9882438.8000000007</v>
      </c>
      <c r="I268">
        <v>22.8</v>
      </c>
      <c r="J268">
        <v>0.64764705896377495</v>
      </c>
      <c r="K268">
        <v>0.82325580120086606</v>
      </c>
      <c r="L268">
        <v>0.63496503233909596</v>
      </c>
      <c r="M268">
        <v>0.66433566433566404</v>
      </c>
      <c r="N268">
        <v>0.63953488372093004</v>
      </c>
      <c r="O268">
        <v>0.60882352941176399</v>
      </c>
      <c r="P268">
        <v>12</v>
      </c>
      <c r="Q268">
        <v>2137985.7999999998</v>
      </c>
      <c r="R268">
        <v>34565</v>
      </c>
      <c r="S268">
        <v>2</v>
      </c>
      <c r="T268">
        <v>123</v>
      </c>
      <c r="U268">
        <v>0.66433566433566404</v>
      </c>
      <c r="V268">
        <v>0.63953488372093004</v>
      </c>
      <c r="W268">
        <v>0.60882352941176399</v>
      </c>
      <c r="X268">
        <v>12.4</v>
      </c>
      <c r="Y268">
        <v>1356332</v>
      </c>
      <c r="Z268">
        <v>35094</v>
      </c>
      <c r="AA268">
        <v>2</v>
      </c>
      <c r="AB268">
        <v>124</v>
      </c>
      <c r="AC268" t="s">
        <v>274</v>
      </c>
      <c r="AE268">
        <f>Tabela1[[#This Row],[kan_params]]</f>
        <v>34812</v>
      </c>
      <c r="AF268">
        <f>Tabela1[[#This Row],[kan_steps]]</f>
        <v>22.8</v>
      </c>
      <c r="AG268">
        <f>Tabela1[[#This Row],[kan_train_acc]]</f>
        <v>0.64764705896377495</v>
      </c>
      <c r="AH268">
        <f>Tabela1[[#This Row],[kan_val_acc]]</f>
        <v>0.82325580120086606</v>
      </c>
      <c r="AI268">
        <f>Tabela1[[#This Row],[kan_test_acc]]</f>
        <v>0.63496503233909596</v>
      </c>
      <c r="AJ268">
        <f>Tabela1[[#This Row],[mlp_test_acc]]</f>
        <v>0.66433566433566404</v>
      </c>
      <c r="AK268">
        <f>Tabela1[[#This Row],[mlp_val_acc]]</f>
        <v>0.63953488372093004</v>
      </c>
      <c r="AL268">
        <f>Tabela1[[#This Row],[mlp_train_acc]]</f>
        <v>0.60882352941176399</v>
      </c>
      <c r="AM268">
        <f>Tabela1[[#This Row],[mlp_steps]]</f>
        <v>12</v>
      </c>
    </row>
    <row r="269" spans="1:39" hidden="1" x14ac:dyDescent="0.25">
      <c r="A269" t="s">
        <v>29</v>
      </c>
      <c r="B269">
        <v>10</v>
      </c>
      <c r="C269">
        <v>3</v>
      </c>
      <c r="D269">
        <v>3</v>
      </c>
      <c r="E269">
        <v>0</v>
      </c>
      <c r="F269" t="s">
        <v>110</v>
      </c>
      <c r="G269">
        <v>34820</v>
      </c>
      <c r="H269">
        <v>6493322.7999999998</v>
      </c>
      <c r="I269">
        <v>15</v>
      </c>
      <c r="J269">
        <v>0.40941176116466499</v>
      </c>
      <c r="K269">
        <v>0.66046512126922596</v>
      </c>
      <c r="L269">
        <v>0.37762237489223399</v>
      </c>
      <c r="M269">
        <v>0.66433566433566404</v>
      </c>
      <c r="N269">
        <v>0.63953488372093004</v>
      </c>
      <c r="O269">
        <v>0.60882352941176399</v>
      </c>
      <c r="P269">
        <v>12.2</v>
      </c>
      <c r="Q269">
        <v>1516924</v>
      </c>
      <c r="R269">
        <v>34565</v>
      </c>
      <c r="S269">
        <v>2</v>
      </c>
      <c r="T269">
        <v>123</v>
      </c>
      <c r="U269">
        <v>0.66433566433566404</v>
      </c>
      <c r="V269">
        <v>0.63953488372093004</v>
      </c>
      <c r="W269">
        <v>0.60882352941176399</v>
      </c>
      <c r="X269">
        <v>12</v>
      </c>
      <c r="Y269">
        <v>1066601.3999999999</v>
      </c>
      <c r="Z269">
        <v>35094</v>
      </c>
      <c r="AA269">
        <v>2</v>
      </c>
      <c r="AB269">
        <v>124</v>
      </c>
      <c r="AC269" t="s">
        <v>111</v>
      </c>
      <c r="AE269">
        <f>Tabela1[[#This Row],[kan_params]]</f>
        <v>34820</v>
      </c>
      <c r="AF269">
        <f>Tabela1[[#This Row],[kan_steps]]</f>
        <v>15</v>
      </c>
      <c r="AG269">
        <f>Tabela1[[#This Row],[kan_train_acc]]</f>
        <v>0.40941176116466499</v>
      </c>
      <c r="AH269">
        <f>Tabela1[[#This Row],[kan_val_acc]]</f>
        <v>0.66046512126922596</v>
      </c>
      <c r="AI269">
        <f>Tabela1[[#This Row],[kan_test_acc]]</f>
        <v>0.37762237489223399</v>
      </c>
      <c r="AJ269">
        <f>Tabela1[[#This Row],[mlp_test_acc]]</f>
        <v>0.66433566433566404</v>
      </c>
      <c r="AK269">
        <f>Tabela1[[#This Row],[mlp_val_acc]]</f>
        <v>0.63953488372093004</v>
      </c>
      <c r="AL269">
        <f>Tabela1[[#This Row],[mlp_train_acc]]</f>
        <v>0.60882352941176399</v>
      </c>
      <c r="AM269">
        <f>Tabela1[[#This Row],[mlp_steps]]</f>
        <v>12.2</v>
      </c>
    </row>
    <row r="270" spans="1:39" x14ac:dyDescent="0.25">
      <c r="A270" t="s">
        <v>29</v>
      </c>
      <c r="B270">
        <v>8</v>
      </c>
      <c r="C270">
        <v>3</v>
      </c>
      <c r="D270">
        <v>2</v>
      </c>
      <c r="E270">
        <v>0</v>
      </c>
      <c r="F270" t="s">
        <v>154</v>
      </c>
      <c r="G270">
        <v>34868</v>
      </c>
      <c r="H270">
        <v>6160034.2000000002</v>
      </c>
      <c r="I270">
        <v>12</v>
      </c>
      <c r="J270">
        <v>0.49647059440612701</v>
      </c>
      <c r="K270">
        <v>0.82558137178420998</v>
      </c>
      <c r="L270">
        <v>0.51888111829757599</v>
      </c>
      <c r="M270">
        <v>0.66433566433566404</v>
      </c>
      <c r="N270">
        <v>0.63953488372093004</v>
      </c>
      <c r="O270">
        <v>0.60882352941176399</v>
      </c>
      <c r="P270">
        <v>12</v>
      </c>
      <c r="Q270">
        <v>708313</v>
      </c>
      <c r="R270">
        <v>34565</v>
      </c>
      <c r="S270">
        <v>2</v>
      </c>
      <c r="T270">
        <v>123</v>
      </c>
      <c r="U270">
        <v>0.66433566433566404</v>
      </c>
      <c r="V270">
        <v>0.63953488372093004</v>
      </c>
      <c r="W270">
        <v>0.60882352941176399</v>
      </c>
      <c r="X270">
        <v>12</v>
      </c>
      <c r="Y270">
        <v>191332.4</v>
      </c>
      <c r="Z270">
        <v>35094</v>
      </c>
      <c r="AA270">
        <v>2</v>
      </c>
      <c r="AB270">
        <v>124</v>
      </c>
      <c r="AC270" t="s">
        <v>1304</v>
      </c>
      <c r="AE270">
        <f>Tabela1[[#This Row],[kan_params]]</f>
        <v>34868</v>
      </c>
      <c r="AF270">
        <f>Tabela1[[#This Row],[kan_steps]]</f>
        <v>12</v>
      </c>
      <c r="AG270">
        <f>Tabela1[[#This Row],[kan_train_acc]]</f>
        <v>0.49647059440612701</v>
      </c>
      <c r="AH270">
        <f>Tabela1[[#This Row],[kan_val_acc]]</f>
        <v>0.82558137178420998</v>
      </c>
      <c r="AI270">
        <f>Tabela1[[#This Row],[kan_test_acc]]</f>
        <v>0.51888111829757599</v>
      </c>
      <c r="AJ270">
        <f>Tabela1[[#This Row],[mlp_test_acc]]</f>
        <v>0.66433566433566404</v>
      </c>
      <c r="AK270">
        <f>Tabela1[[#This Row],[mlp_val_acc]]</f>
        <v>0.63953488372093004</v>
      </c>
      <c r="AL270">
        <f>Tabela1[[#This Row],[mlp_train_acc]]</f>
        <v>0.60882352941176399</v>
      </c>
      <c r="AM270">
        <f>Tabela1[[#This Row],[mlp_steps]]</f>
        <v>12</v>
      </c>
    </row>
    <row r="271" spans="1:39" x14ac:dyDescent="0.25">
      <c r="A271" t="s">
        <v>29</v>
      </c>
      <c r="B271">
        <v>8</v>
      </c>
      <c r="C271">
        <v>3</v>
      </c>
      <c r="D271">
        <v>2</v>
      </c>
      <c r="E271">
        <v>0</v>
      </c>
      <c r="F271" t="s">
        <v>124</v>
      </c>
      <c r="G271">
        <v>34870</v>
      </c>
      <c r="H271">
        <v>8293530</v>
      </c>
      <c r="I271">
        <v>19.600000000000001</v>
      </c>
      <c r="J271">
        <v>0.39117646217346103</v>
      </c>
      <c r="K271">
        <v>0.79767440557479796</v>
      </c>
      <c r="L271">
        <v>0.335664331912994</v>
      </c>
      <c r="M271">
        <v>0.66433566433566404</v>
      </c>
      <c r="N271">
        <v>0.63953488372093004</v>
      </c>
      <c r="O271">
        <v>0.60882352941176399</v>
      </c>
      <c r="P271">
        <v>12</v>
      </c>
      <c r="Q271">
        <v>200416.8</v>
      </c>
      <c r="R271">
        <v>34565</v>
      </c>
      <c r="S271">
        <v>2</v>
      </c>
      <c r="T271">
        <v>123</v>
      </c>
      <c r="U271">
        <v>0.66433566433566404</v>
      </c>
      <c r="V271">
        <v>0.63953488372093004</v>
      </c>
      <c r="W271">
        <v>0.60882352941176399</v>
      </c>
      <c r="X271">
        <v>12</v>
      </c>
      <c r="Y271">
        <v>234834.4</v>
      </c>
      <c r="Z271">
        <v>35094</v>
      </c>
      <c r="AA271">
        <v>2</v>
      </c>
      <c r="AB271">
        <v>124</v>
      </c>
      <c r="AC271" t="s">
        <v>1289</v>
      </c>
      <c r="AE271">
        <f>Tabela1[[#This Row],[kan_params]]</f>
        <v>34870</v>
      </c>
      <c r="AF271">
        <f>Tabela1[[#This Row],[kan_steps]]</f>
        <v>19.600000000000001</v>
      </c>
      <c r="AG271">
        <f>Tabela1[[#This Row],[kan_train_acc]]</f>
        <v>0.39117646217346103</v>
      </c>
      <c r="AH271">
        <f>Tabela1[[#This Row],[kan_val_acc]]</f>
        <v>0.79767440557479796</v>
      </c>
      <c r="AI271">
        <f>Tabela1[[#This Row],[kan_test_acc]]</f>
        <v>0.335664331912994</v>
      </c>
      <c r="AJ271">
        <f>Tabela1[[#This Row],[mlp_test_acc]]</f>
        <v>0.66433566433566404</v>
      </c>
      <c r="AK271">
        <f>Tabela1[[#This Row],[mlp_val_acc]]</f>
        <v>0.63953488372093004</v>
      </c>
      <c r="AL271">
        <f>Tabela1[[#This Row],[mlp_train_acc]]</f>
        <v>0.60882352941176399</v>
      </c>
      <c r="AM271">
        <f>Tabela1[[#This Row],[mlp_steps]]</f>
        <v>12</v>
      </c>
    </row>
    <row r="272" spans="1:39" hidden="1" x14ac:dyDescent="0.25">
      <c r="A272" t="s">
        <v>29</v>
      </c>
      <c r="B272">
        <v>10</v>
      </c>
      <c r="C272">
        <v>5</v>
      </c>
      <c r="D272">
        <v>2</v>
      </c>
      <c r="E272">
        <v>0</v>
      </c>
      <c r="F272" t="s">
        <v>84</v>
      </c>
      <c r="G272">
        <v>34874</v>
      </c>
      <c r="H272">
        <v>6881730.7999999998</v>
      </c>
      <c r="I272">
        <v>15.8</v>
      </c>
      <c r="J272">
        <v>0.58647059202194196</v>
      </c>
      <c r="K272">
        <v>0.818604671955108</v>
      </c>
      <c r="L272">
        <v>0.613986015319824</v>
      </c>
      <c r="M272">
        <v>0.66433566433566404</v>
      </c>
      <c r="N272">
        <v>0.63953488372093004</v>
      </c>
      <c r="O272">
        <v>0.60882352941176399</v>
      </c>
      <c r="P272">
        <v>12.2</v>
      </c>
      <c r="Q272">
        <v>1684015</v>
      </c>
      <c r="R272">
        <v>34565</v>
      </c>
      <c r="S272">
        <v>2</v>
      </c>
      <c r="T272">
        <v>123</v>
      </c>
      <c r="U272">
        <v>0.66433566433566404</v>
      </c>
      <c r="V272">
        <v>0.67209302325581399</v>
      </c>
      <c r="W272">
        <v>0.60882352941176399</v>
      </c>
      <c r="X272">
        <v>12.4</v>
      </c>
      <c r="Y272">
        <v>1954756.6</v>
      </c>
      <c r="Z272">
        <v>35094</v>
      </c>
      <c r="AA272">
        <v>2</v>
      </c>
      <c r="AB272">
        <v>124</v>
      </c>
      <c r="AC272" t="s">
        <v>259</v>
      </c>
      <c r="AE272">
        <f>Tabela1[[#This Row],[kan_params]]</f>
        <v>34874</v>
      </c>
      <c r="AF272">
        <f>Tabela1[[#This Row],[kan_steps]]</f>
        <v>15.8</v>
      </c>
      <c r="AG272">
        <f>Tabela1[[#This Row],[kan_train_acc]]</f>
        <v>0.58647059202194196</v>
      </c>
      <c r="AH272">
        <f>Tabela1[[#This Row],[kan_val_acc]]</f>
        <v>0.818604671955108</v>
      </c>
      <c r="AI272">
        <f>Tabela1[[#This Row],[kan_test_acc]]</f>
        <v>0.613986015319824</v>
      </c>
      <c r="AJ272">
        <f>Tabela1[[#This Row],[mlp_test_acc]]</f>
        <v>0.66433566433566404</v>
      </c>
      <c r="AK272">
        <f>Tabela1[[#This Row],[mlp_val_acc]]</f>
        <v>0.63953488372093004</v>
      </c>
      <c r="AL272">
        <f>Tabela1[[#This Row],[mlp_train_acc]]</f>
        <v>0.60882352941176399</v>
      </c>
      <c r="AM272">
        <f>Tabela1[[#This Row],[mlp_steps]]</f>
        <v>12.2</v>
      </c>
    </row>
    <row r="273" spans="1:39" hidden="1" x14ac:dyDescent="0.25">
      <c r="A273" t="s">
        <v>29</v>
      </c>
      <c r="B273">
        <v>10</v>
      </c>
      <c r="C273">
        <v>3</v>
      </c>
      <c r="D273">
        <v>3</v>
      </c>
      <c r="E273">
        <v>0</v>
      </c>
      <c r="F273" t="s">
        <v>50</v>
      </c>
      <c r="G273">
        <v>34952</v>
      </c>
      <c r="H273">
        <v>6174942.5999999996</v>
      </c>
      <c r="I273">
        <v>14.2</v>
      </c>
      <c r="J273">
        <v>0.50588235855102504</v>
      </c>
      <c r="K273">
        <v>0.67906976938247599</v>
      </c>
      <c r="L273">
        <v>0.52027971744537305</v>
      </c>
      <c r="M273">
        <v>0.66433566433566404</v>
      </c>
      <c r="N273">
        <v>0.63953488372093004</v>
      </c>
      <c r="O273">
        <v>0.60882352941176399</v>
      </c>
      <c r="P273">
        <v>12.2</v>
      </c>
      <c r="Q273">
        <v>1911670</v>
      </c>
      <c r="R273">
        <v>34565</v>
      </c>
      <c r="S273">
        <v>2</v>
      </c>
      <c r="T273">
        <v>123</v>
      </c>
      <c r="U273">
        <v>0.66433566433566404</v>
      </c>
      <c r="V273">
        <v>0.63953488372093004</v>
      </c>
      <c r="W273">
        <v>0.60882352941176399</v>
      </c>
      <c r="X273">
        <v>12</v>
      </c>
      <c r="Y273">
        <v>1042364.6</v>
      </c>
      <c r="Z273">
        <v>35094</v>
      </c>
      <c r="AA273">
        <v>2</v>
      </c>
      <c r="AB273">
        <v>124</v>
      </c>
      <c r="AC273" t="s">
        <v>51</v>
      </c>
      <c r="AE273">
        <f>Tabela1[[#This Row],[kan_params]]</f>
        <v>34952</v>
      </c>
      <c r="AF273">
        <f>Tabela1[[#This Row],[kan_steps]]</f>
        <v>14.2</v>
      </c>
      <c r="AG273">
        <f>Tabela1[[#This Row],[kan_train_acc]]</f>
        <v>0.50588235855102504</v>
      </c>
      <c r="AH273">
        <f>Tabela1[[#This Row],[kan_val_acc]]</f>
        <v>0.67906976938247599</v>
      </c>
      <c r="AI273">
        <f>Tabela1[[#This Row],[kan_test_acc]]</f>
        <v>0.52027971744537305</v>
      </c>
      <c r="AJ273">
        <f>Tabela1[[#This Row],[mlp_test_acc]]</f>
        <v>0.66433566433566404</v>
      </c>
      <c r="AK273">
        <f>Tabela1[[#This Row],[mlp_val_acc]]</f>
        <v>0.63953488372093004</v>
      </c>
      <c r="AL273">
        <f>Tabela1[[#This Row],[mlp_train_acc]]</f>
        <v>0.60882352941176399</v>
      </c>
      <c r="AM273">
        <f>Tabela1[[#This Row],[mlp_steps]]</f>
        <v>12.2</v>
      </c>
    </row>
    <row r="274" spans="1:39" hidden="1" x14ac:dyDescent="0.25">
      <c r="A274" t="s">
        <v>29</v>
      </c>
      <c r="B274">
        <v>14</v>
      </c>
      <c r="C274">
        <v>5</v>
      </c>
      <c r="D274">
        <v>4</v>
      </c>
      <c r="E274">
        <v>0</v>
      </c>
      <c r="F274" t="s">
        <v>220</v>
      </c>
      <c r="G274">
        <v>34998</v>
      </c>
      <c r="H274">
        <v>5838136.7999999998</v>
      </c>
      <c r="I274">
        <v>12</v>
      </c>
      <c r="J274">
        <v>0.55235294699668802</v>
      </c>
      <c r="K274">
        <v>0.60465115308761597</v>
      </c>
      <c r="L274">
        <v>0.58181818127632101</v>
      </c>
      <c r="M274">
        <v>0.65734265734265696</v>
      </c>
      <c r="N274">
        <v>0.581395348837209</v>
      </c>
      <c r="O274">
        <v>0.626470588235294</v>
      </c>
      <c r="P274">
        <v>12</v>
      </c>
      <c r="Q274">
        <v>342004.6</v>
      </c>
      <c r="R274">
        <v>34565</v>
      </c>
      <c r="S274">
        <v>2</v>
      </c>
      <c r="T274">
        <v>123</v>
      </c>
      <c r="U274">
        <v>0.65734265734265696</v>
      </c>
      <c r="V274">
        <v>0.581395348837209</v>
      </c>
      <c r="W274">
        <v>0.626470588235294</v>
      </c>
      <c r="X274">
        <v>12</v>
      </c>
      <c r="Y274">
        <v>638128.19999999995</v>
      </c>
      <c r="Z274">
        <v>35094</v>
      </c>
      <c r="AA274">
        <v>2</v>
      </c>
      <c r="AB274">
        <v>124</v>
      </c>
      <c r="AC274" t="s">
        <v>731</v>
      </c>
      <c r="AE274">
        <f>Tabela1[[#This Row],[kan_params]]</f>
        <v>34998</v>
      </c>
      <c r="AF274">
        <f>Tabela1[[#This Row],[kan_steps]]</f>
        <v>12</v>
      </c>
      <c r="AG274">
        <f>Tabela1[[#This Row],[kan_train_acc]]</f>
        <v>0.55235294699668802</v>
      </c>
      <c r="AH274">
        <f>Tabela1[[#This Row],[kan_val_acc]]</f>
        <v>0.60465115308761597</v>
      </c>
      <c r="AI274">
        <f>Tabela1[[#This Row],[kan_test_acc]]</f>
        <v>0.58181818127632101</v>
      </c>
      <c r="AJ274">
        <f>Tabela1[[#This Row],[mlp_test_acc]]</f>
        <v>0.65734265734265696</v>
      </c>
      <c r="AK274">
        <f>Tabela1[[#This Row],[mlp_val_acc]]</f>
        <v>0.581395348837209</v>
      </c>
      <c r="AL274">
        <f>Tabela1[[#This Row],[mlp_train_acc]]</f>
        <v>0.626470588235294</v>
      </c>
      <c r="AM274">
        <f>Tabela1[[#This Row],[mlp_steps]]</f>
        <v>12</v>
      </c>
    </row>
    <row r="275" spans="1:39" hidden="1" x14ac:dyDescent="0.25">
      <c r="A275" t="s">
        <v>29</v>
      </c>
      <c r="B275">
        <v>10</v>
      </c>
      <c r="C275">
        <v>3</v>
      </c>
      <c r="D275">
        <v>3</v>
      </c>
      <c r="E275">
        <v>0</v>
      </c>
      <c r="F275" t="s">
        <v>80</v>
      </c>
      <c r="G275">
        <v>35014</v>
      </c>
      <c r="H275">
        <v>6639874.7999999998</v>
      </c>
      <c r="I275">
        <v>15.8</v>
      </c>
      <c r="J275">
        <v>0.39705882668495102</v>
      </c>
      <c r="K275">
        <v>0.75581395626068104</v>
      </c>
      <c r="L275">
        <v>0.39160839617252302</v>
      </c>
      <c r="M275">
        <v>0.66433566433566404</v>
      </c>
      <c r="N275">
        <v>0.63953488372093004</v>
      </c>
      <c r="O275">
        <v>0.60882352941176399</v>
      </c>
      <c r="P275">
        <v>12</v>
      </c>
      <c r="Q275">
        <v>1515040.8</v>
      </c>
      <c r="R275">
        <v>34565</v>
      </c>
      <c r="S275">
        <v>2</v>
      </c>
      <c r="T275">
        <v>123</v>
      </c>
      <c r="U275">
        <v>0.66433566433566404</v>
      </c>
      <c r="V275">
        <v>0.63953488372093004</v>
      </c>
      <c r="W275">
        <v>0.60882352941176399</v>
      </c>
      <c r="X275">
        <v>12</v>
      </c>
      <c r="Y275">
        <v>664520.80000000005</v>
      </c>
      <c r="Z275">
        <v>35094</v>
      </c>
      <c r="AA275">
        <v>2</v>
      </c>
      <c r="AB275">
        <v>124</v>
      </c>
      <c r="AC275" t="s">
        <v>81</v>
      </c>
      <c r="AE275">
        <f>Tabela1[[#This Row],[kan_params]]</f>
        <v>35014</v>
      </c>
      <c r="AF275">
        <f>Tabela1[[#This Row],[kan_steps]]</f>
        <v>15.8</v>
      </c>
      <c r="AG275">
        <f>Tabela1[[#This Row],[kan_train_acc]]</f>
        <v>0.39705882668495102</v>
      </c>
      <c r="AH275">
        <f>Tabela1[[#This Row],[kan_val_acc]]</f>
        <v>0.75581395626068104</v>
      </c>
      <c r="AI275">
        <f>Tabela1[[#This Row],[kan_test_acc]]</f>
        <v>0.39160839617252302</v>
      </c>
      <c r="AJ275">
        <f>Tabela1[[#This Row],[mlp_test_acc]]</f>
        <v>0.66433566433566404</v>
      </c>
      <c r="AK275">
        <f>Tabela1[[#This Row],[mlp_val_acc]]</f>
        <v>0.63953488372093004</v>
      </c>
      <c r="AL275">
        <f>Tabela1[[#This Row],[mlp_train_acc]]</f>
        <v>0.60882352941176399</v>
      </c>
      <c r="AM275">
        <f>Tabela1[[#This Row],[mlp_steps]]</f>
        <v>12</v>
      </c>
    </row>
    <row r="276" spans="1:39" x14ac:dyDescent="0.25">
      <c r="A276" t="s">
        <v>29</v>
      </c>
      <c r="B276">
        <v>8</v>
      </c>
      <c r="C276">
        <v>3</v>
      </c>
      <c r="D276">
        <v>2</v>
      </c>
      <c r="E276">
        <v>0</v>
      </c>
      <c r="F276" t="s">
        <v>66</v>
      </c>
      <c r="G276">
        <v>35084</v>
      </c>
      <c r="H276">
        <v>7866733.7999999998</v>
      </c>
      <c r="I276">
        <v>20.6</v>
      </c>
      <c r="J276">
        <v>0.42411764264106699</v>
      </c>
      <c r="K276">
        <v>0.70465117692947299</v>
      </c>
      <c r="L276">
        <v>0.40139859914779602</v>
      </c>
      <c r="M276">
        <v>0.66433566433566404</v>
      </c>
      <c r="N276">
        <v>0.63953488372093004</v>
      </c>
      <c r="O276">
        <v>0.60882352941176399</v>
      </c>
      <c r="P276">
        <v>12.4</v>
      </c>
      <c r="Q276">
        <v>170185.60000000001</v>
      </c>
      <c r="R276">
        <v>34565</v>
      </c>
      <c r="S276">
        <v>2</v>
      </c>
      <c r="T276">
        <v>123</v>
      </c>
      <c r="U276">
        <v>0.66433566433566404</v>
      </c>
      <c r="V276">
        <v>0.63953488372093004</v>
      </c>
      <c r="W276">
        <v>0.60882352941176399</v>
      </c>
      <c r="X276">
        <v>12.2</v>
      </c>
      <c r="Y276">
        <v>171396.6</v>
      </c>
      <c r="Z276">
        <v>35094</v>
      </c>
      <c r="AA276">
        <v>2</v>
      </c>
      <c r="AB276">
        <v>124</v>
      </c>
      <c r="AC276" t="s">
        <v>1260</v>
      </c>
      <c r="AE276">
        <f>Tabela1[[#This Row],[kan_params]]</f>
        <v>35084</v>
      </c>
      <c r="AF276">
        <f>Tabela1[[#This Row],[kan_steps]]</f>
        <v>20.6</v>
      </c>
      <c r="AG276">
        <f>Tabela1[[#This Row],[kan_train_acc]]</f>
        <v>0.42411764264106699</v>
      </c>
      <c r="AH276">
        <f>Tabela1[[#This Row],[kan_val_acc]]</f>
        <v>0.70465117692947299</v>
      </c>
      <c r="AI276">
        <f>Tabela1[[#This Row],[kan_test_acc]]</f>
        <v>0.40139859914779602</v>
      </c>
      <c r="AJ276">
        <f>Tabela1[[#This Row],[mlp_test_acc]]</f>
        <v>0.66433566433566404</v>
      </c>
      <c r="AK276">
        <f>Tabela1[[#This Row],[mlp_val_acc]]</f>
        <v>0.63953488372093004</v>
      </c>
      <c r="AL276">
        <f>Tabela1[[#This Row],[mlp_train_acc]]</f>
        <v>0.60882352941176399</v>
      </c>
      <c r="AM276">
        <f>Tabela1[[#This Row],[mlp_steps]]</f>
        <v>12.4</v>
      </c>
    </row>
    <row r="277" spans="1:39" hidden="1" x14ac:dyDescent="0.25">
      <c r="A277" t="s">
        <v>29</v>
      </c>
      <c r="B277">
        <v>10</v>
      </c>
      <c r="C277">
        <v>5</v>
      </c>
      <c r="D277">
        <v>2</v>
      </c>
      <c r="E277">
        <v>0</v>
      </c>
      <c r="F277" t="s">
        <v>176</v>
      </c>
      <c r="G277">
        <v>35170</v>
      </c>
      <c r="H277">
        <v>8144226</v>
      </c>
      <c r="I277">
        <v>19.2</v>
      </c>
      <c r="J277">
        <v>0.48000000715255697</v>
      </c>
      <c r="K277">
        <v>0.683720934391021</v>
      </c>
      <c r="L277">
        <v>0.46013985872268598</v>
      </c>
      <c r="M277">
        <v>0.66433566433566404</v>
      </c>
      <c r="N277">
        <v>0.63953488372093004</v>
      </c>
      <c r="O277">
        <v>0.60882352941176399</v>
      </c>
      <c r="P277">
        <v>12.4</v>
      </c>
      <c r="Q277">
        <v>1805124</v>
      </c>
      <c r="R277">
        <v>35094</v>
      </c>
      <c r="S277">
        <v>2</v>
      </c>
      <c r="T277">
        <v>124</v>
      </c>
      <c r="U277">
        <v>0.66433566433566404</v>
      </c>
      <c r="V277">
        <v>0.63953488372093004</v>
      </c>
      <c r="W277">
        <v>0.60882352941176399</v>
      </c>
      <c r="X277">
        <v>12</v>
      </c>
      <c r="Y277">
        <v>1794657</v>
      </c>
      <c r="Z277">
        <v>35627</v>
      </c>
      <c r="AA277">
        <v>2</v>
      </c>
      <c r="AB277">
        <v>125</v>
      </c>
      <c r="AC277" t="s">
        <v>305</v>
      </c>
      <c r="AE277">
        <f>Tabela1[[#This Row],[kan_params]]</f>
        <v>35170</v>
      </c>
      <c r="AF277">
        <f>Tabela1[[#This Row],[kan_steps]]</f>
        <v>19.2</v>
      </c>
      <c r="AG277">
        <f>Tabela1[[#This Row],[kan_train_acc]]</f>
        <v>0.48000000715255697</v>
      </c>
      <c r="AH277">
        <f>Tabela1[[#This Row],[kan_val_acc]]</f>
        <v>0.683720934391021</v>
      </c>
      <c r="AI277">
        <f>Tabela1[[#This Row],[kan_test_acc]]</f>
        <v>0.46013985872268598</v>
      </c>
      <c r="AJ277">
        <f>Tabela1[[#This Row],[mlp_test_acc]]</f>
        <v>0.66433566433566404</v>
      </c>
      <c r="AK277">
        <f>Tabela1[[#This Row],[mlp_val_acc]]</f>
        <v>0.63953488372093004</v>
      </c>
      <c r="AL277">
        <f>Tabela1[[#This Row],[mlp_train_acc]]</f>
        <v>0.60882352941176399</v>
      </c>
      <c r="AM277">
        <f>Tabela1[[#This Row],[mlp_steps]]</f>
        <v>12.4</v>
      </c>
    </row>
    <row r="278" spans="1:39" hidden="1" x14ac:dyDescent="0.25">
      <c r="A278" t="s">
        <v>29</v>
      </c>
      <c r="B278">
        <v>18</v>
      </c>
      <c r="C278">
        <v>9</v>
      </c>
      <c r="D278">
        <v>4</v>
      </c>
      <c r="E278">
        <v>0</v>
      </c>
      <c r="F278" t="s">
        <v>212</v>
      </c>
      <c r="G278">
        <v>35246</v>
      </c>
      <c r="H278">
        <v>10475226.6</v>
      </c>
      <c r="I278">
        <v>20</v>
      </c>
      <c r="J278">
        <v>0.68470588922500597</v>
      </c>
      <c r="K278">
        <v>0.84883719682693404</v>
      </c>
      <c r="L278">
        <v>0.665734267234802</v>
      </c>
      <c r="M278">
        <v>0.65734265734265696</v>
      </c>
      <c r="N278">
        <v>0.581395348837209</v>
      </c>
      <c r="O278">
        <v>0.626470588235294</v>
      </c>
      <c r="P278">
        <v>12</v>
      </c>
      <c r="Q278">
        <v>1239218.3999999999</v>
      </c>
      <c r="R278">
        <v>35094</v>
      </c>
      <c r="S278">
        <v>2</v>
      </c>
      <c r="T278">
        <v>124</v>
      </c>
      <c r="U278">
        <v>0.65734265734265696</v>
      </c>
      <c r="V278">
        <v>0.581395348837209</v>
      </c>
      <c r="W278">
        <v>0.626470588235294</v>
      </c>
      <c r="X278">
        <v>12.2</v>
      </c>
      <c r="Y278">
        <v>2077808</v>
      </c>
      <c r="Z278">
        <v>35627</v>
      </c>
      <c r="AA278">
        <v>2</v>
      </c>
      <c r="AB278">
        <v>125</v>
      </c>
      <c r="AC278" t="s">
        <v>1131</v>
      </c>
      <c r="AE278">
        <f>Tabela1[[#This Row],[kan_params]]</f>
        <v>35246</v>
      </c>
      <c r="AF278">
        <f>Tabela1[[#This Row],[kan_steps]]</f>
        <v>20</v>
      </c>
      <c r="AG278">
        <f>Tabela1[[#This Row],[kan_train_acc]]</f>
        <v>0.68470588922500597</v>
      </c>
      <c r="AH278">
        <f>Tabela1[[#This Row],[kan_val_acc]]</f>
        <v>0.84883719682693404</v>
      </c>
      <c r="AI278">
        <f>Tabela1[[#This Row],[kan_test_acc]]</f>
        <v>0.665734267234802</v>
      </c>
      <c r="AJ278">
        <f>Tabela1[[#This Row],[mlp_test_acc]]</f>
        <v>0.65734265734265696</v>
      </c>
      <c r="AK278">
        <f>Tabela1[[#This Row],[mlp_val_acc]]</f>
        <v>0.581395348837209</v>
      </c>
      <c r="AL278">
        <f>Tabela1[[#This Row],[mlp_train_acc]]</f>
        <v>0.626470588235294</v>
      </c>
      <c r="AM278">
        <f>Tabela1[[#This Row],[mlp_steps]]</f>
        <v>12</v>
      </c>
    </row>
    <row r="279" spans="1:39" hidden="1" x14ac:dyDescent="0.25">
      <c r="A279" t="s">
        <v>29</v>
      </c>
      <c r="B279">
        <v>16</v>
      </c>
      <c r="C279">
        <v>9</v>
      </c>
      <c r="D279">
        <v>3</v>
      </c>
      <c r="E279">
        <v>0</v>
      </c>
      <c r="F279" t="s">
        <v>218</v>
      </c>
      <c r="G279">
        <v>35252</v>
      </c>
      <c r="H279">
        <v>7826071</v>
      </c>
      <c r="I279">
        <v>14</v>
      </c>
      <c r="J279">
        <v>0.482941162586212</v>
      </c>
      <c r="K279">
        <v>0.77906978130340498</v>
      </c>
      <c r="L279">
        <v>0.40979021191596898</v>
      </c>
      <c r="M279">
        <v>0.65734265734265696</v>
      </c>
      <c r="N279">
        <v>0.581395348837209</v>
      </c>
      <c r="O279">
        <v>0.626470588235294</v>
      </c>
      <c r="P279">
        <v>12</v>
      </c>
      <c r="Q279">
        <v>1625855.8</v>
      </c>
      <c r="R279">
        <v>35094</v>
      </c>
      <c r="S279">
        <v>2</v>
      </c>
      <c r="T279">
        <v>124</v>
      </c>
      <c r="U279">
        <v>0.65734265734265696</v>
      </c>
      <c r="V279">
        <v>0.581395348837209</v>
      </c>
      <c r="W279">
        <v>0.626470588235294</v>
      </c>
      <c r="X279">
        <v>12</v>
      </c>
      <c r="Y279">
        <v>2142520.2000000002</v>
      </c>
      <c r="Z279">
        <v>35627</v>
      </c>
      <c r="AA279">
        <v>2</v>
      </c>
      <c r="AB279">
        <v>125</v>
      </c>
      <c r="AC279" t="s">
        <v>1033</v>
      </c>
      <c r="AE279">
        <f>Tabela1[[#This Row],[kan_params]]</f>
        <v>35252</v>
      </c>
      <c r="AF279">
        <f>Tabela1[[#This Row],[kan_steps]]</f>
        <v>14</v>
      </c>
      <c r="AG279">
        <f>Tabela1[[#This Row],[kan_train_acc]]</f>
        <v>0.482941162586212</v>
      </c>
      <c r="AH279">
        <f>Tabela1[[#This Row],[kan_val_acc]]</f>
        <v>0.77906978130340498</v>
      </c>
      <c r="AI279">
        <f>Tabela1[[#This Row],[kan_test_acc]]</f>
        <v>0.40979021191596898</v>
      </c>
      <c r="AJ279">
        <f>Tabela1[[#This Row],[mlp_test_acc]]</f>
        <v>0.65734265734265696</v>
      </c>
      <c r="AK279">
        <f>Tabela1[[#This Row],[mlp_val_acc]]</f>
        <v>0.581395348837209</v>
      </c>
      <c r="AL279">
        <f>Tabela1[[#This Row],[mlp_train_acc]]</f>
        <v>0.626470588235294</v>
      </c>
      <c r="AM279">
        <f>Tabela1[[#This Row],[mlp_steps]]</f>
        <v>12</v>
      </c>
    </row>
    <row r="280" spans="1:39" hidden="1" x14ac:dyDescent="0.25">
      <c r="A280" t="s">
        <v>29</v>
      </c>
      <c r="B280">
        <v>14</v>
      </c>
      <c r="C280">
        <v>3</v>
      </c>
      <c r="D280">
        <v>5</v>
      </c>
      <c r="E280">
        <v>0</v>
      </c>
      <c r="F280" t="s">
        <v>218</v>
      </c>
      <c r="G280">
        <v>35252</v>
      </c>
      <c r="H280">
        <v>6077047</v>
      </c>
      <c r="I280">
        <v>18.600000000000001</v>
      </c>
      <c r="J280">
        <v>0.41941176652908302</v>
      </c>
      <c r="K280">
        <v>0.74883722066879199</v>
      </c>
      <c r="L280">
        <v>0.36503496170043898</v>
      </c>
      <c r="M280">
        <v>0.66433566433566404</v>
      </c>
      <c r="N280">
        <v>0.63953488372093004</v>
      </c>
      <c r="O280">
        <v>0.60882352941176399</v>
      </c>
      <c r="P280">
        <v>12</v>
      </c>
      <c r="Q280">
        <v>1137993</v>
      </c>
      <c r="R280">
        <v>35094</v>
      </c>
      <c r="S280">
        <v>2</v>
      </c>
      <c r="T280">
        <v>124</v>
      </c>
      <c r="U280">
        <v>0.66433566433566404</v>
      </c>
      <c r="V280">
        <v>0.63953488372093004</v>
      </c>
      <c r="W280">
        <v>0.60882352941176399</v>
      </c>
      <c r="X280">
        <v>12</v>
      </c>
      <c r="Y280">
        <v>939427.4</v>
      </c>
      <c r="Z280">
        <v>35627</v>
      </c>
      <c r="AA280">
        <v>2</v>
      </c>
      <c r="AB280">
        <v>125</v>
      </c>
      <c r="AC280" t="s">
        <v>629</v>
      </c>
      <c r="AE280">
        <f>Tabela1[[#This Row],[kan_params]]</f>
        <v>35252</v>
      </c>
      <c r="AF280">
        <f>Tabela1[[#This Row],[kan_steps]]</f>
        <v>18.600000000000001</v>
      </c>
      <c r="AG280">
        <f>Tabela1[[#This Row],[kan_train_acc]]</f>
        <v>0.41941176652908302</v>
      </c>
      <c r="AH280">
        <f>Tabela1[[#This Row],[kan_val_acc]]</f>
        <v>0.74883722066879199</v>
      </c>
      <c r="AI280">
        <f>Tabela1[[#This Row],[kan_test_acc]]</f>
        <v>0.36503496170043898</v>
      </c>
      <c r="AJ280">
        <f>Tabela1[[#This Row],[mlp_test_acc]]</f>
        <v>0.66433566433566404</v>
      </c>
      <c r="AK280">
        <f>Tabela1[[#This Row],[mlp_val_acc]]</f>
        <v>0.63953488372093004</v>
      </c>
      <c r="AL280">
        <f>Tabela1[[#This Row],[mlp_train_acc]]</f>
        <v>0.60882352941176399</v>
      </c>
      <c r="AM280">
        <f>Tabela1[[#This Row],[mlp_steps]]</f>
        <v>12</v>
      </c>
    </row>
    <row r="281" spans="1:39" hidden="1" x14ac:dyDescent="0.25">
      <c r="A281" t="s">
        <v>29</v>
      </c>
      <c r="B281">
        <v>14</v>
      </c>
      <c r="C281">
        <v>9</v>
      </c>
      <c r="D281">
        <v>2</v>
      </c>
      <c r="E281">
        <v>0</v>
      </c>
      <c r="F281" t="s">
        <v>226</v>
      </c>
      <c r="G281">
        <v>35324</v>
      </c>
      <c r="H281">
        <v>7491910.2000000002</v>
      </c>
      <c r="I281">
        <v>13</v>
      </c>
      <c r="J281">
        <v>0.75705882310867301</v>
      </c>
      <c r="K281">
        <v>0.86046510934829701</v>
      </c>
      <c r="L281">
        <v>0.69230771064758301</v>
      </c>
      <c r="M281">
        <v>0.65734265734265696</v>
      </c>
      <c r="N281">
        <v>0.581395348837209</v>
      </c>
      <c r="O281">
        <v>0.626470588235294</v>
      </c>
      <c r="P281">
        <v>12</v>
      </c>
      <c r="Q281">
        <v>874591.6</v>
      </c>
      <c r="R281">
        <v>35094</v>
      </c>
      <c r="S281">
        <v>2</v>
      </c>
      <c r="T281">
        <v>124</v>
      </c>
      <c r="U281">
        <v>0.65734265734265696</v>
      </c>
      <c r="V281">
        <v>0.581395348837209</v>
      </c>
      <c r="W281">
        <v>0.626470588235294</v>
      </c>
      <c r="X281">
        <v>12</v>
      </c>
      <c r="Y281">
        <v>1319264.2</v>
      </c>
      <c r="Z281">
        <v>35627</v>
      </c>
      <c r="AA281">
        <v>2</v>
      </c>
      <c r="AB281">
        <v>125</v>
      </c>
      <c r="AC281" t="s">
        <v>835</v>
      </c>
      <c r="AE281">
        <f>Tabela1[[#This Row],[kan_params]]</f>
        <v>35324</v>
      </c>
      <c r="AF281">
        <f>Tabela1[[#This Row],[kan_steps]]</f>
        <v>13</v>
      </c>
      <c r="AG281">
        <f>Tabela1[[#This Row],[kan_train_acc]]</f>
        <v>0.75705882310867301</v>
      </c>
      <c r="AH281">
        <f>Tabela1[[#This Row],[kan_val_acc]]</f>
        <v>0.86046510934829701</v>
      </c>
      <c r="AI281">
        <f>Tabela1[[#This Row],[kan_test_acc]]</f>
        <v>0.69230771064758301</v>
      </c>
      <c r="AJ281">
        <f>Tabela1[[#This Row],[mlp_test_acc]]</f>
        <v>0.65734265734265696</v>
      </c>
      <c r="AK281">
        <f>Tabela1[[#This Row],[mlp_val_acc]]</f>
        <v>0.581395348837209</v>
      </c>
      <c r="AL281">
        <f>Tabela1[[#This Row],[mlp_train_acc]]</f>
        <v>0.626470588235294</v>
      </c>
      <c r="AM281">
        <f>Tabela1[[#This Row],[mlp_steps]]</f>
        <v>12</v>
      </c>
    </row>
    <row r="282" spans="1:39" hidden="1" x14ac:dyDescent="0.25">
      <c r="A282" t="s">
        <v>29</v>
      </c>
      <c r="B282">
        <v>12</v>
      </c>
      <c r="C282">
        <v>3</v>
      </c>
      <c r="D282">
        <v>4</v>
      </c>
      <c r="E282">
        <v>0</v>
      </c>
      <c r="F282" t="s">
        <v>226</v>
      </c>
      <c r="G282">
        <v>35324</v>
      </c>
      <c r="H282">
        <v>4501235.8</v>
      </c>
      <c r="I282">
        <v>12</v>
      </c>
      <c r="J282">
        <v>0.40294117331504797</v>
      </c>
      <c r="K282">
        <v>0.69767439365386896</v>
      </c>
      <c r="L282">
        <v>0.35244755148887602</v>
      </c>
      <c r="M282">
        <v>0.66433566433566404</v>
      </c>
      <c r="N282">
        <v>0.63953488372093004</v>
      </c>
      <c r="O282">
        <v>0.60882352941176399</v>
      </c>
      <c r="P282">
        <v>12</v>
      </c>
      <c r="Q282">
        <v>1612395.2</v>
      </c>
      <c r="R282">
        <v>35094</v>
      </c>
      <c r="S282">
        <v>2</v>
      </c>
      <c r="T282">
        <v>124</v>
      </c>
      <c r="U282">
        <v>0.66433566433566404</v>
      </c>
      <c r="V282">
        <v>0.63953488372093004</v>
      </c>
      <c r="W282">
        <v>0.60882352941176399</v>
      </c>
      <c r="X282">
        <v>12</v>
      </c>
      <c r="Y282">
        <v>1981713.8</v>
      </c>
      <c r="Z282">
        <v>35627</v>
      </c>
      <c r="AA282">
        <v>2</v>
      </c>
      <c r="AB282">
        <v>125</v>
      </c>
      <c r="AC282" t="s">
        <v>431</v>
      </c>
      <c r="AE282">
        <f>Tabela1[[#This Row],[kan_params]]</f>
        <v>35324</v>
      </c>
      <c r="AF282">
        <f>Tabela1[[#This Row],[kan_steps]]</f>
        <v>12</v>
      </c>
      <c r="AG282">
        <f>Tabela1[[#This Row],[kan_train_acc]]</f>
        <v>0.40294117331504797</v>
      </c>
      <c r="AH282">
        <f>Tabela1[[#This Row],[kan_val_acc]]</f>
        <v>0.69767439365386896</v>
      </c>
      <c r="AI282">
        <f>Tabela1[[#This Row],[kan_test_acc]]</f>
        <v>0.35244755148887602</v>
      </c>
      <c r="AJ282">
        <f>Tabela1[[#This Row],[mlp_test_acc]]</f>
        <v>0.66433566433566404</v>
      </c>
      <c r="AK282">
        <f>Tabela1[[#This Row],[mlp_val_acc]]</f>
        <v>0.63953488372093004</v>
      </c>
      <c r="AL282">
        <f>Tabela1[[#This Row],[mlp_train_acc]]</f>
        <v>0.60882352941176399</v>
      </c>
      <c r="AM282">
        <f>Tabela1[[#This Row],[mlp_steps]]</f>
        <v>12</v>
      </c>
    </row>
    <row r="283" spans="1:39" hidden="1" x14ac:dyDescent="0.25">
      <c r="A283" t="s">
        <v>29</v>
      </c>
      <c r="B283">
        <v>16</v>
      </c>
      <c r="C283">
        <v>5</v>
      </c>
      <c r="D283">
        <v>5</v>
      </c>
      <c r="E283">
        <v>0</v>
      </c>
      <c r="F283" t="s">
        <v>214</v>
      </c>
      <c r="G283">
        <v>35376</v>
      </c>
      <c r="H283">
        <v>13257724.4</v>
      </c>
      <c r="I283">
        <v>25</v>
      </c>
      <c r="J283">
        <v>0.70529410839080797</v>
      </c>
      <c r="K283">
        <v>0.80000002384185698</v>
      </c>
      <c r="L283">
        <v>0.72587411403655999</v>
      </c>
      <c r="M283">
        <v>0.65734265734265696</v>
      </c>
      <c r="N283">
        <v>0.581395348837209</v>
      </c>
      <c r="O283">
        <v>0.626470588235294</v>
      </c>
      <c r="P283">
        <v>13</v>
      </c>
      <c r="Q283">
        <v>2134210.7999999998</v>
      </c>
      <c r="R283">
        <v>35094</v>
      </c>
      <c r="S283">
        <v>2</v>
      </c>
      <c r="T283">
        <v>124</v>
      </c>
      <c r="U283">
        <v>0.65734265734265696</v>
      </c>
      <c r="V283">
        <v>0.581395348837209</v>
      </c>
      <c r="W283">
        <v>0.626470588235294</v>
      </c>
      <c r="X283">
        <v>13</v>
      </c>
      <c r="Y283">
        <v>2271397</v>
      </c>
      <c r="Z283">
        <v>35627</v>
      </c>
      <c r="AA283">
        <v>2</v>
      </c>
      <c r="AB283">
        <v>125</v>
      </c>
      <c r="AC283" t="s">
        <v>930</v>
      </c>
      <c r="AE283">
        <f>Tabela1[[#This Row],[kan_params]]</f>
        <v>35376</v>
      </c>
      <c r="AF283">
        <f>Tabela1[[#This Row],[kan_steps]]</f>
        <v>25</v>
      </c>
      <c r="AG283">
        <f>Tabela1[[#This Row],[kan_train_acc]]</f>
        <v>0.70529410839080797</v>
      </c>
      <c r="AH283">
        <f>Tabela1[[#This Row],[kan_val_acc]]</f>
        <v>0.80000002384185698</v>
      </c>
      <c r="AI283">
        <f>Tabela1[[#This Row],[kan_test_acc]]</f>
        <v>0.72587411403655999</v>
      </c>
      <c r="AJ283">
        <f>Tabela1[[#This Row],[mlp_test_acc]]</f>
        <v>0.65734265734265696</v>
      </c>
      <c r="AK283">
        <f>Tabela1[[#This Row],[mlp_val_acc]]</f>
        <v>0.581395348837209</v>
      </c>
      <c r="AL283">
        <f>Tabela1[[#This Row],[mlp_train_acc]]</f>
        <v>0.626470588235294</v>
      </c>
      <c r="AM283">
        <f>Tabela1[[#This Row],[mlp_steps]]</f>
        <v>13</v>
      </c>
    </row>
    <row r="284" spans="1:39" hidden="1" x14ac:dyDescent="0.25">
      <c r="A284" t="s">
        <v>29</v>
      </c>
      <c r="B284">
        <v>14</v>
      </c>
      <c r="C284">
        <v>9</v>
      </c>
      <c r="D284">
        <v>2</v>
      </c>
      <c r="E284">
        <v>0</v>
      </c>
      <c r="F284" t="s">
        <v>40</v>
      </c>
      <c r="G284">
        <v>35402</v>
      </c>
      <c r="H284">
        <v>16986620.199999999</v>
      </c>
      <c r="I284">
        <v>28.6</v>
      </c>
      <c r="J284">
        <v>0.57764706015586798</v>
      </c>
      <c r="K284">
        <v>0.80697674751281701</v>
      </c>
      <c r="L284">
        <v>0.57482517361640895</v>
      </c>
      <c r="M284">
        <v>0.65734265734265696</v>
      </c>
      <c r="N284">
        <v>0.581395348837209</v>
      </c>
      <c r="O284">
        <v>0.626470588235294</v>
      </c>
      <c r="P284">
        <v>12.2</v>
      </c>
      <c r="Q284">
        <v>1769258.8</v>
      </c>
      <c r="R284">
        <v>35094</v>
      </c>
      <c r="S284">
        <v>2</v>
      </c>
      <c r="T284">
        <v>124</v>
      </c>
      <c r="U284">
        <v>0.65734265734265696</v>
      </c>
      <c r="V284">
        <v>0.59302325581395299</v>
      </c>
      <c r="W284">
        <v>0.626470588235294</v>
      </c>
      <c r="X284">
        <v>12.2</v>
      </c>
      <c r="Y284">
        <v>2977494.6</v>
      </c>
      <c r="Z284">
        <v>35627</v>
      </c>
      <c r="AA284">
        <v>2</v>
      </c>
      <c r="AB284">
        <v>125</v>
      </c>
      <c r="AC284" t="s">
        <v>742</v>
      </c>
      <c r="AE284">
        <f>Tabela1[[#This Row],[kan_params]]</f>
        <v>35402</v>
      </c>
      <c r="AF284">
        <f>Tabela1[[#This Row],[kan_steps]]</f>
        <v>28.6</v>
      </c>
      <c r="AG284">
        <f>Tabela1[[#This Row],[kan_train_acc]]</f>
        <v>0.57764706015586798</v>
      </c>
      <c r="AH284">
        <f>Tabela1[[#This Row],[kan_val_acc]]</f>
        <v>0.80697674751281701</v>
      </c>
      <c r="AI284">
        <f>Tabela1[[#This Row],[kan_test_acc]]</f>
        <v>0.57482517361640895</v>
      </c>
      <c r="AJ284">
        <f>Tabela1[[#This Row],[mlp_test_acc]]</f>
        <v>0.65734265734265696</v>
      </c>
      <c r="AK284">
        <f>Tabela1[[#This Row],[mlp_val_acc]]</f>
        <v>0.581395348837209</v>
      </c>
      <c r="AL284">
        <f>Tabela1[[#This Row],[mlp_train_acc]]</f>
        <v>0.626470588235294</v>
      </c>
      <c r="AM284">
        <f>Tabela1[[#This Row],[mlp_steps]]</f>
        <v>12.2</v>
      </c>
    </row>
    <row r="285" spans="1:39" hidden="1" x14ac:dyDescent="0.25">
      <c r="A285" t="s">
        <v>29</v>
      </c>
      <c r="B285">
        <v>12</v>
      </c>
      <c r="C285">
        <v>3</v>
      </c>
      <c r="D285">
        <v>4</v>
      </c>
      <c r="E285">
        <v>0</v>
      </c>
      <c r="F285" t="s">
        <v>40</v>
      </c>
      <c r="G285">
        <v>35402</v>
      </c>
      <c r="H285">
        <v>7101119.4000000004</v>
      </c>
      <c r="I285">
        <v>15.8</v>
      </c>
      <c r="J285">
        <v>0.55882354378700205</v>
      </c>
      <c r="K285">
        <v>0.683720934391021</v>
      </c>
      <c r="L285">
        <v>0.55664336085319499</v>
      </c>
      <c r="M285">
        <v>0.66433566433566404</v>
      </c>
      <c r="N285">
        <v>0.63953488372093004</v>
      </c>
      <c r="O285">
        <v>0.60882352941176399</v>
      </c>
      <c r="P285">
        <v>12</v>
      </c>
      <c r="Q285">
        <v>1586024.4</v>
      </c>
      <c r="R285">
        <v>35094</v>
      </c>
      <c r="S285">
        <v>2</v>
      </c>
      <c r="T285">
        <v>124</v>
      </c>
      <c r="U285">
        <v>0.66433566433566404</v>
      </c>
      <c r="V285">
        <v>0.63953488372093004</v>
      </c>
      <c r="W285">
        <v>0.60882352941176399</v>
      </c>
      <c r="X285">
        <v>12.2</v>
      </c>
      <c r="Y285">
        <v>1797317.4</v>
      </c>
      <c r="Z285">
        <v>35627</v>
      </c>
      <c r="AA285">
        <v>2</v>
      </c>
      <c r="AB285">
        <v>125</v>
      </c>
      <c r="AC285" t="s">
        <v>338</v>
      </c>
      <c r="AE285">
        <f>Tabela1[[#This Row],[kan_params]]</f>
        <v>35402</v>
      </c>
      <c r="AF285">
        <f>Tabela1[[#This Row],[kan_steps]]</f>
        <v>15.8</v>
      </c>
      <c r="AG285">
        <f>Tabela1[[#This Row],[kan_train_acc]]</f>
        <v>0.55882354378700205</v>
      </c>
      <c r="AH285">
        <f>Tabela1[[#This Row],[kan_val_acc]]</f>
        <v>0.683720934391021</v>
      </c>
      <c r="AI285">
        <f>Tabela1[[#This Row],[kan_test_acc]]</f>
        <v>0.55664336085319499</v>
      </c>
      <c r="AJ285">
        <f>Tabela1[[#This Row],[mlp_test_acc]]</f>
        <v>0.66433566433566404</v>
      </c>
      <c r="AK285">
        <f>Tabela1[[#This Row],[mlp_val_acc]]</f>
        <v>0.63953488372093004</v>
      </c>
      <c r="AL285">
        <f>Tabela1[[#This Row],[mlp_train_acc]]</f>
        <v>0.60882352941176399</v>
      </c>
      <c r="AM285">
        <f>Tabela1[[#This Row],[mlp_steps]]</f>
        <v>12</v>
      </c>
    </row>
    <row r="286" spans="1:39" x14ac:dyDescent="0.25">
      <c r="A286" t="s">
        <v>29</v>
      </c>
      <c r="B286">
        <v>8</v>
      </c>
      <c r="C286">
        <v>3</v>
      </c>
      <c r="D286">
        <v>2</v>
      </c>
      <c r="E286">
        <v>0</v>
      </c>
      <c r="F286" t="s">
        <v>96</v>
      </c>
      <c r="G286">
        <v>35550</v>
      </c>
      <c r="H286">
        <v>5976964.2000000002</v>
      </c>
      <c r="I286">
        <v>14</v>
      </c>
      <c r="J286">
        <v>0.44529411792755103</v>
      </c>
      <c r="K286">
        <v>0.72790696620941098</v>
      </c>
      <c r="L286">
        <v>0.43916083574295001</v>
      </c>
      <c r="M286">
        <v>0.66433566433566404</v>
      </c>
      <c r="N286">
        <v>0.63953488372093004</v>
      </c>
      <c r="O286">
        <v>0.60882352941176399</v>
      </c>
      <c r="P286">
        <v>12.2</v>
      </c>
      <c r="Q286">
        <v>139226.6</v>
      </c>
      <c r="R286">
        <v>35094</v>
      </c>
      <c r="S286">
        <v>2</v>
      </c>
      <c r="T286">
        <v>124</v>
      </c>
      <c r="U286">
        <v>0.66433566433566404</v>
      </c>
      <c r="V286">
        <v>0.63953488372093004</v>
      </c>
      <c r="W286">
        <v>0.60882352941176399</v>
      </c>
      <c r="X286">
        <v>12</v>
      </c>
      <c r="Y286">
        <v>153737</v>
      </c>
      <c r="Z286">
        <v>35627</v>
      </c>
      <c r="AA286">
        <v>2</v>
      </c>
      <c r="AB286">
        <v>125</v>
      </c>
      <c r="AC286" t="s">
        <v>1275</v>
      </c>
      <c r="AE286">
        <f>Tabela1[[#This Row],[kan_params]]</f>
        <v>35550</v>
      </c>
      <c r="AF286">
        <f>Tabela1[[#This Row],[kan_steps]]</f>
        <v>14</v>
      </c>
      <c r="AG286">
        <f>Tabela1[[#This Row],[kan_train_acc]]</f>
        <v>0.44529411792755103</v>
      </c>
      <c r="AH286">
        <f>Tabela1[[#This Row],[kan_val_acc]]</f>
        <v>0.72790696620941098</v>
      </c>
      <c r="AI286">
        <f>Tabela1[[#This Row],[kan_test_acc]]</f>
        <v>0.43916083574295001</v>
      </c>
      <c r="AJ286">
        <f>Tabela1[[#This Row],[mlp_test_acc]]</f>
        <v>0.66433566433566404</v>
      </c>
      <c r="AK286">
        <f>Tabela1[[#This Row],[mlp_val_acc]]</f>
        <v>0.63953488372093004</v>
      </c>
      <c r="AL286">
        <f>Tabela1[[#This Row],[mlp_train_acc]]</f>
        <v>0.60882352941176399</v>
      </c>
      <c r="AM286">
        <f>Tabela1[[#This Row],[mlp_steps]]</f>
        <v>12.2</v>
      </c>
    </row>
    <row r="287" spans="1:39" hidden="1" x14ac:dyDescent="0.25">
      <c r="A287" t="s">
        <v>29</v>
      </c>
      <c r="B287">
        <v>10</v>
      </c>
      <c r="C287">
        <v>3</v>
      </c>
      <c r="D287">
        <v>3</v>
      </c>
      <c r="E287">
        <v>0</v>
      </c>
      <c r="F287" t="s">
        <v>142</v>
      </c>
      <c r="G287">
        <v>35588</v>
      </c>
      <c r="H287">
        <v>6800307.5999999996</v>
      </c>
      <c r="I287">
        <v>15.8</v>
      </c>
      <c r="J287">
        <v>0.55235294103622401</v>
      </c>
      <c r="K287">
        <v>0.70232558250427202</v>
      </c>
      <c r="L287">
        <v>0.58741258978843602</v>
      </c>
      <c r="M287">
        <v>0.66433566433566404</v>
      </c>
      <c r="N287">
        <v>0.63953488372093004</v>
      </c>
      <c r="O287">
        <v>0.60882352941176399</v>
      </c>
      <c r="P287">
        <v>12.4</v>
      </c>
      <c r="Q287">
        <v>2062235.4</v>
      </c>
      <c r="R287">
        <v>35094</v>
      </c>
      <c r="S287">
        <v>2</v>
      </c>
      <c r="T287">
        <v>124</v>
      </c>
      <c r="U287">
        <v>0.66433566433566404</v>
      </c>
      <c r="V287">
        <v>0.63953488372093004</v>
      </c>
      <c r="W287">
        <v>0.60882352941176399</v>
      </c>
      <c r="X287">
        <v>12</v>
      </c>
      <c r="Y287">
        <v>1268346</v>
      </c>
      <c r="Z287">
        <v>35627</v>
      </c>
      <c r="AA287">
        <v>2</v>
      </c>
      <c r="AB287">
        <v>125</v>
      </c>
      <c r="AC287" t="s">
        <v>143</v>
      </c>
      <c r="AE287">
        <f>Tabela1[[#This Row],[kan_params]]</f>
        <v>35588</v>
      </c>
      <c r="AF287">
        <f>Tabela1[[#This Row],[kan_steps]]</f>
        <v>15.8</v>
      </c>
      <c r="AG287">
        <f>Tabela1[[#This Row],[kan_train_acc]]</f>
        <v>0.55235294103622401</v>
      </c>
      <c r="AH287">
        <f>Tabela1[[#This Row],[kan_val_acc]]</f>
        <v>0.70232558250427202</v>
      </c>
      <c r="AI287">
        <f>Tabela1[[#This Row],[kan_test_acc]]</f>
        <v>0.58741258978843602</v>
      </c>
      <c r="AJ287">
        <f>Tabela1[[#This Row],[mlp_test_acc]]</f>
        <v>0.66433566433566404</v>
      </c>
      <c r="AK287">
        <f>Tabela1[[#This Row],[mlp_val_acc]]</f>
        <v>0.63953488372093004</v>
      </c>
      <c r="AL287">
        <f>Tabela1[[#This Row],[mlp_train_acc]]</f>
        <v>0.60882352941176399</v>
      </c>
      <c r="AM287">
        <f>Tabela1[[#This Row],[mlp_steps]]</f>
        <v>12.4</v>
      </c>
    </row>
    <row r="288" spans="1:39" hidden="1" x14ac:dyDescent="0.25">
      <c r="A288" t="s">
        <v>29</v>
      </c>
      <c r="B288">
        <v>10</v>
      </c>
      <c r="C288">
        <v>5</v>
      </c>
      <c r="D288">
        <v>2</v>
      </c>
      <c r="E288">
        <v>0</v>
      </c>
      <c r="F288" t="s">
        <v>146</v>
      </c>
      <c r="G288">
        <v>35652</v>
      </c>
      <c r="H288">
        <v>6213821</v>
      </c>
      <c r="I288">
        <v>13.8</v>
      </c>
      <c r="J288">
        <v>0.53941175937652497</v>
      </c>
      <c r="K288">
        <v>0.65813953876495301</v>
      </c>
      <c r="L288">
        <v>0.50349651575088505</v>
      </c>
      <c r="M288">
        <v>0.66433566433566404</v>
      </c>
      <c r="N288">
        <v>0.64883720930232502</v>
      </c>
      <c r="O288">
        <v>0.60882352941176399</v>
      </c>
      <c r="P288">
        <v>12</v>
      </c>
      <c r="Q288">
        <v>2693773.4</v>
      </c>
      <c r="R288">
        <v>35627</v>
      </c>
      <c r="S288">
        <v>2</v>
      </c>
      <c r="T288">
        <v>125</v>
      </c>
      <c r="U288">
        <v>0.66433566433566404</v>
      </c>
      <c r="V288">
        <v>0.63953488372093004</v>
      </c>
      <c r="W288">
        <v>0.60882352941176399</v>
      </c>
      <c r="X288">
        <v>12</v>
      </c>
      <c r="Y288">
        <v>2237139</v>
      </c>
      <c r="Z288">
        <v>36164</v>
      </c>
      <c r="AA288">
        <v>2</v>
      </c>
      <c r="AB288">
        <v>126</v>
      </c>
      <c r="AC288" t="s">
        <v>290</v>
      </c>
      <c r="AE288">
        <f>Tabela1[[#This Row],[kan_params]]</f>
        <v>35652</v>
      </c>
      <c r="AF288">
        <f>Tabela1[[#This Row],[kan_steps]]</f>
        <v>13.8</v>
      </c>
      <c r="AG288">
        <f>Tabela1[[#This Row],[kan_train_acc]]</f>
        <v>0.53941175937652497</v>
      </c>
      <c r="AH288">
        <f>Tabela1[[#This Row],[kan_val_acc]]</f>
        <v>0.65813953876495301</v>
      </c>
      <c r="AI288">
        <f>Tabela1[[#This Row],[kan_test_acc]]</f>
        <v>0.50349651575088505</v>
      </c>
      <c r="AJ288">
        <f>Tabela1[[#This Row],[mlp_test_acc]]</f>
        <v>0.66433566433566404</v>
      </c>
      <c r="AK288">
        <f>Tabela1[[#This Row],[mlp_val_acc]]</f>
        <v>0.64883720930232502</v>
      </c>
      <c r="AL288">
        <f>Tabela1[[#This Row],[mlp_train_acc]]</f>
        <v>0.60882352941176399</v>
      </c>
      <c r="AM288">
        <f>Tabela1[[#This Row],[mlp_steps]]</f>
        <v>12</v>
      </c>
    </row>
    <row r="289" spans="1:39" hidden="1" x14ac:dyDescent="0.25">
      <c r="A289" t="s">
        <v>29</v>
      </c>
      <c r="B289">
        <v>10</v>
      </c>
      <c r="C289">
        <v>5</v>
      </c>
      <c r="D289">
        <v>2</v>
      </c>
      <c r="E289">
        <v>0</v>
      </c>
      <c r="F289" t="s">
        <v>56</v>
      </c>
      <c r="G289">
        <v>35658</v>
      </c>
      <c r="H289">
        <v>7593071.2000000002</v>
      </c>
      <c r="I289">
        <v>17.399999999999999</v>
      </c>
      <c r="J289">
        <v>0.53705883026123002</v>
      </c>
      <c r="K289">
        <v>0.72325583696365303</v>
      </c>
      <c r="L289">
        <v>0.51328672170639</v>
      </c>
      <c r="M289">
        <v>0.66433566433566404</v>
      </c>
      <c r="N289">
        <v>0.63953488372093004</v>
      </c>
      <c r="O289">
        <v>0.60882352941176399</v>
      </c>
      <c r="P289">
        <v>12.2</v>
      </c>
      <c r="Q289">
        <v>946151.6</v>
      </c>
      <c r="R289">
        <v>35627</v>
      </c>
      <c r="S289">
        <v>2</v>
      </c>
      <c r="T289">
        <v>125</v>
      </c>
      <c r="U289">
        <v>0.66433566433566404</v>
      </c>
      <c r="V289">
        <v>0.63953488372093004</v>
      </c>
      <c r="W289">
        <v>0.60882352941176399</v>
      </c>
      <c r="X289">
        <v>12.8</v>
      </c>
      <c r="Y289">
        <v>1593977.6</v>
      </c>
      <c r="Z289">
        <v>36164</v>
      </c>
      <c r="AA289">
        <v>2</v>
      </c>
      <c r="AB289">
        <v>126</v>
      </c>
      <c r="AC289" t="s">
        <v>245</v>
      </c>
      <c r="AE289">
        <f>Tabela1[[#This Row],[kan_params]]</f>
        <v>35658</v>
      </c>
      <c r="AF289">
        <f>Tabela1[[#This Row],[kan_steps]]</f>
        <v>17.399999999999999</v>
      </c>
      <c r="AG289">
        <f>Tabela1[[#This Row],[kan_train_acc]]</f>
        <v>0.53705883026123002</v>
      </c>
      <c r="AH289">
        <f>Tabela1[[#This Row],[kan_val_acc]]</f>
        <v>0.72325583696365303</v>
      </c>
      <c r="AI289">
        <f>Tabela1[[#This Row],[kan_test_acc]]</f>
        <v>0.51328672170639</v>
      </c>
      <c r="AJ289">
        <f>Tabela1[[#This Row],[mlp_test_acc]]</f>
        <v>0.66433566433566404</v>
      </c>
      <c r="AK289">
        <f>Tabela1[[#This Row],[mlp_val_acc]]</f>
        <v>0.63953488372093004</v>
      </c>
      <c r="AL289">
        <f>Tabela1[[#This Row],[mlp_train_acc]]</f>
        <v>0.60882352941176399</v>
      </c>
      <c r="AM289">
        <f>Tabela1[[#This Row],[mlp_steps]]</f>
        <v>12.2</v>
      </c>
    </row>
    <row r="290" spans="1:39" x14ac:dyDescent="0.25">
      <c r="A290" t="s">
        <v>29</v>
      </c>
      <c r="B290">
        <v>8</v>
      </c>
      <c r="C290">
        <v>3</v>
      </c>
      <c r="D290">
        <v>2</v>
      </c>
      <c r="E290">
        <v>0</v>
      </c>
      <c r="F290" t="s">
        <v>186</v>
      </c>
      <c r="G290">
        <v>35700</v>
      </c>
      <c r="H290">
        <v>7778003.2000000002</v>
      </c>
      <c r="I290">
        <v>16.8</v>
      </c>
      <c r="J290">
        <v>0.44705882072448699</v>
      </c>
      <c r="K290">
        <v>0.65116280317306496</v>
      </c>
      <c r="L290">
        <v>0.43216783404350201</v>
      </c>
      <c r="M290">
        <v>0.66433566433566404</v>
      </c>
      <c r="N290">
        <v>0.68837209302325497</v>
      </c>
      <c r="O290">
        <v>0.60882352941176399</v>
      </c>
      <c r="P290">
        <v>12</v>
      </c>
      <c r="Q290">
        <v>1629066</v>
      </c>
      <c r="R290">
        <v>35627</v>
      </c>
      <c r="S290">
        <v>2</v>
      </c>
      <c r="T290">
        <v>125</v>
      </c>
      <c r="U290">
        <v>0.66433566433566404</v>
      </c>
      <c r="V290">
        <v>0.63953488372093004</v>
      </c>
      <c r="W290">
        <v>0.60882352941176399</v>
      </c>
      <c r="X290">
        <v>12</v>
      </c>
      <c r="Y290">
        <v>1249085.6000000001</v>
      </c>
      <c r="Z290">
        <v>36164</v>
      </c>
      <c r="AA290">
        <v>2</v>
      </c>
      <c r="AB290">
        <v>126</v>
      </c>
      <c r="AC290" t="s">
        <v>1320</v>
      </c>
      <c r="AE290">
        <f>Tabela1[[#This Row],[kan_params]]</f>
        <v>35700</v>
      </c>
      <c r="AF290">
        <f>Tabela1[[#This Row],[kan_steps]]</f>
        <v>16.8</v>
      </c>
      <c r="AG290">
        <f>Tabela1[[#This Row],[kan_train_acc]]</f>
        <v>0.44705882072448699</v>
      </c>
      <c r="AH290">
        <f>Tabela1[[#This Row],[kan_val_acc]]</f>
        <v>0.65116280317306496</v>
      </c>
      <c r="AI290">
        <f>Tabela1[[#This Row],[kan_test_acc]]</f>
        <v>0.43216783404350201</v>
      </c>
      <c r="AJ290">
        <f>Tabela1[[#This Row],[mlp_test_acc]]</f>
        <v>0.66433566433566404</v>
      </c>
      <c r="AK290">
        <f>Tabela1[[#This Row],[mlp_val_acc]]</f>
        <v>0.68837209302325497</v>
      </c>
      <c r="AL290">
        <f>Tabela1[[#This Row],[mlp_train_acc]]</f>
        <v>0.60882352941176399</v>
      </c>
      <c r="AM290">
        <f>Tabela1[[#This Row],[mlp_steps]]</f>
        <v>12</v>
      </c>
    </row>
    <row r="291" spans="1:39" hidden="1" x14ac:dyDescent="0.25">
      <c r="A291" t="s">
        <v>29</v>
      </c>
      <c r="B291">
        <v>12</v>
      </c>
      <c r="C291">
        <v>5</v>
      </c>
      <c r="D291">
        <v>3</v>
      </c>
      <c r="E291">
        <v>0</v>
      </c>
      <c r="F291" t="s">
        <v>74</v>
      </c>
      <c r="G291">
        <v>35704</v>
      </c>
      <c r="H291">
        <v>7125855.7999999998</v>
      </c>
      <c r="I291">
        <v>17</v>
      </c>
      <c r="J291">
        <v>0.515294116735458</v>
      </c>
      <c r="K291">
        <v>0.80930231809616004</v>
      </c>
      <c r="L291">
        <v>0.50909091234207104</v>
      </c>
      <c r="M291">
        <v>0.66433566433566404</v>
      </c>
      <c r="N291">
        <v>0.63953488372093004</v>
      </c>
      <c r="O291">
        <v>0.60882352941176399</v>
      </c>
      <c r="P291">
        <v>12</v>
      </c>
      <c r="Q291">
        <v>1325020.2</v>
      </c>
      <c r="R291">
        <v>35627</v>
      </c>
      <c r="S291">
        <v>2</v>
      </c>
      <c r="T291">
        <v>125</v>
      </c>
      <c r="U291">
        <v>0.66433566433566404</v>
      </c>
      <c r="V291">
        <v>0.63953488372093004</v>
      </c>
      <c r="W291">
        <v>0.60882352941176399</v>
      </c>
      <c r="X291">
        <v>12</v>
      </c>
      <c r="Y291">
        <v>807090.4</v>
      </c>
      <c r="Z291">
        <v>36164</v>
      </c>
      <c r="AA291">
        <v>2</v>
      </c>
      <c r="AB291">
        <v>126</v>
      </c>
      <c r="AC291" t="s">
        <v>456</v>
      </c>
      <c r="AE291">
        <f>Tabela1[[#This Row],[kan_params]]</f>
        <v>35704</v>
      </c>
      <c r="AF291">
        <f>Tabela1[[#This Row],[kan_steps]]</f>
        <v>17</v>
      </c>
      <c r="AG291">
        <f>Tabela1[[#This Row],[kan_train_acc]]</f>
        <v>0.515294116735458</v>
      </c>
      <c r="AH291">
        <f>Tabela1[[#This Row],[kan_val_acc]]</f>
        <v>0.80930231809616004</v>
      </c>
      <c r="AI291">
        <f>Tabela1[[#This Row],[kan_test_acc]]</f>
        <v>0.50909091234207104</v>
      </c>
      <c r="AJ291">
        <f>Tabela1[[#This Row],[mlp_test_acc]]</f>
        <v>0.66433566433566404</v>
      </c>
      <c r="AK291">
        <f>Tabela1[[#This Row],[mlp_val_acc]]</f>
        <v>0.63953488372093004</v>
      </c>
      <c r="AL291">
        <f>Tabela1[[#This Row],[mlp_train_acc]]</f>
        <v>0.60882352941176399</v>
      </c>
      <c r="AM291">
        <f>Tabela1[[#This Row],[mlp_steps]]</f>
        <v>12</v>
      </c>
    </row>
    <row r="292" spans="1:39" hidden="1" x14ac:dyDescent="0.25">
      <c r="A292" t="s">
        <v>29</v>
      </c>
      <c r="B292">
        <v>12</v>
      </c>
      <c r="C292">
        <v>5</v>
      </c>
      <c r="D292">
        <v>3</v>
      </c>
      <c r="E292">
        <v>0</v>
      </c>
      <c r="F292" t="s">
        <v>230</v>
      </c>
      <c r="G292">
        <v>35776</v>
      </c>
      <c r="H292">
        <v>4561613.8</v>
      </c>
      <c r="I292">
        <v>12</v>
      </c>
      <c r="J292">
        <v>0.39117646217346103</v>
      </c>
      <c r="K292">
        <v>0.69767439365386896</v>
      </c>
      <c r="L292">
        <v>0.335664331912994</v>
      </c>
      <c r="M292">
        <v>0.66433566433566404</v>
      </c>
      <c r="N292">
        <v>0.63953488372093004</v>
      </c>
      <c r="O292">
        <v>0.60882352941176399</v>
      </c>
      <c r="P292">
        <v>12</v>
      </c>
      <c r="Q292">
        <v>1750506.2</v>
      </c>
      <c r="R292">
        <v>35627</v>
      </c>
      <c r="S292">
        <v>2</v>
      </c>
      <c r="T292">
        <v>125</v>
      </c>
      <c r="U292">
        <v>0.66433566433566404</v>
      </c>
      <c r="V292">
        <v>0.63953488372093004</v>
      </c>
      <c r="W292">
        <v>0.60882352941176399</v>
      </c>
      <c r="X292">
        <v>13</v>
      </c>
      <c r="Y292">
        <v>1741616.6</v>
      </c>
      <c r="Z292">
        <v>36164</v>
      </c>
      <c r="AA292">
        <v>2</v>
      </c>
      <c r="AB292">
        <v>126</v>
      </c>
      <c r="AC292" t="s">
        <v>534</v>
      </c>
      <c r="AE292">
        <f>Tabela1[[#This Row],[kan_params]]</f>
        <v>35776</v>
      </c>
      <c r="AF292">
        <f>Tabela1[[#This Row],[kan_steps]]</f>
        <v>12</v>
      </c>
      <c r="AG292">
        <f>Tabela1[[#This Row],[kan_train_acc]]</f>
        <v>0.39117646217346103</v>
      </c>
      <c r="AH292">
        <f>Tabela1[[#This Row],[kan_val_acc]]</f>
        <v>0.69767439365386896</v>
      </c>
      <c r="AI292">
        <f>Tabela1[[#This Row],[kan_test_acc]]</f>
        <v>0.335664331912994</v>
      </c>
      <c r="AJ292">
        <f>Tabela1[[#This Row],[mlp_test_acc]]</f>
        <v>0.66433566433566404</v>
      </c>
      <c r="AK292">
        <f>Tabela1[[#This Row],[mlp_val_acc]]</f>
        <v>0.63953488372093004</v>
      </c>
      <c r="AL292">
        <f>Tabela1[[#This Row],[mlp_train_acc]]</f>
        <v>0.60882352941176399</v>
      </c>
      <c r="AM292">
        <f>Tabela1[[#This Row],[mlp_steps]]</f>
        <v>12</v>
      </c>
    </row>
    <row r="293" spans="1:39" x14ac:dyDescent="0.25">
      <c r="A293" t="s">
        <v>29</v>
      </c>
      <c r="B293">
        <v>8</v>
      </c>
      <c r="C293">
        <v>3</v>
      </c>
      <c r="D293">
        <v>2</v>
      </c>
      <c r="E293">
        <v>0</v>
      </c>
      <c r="F293" t="s">
        <v>126</v>
      </c>
      <c r="G293">
        <v>35808</v>
      </c>
      <c r="H293">
        <v>7974745.4000000004</v>
      </c>
      <c r="I293">
        <v>17.399999999999999</v>
      </c>
      <c r="J293">
        <v>0.47823529243469198</v>
      </c>
      <c r="K293">
        <v>0.75813955068588201</v>
      </c>
      <c r="L293">
        <v>0.46713286638259799</v>
      </c>
      <c r="M293">
        <v>0.66433566433566404</v>
      </c>
      <c r="N293">
        <v>0.64186046511627903</v>
      </c>
      <c r="O293">
        <v>0.60882352941176399</v>
      </c>
      <c r="P293">
        <v>12</v>
      </c>
      <c r="Q293">
        <v>208076.79999999999</v>
      </c>
      <c r="R293">
        <v>35627</v>
      </c>
      <c r="S293">
        <v>2</v>
      </c>
      <c r="T293">
        <v>125</v>
      </c>
      <c r="U293">
        <v>0.66433566433566404</v>
      </c>
      <c r="V293">
        <v>0.63953488372093004</v>
      </c>
      <c r="W293">
        <v>0.60882352941176399</v>
      </c>
      <c r="X293">
        <v>12</v>
      </c>
      <c r="Y293">
        <v>203168.8</v>
      </c>
      <c r="Z293">
        <v>36164</v>
      </c>
      <c r="AA293">
        <v>2</v>
      </c>
      <c r="AB293">
        <v>126</v>
      </c>
      <c r="AC293" t="s">
        <v>1290</v>
      </c>
      <c r="AE293">
        <f>Tabela1[[#This Row],[kan_params]]</f>
        <v>35808</v>
      </c>
      <c r="AF293">
        <f>Tabela1[[#This Row],[kan_steps]]</f>
        <v>17.399999999999999</v>
      </c>
      <c r="AG293">
        <f>Tabela1[[#This Row],[kan_train_acc]]</f>
        <v>0.47823529243469198</v>
      </c>
      <c r="AH293">
        <f>Tabela1[[#This Row],[kan_val_acc]]</f>
        <v>0.75813955068588201</v>
      </c>
      <c r="AI293">
        <f>Tabela1[[#This Row],[kan_test_acc]]</f>
        <v>0.46713286638259799</v>
      </c>
      <c r="AJ293">
        <f>Tabela1[[#This Row],[mlp_test_acc]]</f>
        <v>0.66433566433566404</v>
      </c>
      <c r="AK293">
        <f>Tabela1[[#This Row],[mlp_val_acc]]</f>
        <v>0.64186046511627903</v>
      </c>
      <c r="AL293">
        <f>Tabela1[[#This Row],[mlp_train_acc]]</f>
        <v>0.60882352941176399</v>
      </c>
      <c r="AM293">
        <f>Tabela1[[#This Row],[mlp_steps]]</f>
        <v>12</v>
      </c>
    </row>
    <row r="294" spans="1:39" hidden="1" x14ac:dyDescent="0.25">
      <c r="A294" t="s">
        <v>29</v>
      </c>
      <c r="B294">
        <v>12</v>
      </c>
      <c r="C294">
        <v>5</v>
      </c>
      <c r="D294">
        <v>3</v>
      </c>
      <c r="E294">
        <v>0</v>
      </c>
      <c r="F294" t="s">
        <v>44</v>
      </c>
      <c r="G294">
        <v>35850</v>
      </c>
      <c r="H294">
        <v>10830305.4</v>
      </c>
      <c r="I294">
        <v>26</v>
      </c>
      <c r="J294">
        <v>0.68235293626785198</v>
      </c>
      <c r="K294">
        <v>0.83953487873077304</v>
      </c>
      <c r="L294">
        <v>0.71328670978546105</v>
      </c>
      <c r="M294">
        <v>0.66433566433566404</v>
      </c>
      <c r="N294">
        <v>0.64186046511627903</v>
      </c>
      <c r="O294">
        <v>0.60882352941176399</v>
      </c>
      <c r="P294">
        <v>12</v>
      </c>
      <c r="Q294">
        <v>2067852.4</v>
      </c>
      <c r="R294">
        <v>35627</v>
      </c>
      <c r="S294">
        <v>2</v>
      </c>
      <c r="T294">
        <v>125</v>
      </c>
      <c r="U294">
        <v>0.66433566433566404</v>
      </c>
      <c r="V294">
        <v>0.63953488372093004</v>
      </c>
      <c r="W294">
        <v>0.60882352941176399</v>
      </c>
      <c r="X294">
        <v>12</v>
      </c>
      <c r="Y294">
        <v>2108195.2000000002</v>
      </c>
      <c r="Z294">
        <v>36164</v>
      </c>
      <c r="AA294">
        <v>2</v>
      </c>
      <c r="AB294">
        <v>126</v>
      </c>
      <c r="AC294" t="s">
        <v>441</v>
      </c>
      <c r="AE294">
        <f>Tabela1[[#This Row],[kan_params]]</f>
        <v>35850</v>
      </c>
      <c r="AF294">
        <f>Tabela1[[#This Row],[kan_steps]]</f>
        <v>26</v>
      </c>
      <c r="AG294">
        <f>Tabela1[[#This Row],[kan_train_acc]]</f>
        <v>0.68235293626785198</v>
      </c>
      <c r="AH294">
        <f>Tabela1[[#This Row],[kan_val_acc]]</f>
        <v>0.83953487873077304</v>
      </c>
      <c r="AI294">
        <f>Tabela1[[#This Row],[kan_test_acc]]</f>
        <v>0.71328670978546105</v>
      </c>
      <c r="AJ294">
        <f>Tabela1[[#This Row],[mlp_test_acc]]</f>
        <v>0.66433566433566404</v>
      </c>
      <c r="AK294">
        <f>Tabela1[[#This Row],[mlp_val_acc]]</f>
        <v>0.64186046511627903</v>
      </c>
      <c r="AL294">
        <f>Tabela1[[#This Row],[mlp_train_acc]]</f>
        <v>0.60882352941176399</v>
      </c>
      <c r="AM294">
        <f>Tabela1[[#This Row],[mlp_steps]]</f>
        <v>12</v>
      </c>
    </row>
    <row r="295" spans="1:39" x14ac:dyDescent="0.25">
      <c r="A295" t="s">
        <v>29</v>
      </c>
      <c r="B295">
        <v>8</v>
      </c>
      <c r="C295">
        <v>3</v>
      </c>
      <c r="D295">
        <v>2</v>
      </c>
      <c r="E295">
        <v>0</v>
      </c>
      <c r="F295" t="s">
        <v>156</v>
      </c>
      <c r="G295">
        <v>35858</v>
      </c>
      <c r="H295">
        <v>8506817</v>
      </c>
      <c r="I295">
        <v>19.399999999999999</v>
      </c>
      <c r="J295">
        <v>0.61352941989898602</v>
      </c>
      <c r="K295">
        <v>0.81162791252136202</v>
      </c>
      <c r="L295">
        <v>0.66853147745132402</v>
      </c>
      <c r="M295">
        <v>0.66433566433566404</v>
      </c>
      <c r="N295">
        <v>0.63953488372093004</v>
      </c>
      <c r="O295">
        <v>0.60882352941176399</v>
      </c>
      <c r="P295">
        <v>12</v>
      </c>
      <c r="Q295">
        <v>712755</v>
      </c>
      <c r="R295">
        <v>35627</v>
      </c>
      <c r="S295">
        <v>2</v>
      </c>
      <c r="T295">
        <v>125</v>
      </c>
      <c r="U295">
        <v>0.66433566433566404</v>
      </c>
      <c r="V295">
        <v>0.63953488372093004</v>
      </c>
      <c r="W295">
        <v>0.60882352941176399</v>
      </c>
      <c r="X295">
        <v>12</v>
      </c>
      <c r="Y295">
        <v>776208.2</v>
      </c>
      <c r="Z295">
        <v>36164</v>
      </c>
      <c r="AA295">
        <v>2</v>
      </c>
      <c r="AB295">
        <v>126</v>
      </c>
      <c r="AC295" t="s">
        <v>1305</v>
      </c>
      <c r="AE295">
        <f>Tabela1[[#This Row],[kan_params]]</f>
        <v>35858</v>
      </c>
      <c r="AF295">
        <f>Tabela1[[#This Row],[kan_steps]]</f>
        <v>19.399999999999999</v>
      </c>
      <c r="AG295">
        <f>Tabela1[[#This Row],[kan_train_acc]]</f>
        <v>0.61352941989898602</v>
      </c>
      <c r="AH295">
        <f>Tabela1[[#This Row],[kan_val_acc]]</f>
        <v>0.81162791252136202</v>
      </c>
      <c r="AI295">
        <f>Tabela1[[#This Row],[kan_test_acc]]</f>
        <v>0.66853147745132402</v>
      </c>
      <c r="AJ295">
        <f>Tabela1[[#This Row],[mlp_test_acc]]</f>
        <v>0.66433566433566404</v>
      </c>
      <c r="AK295">
        <f>Tabela1[[#This Row],[mlp_val_acc]]</f>
        <v>0.63953488372093004</v>
      </c>
      <c r="AL295">
        <f>Tabela1[[#This Row],[mlp_train_acc]]</f>
        <v>0.60882352941176399</v>
      </c>
      <c r="AM295">
        <f>Tabela1[[#This Row],[mlp_steps]]</f>
        <v>12</v>
      </c>
    </row>
    <row r="296" spans="1:39" hidden="1" x14ac:dyDescent="0.25">
      <c r="A296" t="s">
        <v>29</v>
      </c>
      <c r="B296">
        <v>20</v>
      </c>
      <c r="C296">
        <v>9</v>
      </c>
      <c r="D296">
        <v>5</v>
      </c>
      <c r="E296">
        <v>0</v>
      </c>
      <c r="F296" t="s">
        <v>208</v>
      </c>
      <c r="G296">
        <v>35882</v>
      </c>
      <c r="H296">
        <v>7403515.4000000004</v>
      </c>
      <c r="I296">
        <v>13</v>
      </c>
      <c r="J296">
        <v>0.49352940917014998</v>
      </c>
      <c r="K296">
        <v>0.89534884691238403</v>
      </c>
      <c r="L296">
        <v>0.48671328723430601</v>
      </c>
      <c r="M296">
        <v>0.58041958041957997</v>
      </c>
      <c r="N296">
        <v>0.70930232558139505</v>
      </c>
      <c r="O296">
        <v>0.629411764705882</v>
      </c>
      <c r="P296">
        <v>12</v>
      </c>
      <c r="Q296">
        <v>1079836.3999999999</v>
      </c>
      <c r="R296">
        <v>35627</v>
      </c>
      <c r="S296">
        <v>2</v>
      </c>
      <c r="T296">
        <v>125</v>
      </c>
      <c r="U296">
        <v>0.58041958041957997</v>
      </c>
      <c r="V296">
        <v>0.69767441860465096</v>
      </c>
      <c r="W296">
        <v>0.629411764705882</v>
      </c>
      <c r="X296">
        <v>12</v>
      </c>
      <c r="Y296">
        <v>1957057.6</v>
      </c>
      <c r="Z296">
        <v>36164</v>
      </c>
      <c r="AA296">
        <v>2</v>
      </c>
      <c r="AB296">
        <v>126</v>
      </c>
      <c r="AC296" t="s">
        <v>1230</v>
      </c>
      <c r="AE296">
        <f>Tabela1[[#This Row],[kan_params]]</f>
        <v>35882</v>
      </c>
      <c r="AF296">
        <f>Tabela1[[#This Row],[kan_steps]]</f>
        <v>13</v>
      </c>
      <c r="AG296">
        <f>Tabela1[[#This Row],[kan_train_acc]]</f>
        <v>0.49352940917014998</v>
      </c>
      <c r="AH296">
        <f>Tabela1[[#This Row],[kan_val_acc]]</f>
        <v>0.89534884691238403</v>
      </c>
      <c r="AI296">
        <f>Tabela1[[#This Row],[kan_test_acc]]</f>
        <v>0.48671328723430601</v>
      </c>
      <c r="AJ296">
        <f>Tabela1[[#This Row],[mlp_test_acc]]</f>
        <v>0.58041958041957997</v>
      </c>
      <c r="AK296">
        <f>Tabela1[[#This Row],[mlp_val_acc]]</f>
        <v>0.70930232558139505</v>
      </c>
      <c r="AL296">
        <f>Tabela1[[#This Row],[mlp_train_acc]]</f>
        <v>0.629411764705882</v>
      </c>
      <c r="AM296">
        <f>Tabela1[[#This Row],[mlp_steps]]</f>
        <v>12</v>
      </c>
    </row>
    <row r="297" spans="1:39" hidden="1" x14ac:dyDescent="0.25">
      <c r="A297" t="s">
        <v>29</v>
      </c>
      <c r="B297">
        <v>10</v>
      </c>
      <c r="C297">
        <v>5</v>
      </c>
      <c r="D297">
        <v>2</v>
      </c>
      <c r="E297">
        <v>0</v>
      </c>
      <c r="F297" t="s">
        <v>116</v>
      </c>
      <c r="G297">
        <v>35894</v>
      </c>
      <c r="H297">
        <v>9252999</v>
      </c>
      <c r="I297">
        <v>21</v>
      </c>
      <c r="J297">
        <v>0.51117647886276196</v>
      </c>
      <c r="K297">
        <v>0.79302325248718197</v>
      </c>
      <c r="L297">
        <v>0.46153845787048298</v>
      </c>
      <c r="M297">
        <v>0.66433566433566404</v>
      </c>
      <c r="N297">
        <v>0.63953488372093004</v>
      </c>
      <c r="O297">
        <v>0.60882352941176399</v>
      </c>
      <c r="P297">
        <v>12.4</v>
      </c>
      <c r="Q297">
        <v>1671901.4</v>
      </c>
      <c r="R297">
        <v>35627</v>
      </c>
      <c r="S297">
        <v>2</v>
      </c>
      <c r="T297">
        <v>125</v>
      </c>
      <c r="U297">
        <v>0.66433566433566404</v>
      </c>
      <c r="V297">
        <v>0.64186046511627903</v>
      </c>
      <c r="W297">
        <v>0.60882352941176399</v>
      </c>
      <c r="X297">
        <v>12.6</v>
      </c>
      <c r="Y297">
        <v>2245729.2000000002</v>
      </c>
      <c r="Z297">
        <v>36164</v>
      </c>
      <c r="AA297">
        <v>2</v>
      </c>
      <c r="AB297">
        <v>126</v>
      </c>
      <c r="AC297" t="s">
        <v>275</v>
      </c>
      <c r="AE297">
        <f>Tabela1[[#This Row],[kan_params]]</f>
        <v>35894</v>
      </c>
      <c r="AF297">
        <f>Tabela1[[#This Row],[kan_steps]]</f>
        <v>21</v>
      </c>
      <c r="AG297">
        <f>Tabela1[[#This Row],[kan_train_acc]]</f>
        <v>0.51117647886276196</v>
      </c>
      <c r="AH297">
        <f>Tabela1[[#This Row],[kan_val_acc]]</f>
        <v>0.79302325248718197</v>
      </c>
      <c r="AI297">
        <f>Tabela1[[#This Row],[kan_test_acc]]</f>
        <v>0.46153845787048298</v>
      </c>
      <c r="AJ297">
        <f>Tabela1[[#This Row],[mlp_test_acc]]</f>
        <v>0.66433566433566404</v>
      </c>
      <c r="AK297">
        <f>Tabela1[[#This Row],[mlp_val_acc]]</f>
        <v>0.63953488372093004</v>
      </c>
      <c r="AL297">
        <f>Tabela1[[#This Row],[mlp_train_acc]]</f>
        <v>0.60882352941176399</v>
      </c>
      <c r="AM297">
        <f>Tabela1[[#This Row],[mlp_steps]]</f>
        <v>12.4</v>
      </c>
    </row>
    <row r="298" spans="1:39" hidden="1" x14ac:dyDescent="0.25">
      <c r="A298" t="s">
        <v>29</v>
      </c>
      <c r="B298">
        <v>10</v>
      </c>
      <c r="C298">
        <v>5</v>
      </c>
      <c r="D298">
        <v>2</v>
      </c>
      <c r="E298">
        <v>0</v>
      </c>
      <c r="F298" t="s">
        <v>86</v>
      </c>
      <c r="G298">
        <v>35896</v>
      </c>
      <c r="H298">
        <v>9377275.5999999996</v>
      </c>
      <c r="I298">
        <v>21.6</v>
      </c>
      <c r="J298">
        <v>0.53941175937652497</v>
      </c>
      <c r="K298">
        <v>0.71627907752990705</v>
      </c>
      <c r="L298">
        <v>0.52307692170143105</v>
      </c>
      <c r="M298">
        <v>0.66433566433566404</v>
      </c>
      <c r="N298">
        <v>0.63953488372093004</v>
      </c>
      <c r="O298">
        <v>0.60882352941176399</v>
      </c>
      <c r="P298">
        <v>12</v>
      </c>
      <c r="Q298">
        <v>1120963.2</v>
      </c>
      <c r="R298">
        <v>35627</v>
      </c>
      <c r="S298">
        <v>2</v>
      </c>
      <c r="T298">
        <v>125</v>
      </c>
      <c r="U298">
        <v>0.66433566433566404</v>
      </c>
      <c r="V298">
        <v>0.63953488372093004</v>
      </c>
      <c r="W298">
        <v>0.60882352941176399</v>
      </c>
      <c r="X298">
        <v>12.4</v>
      </c>
      <c r="Y298">
        <v>1312605.6000000001</v>
      </c>
      <c r="Z298">
        <v>36164</v>
      </c>
      <c r="AA298">
        <v>2</v>
      </c>
      <c r="AB298">
        <v>126</v>
      </c>
      <c r="AC298" t="s">
        <v>260</v>
      </c>
      <c r="AE298">
        <f>Tabela1[[#This Row],[kan_params]]</f>
        <v>35896</v>
      </c>
      <c r="AF298">
        <f>Tabela1[[#This Row],[kan_steps]]</f>
        <v>21.6</v>
      </c>
      <c r="AG298">
        <f>Tabela1[[#This Row],[kan_train_acc]]</f>
        <v>0.53941175937652497</v>
      </c>
      <c r="AH298">
        <f>Tabela1[[#This Row],[kan_val_acc]]</f>
        <v>0.71627907752990705</v>
      </c>
      <c r="AI298">
        <f>Tabela1[[#This Row],[kan_test_acc]]</f>
        <v>0.52307692170143105</v>
      </c>
      <c r="AJ298">
        <f>Tabela1[[#This Row],[mlp_test_acc]]</f>
        <v>0.66433566433566404</v>
      </c>
      <c r="AK298">
        <f>Tabela1[[#This Row],[mlp_val_acc]]</f>
        <v>0.63953488372093004</v>
      </c>
      <c r="AL298">
        <f>Tabela1[[#This Row],[mlp_train_acc]]</f>
        <v>0.60882352941176399</v>
      </c>
      <c r="AM298">
        <f>Tabela1[[#This Row],[mlp_steps]]</f>
        <v>12</v>
      </c>
    </row>
    <row r="299" spans="1:39" x14ac:dyDescent="0.25">
      <c r="A299" t="s">
        <v>29</v>
      </c>
      <c r="B299">
        <v>8</v>
      </c>
      <c r="C299">
        <v>3</v>
      </c>
      <c r="D299">
        <v>2</v>
      </c>
      <c r="E299">
        <v>0</v>
      </c>
      <c r="F299" t="s">
        <v>68</v>
      </c>
      <c r="G299">
        <v>35918</v>
      </c>
      <c r="H299">
        <v>7938721.7999999998</v>
      </c>
      <c r="I299">
        <v>20</v>
      </c>
      <c r="J299">
        <v>0.47882353067397998</v>
      </c>
      <c r="K299">
        <v>0.69534883499145494</v>
      </c>
      <c r="L299">
        <v>0.46713286638259799</v>
      </c>
      <c r="M299">
        <v>0.66433566433566404</v>
      </c>
      <c r="N299">
        <v>0.67209302325581399</v>
      </c>
      <c r="O299">
        <v>0.60882352941176399</v>
      </c>
      <c r="P299">
        <v>12</v>
      </c>
      <c r="Q299">
        <v>210353.2</v>
      </c>
      <c r="R299">
        <v>35627</v>
      </c>
      <c r="S299">
        <v>2</v>
      </c>
      <c r="T299">
        <v>125</v>
      </c>
      <c r="U299">
        <v>0.66433566433566404</v>
      </c>
      <c r="V299">
        <v>0.63953488372093004</v>
      </c>
      <c r="W299">
        <v>0.60882352941176399</v>
      </c>
      <c r="X299">
        <v>12.4</v>
      </c>
      <c r="Y299">
        <v>249231.6</v>
      </c>
      <c r="Z299">
        <v>36164</v>
      </c>
      <c r="AA299">
        <v>2</v>
      </c>
      <c r="AB299">
        <v>126</v>
      </c>
      <c r="AC299" t="s">
        <v>1261</v>
      </c>
      <c r="AE299">
        <f>Tabela1[[#This Row],[kan_params]]</f>
        <v>35918</v>
      </c>
      <c r="AF299">
        <f>Tabela1[[#This Row],[kan_steps]]</f>
        <v>20</v>
      </c>
      <c r="AG299">
        <f>Tabela1[[#This Row],[kan_train_acc]]</f>
        <v>0.47882353067397998</v>
      </c>
      <c r="AH299">
        <f>Tabela1[[#This Row],[kan_val_acc]]</f>
        <v>0.69534883499145494</v>
      </c>
      <c r="AI299">
        <f>Tabela1[[#This Row],[kan_test_acc]]</f>
        <v>0.46713286638259799</v>
      </c>
      <c r="AJ299">
        <f>Tabela1[[#This Row],[mlp_test_acc]]</f>
        <v>0.66433566433566404</v>
      </c>
      <c r="AK299">
        <f>Tabela1[[#This Row],[mlp_val_acc]]</f>
        <v>0.67209302325581399</v>
      </c>
      <c r="AL299">
        <f>Tabela1[[#This Row],[mlp_train_acc]]</f>
        <v>0.60882352941176399</v>
      </c>
      <c r="AM299">
        <f>Tabela1[[#This Row],[mlp_steps]]</f>
        <v>12</v>
      </c>
    </row>
    <row r="300" spans="1:39" hidden="1" x14ac:dyDescent="0.25">
      <c r="A300" t="s">
        <v>29</v>
      </c>
      <c r="B300">
        <v>10</v>
      </c>
      <c r="C300">
        <v>3</v>
      </c>
      <c r="D300">
        <v>3</v>
      </c>
      <c r="E300">
        <v>0</v>
      </c>
      <c r="F300" t="s">
        <v>112</v>
      </c>
      <c r="G300">
        <v>35974</v>
      </c>
      <c r="H300">
        <v>5985449.2000000002</v>
      </c>
      <c r="I300">
        <v>13</v>
      </c>
      <c r="J300">
        <v>0.47058823108673098</v>
      </c>
      <c r="K300">
        <v>0.63953489065170199</v>
      </c>
      <c r="L300">
        <v>0.44615384340286202</v>
      </c>
      <c r="M300">
        <v>0.66433566433566404</v>
      </c>
      <c r="N300">
        <v>0.65116279069767402</v>
      </c>
      <c r="O300">
        <v>0.60882352941176399</v>
      </c>
      <c r="P300">
        <v>12</v>
      </c>
      <c r="Q300">
        <v>1805722.2</v>
      </c>
      <c r="R300">
        <v>35627</v>
      </c>
      <c r="S300">
        <v>2</v>
      </c>
      <c r="T300">
        <v>125</v>
      </c>
      <c r="U300">
        <v>0.66433566433566404</v>
      </c>
      <c r="V300">
        <v>0.63953488372093004</v>
      </c>
      <c r="W300">
        <v>0.60882352941176399</v>
      </c>
      <c r="X300">
        <v>12</v>
      </c>
      <c r="Y300">
        <v>1867650.6</v>
      </c>
      <c r="Z300">
        <v>36164</v>
      </c>
      <c r="AA300">
        <v>2</v>
      </c>
      <c r="AB300">
        <v>126</v>
      </c>
      <c r="AC300" t="s">
        <v>113</v>
      </c>
      <c r="AE300">
        <f>Tabela1[[#This Row],[kan_params]]</f>
        <v>35974</v>
      </c>
      <c r="AF300">
        <f>Tabela1[[#This Row],[kan_steps]]</f>
        <v>13</v>
      </c>
      <c r="AG300">
        <f>Tabela1[[#This Row],[kan_train_acc]]</f>
        <v>0.47058823108673098</v>
      </c>
      <c r="AH300">
        <f>Tabela1[[#This Row],[kan_val_acc]]</f>
        <v>0.63953489065170199</v>
      </c>
      <c r="AI300">
        <f>Tabela1[[#This Row],[kan_test_acc]]</f>
        <v>0.44615384340286202</v>
      </c>
      <c r="AJ300">
        <f>Tabela1[[#This Row],[mlp_test_acc]]</f>
        <v>0.66433566433566404</v>
      </c>
      <c r="AK300">
        <f>Tabela1[[#This Row],[mlp_val_acc]]</f>
        <v>0.65116279069767402</v>
      </c>
      <c r="AL300">
        <f>Tabela1[[#This Row],[mlp_train_acc]]</f>
        <v>0.60882352941176399</v>
      </c>
      <c r="AM300">
        <f>Tabela1[[#This Row],[mlp_steps]]</f>
        <v>12</v>
      </c>
    </row>
    <row r="301" spans="1:39" hidden="1" x14ac:dyDescent="0.25">
      <c r="A301" t="s">
        <v>29</v>
      </c>
      <c r="B301">
        <v>10</v>
      </c>
      <c r="C301">
        <v>3</v>
      </c>
      <c r="D301">
        <v>3</v>
      </c>
      <c r="E301">
        <v>0</v>
      </c>
      <c r="F301" t="s">
        <v>52</v>
      </c>
      <c r="G301">
        <v>35978</v>
      </c>
      <c r="H301">
        <v>6724280</v>
      </c>
      <c r="I301">
        <v>15.2</v>
      </c>
      <c r="J301">
        <v>0.522941178083419</v>
      </c>
      <c r="K301">
        <v>0.66744186878204304</v>
      </c>
      <c r="L301">
        <v>0.54125874042510902</v>
      </c>
      <c r="M301">
        <v>0.66433566433566404</v>
      </c>
      <c r="N301">
        <v>0.64883720930232502</v>
      </c>
      <c r="O301">
        <v>0.60882352941176399</v>
      </c>
      <c r="P301">
        <v>12.4</v>
      </c>
      <c r="Q301">
        <v>1880488.6</v>
      </c>
      <c r="R301">
        <v>35627</v>
      </c>
      <c r="S301">
        <v>2</v>
      </c>
      <c r="T301">
        <v>125</v>
      </c>
      <c r="U301">
        <v>0.66433566433566404</v>
      </c>
      <c r="V301">
        <v>0.63953488372093004</v>
      </c>
      <c r="W301">
        <v>0.60882352941176399</v>
      </c>
      <c r="X301">
        <v>12</v>
      </c>
      <c r="Y301">
        <v>1356886</v>
      </c>
      <c r="Z301">
        <v>36164</v>
      </c>
      <c r="AA301">
        <v>2</v>
      </c>
      <c r="AB301">
        <v>126</v>
      </c>
      <c r="AC301" t="s">
        <v>53</v>
      </c>
      <c r="AE301">
        <f>Tabela1[[#This Row],[kan_params]]</f>
        <v>35978</v>
      </c>
      <c r="AF301">
        <f>Tabela1[[#This Row],[kan_steps]]</f>
        <v>15.2</v>
      </c>
      <c r="AG301">
        <f>Tabela1[[#This Row],[kan_train_acc]]</f>
        <v>0.522941178083419</v>
      </c>
      <c r="AH301">
        <f>Tabela1[[#This Row],[kan_val_acc]]</f>
        <v>0.66744186878204304</v>
      </c>
      <c r="AI301">
        <f>Tabela1[[#This Row],[kan_test_acc]]</f>
        <v>0.54125874042510902</v>
      </c>
      <c r="AJ301">
        <f>Tabela1[[#This Row],[mlp_test_acc]]</f>
        <v>0.66433566433566404</v>
      </c>
      <c r="AK301">
        <f>Tabela1[[#This Row],[mlp_val_acc]]</f>
        <v>0.64883720930232502</v>
      </c>
      <c r="AL301">
        <f>Tabela1[[#This Row],[mlp_train_acc]]</f>
        <v>0.60882352941176399</v>
      </c>
      <c r="AM301">
        <f>Tabela1[[#This Row],[mlp_steps]]</f>
        <v>12.4</v>
      </c>
    </row>
    <row r="302" spans="1:39" hidden="1" x14ac:dyDescent="0.25">
      <c r="A302" t="s">
        <v>29</v>
      </c>
      <c r="B302">
        <v>10</v>
      </c>
      <c r="C302">
        <v>3</v>
      </c>
      <c r="D302">
        <v>3</v>
      </c>
      <c r="E302">
        <v>0</v>
      </c>
      <c r="F302" t="s">
        <v>82</v>
      </c>
      <c r="G302">
        <v>36104</v>
      </c>
      <c r="H302">
        <v>8485869.5999999996</v>
      </c>
      <c r="I302">
        <v>20.2</v>
      </c>
      <c r="J302">
        <v>0.47823529243469198</v>
      </c>
      <c r="K302">
        <v>0.7</v>
      </c>
      <c r="L302">
        <v>0.46713286638259799</v>
      </c>
      <c r="M302">
        <v>0.66433566433566404</v>
      </c>
      <c r="N302">
        <v>0.68837209302325497</v>
      </c>
      <c r="O302">
        <v>0.60882352941176399</v>
      </c>
      <c r="P302">
        <v>12</v>
      </c>
      <c r="Q302">
        <v>954120.4</v>
      </c>
      <c r="R302">
        <v>35627</v>
      </c>
      <c r="S302">
        <v>2</v>
      </c>
      <c r="T302">
        <v>125</v>
      </c>
      <c r="U302">
        <v>0.66433566433566404</v>
      </c>
      <c r="V302">
        <v>0.63953488372093004</v>
      </c>
      <c r="W302">
        <v>0.60882352941176399</v>
      </c>
      <c r="X302">
        <v>12.4</v>
      </c>
      <c r="Y302">
        <v>1294100.2</v>
      </c>
      <c r="Z302">
        <v>36164</v>
      </c>
      <c r="AA302">
        <v>2</v>
      </c>
      <c r="AB302">
        <v>126</v>
      </c>
      <c r="AC302" t="s">
        <v>83</v>
      </c>
      <c r="AE302">
        <f>Tabela1[[#This Row],[kan_params]]</f>
        <v>36104</v>
      </c>
      <c r="AF302">
        <f>Tabela1[[#This Row],[kan_steps]]</f>
        <v>20.2</v>
      </c>
      <c r="AG302">
        <f>Tabela1[[#This Row],[kan_train_acc]]</f>
        <v>0.47823529243469198</v>
      </c>
      <c r="AH302">
        <f>Tabela1[[#This Row],[kan_val_acc]]</f>
        <v>0.7</v>
      </c>
      <c r="AI302">
        <f>Tabela1[[#This Row],[kan_test_acc]]</f>
        <v>0.46713286638259799</v>
      </c>
      <c r="AJ302">
        <f>Tabela1[[#This Row],[mlp_test_acc]]</f>
        <v>0.66433566433566404</v>
      </c>
      <c r="AK302">
        <f>Tabela1[[#This Row],[mlp_val_acc]]</f>
        <v>0.68837209302325497</v>
      </c>
      <c r="AL302">
        <f>Tabela1[[#This Row],[mlp_train_acc]]</f>
        <v>0.60882352941176399</v>
      </c>
      <c r="AM302">
        <f>Tabela1[[#This Row],[mlp_steps]]</f>
        <v>12</v>
      </c>
    </row>
    <row r="303" spans="1:39" hidden="1" x14ac:dyDescent="0.25">
      <c r="A303" t="s">
        <v>29</v>
      </c>
      <c r="B303">
        <v>14</v>
      </c>
      <c r="C303">
        <v>5</v>
      </c>
      <c r="D303">
        <v>4</v>
      </c>
      <c r="E303">
        <v>0</v>
      </c>
      <c r="F303" t="s">
        <v>222</v>
      </c>
      <c r="G303">
        <v>36344</v>
      </c>
      <c r="H303">
        <v>10170131.4</v>
      </c>
      <c r="I303">
        <v>21</v>
      </c>
      <c r="J303">
        <v>0.47117647528648299</v>
      </c>
      <c r="K303">
        <v>0.67209300994873</v>
      </c>
      <c r="L303">
        <v>0.46853147149086</v>
      </c>
      <c r="M303">
        <v>0.65734265734265696</v>
      </c>
      <c r="N303">
        <v>0.581395348837209</v>
      </c>
      <c r="O303">
        <v>0.626470588235294</v>
      </c>
      <c r="P303">
        <v>12</v>
      </c>
      <c r="Q303">
        <v>166088.6</v>
      </c>
      <c r="R303">
        <v>36164</v>
      </c>
      <c r="S303">
        <v>2</v>
      </c>
      <c r="T303">
        <v>126</v>
      </c>
      <c r="U303">
        <v>0.65734265734265696</v>
      </c>
      <c r="V303">
        <v>0.581395348837209</v>
      </c>
      <c r="W303">
        <v>0.626470588235294</v>
      </c>
      <c r="X303">
        <v>12.4</v>
      </c>
      <c r="Y303">
        <v>210859.4</v>
      </c>
      <c r="Z303">
        <v>36705</v>
      </c>
      <c r="AA303">
        <v>2</v>
      </c>
      <c r="AB303">
        <v>127</v>
      </c>
      <c r="AC303" t="s">
        <v>732</v>
      </c>
      <c r="AE303">
        <f>Tabela1[[#This Row],[kan_params]]</f>
        <v>36344</v>
      </c>
      <c r="AF303">
        <f>Tabela1[[#This Row],[kan_steps]]</f>
        <v>21</v>
      </c>
      <c r="AG303">
        <f>Tabela1[[#This Row],[kan_train_acc]]</f>
        <v>0.47117647528648299</v>
      </c>
      <c r="AH303">
        <f>Tabela1[[#This Row],[kan_val_acc]]</f>
        <v>0.67209300994873</v>
      </c>
      <c r="AI303">
        <f>Tabela1[[#This Row],[kan_test_acc]]</f>
        <v>0.46853147149086</v>
      </c>
      <c r="AJ303">
        <f>Tabela1[[#This Row],[mlp_test_acc]]</f>
        <v>0.65734265734265696</v>
      </c>
      <c r="AK303">
        <f>Tabela1[[#This Row],[mlp_val_acc]]</f>
        <v>0.581395348837209</v>
      </c>
      <c r="AL303">
        <f>Tabela1[[#This Row],[mlp_train_acc]]</f>
        <v>0.626470588235294</v>
      </c>
      <c r="AM303">
        <f>Tabela1[[#This Row],[mlp_steps]]</f>
        <v>12</v>
      </c>
    </row>
    <row r="304" spans="1:39" hidden="1" x14ac:dyDescent="0.25">
      <c r="A304" t="s">
        <v>29</v>
      </c>
      <c r="B304">
        <v>10</v>
      </c>
      <c r="C304">
        <v>5</v>
      </c>
      <c r="D304">
        <v>2</v>
      </c>
      <c r="E304">
        <v>0</v>
      </c>
      <c r="F304" t="s">
        <v>178</v>
      </c>
      <c r="G304">
        <v>36372</v>
      </c>
      <c r="H304">
        <v>8798792.5999999996</v>
      </c>
      <c r="I304">
        <v>20.6</v>
      </c>
      <c r="J304">
        <v>0.56294116973876895</v>
      </c>
      <c r="K304">
        <v>0.78604650497436501</v>
      </c>
      <c r="L304">
        <v>0.57202798128127996</v>
      </c>
      <c r="M304">
        <v>0.66433566433566404</v>
      </c>
      <c r="N304">
        <v>0.63953488372093004</v>
      </c>
      <c r="O304">
        <v>0.60882352941176399</v>
      </c>
      <c r="P304">
        <v>12.2</v>
      </c>
      <c r="Q304">
        <v>915977</v>
      </c>
      <c r="R304">
        <v>36164</v>
      </c>
      <c r="S304">
        <v>2</v>
      </c>
      <c r="T304">
        <v>126</v>
      </c>
      <c r="U304">
        <v>0.66433566433566404</v>
      </c>
      <c r="V304">
        <v>0.63953488372093004</v>
      </c>
      <c r="W304">
        <v>0.60882352941176399</v>
      </c>
      <c r="X304">
        <v>12.4</v>
      </c>
      <c r="Y304">
        <v>1544838</v>
      </c>
      <c r="Z304">
        <v>36705</v>
      </c>
      <c r="AA304">
        <v>2</v>
      </c>
      <c r="AB304">
        <v>127</v>
      </c>
      <c r="AC304" t="s">
        <v>306</v>
      </c>
      <c r="AE304">
        <f>Tabela1[[#This Row],[kan_params]]</f>
        <v>36372</v>
      </c>
      <c r="AF304">
        <f>Tabela1[[#This Row],[kan_steps]]</f>
        <v>20.6</v>
      </c>
      <c r="AG304">
        <f>Tabela1[[#This Row],[kan_train_acc]]</f>
        <v>0.56294116973876895</v>
      </c>
      <c r="AH304">
        <f>Tabela1[[#This Row],[kan_val_acc]]</f>
        <v>0.78604650497436501</v>
      </c>
      <c r="AI304">
        <f>Tabela1[[#This Row],[kan_test_acc]]</f>
        <v>0.57202798128127996</v>
      </c>
      <c r="AJ304">
        <f>Tabela1[[#This Row],[mlp_test_acc]]</f>
        <v>0.66433566433566404</v>
      </c>
      <c r="AK304">
        <f>Tabela1[[#This Row],[mlp_val_acc]]</f>
        <v>0.63953488372093004</v>
      </c>
      <c r="AL304">
        <f>Tabela1[[#This Row],[mlp_train_acc]]</f>
        <v>0.60882352941176399</v>
      </c>
      <c r="AM304">
        <f>Tabela1[[#This Row],[mlp_steps]]</f>
        <v>12.2</v>
      </c>
    </row>
    <row r="305" spans="1:39" x14ac:dyDescent="0.25">
      <c r="A305" t="s">
        <v>29</v>
      </c>
      <c r="B305">
        <v>8</v>
      </c>
      <c r="C305">
        <v>3</v>
      </c>
      <c r="D305">
        <v>2</v>
      </c>
      <c r="E305">
        <v>0</v>
      </c>
      <c r="F305" t="s">
        <v>98</v>
      </c>
      <c r="G305">
        <v>36436</v>
      </c>
      <c r="H305">
        <v>7301366.5999999996</v>
      </c>
      <c r="I305">
        <v>17.2</v>
      </c>
      <c r="J305">
        <v>0.47823529243469198</v>
      </c>
      <c r="K305">
        <v>0.65581395626068095</v>
      </c>
      <c r="L305">
        <v>0.46573426723480199</v>
      </c>
      <c r="M305">
        <v>0.66433566433566404</v>
      </c>
      <c r="N305">
        <v>0.63953488372093004</v>
      </c>
      <c r="O305">
        <v>0.60882352941176399</v>
      </c>
      <c r="P305">
        <v>13</v>
      </c>
      <c r="Q305">
        <v>272230.8</v>
      </c>
      <c r="R305">
        <v>36164</v>
      </c>
      <c r="S305">
        <v>2</v>
      </c>
      <c r="T305">
        <v>126</v>
      </c>
      <c r="U305">
        <v>0.66433566433566404</v>
      </c>
      <c r="V305">
        <v>0.63953488372093004</v>
      </c>
      <c r="W305">
        <v>0.60882352941176399</v>
      </c>
      <c r="X305">
        <v>12</v>
      </c>
      <c r="Y305">
        <v>194403.8</v>
      </c>
      <c r="Z305">
        <v>36705</v>
      </c>
      <c r="AA305">
        <v>2</v>
      </c>
      <c r="AB305">
        <v>127</v>
      </c>
      <c r="AC305" t="s">
        <v>1276</v>
      </c>
      <c r="AE305">
        <f>Tabela1[[#This Row],[kan_params]]</f>
        <v>36436</v>
      </c>
      <c r="AF305">
        <f>Tabela1[[#This Row],[kan_steps]]</f>
        <v>17.2</v>
      </c>
      <c r="AG305">
        <f>Tabela1[[#This Row],[kan_train_acc]]</f>
        <v>0.47823529243469198</v>
      </c>
      <c r="AH305">
        <f>Tabela1[[#This Row],[kan_val_acc]]</f>
        <v>0.65581395626068095</v>
      </c>
      <c r="AI305">
        <f>Tabela1[[#This Row],[kan_test_acc]]</f>
        <v>0.46573426723480199</v>
      </c>
      <c r="AJ305">
        <f>Tabela1[[#This Row],[mlp_test_acc]]</f>
        <v>0.66433566433566404</v>
      </c>
      <c r="AK305">
        <f>Tabela1[[#This Row],[mlp_val_acc]]</f>
        <v>0.63953488372093004</v>
      </c>
      <c r="AL305">
        <f>Tabela1[[#This Row],[mlp_train_acc]]</f>
        <v>0.60882352941176399</v>
      </c>
      <c r="AM305">
        <f>Tabela1[[#This Row],[mlp_steps]]</f>
        <v>13</v>
      </c>
    </row>
    <row r="306" spans="1:39" hidden="1" x14ac:dyDescent="0.25">
      <c r="A306" t="s">
        <v>29</v>
      </c>
      <c r="B306">
        <v>14</v>
      </c>
      <c r="C306">
        <v>9</v>
      </c>
      <c r="D306">
        <v>2</v>
      </c>
      <c r="E306">
        <v>0</v>
      </c>
      <c r="F306" t="s">
        <v>228</v>
      </c>
      <c r="G306">
        <v>36542</v>
      </c>
      <c r="H306">
        <v>7048344.4000000004</v>
      </c>
      <c r="I306">
        <v>12</v>
      </c>
      <c r="J306">
        <v>0.38294117450714099</v>
      </c>
      <c r="K306">
        <v>0.74418604373931796</v>
      </c>
      <c r="L306">
        <v>0.35244756340980499</v>
      </c>
      <c r="M306">
        <v>0.65734265734265696</v>
      </c>
      <c r="N306">
        <v>0.581395348837209</v>
      </c>
      <c r="O306">
        <v>0.626470588235294</v>
      </c>
      <c r="P306">
        <v>12</v>
      </c>
      <c r="Q306">
        <v>1344175.4</v>
      </c>
      <c r="R306">
        <v>36164</v>
      </c>
      <c r="S306">
        <v>2</v>
      </c>
      <c r="T306">
        <v>126</v>
      </c>
      <c r="U306">
        <v>0.65734265734265696</v>
      </c>
      <c r="V306">
        <v>0.581395348837209</v>
      </c>
      <c r="W306">
        <v>0.626470588235294</v>
      </c>
      <c r="X306">
        <v>12</v>
      </c>
      <c r="Y306">
        <v>2082375.8</v>
      </c>
      <c r="Z306">
        <v>36705</v>
      </c>
      <c r="AA306">
        <v>2</v>
      </c>
      <c r="AB306">
        <v>127</v>
      </c>
      <c r="AC306" t="s">
        <v>836</v>
      </c>
      <c r="AE306">
        <f>Tabela1[[#This Row],[kan_params]]</f>
        <v>36542</v>
      </c>
      <c r="AF306">
        <f>Tabela1[[#This Row],[kan_steps]]</f>
        <v>12</v>
      </c>
      <c r="AG306">
        <f>Tabela1[[#This Row],[kan_train_acc]]</f>
        <v>0.38294117450714099</v>
      </c>
      <c r="AH306">
        <f>Tabela1[[#This Row],[kan_val_acc]]</f>
        <v>0.74418604373931796</v>
      </c>
      <c r="AI306">
        <f>Tabela1[[#This Row],[kan_test_acc]]</f>
        <v>0.35244756340980499</v>
      </c>
      <c r="AJ306">
        <f>Tabela1[[#This Row],[mlp_test_acc]]</f>
        <v>0.65734265734265696</v>
      </c>
      <c r="AK306">
        <f>Tabela1[[#This Row],[mlp_val_acc]]</f>
        <v>0.581395348837209</v>
      </c>
      <c r="AL306">
        <f>Tabela1[[#This Row],[mlp_train_acc]]</f>
        <v>0.626470588235294</v>
      </c>
      <c r="AM306">
        <f>Tabela1[[#This Row],[mlp_steps]]</f>
        <v>12</v>
      </c>
    </row>
    <row r="307" spans="1:39" hidden="1" x14ac:dyDescent="0.25">
      <c r="A307" t="s">
        <v>29</v>
      </c>
      <c r="B307">
        <v>12</v>
      </c>
      <c r="C307">
        <v>3</v>
      </c>
      <c r="D307">
        <v>4</v>
      </c>
      <c r="E307">
        <v>0</v>
      </c>
      <c r="F307" t="s">
        <v>228</v>
      </c>
      <c r="G307">
        <v>36542</v>
      </c>
      <c r="H307">
        <v>4493929</v>
      </c>
      <c r="I307">
        <v>12</v>
      </c>
      <c r="J307">
        <v>0.59882353544235201</v>
      </c>
      <c r="K307">
        <v>0.63953489065170199</v>
      </c>
      <c r="L307">
        <v>0.64475525617599405</v>
      </c>
      <c r="M307">
        <v>0.66433566433566404</v>
      </c>
      <c r="N307">
        <v>0.63953488372093004</v>
      </c>
      <c r="O307">
        <v>0.60882352941176399</v>
      </c>
      <c r="P307">
        <v>12</v>
      </c>
      <c r="Q307">
        <v>1336156.6000000001</v>
      </c>
      <c r="R307">
        <v>36164</v>
      </c>
      <c r="S307">
        <v>2</v>
      </c>
      <c r="T307">
        <v>126</v>
      </c>
      <c r="U307">
        <v>0.66433566433566404</v>
      </c>
      <c r="V307">
        <v>0.63953488372093004</v>
      </c>
      <c r="W307">
        <v>0.60882352941176399</v>
      </c>
      <c r="X307">
        <v>12</v>
      </c>
      <c r="Y307">
        <v>2040686.2</v>
      </c>
      <c r="Z307">
        <v>36705</v>
      </c>
      <c r="AA307">
        <v>2</v>
      </c>
      <c r="AB307">
        <v>127</v>
      </c>
      <c r="AC307" t="s">
        <v>432</v>
      </c>
      <c r="AE307">
        <f>Tabela1[[#This Row],[kan_params]]</f>
        <v>36542</v>
      </c>
      <c r="AF307">
        <f>Tabela1[[#This Row],[kan_steps]]</f>
        <v>12</v>
      </c>
      <c r="AG307">
        <f>Tabela1[[#This Row],[kan_train_acc]]</f>
        <v>0.59882353544235201</v>
      </c>
      <c r="AH307">
        <f>Tabela1[[#This Row],[kan_val_acc]]</f>
        <v>0.63953489065170199</v>
      </c>
      <c r="AI307">
        <f>Tabela1[[#This Row],[kan_test_acc]]</f>
        <v>0.64475525617599405</v>
      </c>
      <c r="AJ307">
        <f>Tabela1[[#This Row],[mlp_test_acc]]</f>
        <v>0.66433566433566404</v>
      </c>
      <c r="AK307">
        <f>Tabela1[[#This Row],[mlp_val_acc]]</f>
        <v>0.63953488372093004</v>
      </c>
      <c r="AL307">
        <f>Tabela1[[#This Row],[mlp_train_acc]]</f>
        <v>0.60882352941176399</v>
      </c>
      <c r="AM307">
        <f>Tabela1[[#This Row],[mlp_steps]]</f>
        <v>12</v>
      </c>
    </row>
    <row r="308" spans="1:39" hidden="1" x14ac:dyDescent="0.25">
      <c r="A308" t="s">
        <v>29</v>
      </c>
      <c r="B308">
        <v>14</v>
      </c>
      <c r="C308">
        <v>9</v>
      </c>
      <c r="D308">
        <v>2</v>
      </c>
      <c r="E308">
        <v>0</v>
      </c>
      <c r="F308" t="s">
        <v>42</v>
      </c>
      <c r="G308">
        <v>36620</v>
      </c>
      <c r="H308">
        <v>10168816</v>
      </c>
      <c r="I308">
        <v>15.8</v>
      </c>
      <c r="J308">
        <v>0.60235294699668795</v>
      </c>
      <c r="K308">
        <v>0.83953486680984502</v>
      </c>
      <c r="L308">
        <v>0.60139860510826104</v>
      </c>
      <c r="M308">
        <v>0.65734265734265696</v>
      </c>
      <c r="N308">
        <v>0.581395348837209</v>
      </c>
      <c r="O308">
        <v>0.626470588235294</v>
      </c>
      <c r="P308">
        <v>12.4</v>
      </c>
      <c r="Q308">
        <v>1668103.6</v>
      </c>
      <c r="R308">
        <v>36164</v>
      </c>
      <c r="S308">
        <v>2</v>
      </c>
      <c r="T308">
        <v>126</v>
      </c>
      <c r="U308">
        <v>0.65734265734265696</v>
      </c>
      <c r="V308">
        <v>0.63023255813953405</v>
      </c>
      <c r="W308">
        <v>0.626470588235294</v>
      </c>
      <c r="X308">
        <v>12.4</v>
      </c>
      <c r="Y308">
        <v>1877434.8</v>
      </c>
      <c r="Z308">
        <v>36705</v>
      </c>
      <c r="AA308">
        <v>2</v>
      </c>
      <c r="AB308">
        <v>127</v>
      </c>
      <c r="AC308" t="s">
        <v>743</v>
      </c>
      <c r="AE308">
        <f>Tabela1[[#This Row],[kan_params]]</f>
        <v>36620</v>
      </c>
      <c r="AF308">
        <f>Tabela1[[#This Row],[kan_steps]]</f>
        <v>15.8</v>
      </c>
      <c r="AG308">
        <f>Tabela1[[#This Row],[kan_train_acc]]</f>
        <v>0.60235294699668795</v>
      </c>
      <c r="AH308">
        <f>Tabela1[[#This Row],[kan_val_acc]]</f>
        <v>0.83953486680984502</v>
      </c>
      <c r="AI308">
        <f>Tabela1[[#This Row],[kan_test_acc]]</f>
        <v>0.60139860510826104</v>
      </c>
      <c r="AJ308">
        <f>Tabela1[[#This Row],[mlp_test_acc]]</f>
        <v>0.65734265734265696</v>
      </c>
      <c r="AK308">
        <f>Tabela1[[#This Row],[mlp_val_acc]]</f>
        <v>0.581395348837209</v>
      </c>
      <c r="AL308">
        <f>Tabela1[[#This Row],[mlp_train_acc]]</f>
        <v>0.626470588235294</v>
      </c>
      <c r="AM308">
        <f>Tabela1[[#This Row],[mlp_steps]]</f>
        <v>12.4</v>
      </c>
    </row>
    <row r="309" spans="1:39" hidden="1" x14ac:dyDescent="0.25">
      <c r="A309" t="s">
        <v>29</v>
      </c>
      <c r="B309">
        <v>12</v>
      </c>
      <c r="C309">
        <v>3</v>
      </c>
      <c r="D309">
        <v>4</v>
      </c>
      <c r="E309">
        <v>0</v>
      </c>
      <c r="F309" t="s">
        <v>42</v>
      </c>
      <c r="G309">
        <v>36620</v>
      </c>
      <c r="H309">
        <v>5249619.8</v>
      </c>
      <c r="I309">
        <v>12</v>
      </c>
      <c r="J309">
        <v>0.55764706134796105</v>
      </c>
      <c r="K309">
        <v>0.63953489065170199</v>
      </c>
      <c r="L309">
        <v>0.57902098298072802</v>
      </c>
      <c r="M309">
        <v>0.66433566433566404</v>
      </c>
      <c r="N309">
        <v>0.63953488372093004</v>
      </c>
      <c r="O309">
        <v>0.60882352941176399</v>
      </c>
      <c r="P309">
        <v>12</v>
      </c>
      <c r="Q309">
        <v>1138366.6000000001</v>
      </c>
      <c r="R309">
        <v>36164</v>
      </c>
      <c r="S309">
        <v>2</v>
      </c>
      <c r="T309">
        <v>126</v>
      </c>
      <c r="U309">
        <v>0.66433566433566404</v>
      </c>
      <c r="V309">
        <v>0.63953488372093004</v>
      </c>
      <c r="W309">
        <v>0.60882352941176399</v>
      </c>
      <c r="X309">
        <v>12</v>
      </c>
      <c r="Y309">
        <v>1750162.4</v>
      </c>
      <c r="Z309">
        <v>36705</v>
      </c>
      <c r="AA309">
        <v>2</v>
      </c>
      <c r="AB309">
        <v>127</v>
      </c>
      <c r="AC309" t="s">
        <v>339</v>
      </c>
      <c r="AE309">
        <f>Tabela1[[#This Row],[kan_params]]</f>
        <v>36620</v>
      </c>
      <c r="AF309">
        <f>Tabela1[[#This Row],[kan_steps]]</f>
        <v>12</v>
      </c>
      <c r="AG309">
        <f>Tabela1[[#This Row],[kan_train_acc]]</f>
        <v>0.55764706134796105</v>
      </c>
      <c r="AH309">
        <f>Tabela1[[#This Row],[kan_val_acc]]</f>
        <v>0.63953489065170199</v>
      </c>
      <c r="AI309">
        <f>Tabela1[[#This Row],[kan_test_acc]]</f>
        <v>0.57902098298072802</v>
      </c>
      <c r="AJ309">
        <f>Tabela1[[#This Row],[mlp_test_acc]]</f>
        <v>0.66433566433566404</v>
      </c>
      <c r="AK309">
        <f>Tabela1[[#This Row],[mlp_val_acc]]</f>
        <v>0.63953488372093004</v>
      </c>
      <c r="AL309">
        <f>Tabela1[[#This Row],[mlp_train_acc]]</f>
        <v>0.60882352941176399</v>
      </c>
      <c r="AM309">
        <f>Tabela1[[#This Row],[mlp_steps]]</f>
        <v>12</v>
      </c>
    </row>
    <row r="310" spans="1:39" hidden="1" x14ac:dyDescent="0.25">
      <c r="A310" t="s">
        <v>29</v>
      </c>
      <c r="B310">
        <v>10</v>
      </c>
      <c r="C310">
        <v>5</v>
      </c>
      <c r="D310">
        <v>2</v>
      </c>
      <c r="E310">
        <v>0</v>
      </c>
      <c r="F310" t="s">
        <v>58</v>
      </c>
      <c r="G310">
        <v>36620</v>
      </c>
      <c r="H310">
        <v>7654320.2000000002</v>
      </c>
      <c r="I310">
        <v>16</v>
      </c>
      <c r="J310">
        <v>0.54352941513061503</v>
      </c>
      <c r="K310">
        <v>0.700000023841857</v>
      </c>
      <c r="L310">
        <v>0.54405593872070301</v>
      </c>
      <c r="M310">
        <v>0.66433566433566404</v>
      </c>
      <c r="N310">
        <v>0.63953488372093004</v>
      </c>
      <c r="O310">
        <v>0.60882352941176399</v>
      </c>
      <c r="P310">
        <v>12</v>
      </c>
      <c r="Q310">
        <v>2317867.6</v>
      </c>
      <c r="R310">
        <v>36164</v>
      </c>
      <c r="S310">
        <v>2</v>
      </c>
      <c r="T310">
        <v>126</v>
      </c>
      <c r="U310">
        <v>0.66433566433566404</v>
      </c>
      <c r="V310">
        <v>0.63953488372093004</v>
      </c>
      <c r="W310">
        <v>0.60882352941176399</v>
      </c>
      <c r="X310">
        <v>12</v>
      </c>
      <c r="Y310">
        <v>1498188</v>
      </c>
      <c r="Z310">
        <v>36705</v>
      </c>
      <c r="AA310">
        <v>2</v>
      </c>
      <c r="AB310">
        <v>127</v>
      </c>
      <c r="AC310" t="s">
        <v>246</v>
      </c>
      <c r="AE310">
        <f>Tabela1[[#This Row],[kan_params]]</f>
        <v>36620</v>
      </c>
      <c r="AF310">
        <f>Tabela1[[#This Row],[kan_steps]]</f>
        <v>16</v>
      </c>
      <c r="AG310">
        <f>Tabela1[[#This Row],[kan_train_acc]]</f>
        <v>0.54352941513061503</v>
      </c>
      <c r="AH310">
        <f>Tabela1[[#This Row],[kan_val_acc]]</f>
        <v>0.700000023841857</v>
      </c>
      <c r="AI310">
        <f>Tabela1[[#This Row],[kan_test_acc]]</f>
        <v>0.54405593872070301</v>
      </c>
      <c r="AJ310">
        <f>Tabela1[[#This Row],[mlp_test_acc]]</f>
        <v>0.66433566433566404</v>
      </c>
      <c r="AK310">
        <f>Tabela1[[#This Row],[mlp_val_acc]]</f>
        <v>0.63953488372093004</v>
      </c>
      <c r="AL310">
        <f>Tabela1[[#This Row],[mlp_train_acc]]</f>
        <v>0.60882352941176399</v>
      </c>
      <c r="AM310">
        <f>Tabela1[[#This Row],[mlp_steps]]</f>
        <v>12</v>
      </c>
    </row>
    <row r="311" spans="1:39" hidden="1" x14ac:dyDescent="0.25">
      <c r="A311" t="s">
        <v>29</v>
      </c>
      <c r="B311">
        <v>16</v>
      </c>
      <c r="C311">
        <v>9</v>
      </c>
      <c r="D311">
        <v>3</v>
      </c>
      <c r="E311">
        <v>0</v>
      </c>
      <c r="F311" t="s">
        <v>220</v>
      </c>
      <c r="G311">
        <v>36662</v>
      </c>
      <c r="H311">
        <v>7472616.2000000002</v>
      </c>
      <c r="I311">
        <v>13</v>
      </c>
      <c r="J311">
        <v>0.66176471114158597</v>
      </c>
      <c r="K311">
        <v>0.80232560634613004</v>
      </c>
      <c r="L311">
        <v>0.57622377872467001</v>
      </c>
      <c r="M311">
        <v>0.65734265734265696</v>
      </c>
      <c r="N311">
        <v>0.60465116279069697</v>
      </c>
      <c r="O311">
        <v>0.626470588235294</v>
      </c>
      <c r="P311">
        <v>14</v>
      </c>
      <c r="Q311">
        <v>2018234.2</v>
      </c>
      <c r="R311">
        <v>36164</v>
      </c>
      <c r="S311">
        <v>2</v>
      </c>
      <c r="T311">
        <v>126</v>
      </c>
      <c r="U311">
        <v>0.65734265734265696</v>
      </c>
      <c r="V311">
        <v>0.581395348837209</v>
      </c>
      <c r="W311">
        <v>0.626470588235294</v>
      </c>
      <c r="X311">
        <v>12</v>
      </c>
      <c r="Y311">
        <v>1264080.8</v>
      </c>
      <c r="Z311">
        <v>36705</v>
      </c>
      <c r="AA311">
        <v>2</v>
      </c>
      <c r="AB311">
        <v>127</v>
      </c>
      <c r="AC311" t="s">
        <v>1034</v>
      </c>
      <c r="AE311">
        <f>Tabela1[[#This Row],[kan_params]]</f>
        <v>36662</v>
      </c>
      <c r="AF311">
        <f>Tabela1[[#This Row],[kan_steps]]</f>
        <v>13</v>
      </c>
      <c r="AG311">
        <f>Tabela1[[#This Row],[kan_train_acc]]</f>
        <v>0.66176471114158597</v>
      </c>
      <c r="AH311">
        <f>Tabela1[[#This Row],[kan_val_acc]]</f>
        <v>0.80232560634613004</v>
      </c>
      <c r="AI311">
        <f>Tabela1[[#This Row],[kan_test_acc]]</f>
        <v>0.57622377872467001</v>
      </c>
      <c r="AJ311">
        <f>Tabela1[[#This Row],[mlp_test_acc]]</f>
        <v>0.65734265734265696</v>
      </c>
      <c r="AK311">
        <f>Tabela1[[#This Row],[mlp_val_acc]]</f>
        <v>0.60465116279069697</v>
      </c>
      <c r="AL311">
        <f>Tabela1[[#This Row],[mlp_train_acc]]</f>
        <v>0.626470588235294</v>
      </c>
      <c r="AM311">
        <f>Tabela1[[#This Row],[mlp_steps]]</f>
        <v>14</v>
      </c>
    </row>
    <row r="312" spans="1:39" hidden="1" x14ac:dyDescent="0.25">
      <c r="A312" t="s">
        <v>29</v>
      </c>
      <c r="B312">
        <v>14</v>
      </c>
      <c r="C312">
        <v>3</v>
      </c>
      <c r="D312">
        <v>5</v>
      </c>
      <c r="E312">
        <v>0</v>
      </c>
      <c r="F312" t="s">
        <v>220</v>
      </c>
      <c r="G312">
        <v>36662</v>
      </c>
      <c r="H312">
        <v>9478413</v>
      </c>
      <c r="I312">
        <v>28.8</v>
      </c>
      <c r="J312">
        <v>0.54176471233367895</v>
      </c>
      <c r="K312">
        <v>0.8</v>
      </c>
      <c r="L312">
        <v>0.54685315489768904</v>
      </c>
      <c r="M312">
        <v>0.66433566433566404</v>
      </c>
      <c r="N312">
        <v>0.63953488372093004</v>
      </c>
      <c r="O312">
        <v>0.60882352941176399</v>
      </c>
      <c r="P312">
        <v>12</v>
      </c>
      <c r="Q312">
        <v>1657715.2</v>
      </c>
      <c r="R312">
        <v>36164</v>
      </c>
      <c r="S312">
        <v>2</v>
      </c>
      <c r="T312">
        <v>126</v>
      </c>
      <c r="U312">
        <v>0.66433566433566404</v>
      </c>
      <c r="V312">
        <v>0.63953488372093004</v>
      </c>
      <c r="W312">
        <v>0.60882352941176399</v>
      </c>
      <c r="X312">
        <v>12</v>
      </c>
      <c r="Y312">
        <v>2541044.4</v>
      </c>
      <c r="Z312">
        <v>36705</v>
      </c>
      <c r="AA312">
        <v>2</v>
      </c>
      <c r="AB312">
        <v>127</v>
      </c>
      <c r="AC312" t="s">
        <v>630</v>
      </c>
      <c r="AE312">
        <f>Tabela1[[#This Row],[kan_params]]</f>
        <v>36662</v>
      </c>
      <c r="AF312">
        <f>Tabela1[[#This Row],[kan_steps]]</f>
        <v>28.8</v>
      </c>
      <c r="AG312">
        <f>Tabela1[[#This Row],[kan_train_acc]]</f>
        <v>0.54176471233367895</v>
      </c>
      <c r="AH312">
        <f>Tabela1[[#This Row],[kan_val_acc]]</f>
        <v>0.8</v>
      </c>
      <c r="AI312">
        <f>Tabela1[[#This Row],[kan_test_acc]]</f>
        <v>0.54685315489768904</v>
      </c>
      <c r="AJ312">
        <f>Tabela1[[#This Row],[mlp_test_acc]]</f>
        <v>0.66433566433566404</v>
      </c>
      <c r="AK312">
        <f>Tabela1[[#This Row],[mlp_val_acc]]</f>
        <v>0.63953488372093004</v>
      </c>
      <c r="AL312">
        <f>Tabela1[[#This Row],[mlp_train_acc]]</f>
        <v>0.60882352941176399</v>
      </c>
      <c r="AM312">
        <f>Tabela1[[#This Row],[mlp_steps]]</f>
        <v>12</v>
      </c>
    </row>
    <row r="313" spans="1:39" x14ac:dyDescent="0.25">
      <c r="A313" t="s">
        <v>29</v>
      </c>
      <c r="B313">
        <v>8</v>
      </c>
      <c r="C313">
        <v>3</v>
      </c>
      <c r="D313">
        <v>2</v>
      </c>
      <c r="E313">
        <v>0</v>
      </c>
      <c r="F313" t="s">
        <v>188</v>
      </c>
      <c r="G313">
        <v>36742</v>
      </c>
      <c r="H313">
        <v>7812240.5999999996</v>
      </c>
      <c r="I313">
        <v>16.399999999999999</v>
      </c>
      <c r="J313">
        <v>0.52176470756530702</v>
      </c>
      <c r="K313">
        <v>0.7</v>
      </c>
      <c r="L313">
        <v>0.53286713361740101</v>
      </c>
      <c r="M313">
        <v>0.66433566433566404</v>
      </c>
      <c r="N313">
        <v>0.63953488372093004</v>
      </c>
      <c r="O313">
        <v>0.60882352941176399</v>
      </c>
      <c r="P313">
        <v>12.2</v>
      </c>
      <c r="Q313">
        <v>1329885.2</v>
      </c>
      <c r="R313">
        <v>36705</v>
      </c>
      <c r="S313">
        <v>2</v>
      </c>
      <c r="T313">
        <v>127</v>
      </c>
      <c r="U313">
        <v>0.66433566433566404</v>
      </c>
      <c r="V313">
        <v>0.63953488372093004</v>
      </c>
      <c r="W313">
        <v>0.60882352941176399</v>
      </c>
      <c r="X313">
        <v>12.6</v>
      </c>
      <c r="Y313">
        <v>1877322.6</v>
      </c>
      <c r="Z313">
        <v>37250</v>
      </c>
      <c r="AA313">
        <v>2</v>
      </c>
      <c r="AB313">
        <v>128</v>
      </c>
      <c r="AC313" t="s">
        <v>1321</v>
      </c>
      <c r="AE313">
        <f>Tabela1[[#This Row],[kan_params]]</f>
        <v>36742</v>
      </c>
      <c r="AF313">
        <f>Tabela1[[#This Row],[kan_steps]]</f>
        <v>16.399999999999999</v>
      </c>
      <c r="AG313">
        <f>Tabela1[[#This Row],[kan_train_acc]]</f>
        <v>0.52176470756530702</v>
      </c>
      <c r="AH313">
        <f>Tabela1[[#This Row],[kan_val_acc]]</f>
        <v>0.7</v>
      </c>
      <c r="AI313">
        <f>Tabela1[[#This Row],[kan_test_acc]]</f>
        <v>0.53286713361740101</v>
      </c>
      <c r="AJ313">
        <f>Tabela1[[#This Row],[mlp_test_acc]]</f>
        <v>0.66433566433566404</v>
      </c>
      <c r="AK313">
        <f>Tabela1[[#This Row],[mlp_val_acc]]</f>
        <v>0.63953488372093004</v>
      </c>
      <c r="AL313">
        <f>Tabela1[[#This Row],[mlp_train_acc]]</f>
        <v>0.60882352941176399</v>
      </c>
      <c r="AM313">
        <f>Tabela1[[#This Row],[mlp_steps]]</f>
        <v>12.2</v>
      </c>
    </row>
    <row r="314" spans="1:39" x14ac:dyDescent="0.25">
      <c r="A314" t="s">
        <v>29</v>
      </c>
      <c r="B314">
        <v>8</v>
      </c>
      <c r="C314">
        <v>3</v>
      </c>
      <c r="D314">
        <v>2</v>
      </c>
      <c r="E314">
        <v>0</v>
      </c>
      <c r="F314" t="s">
        <v>128</v>
      </c>
      <c r="G314">
        <v>36746</v>
      </c>
      <c r="H314">
        <v>5636645</v>
      </c>
      <c r="I314">
        <v>12</v>
      </c>
      <c r="J314">
        <v>0.55823529958724905</v>
      </c>
      <c r="K314">
        <v>0.75581395626068104</v>
      </c>
      <c r="L314">
        <v>0.55944055318832397</v>
      </c>
      <c r="M314">
        <v>0.66433566433566404</v>
      </c>
      <c r="N314">
        <v>0.63953488372093004</v>
      </c>
      <c r="O314">
        <v>0.60882352941176399</v>
      </c>
      <c r="P314">
        <v>14</v>
      </c>
      <c r="Q314">
        <v>278750.40000000002</v>
      </c>
      <c r="R314">
        <v>36705</v>
      </c>
      <c r="S314">
        <v>2</v>
      </c>
      <c r="T314">
        <v>127</v>
      </c>
      <c r="U314">
        <v>0.66433566433566404</v>
      </c>
      <c r="V314">
        <v>0.63953488372093004</v>
      </c>
      <c r="W314">
        <v>0.60882352941176399</v>
      </c>
      <c r="X314">
        <v>12</v>
      </c>
      <c r="Y314">
        <v>283602.8</v>
      </c>
      <c r="Z314">
        <v>37250</v>
      </c>
      <c r="AA314">
        <v>2</v>
      </c>
      <c r="AB314">
        <v>128</v>
      </c>
      <c r="AC314" t="s">
        <v>1291</v>
      </c>
      <c r="AE314">
        <f>Tabela1[[#This Row],[kan_params]]</f>
        <v>36746</v>
      </c>
      <c r="AF314">
        <f>Tabela1[[#This Row],[kan_steps]]</f>
        <v>12</v>
      </c>
      <c r="AG314">
        <f>Tabela1[[#This Row],[kan_train_acc]]</f>
        <v>0.55823529958724905</v>
      </c>
      <c r="AH314">
        <f>Tabela1[[#This Row],[kan_val_acc]]</f>
        <v>0.75581395626068104</v>
      </c>
      <c r="AI314">
        <f>Tabela1[[#This Row],[kan_test_acc]]</f>
        <v>0.55944055318832397</v>
      </c>
      <c r="AJ314">
        <f>Tabela1[[#This Row],[mlp_test_acc]]</f>
        <v>0.66433566433566404</v>
      </c>
      <c r="AK314">
        <f>Tabela1[[#This Row],[mlp_val_acc]]</f>
        <v>0.63953488372093004</v>
      </c>
      <c r="AL314">
        <f>Tabela1[[#This Row],[mlp_train_acc]]</f>
        <v>0.60882352941176399</v>
      </c>
      <c r="AM314">
        <f>Tabela1[[#This Row],[mlp_steps]]</f>
        <v>14</v>
      </c>
    </row>
    <row r="315" spans="1:39" x14ac:dyDescent="0.25">
      <c r="A315" t="s">
        <v>29</v>
      </c>
      <c r="B315">
        <v>8</v>
      </c>
      <c r="C315">
        <v>3</v>
      </c>
      <c r="D315">
        <v>2</v>
      </c>
      <c r="E315">
        <v>0</v>
      </c>
      <c r="F315" t="s">
        <v>70</v>
      </c>
      <c r="G315">
        <v>36752</v>
      </c>
      <c r="H315">
        <v>6330457.7999999998</v>
      </c>
      <c r="I315">
        <v>15.2</v>
      </c>
      <c r="J315">
        <v>0.51941176652908305</v>
      </c>
      <c r="K315">
        <v>0.653488373756408</v>
      </c>
      <c r="L315">
        <v>0.52867133021354595</v>
      </c>
      <c r="M315">
        <v>0.66433566433566404</v>
      </c>
      <c r="N315">
        <v>0.63953488372093004</v>
      </c>
      <c r="O315">
        <v>0.60882352941176399</v>
      </c>
      <c r="P315">
        <v>12.2</v>
      </c>
      <c r="Q315">
        <v>195278.8</v>
      </c>
      <c r="R315">
        <v>36705</v>
      </c>
      <c r="S315">
        <v>2</v>
      </c>
      <c r="T315">
        <v>127</v>
      </c>
      <c r="U315">
        <v>0.66433566433566404</v>
      </c>
      <c r="V315">
        <v>0.63953488372093004</v>
      </c>
      <c r="W315">
        <v>0.60882352941176399</v>
      </c>
      <c r="X315">
        <v>12.8</v>
      </c>
      <c r="Y315">
        <v>227590.8</v>
      </c>
      <c r="Z315">
        <v>37250</v>
      </c>
      <c r="AA315">
        <v>2</v>
      </c>
      <c r="AB315">
        <v>128</v>
      </c>
      <c r="AC315" t="s">
        <v>1262</v>
      </c>
      <c r="AE315">
        <f>Tabela1[[#This Row],[kan_params]]</f>
        <v>36752</v>
      </c>
      <c r="AF315">
        <f>Tabela1[[#This Row],[kan_steps]]</f>
        <v>15.2</v>
      </c>
      <c r="AG315">
        <f>Tabela1[[#This Row],[kan_train_acc]]</f>
        <v>0.51941176652908305</v>
      </c>
      <c r="AH315">
        <f>Tabela1[[#This Row],[kan_val_acc]]</f>
        <v>0.653488373756408</v>
      </c>
      <c r="AI315">
        <f>Tabela1[[#This Row],[kan_test_acc]]</f>
        <v>0.52867133021354595</v>
      </c>
      <c r="AJ315">
        <f>Tabela1[[#This Row],[mlp_test_acc]]</f>
        <v>0.66433566433566404</v>
      </c>
      <c r="AK315">
        <f>Tabela1[[#This Row],[mlp_val_acc]]</f>
        <v>0.63953488372093004</v>
      </c>
      <c r="AL315">
        <f>Tabela1[[#This Row],[mlp_train_acc]]</f>
        <v>0.60882352941176399</v>
      </c>
      <c r="AM315">
        <f>Tabela1[[#This Row],[mlp_steps]]</f>
        <v>12.2</v>
      </c>
    </row>
    <row r="316" spans="1:39" hidden="1" x14ac:dyDescent="0.25">
      <c r="A316" t="s">
        <v>29</v>
      </c>
      <c r="B316">
        <v>10</v>
      </c>
      <c r="C316">
        <v>5</v>
      </c>
      <c r="D316">
        <v>2</v>
      </c>
      <c r="E316">
        <v>0</v>
      </c>
      <c r="F316" t="s">
        <v>148</v>
      </c>
      <c r="G316">
        <v>36794</v>
      </c>
      <c r="H316">
        <v>5710429.7999999998</v>
      </c>
      <c r="I316">
        <v>12</v>
      </c>
      <c r="J316">
        <v>0.54705883264541599</v>
      </c>
      <c r="K316">
        <v>0.69767439365386896</v>
      </c>
      <c r="L316">
        <v>0.567832171916961</v>
      </c>
      <c r="M316">
        <v>0.66433566433566404</v>
      </c>
      <c r="N316">
        <v>0.63953488372093004</v>
      </c>
      <c r="O316">
        <v>0.60882352941176399</v>
      </c>
      <c r="P316">
        <v>14</v>
      </c>
      <c r="Q316">
        <v>1356375</v>
      </c>
      <c r="R316">
        <v>36705</v>
      </c>
      <c r="S316">
        <v>2</v>
      </c>
      <c r="T316">
        <v>127</v>
      </c>
      <c r="U316">
        <v>0.66433566433566404</v>
      </c>
      <c r="V316">
        <v>0.63953488372093004</v>
      </c>
      <c r="W316">
        <v>0.60882352941176399</v>
      </c>
      <c r="X316">
        <v>12</v>
      </c>
      <c r="Y316">
        <v>925594.4</v>
      </c>
      <c r="Z316">
        <v>37250</v>
      </c>
      <c r="AA316">
        <v>2</v>
      </c>
      <c r="AB316">
        <v>128</v>
      </c>
      <c r="AC316" t="s">
        <v>291</v>
      </c>
      <c r="AE316">
        <f>Tabela1[[#This Row],[kan_params]]</f>
        <v>36794</v>
      </c>
      <c r="AF316">
        <f>Tabela1[[#This Row],[kan_steps]]</f>
        <v>12</v>
      </c>
      <c r="AG316">
        <f>Tabela1[[#This Row],[kan_train_acc]]</f>
        <v>0.54705883264541599</v>
      </c>
      <c r="AH316">
        <f>Tabela1[[#This Row],[kan_val_acc]]</f>
        <v>0.69767439365386896</v>
      </c>
      <c r="AI316">
        <f>Tabela1[[#This Row],[kan_test_acc]]</f>
        <v>0.567832171916961</v>
      </c>
      <c r="AJ316">
        <f>Tabela1[[#This Row],[mlp_test_acc]]</f>
        <v>0.66433566433566404</v>
      </c>
      <c r="AK316">
        <f>Tabela1[[#This Row],[mlp_val_acc]]</f>
        <v>0.63953488372093004</v>
      </c>
      <c r="AL316">
        <f>Tabela1[[#This Row],[mlp_train_acc]]</f>
        <v>0.60882352941176399</v>
      </c>
      <c r="AM316">
        <f>Tabela1[[#This Row],[mlp_steps]]</f>
        <v>14</v>
      </c>
    </row>
    <row r="317" spans="1:39" hidden="1" x14ac:dyDescent="0.25">
      <c r="A317" t="s">
        <v>29</v>
      </c>
      <c r="B317">
        <v>10</v>
      </c>
      <c r="C317">
        <v>3</v>
      </c>
      <c r="D317">
        <v>3</v>
      </c>
      <c r="E317">
        <v>0</v>
      </c>
      <c r="F317" t="s">
        <v>144</v>
      </c>
      <c r="G317">
        <v>36806</v>
      </c>
      <c r="H317">
        <v>12698675</v>
      </c>
      <c r="I317">
        <v>30.4</v>
      </c>
      <c r="J317">
        <v>0.51999999284744203</v>
      </c>
      <c r="K317">
        <v>0.77674418687820401</v>
      </c>
      <c r="L317">
        <v>0.52447552084922699</v>
      </c>
      <c r="M317">
        <v>0.66433566433566404</v>
      </c>
      <c r="N317">
        <v>0.63953488372093004</v>
      </c>
      <c r="O317">
        <v>0.60882352941176399</v>
      </c>
      <c r="P317">
        <v>12.2</v>
      </c>
      <c r="Q317">
        <v>2329162.6</v>
      </c>
      <c r="R317">
        <v>36705</v>
      </c>
      <c r="S317">
        <v>2</v>
      </c>
      <c r="T317">
        <v>127</v>
      </c>
      <c r="U317">
        <v>0.66433566433566404</v>
      </c>
      <c r="V317">
        <v>0.64418604651162703</v>
      </c>
      <c r="W317">
        <v>0.60882352941176399</v>
      </c>
      <c r="X317">
        <v>12.6</v>
      </c>
      <c r="Y317">
        <v>1522347.6</v>
      </c>
      <c r="Z317">
        <v>37250</v>
      </c>
      <c r="AA317">
        <v>2</v>
      </c>
      <c r="AB317">
        <v>128</v>
      </c>
      <c r="AC317" t="s">
        <v>145</v>
      </c>
      <c r="AE317">
        <f>Tabela1[[#This Row],[kan_params]]</f>
        <v>36806</v>
      </c>
      <c r="AF317">
        <f>Tabela1[[#This Row],[kan_steps]]</f>
        <v>30.4</v>
      </c>
      <c r="AG317">
        <f>Tabela1[[#This Row],[kan_train_acc]]</f>
        <v>0.51999999284744203</v>
      </c>
      <c r="AH317">
        <f>Tabela1[[#This Row],[kan_val_acc]]</f>
        <v>0.77674418687820401</v>
      </c>
      <c r="AI317">
        <f>Tabela1[[#This Row],[kan_test_acc]]</f>
        <v>0.52447552084922699</v>
      </c>
      <c r="AJ317">
        <f>Tabela1[[#This Row],[mlp_test_acc]]</f>
        <v>0.66433566433566404</v>
      </c>
      <c r="AK317">
        <f>Tabela1[[#This Row],[mlp_val_acc]]</f>
        <v>0.63953488372093004</v>
      </c>
      <c r="AL317">
        <f>Tabela1[[#This Row],[mlp_train_acc]]</f>
        <v>0.60882352941176399</v>
      </c>
      <c r="AM317">
        <f>Tabela1[[#This Row],[mlp_steps]]</f>
        <v>12.2</v>
      </c>
    </row>
    <row r="318" spans="1:39" x14ac:dyDescent="0.25">
      <c r="A318" t="s">
        <v>29</v>
      </c>
      <c r="B318">
        <v>8</v>
      </c>
      <c r="C318">
        <v>3</v>
      </c>
      <c r="D318">
        <v>2</v>
      </c>
      <c r="E318">
        <v>0</v>
      </c>
      <c r="F318" t="s">
        <v>158</v>
      </c>
      <c r="G318">
        <v>36848</v>
      </c>
      <c r="H318">
        <v>7153285.2000000002</v>
      </c>
      <c r="I318">
        <v>15.2</v>
      </c>
      <c r="J318">
        <v>0.56529412269592205</v>
      </c>
      <c r="K318">
        <v>0.66976745128631499</v>
      </c>
      <c r="L318">
        <v>0.59860140085220304</v>
      </c>
      <c r="M318">
        <v>0.66433566433566404</v>
      </c>
      <c r="N318">
        <v>0.63953488372093004</v>
      </c>
      <c r="O318">
        <v>0.60882352941176399</v>
      </c>
      <c r="P318">
        <v>12</v>
      </c>
      <c r="Q318">
        <v>1173926</v>
      </c>
      <c r="R318">
        <v>36705</v>
      </c>
      <c r="S318">
        <v>2</v>
      </c>
      <c r="T318">
        <v>127</v>
      </c>
      <c r="U318">
        <v>0.66433566433566404</v>
      </c>
      <c r="V318">
        <v>0.63953488372093004</v>
      </c>
      <c r="W318">
        <v>0.60882352941176399</v>
      </c>
      <c r="X318">
        <v>12.8</v>
      </c>
      <c r="Y318">
        <v>430713.59999999998</v>
      </c>
      <c r="Z318">
        <v>37250</v>
      </c>
      <c r="AA318">
        <v>2</v>
      </c>
      <c r="AB318">
        <v>128</v>
      </c>
      <c r="AC318" t="s">
        <v>1306</v>
      </c>
      <c r="AE318">
        <f>Tabela1[[#This Row],[kan_params]]</f>
        <v>36848</v>
      </c>
      <c r="AF318">
        <f>Tabela1[[#This Row],[kan_steps]]</f>
        <v>15.2</v>
      </c>
      <c r="AG318">
        <f>Tabela1[[#This Row],[kan_train_acc]]</f>
        <v>0.56529412269592205</v>
      </c>
      <c r="AH318">
        <f>Tabela1[[#This Row],[kan_val_acc]]</f>
        <v>0.66976745128631499</v>
      </c>
      <c r="AI318">
        <f>Tabela1[[#This Row],[kan_test_acc]]</f>
        <v>0.59860140085220304</v>
      </c>
      <c r="AJ318">
        <f>Tabela1[[#This Row],[mlp_test_acc]]</f>
        <v>0.66433566433566404</v>
      </c>
      <c r="AK318">
        <f>Tabela1[[#This Row],[mlp_val_acc]]</f>
        <v>0.63953488372093004</v>
      </c>
      <c r="AL318">
        <f>Tabela1[[#This Row],[mlp_train_acc]]</f>
        <v>0.60882352941176399</v>
      </c>
      <c r="AM318">
        <f>Tabela1[[#This Row],[mlp_steps]]</f>
        <v>12</v>
      </c>
    </row>
    <row r="319" spans="1:39" hidden="1" x14ac:dyDescent="0.25">
      <c r="A319" t="s">
        <v>29</v>
      </c>
      <c r="B319">
        <v>18</v>
      </c>
      <c r="C319">
        <v>9</v>
      </c>
      <c r="D319">
        <v>4</v>
      </c>
      <c r="E319">
        <v>0</v>
      </c>
      <c r="F319" t="s">
        <v>214</v>
      </c>
      <c r="G319">
        <v>36848</v>
      </c>
      <c r="H319">
        <v>11030322.199999999</v>
      </c>
      <c r="I319">
        <v>19.8</v>
      </c>
      <c r="J319">
        <v>0.67705882787704397</v>
      </c>
      <c r="K319">
        <v>0.80930233001708896</v>
      </c>
      <c r="L319">
        <v>0.68951047658920195</v>
      </c>
      <c r="M319">
        <v>0.65734265734265696</v>
      </c>
      <c r="N319">
        <v>0.581395348837209</v>
      </c>
      <c r="O319">
        <v>0.626470588235294</v>
      </c>
      <c r="P319">
        <v>12</v>
      </c>
      <c r="Q319">
        <v>1996833.8</v>
      </c>
      <c r="R319">
        <v>36705</v>
      </c>
      <c r="S319">
        <v>2</v>
      </c>
      <c r="T319">
        <v>127</v>
      </c>
      <c r="U319">
        <v>0.65734265734265696</v>
      </c>
      <c r="V319">
        <v>0.581395348837209</v>
      </c>
      <c r="W319">
        <v>0.626470588235294</v>
      </c>
      <c r="X319">
        <v>12</v>
      </c>
      <c r="Y319">
        <v>1755274.8</v>
      </c>
      <c r="Z319">
        <v>37250</v>
      </c>
      <c r="AA319">
        <v>2</v>
      </c>
      <c r="AB319">
        <v>128</v>
      </c>
      <c r="AC319" t="s">
        <v>1132</v>
      </c>
      <c r="AE319">
        <f>Tabela1[[#This Row],[kan_params]]</f>
        <v>36848</v>
      </c>
      <c r="AF319">
        <f>Tabela1[[#This Row],[kan_steps]]</f>
        <v>19.8</v>
      </c>
      <c r="AG319">
        <f>Tabela1[[#This Row],[kan_train_acc]]</f>
        <v>0.67705882787704397</v>
      </c>
      <c r="AH319">
        <f>Tabela1[[#This Row],[kan_val_acc]]</f>
        <v>0.80930233001708896</v>
      </c>
      <c r="AI319">
        <f>Tabela1[[#This Row],[kan_test_acc]]</f>
        <v>0.68951047658920195</v>
      </c>
      <c r="AJ319">
        <f>Tabela1[[#This Row],[mlp_test_acc]]</f>
        <v>0.65734265734265696</v>
      </c>
      <c r="AK319">
        <f>Tabela1[[#This Row],[mlp_val_acc]]</f>
        <v>0.581395348837209</v>
      </c>
      <c r="AL319">
        <f>Tabela1[[#This Row],[mlp_train_acc]]</f>
        <v>0.626470588235294</v>
      </c>
      <c r="AM319">
        <f>Tabela1[[#This Row],[mlp_steps]]</f>
        <v>12</v>
      </c>
    </row>
    <row r="320" spans="1:39" hidden="1" x14ac:dyDescent="0.25">
      <c r="A320" t="s">
        <v>29</v>
      </c>
      <c r="B320">
        <v>16</v>
      </c>
      <c r="C320">
        <v>5</v>
      </c>
      <c r="D320">
        <v>5</v>
      </c>
      <c r="E320">
        <v>0</v>
      </c>
      <c r="F320" t="s">
        <v>216</v>
      </c>
      <c r="G320">
        <v>36914</v>
      </c>
      <c r="H320">
        <v>11306170</v>
      </c>
      <c r="I320">
        <v>20</v>
      </c>
      <c r="J320">
        <v>0.42294117808341902</v>
      </c>
      <c r="K320">
        <v>0.77209303379058802</v>
      </c>
      <c r="L320">
        <v>0.41678321957588099</v>
      </c>
      <c r="M320">
        <v>0.65734265734265696</v>
      </c>
      <c r="N320">
        <v>0.581395348837209</v>
      </c>
      <c r="O320">
        <v>0.626470588235294</v>
      </c>
      <c r="P320">
        <v>12</v>
      </c>
      <c r="Q320">
        <v>2309177.4</v>
      </c>
      <c r="R320">
        <v>36705</v>
      </c>
      <c r="S320">
        <v>2</v>
      </c>
      <c r="T320">
        <v>127</v>
      </c>
      <c r="U320">
        <v>0.65734265734265696</v>
      </c>
      <c r="V320">
        <v>0.581395348837209</v>
      </c>
      <c r="W320">
        <v>0.626470588235294</v>
      </c>
      <c r="X320">
        <v>12</v>
      </c>
      <c r="Y320">
        <v>1751009.2</v>
      </c>
      <c r="Z320">
        <v>37250</v>
      </c>
      <c r="AA320">
        <v>2</v>
      </c>
      <c r="AB320">
        <v>128</v>
      </c>
      <c r="AC320" t="s">
        <v>931</v>
      </c>
      <c r="AE320">
        <f>Tabela1[[#This Row],[kan_params]]</f>
        <v>36914</v>
      </c>
      <c r="AF320">
        <f>Tabela1[[#This Row],[kan_steps]]</f>
        <v>20</v>
      </c>
      <c r="AG320">
        <f>Tabela1[[#This Row],[kan_train_acc]]</f>
        <v>0.42294117808341902</v>
      </c>
      <c r="AH320">
        <f>Tabela1[[#This Row],[kan_val_acc]]</f>
        <v>0.77209303379058802</v>
      </c>
      <c r="AI320">
        <f>Tabela1[[#This Row],[kan_test_acc]]</f>
        <v>0.41678321957588099</v>
      </c>
      <c r="AJ320">
        <f>Tabela1[[#This Row],[mlp_test_acc]]</f>
        <v>0.65734265734265696</v>
      </c>
      <c r="AK320">
        <f>Tabela1[[#This Row],[mlp_val_acc]]</f>
        <v>0.581395348837209</v>
      </c>
      <c r="AL320">
        <f>Tabela1[[#This Row],[mlp_train_acc]]</f>
        <v>0.626470588235294</v>
      </c>
      <c r="AM320">
        <f>Tabela1[[#This Row],[mlp_steps]]</f>
        <v>12</v>
      </c>
    </row>
    <row r="321" spans="1:39" hidden="1" x14ac:dyDescent="0.25">
      <c r="A321" t="s">
        <v>29</v>
      </c>
      <c r="B321">
        <v>10</v>
      </c>
      <c r="C321">
        <v>5</v>
      </c>
      <c r="D321">
        <v>2</v>
      </c>
      <c r="E321">
        <v>0</v>
      </c>
      <c r="F321" t="s">
        <v>88</v>
      </c>
      <c r="G321">
        <v>36918</v>
      </c>
      <c r="H321">
        <v>12745154.6</v>
      </c>
      <c r="I321">
        <v>29.8</v>
      </c>
      <c r="J321">
        <v>0.57941175699234004</v>
      </c>
      <c r="K321">
        <v>0.85813953876495297</v>
      </c>
      <c r="L321">
        <v>0.53846153616905201</v>
      </c>
      <c r="M321">
        <v>0.66433566433566404</v>
      </c>
      <c r="N321">
        <v>0.63953488372093004</v>
      </c>
      <c r="O321">
        <v>0.60882352941176399</v>
      </c>
      <c r="P321">
        <v>12</v>
      </c>
      <c r="Q321">
        <v>1141460</v>
      </c>
      <c r="R321">
        <v>36705</v>
      </c>
      <c r="S321">
        <v>2</v>
      </c>
      <c r="T321">
        <v>127</v>
      </c>
      <c r="U321">
        <v>0.66433566433566404</v>
      </c>
      <c r="V321">
        <v>0.63953488372093004</v>
      </c>
      <c r="W321">
        <v>0.60882352941176399</v>
      </c>
      <c r="X321">
        <v>12.4</v>
      </c>
      <c r="Y321">
        <v>2142087.4</v>
      </c>
      <c r="Z321">
        <v>37250</v>
      </c>
      <c r="AA321">
        <v>2</v>
      </c>
      <c r="AB321">
        <v>128</v>
      </c>
      <c r="AC321" t="s">
        <v>261</v>
      </c>
      <c r="AE321">
        <f>Tabela1[[#This Row],[kan_params]]</f>
        <v>36918</v>
      </c>
      <c r="AF321">
        <f>Tabela1[[#This Row],[kan_steps]]</f>
        <v>29.8</v>
      </c>
      <c r="AG321">
        <f>Tabela1[[#This Row],[kan_train_acc]]</f>
        <v>0.57941175699234004</v>
      </c>
      <c r="AH321">
        <f>Tabela1[[#This Row],[kan_val_acc]]</f>
        <v>0.85813953876495297</v>
      </c>
      <c r="AI321">
        <f>Tabela1[[#This Row],[kan_test_acc]]</f>
        <v>0.53846153616905201</v>
      </c>
      <c r="AJ321">
        <f>Tabela1[[#This Row],[mlp_test_acc]]</f>
        <v>0.66433566433566404</v>
      </c>
      <c r="AK321">
        <f>Tabela1[[#This Row],[mlp_val_acc]]</f>
        <v>0.63953488372093004</v>
      </c>
      <c r="AL321">
        <f>Tabela1[[#This Row],[mlp_train_acc]]</f>
        <v>0.60882352941176399</v>
      </c>
      <c r="AM321">
        <f>Tabela1[[#This Row],[mlp_steps]]</f>
        <v>12</v>
      </c>
    </row>
    <row r="322" spans="1:39" hidden="1" x14ac:dyDescent="0.25">
      <c r="A322" t="s">
        <v>29</v>
      </c>
      <c r="B322">
        <v>12</v>
      </c>
      <c r="C322">
        <v>5</v>
      </c>
      <c r="D322">
        <v>3</v>
      </c>
      <c r="E322">
        <v>0</v>
      </c>
      <c r="F322" t="s">
        <v>76</v>
      </c>
      <c r="G322">
        <v>36930</v>
      </c>
      <c r="H322">
        <v>7291488.5999999996</v>
      </c>
      <c r="I322">
        <v>17.2</v>
      </c>
      <c r="J322">
        <v>0.65588234663009604</v>
      </c>
      <c r="K322">
        <v>0.78604651689529403</v>
      </c>
      <c r="L322">
        <v>0.67272728681564298</v>
      </c>
      <c r="M322">
        <v>0.66433566433566404</v>
      </c>
      <c r="N322">
        <v>0.63953488372093004</v>
      </c>
      <c r="O322">
        <v>0.60882352941176399</v>
      </c>
      <c r="P322">
        <v>12</v>
      </c>
      <c r="Q322">
        <v>1420759.2</v>
      </c>
      <c r="R322">
        <v>36705</v>
      </c>
      <c r="S322">
        <v>2</v>
      </c>
      <c r="T322">
        <v>127</v>
      </c>
      <c r="U322">
        <v>0.66433566433566404</v>
      </c>
      <c r="V322">
        <v>0.63953488372093004</v>
      </c>
      <c r="W322">
        <v>0.60882352941176399</v>
      </c>
      <c r="X322">
        <v>12</v>
      </c>
      <c r="Y322">
        <v>1717481.6</v>
      </c>
      <c r="Z322">
        <v>37250</v>
      </c>
      <c r="AA322">
        <v>2</v>
      </c>
      <c r="AB322">
        <v>128</v>
      </c>
      <c r="AC322" t="s">
        <v>457</v>
      </c>
      <c r="AE322">
        <f>Tabela1[[#This Row],[kan_params]]</f>
        <v>36930</v>
      </c>
      <c r="AF322">
        <f>Tabela1[[#This Row],[kan_steps]]</f>
        <v>17.2</v>
      </c>
      <c r="AG322">
        <f>Tabela1[[#This Row],[kan_train_acc]]</f>
        <v>0.65588234663009604</v>
      </c>
      <c r="AH322">
        <f>Tabela1[[#This Row],[kan_val_acc]]</f>
        <v>0.78604651689529403</v>
      </c>
      <c r="AI322">
        <f>Tabela1[[#This Row],[kan_test_acc]]</f>
        <v>0.67272728681564298</v>
      </c>
      <c r="AJ322">
        <f>Tabela1[[#This Row],[mlp_test_acc]]</f>
        <v>0.66433566433566404</v>
      </c>
      <c r="AK322">
        <f>Tabela1[[#This Row],[mlp_val_acc]]</f>
        <v>0.63953488372093004</v>
      </c>
      <c r="AL322">
        <f>Tabela1[[#This Row],[mlp_train_acc]]</f>
        <v>0.60882352941176399</v>
      </c>
      <c r="AM322">
        <f>Tabela1[[#This Row],[mlp_steps]]</f>
        <v>12</v>
      </c>
    </row>
    <row r="323" spans="1:39" hidden="1" x14ac:dyDescent="0.25">
      <c r="A323" t="s">
        <v>29</v>
      </c>
      <c r="B323">
        <v>10</v>
      </c>
      <c r="C323">
        <v>5</v>
      </c>
      <c r="D323">
        <v>2</v>
      </c>
      <c r="E323">
        <v>0</v>
      </c>
      <c r="F323" t="s">
        <v>118</v>
      </c>
      <c r="G323">
        <v>36976</v>
      </c>
      <c r="H323">
        <v>7203117.4000000004</v>
      </c>
      <c r="I323">
        <v>16</v>
      </c>
      <c r="J323">
        <v>0.55882352590560902</v>
      </c>
      <c r="K323">
        <v>0.82093024253845204</v>
      </c>
      <c r="L323">
        <v>0.52027971148490904</v>
      </c>
      <c r="M323">
        <v>0.66433566433566404</v>
      </c>
      <c r="N323">
        <v>0.63953488372093004</v>
      </c>
      <c r="O323">
        <v>0.60882352941176399</v>
      </c>
      <c r="P323">
        <v>12</v>
      </c>
      <c r="Q323">
        <v>1702417.4</v>
      </c>
      <c r="R323">
        <v>36705</v>
      </c>
      <c r="S323">
        <v>2</v>
      </c>
      <c r="T323">
        <v>127</v>
      </c>
      <c r="U323">
        <v>0.66433566433566404</v>
      </c>
      <c r="V323">
        <v>0.63953488372093004</v>
      </c>
      <c r="W323">
        <v>0.60882352941176399</v>
      </c>
      <c r="X323">
        <v>13</v>
      </c>
      <c r="Y323">
        <v>1097982.8</v>
      </c>
      <c r="Z323">
        <v>37250</v>
      </c>
      <c r="AA323">
        <v>2</v>
      </c>
      <c r="AB323">
        <v>128</v>
      </c>
      <c r="AC323" t="s">
        <v>276</v>
      </c>
      <c r="AE323">
        <f>Tabela1[[#This Row],[kan_params]]</f>
        <v>36976</v>
      </c>
      <c r="AF323">
        <f>Tabela1[[#This Row],[kan_steps]]</f>
        <v>16</v>
      </c>
      <c r="AG323">
        <f>Tabela1[[#This Row],[kan_train_acc]]</f>
        <v>0.55882352590560902</v>
      </c>
      <c r="AH323">
        <f>Tabela1[[#This Row],[kan_val_acc]]</f>
        <v>0.82093024253845204</v>
      </c>
      <c r="AI323">
        <f>Tabela1[[#This Row],[kan_test_acc]]</f>
        <v>0.52027971148490904</v>
      </c>
      <c r="AJ323">
        <f>Tabela1[[#This Row],[mlp_test_acc]]</f>
        <v>0.66433566433566404</v>
      </c>
      <c r="AK323">
        <f>Tabela1[[#This Row],[mlp_val_acc]]</f>
        <v>0.63953488372093004</v>
      </c>
      <c r="AL323">
        <f>Tabela1[[#This Row],[mlp_train_acc]]</f>
        <v>0.60882352941176399</v>
      </c>
      <c r="AM323">
        <f>Tabela1[[#This Row],[mlp_steps]]</f>
        <v>12</v>
      </c>
    </row>
    <row r="324" spans="1:39" hidden="1" x14ac:dyDescent="0.25">
      <c r="A324" t="s">
        <v>29</v>
      </c>
      <c r="B324">
        <v>12</v>
      </c>
      <c r="C324">
        <v>5</v>
      </c>
      <c r="D324">
        <v>3</v>
      </c>
      <c r="E324">
        <v>0</v>
      </c>
      <c r="F324" t="s">
        <v>46</v>
      </c>
      <c r="G324">
        <v>37004</v>
      </c>
      <c r="H324">
        <v>6009389.5999999996</v>
      </c>
      <c r="I324">
        <v>14</v>
      </c>
      <c r="J324">
        <v>0.54705882072448697</v>
      </c>
      <c r="K324">
        <v>0.75581395626068104</v>
      </c>
      <c r="L324">
        <v>0.53566433191299401</v>
      </c>
      <c r="M324">
        <v>0.66433566433566404</v>
      </c>
      <c r="N324">
        <v>0.63953488372093004</v>
      </c>
      <c r="O324">
        <v>0.60882352941176399</v>
      </c>
      <c r="P324">
        <v>12</v>
      </c>
      <c r="Q324">
        <v>2093483</v>
      </c>
      <c r="R324">
        <v>36705</v>
      </c>
      <c r="S324">
        <v>2</v>
      </c>
      <c r="T324">
        <v>127</v>
      </c>
      <c r="U324">
        <v>0.66433566433566404</v>
      </c>
      <c r="V324">
        <v>0.63953488372093004</v>
      </c>
      <c r="W324">
        <v>0.60882352941176399</v>
      </c>
      <c r="X324">
        <v>13</v>
      </c>
      <c r="Y324">
        <v>2495719.7999999998</v>
      </c>
      <c r="Z324">
        <v>37250</v>
      </c>
      <c r="AA324">
        <v>2</v>
      </c>
      <c r="AB324">
        <v>128</v>
      </c>
      <c r="AC324" t="s">
        <v>442</v>
      </c>
      <c r="AE324">
        <f>Tabela1[[#This Row],[kan_params]]</f>
        <v>37004</v>
      </c>
      <c r="AF324">
        <f>Tabela1[[#This Row],[kan_steps]]</f>
        <v>14</v>
      </c>
      <c r="AG324">
        <f>Tabela1[[#This Row],[kan_train_acc]]</f>
        <v>0.54705882072448697</v>
      </c>
      <c r="AH324">
        <f>Tabela1[[#This Row],[kan_val_acc]]</f>
        <v>0.75581395626068104</v>
      </c>
      <c r="AI324">
        <f>Tabela1[[#This Row],[kan_test_acc]]</f>
        <v>0.53566433191299401</v>
      </c>
      <c r="AJ324">
        <f>Tabela1[[#This Row],[mlp_test_acc]]</f>
        <v>0.66433566433566404</v>
      </c>
      <c r="AK324">
        <f>Tabela1[[#This Row],[mlp_val_acc]]</f>
        <v>0.63953488372093004</v>
      </c>
      <c r="AL324">
        <f>Tabela1[[#This Row],[mlp_train_acc]]</f>
        <v>0.60882352941176399</v>
      </c>
      <c r="AM324">
        <f>Tabela1[[#This Row],[mlp_steps]]</f>
        <v>12</v>
      </c>
    </row>
    <row r="325" spans="1:39" hidden="1" x14ac:dyDescent="0.25">
      <c r="A325" t="s">
        <v>29</v>
      </c>
      <c r="B325">
        <v>10</v>
      </c>
      <c r="C325">
        <v>3</v>
      </c>
      <c r="D325">
        <v>3</v>
      </c>
      <c r="E325">
        <v>0</v>
      </c>
      <c r="F325" t="s">
        <v>54</v>
      </c>
      <c r="G325">
        <v>37004</v>
      </c>
      <c r="H325">
        <v>6685814.7999999998</v>
      </c>
      <c r="I325">
        <v>15</v>
      </c>
      <c r="J325">
        <v>0.484117639064788</v>
      </c>
      <c r="K325">
        <v>0.64186047315597505</v>
      </c>
      <c r="L325">
        <v>0.48391608595848001</v>
      </c>
      <c r="M325">
        <v>0.66433566433566404</v>
      </c>
      <c r="N325">
        <v>0.63953488372093004</v>
      </c>
      <c r="O325">
        <v>0.60882352941176399</v>
      </c>
      <c r="P325">
        <v>12</v>
      </c>
      <c r="Q325">
        <v>1674153.6</v>
      </c>
      <c r="R325">
        <v>36705</v>
      </c>
      <c r="S325">
        <v>2</v>
      </c>
      <c r="T325">
        <v>127</v>
      </c>
      <c r="U325">
        <v>0.66433566433566404</v>
      </c>
      <c r="V325">
        <v>0.63953488372093004</v>
      </c>
      <c r="W325">
        <v>0.60882352941176399</v>
      </c>
      <c r="X325">
        <v>13</v>
      </c>
      <c r="Y325">
        <v>1238686</v>
      </c>
      <c r="Z325">
        <v>37250</v>
      </c>
      <c r="AA325">
        <v>2</v>
      </c>
      <c r="AB325">
        <v>128</v>
      </c>
      <c r="AC325" t="s">
        <v>55</v>
      </c>
      <c r="AE325">
        <f>Tabela1[[#This Row],[kan_params]]</f>
        <v>37004</v>
      </c>
      <c r="AF325">
        <f>Tabela1[[#This Row],[kan_steps]]</f>
        <v>15</v>
      </c>
      <c r="AG325">
        <f>Tabela1[[#This Row],[kan_train_acc]]</f>
        <v>0.484117639064788</v>
      </c>
      <c r="AH325">
        <f>Tabela1[[#This Row],[kan_val_acc]]</f>
        <v>0.64186047315597505</v>
      </c>
      <c r="AI325">
        <f>Tabela1[[#This Row],[kan_test_acc]]</f>
        <v>0.48391608595848001</v>
      </c>
      <c r="AJ325">
        <f>Tabela1[[#This Row],[mlp_test_acc]]</f>
        <v>0.66433566433566404</v>
      </c>
      <c r="AK325">
        <f>Tabela1[[#This Row],[mlp_val_acc]]</f>
        <v>0.63953488372093004</v>
      </c>
      <c r="AL325">
        <f>Tabela1[[#This Row],[mlp_train_acc]]</f>
        <v>0.60882352941176399</v>
      </c>
      <c r="AM325">
        <f>Tabela1[[#This Row],[mlp_steps]]</f>
        <v>12</v>
      </c>
    </row>
    <row r="326" spans="1:39" hidden="1" x14ac:dyDescent="0.25">
      <c r="A326" t="s">
        <v>29</v>
      </c>
      <c r="B326">
        <v>10</v>
      </c>
      <c r="C326">
        <v>3</v>
      </c>
      <c r="D326">
        <v>3</v>
      </c>
      <c r="E326">
        <v>0</v>
      </c>
      <c r="F326" t="s">
        <v>114</v>
      </c>
      <c r="G326">
        <v>37128</v>
      </c>
      <c r="H326">
        <v>7156564.5999999996</v>
      </c>
      <c r="I326">
        <v>16.2</v>
      </c>
      <c r="J326">
        <v>0.52235294580459501</v>
      </c>
      <c r="K326">
        <v>0.65116279125213605</v>
      </c>
      <c r="L326">
        <v>0.53286713361740101</v>
      </c>
      <c r="M326">
        <v>0.66433566433566404</v>
      </c>
      <c r="N326">
        <v>0.63953488372093004</v>
      </c>
      <c r="O326">
        <v>0.60882352941176399</v>
      </c>
      <c r="P326">
        <v>12</v>
      </c>
      <c r="Q326">
        <v>1370561.2</v>
      </c>
      <c r="R326">
        <v>36705</v>
      </c>
      <c r="S326">
        <v>2</v>
      </c>
      <c r="T326">
        <v>127</v>
      </c>
      <c r="U326">
        <v>0.66433566433566404</v>
      </c>
      <c r="V326">
        <v>0.63953488372093004</v>
      </c>
      <c r="W326">
        <v>0.60882352941176399</v>
      </c>
      <c r="X326">
        <v>12</v>
      </c>
      <c r="Y326">
        <v>621719.4</v>
      </c>
      <c r="Z326">
        <v>37250</v>
      </c>
      <c r="AA326">
        <v>2</v>
      </c>
      <c r="AB326">
        <v>128</v>
      </c>
      <c r="AC326" t="s">
        <v>115</v>
      </c>
      <c r="AE326">
        <f>Tabela1[[#This Row],[kan_params]]</f>
        <v>37128</v>
      </c>
      <c r="AF326">
        <f>Tabela1[[#This Row],[kan_steps]]</f>
        <v>16.2</v>
      </c>
      <c r="AG326">
        <f>Tabela1[[#This Row],[kan_train_acc]]</f>
        <v>0.52235294580459501</v>
      </c>
      <c r="AH326">
        <f>Tabela1[[#This Row],[kan_val_acc]]</f>
        <v>0.65116279125213605</v>
      </c>
      <c r="AI326">
        <f>Tabela1[[#This Row],[kan_test_acc]]</f>
        <v>0.53286713361740101</v>
      </c>
      <c r="AJ326">
        <f>Tabela1[[#This Row],[mlp_test_acc]]</f>
        <v>0.66433566433566404</v>
      </c>
      <c r="AK326">
        <f>Tabela1[[#This Row],[mlp_val_acc]]</f>
        <v>0.63953488372093004</v>
      </c>
      <c r="AL326">
        <f>Tabela1[[#This Row],[mlp_train_acc]]</f>
        <v>0.60882352941176399</v>
      </c>
      <c r="AM326">
        <f>Tabela1[[#This Row],[mlp_steps]]</f>
        <v>12</v>
      </c>
    </row>
    <row r="327" spans="1:39" hidden="1" x14ac:dyDescent="0.25">
      <c r="A327" t="s">
        <v>29</v>
      </c>
      <c r="B327">
        <v>10</v>
      </c>
      <c r="C327">
        <v>3</v>
      </c>
      <c r="D327">
        <v>3</v>
      </c>
      <c r="E327">
        <v>0</v>
      </c>
      <c r="F327" t="s">
        <v>84</v>
      </c>
      <c r="G327">
        <v>37194</v>
      </c>
      <c r="H327">
        <v>5616039.5999999996</v>
      </c>
      <c r="I327">
        <v>12</v>
      </c>
      <c r="J327">
        <v>0.60882353782653797</v>
      </c>
      <c r="K327">
        <v>0.63953489065170199</v>
      </c>
      <c r="L327">
        <v>0.66433566808700495</v>
      </c>
      <c r="M327">
        <v>0.66433566433566404</v>
      </c>
      <c r="N327">
        <v>0.63953488372093004</v>
      </c>
      <c r="O327">
        <v>0.60882352941176399</v>
      </c>
      <c r="P327">
        <v>14</v>
      </c>
      <c r="Q327">
        <v>2194976.7999999998</v>
      </c>
      <c r="R327">
        <v>36705</v>
      </c>
      <c r="S327">
        <v>2</v>
      </c>
      <c r="T327">
        <v>127</v>
      </c>
      <c r="U327">
        <v>0.66433566433566404</v>
      </c>
      <c r="V327">
        <v>0.63953488372093004</v>
      </c>
      <c r="W327">
        <v>0.60882352941176399</v>
      </c>
      <c r="X327">
        <v>12</v>
      </c>
      <c r="Y327">
        <v>2057124.4</v>
      </c>
      <c r="Z327">
        <v>37250</v>
      </c>
      <c r="AA327">
        <v>2</v>
      </c>
      <c r="AB327">
        <v>128</v>
      </c>
      <c r="AC327" t="s">
        <v>85</v>
      </c>
      <c r="AE327">
        <f>Tabela1[[#This Row],[kan_params]]</f>
        <v>37194</v>
      </c>
      <c r="AF327">
        <f>Tabela1[[#This Row],[kan_steps]]</f>
        <v>12</v>
      </c>
      <c r="AG327">
        <f>Tabela1[[#This Row],[kan_train_acc]]</f>
        <v>0.60882353782653797</v>
      </c>
      <c r="AH327">
        <f>Tabela1[[#This Row],[kan_val_acc]]</f>
        <v>0.63953489065170199</v>
      </c>
      <c r="AI327">
        <f>Tabela1[[#This Row],[kan_test_acc]]</f>
        <v>0.66433566808700495</v>
      </c>
      <c r="AJ327">
        <f>Tabela1[[#This Row],[mlp_test_acc]]</f>
        <v>0.66433566433566404</v>
      </c>
      <c r="AK327">
        <f>Tabela1[[#This Row],[mlp_val_acc]]</f>
        <v>0.63953488372093004</v>
      </c>
      <c r="AL327">
        <f>Tabela1[[#This Row],[mlp_train_acc]]</f>
        <v>0.60882352941176399</v>
      </c>
      <c r="AM327">
        <f>Tabela1[[#This Row],[mlp_steps]]</f>
        <v>14</v>
      </c>
    </row>
    <row r="328" spans="1:39" x14ac:dyDescent="0.25">
      <c r="A328" t="s">
        <v>29</v>
      </c>
      <c r="B328">
        <v>8</v>
      </c>
      <c r="C328">
        <v>3</v>
      </c>
      <c r="D328">
        <v>2</v>
      </c>
      <c r="E328">
        <v>0</v>
      </c>
      <c r="F328" t="s">
        <v>100</v>
      </c>
      <c r="G328">
        <v>37322</v>
      </c>
      <c r="H328">
        <v>8101750.4000000004</v>
      </c>
      <c r="I328">
        <v>19.2</v>
      </c>
      <c r="J328">
        <v>0.38999999165534899</v>
      </c>
      <c r="K328">
        <v>0.70000001192092898</v>
      </c>
      <c r="L328">
        <v>0.34125874042510901</v>
      </c>
      <c r="M328">
        <v>0.66433566433566404</v>
      </c>
      <c r="N328">
        <v>0.63953488372093004</v>
      </c>
      <c r="O328">
        <v>0.60882352941176399</v>
      </c>
      <c r="P328">
        <v>12.4</v>
      </c>
      <c r="Q328">
        <v>392474.6</v>
      </c>
      <c r="R328">
        <v>37250</v>
      </c>
      <c r="S328">
        <v>2</v>
      </c>
      <c r="T328">
        <v>128</v>
      </c>
      <c r="U328">
        <v>0.66433566433566404</v>
      </c>
      <c r="V328">
        <v>0.63953488372093004</v>
      </c>
      <c r="W328">
        <v>0.60882352941176399</v>
      </c>
      <c r="X328">
        <v>12</v>
      </c>
      <c r="Y328">
        <v>298895.40000000002</v>
      </c>
      <c r="Z328">
        <v>37799</v>
      </c>
      <c r="AA328">
        <v>2</v>
      </c>
      <c r="AB328">
        <v>129</v>
      </c>
      <c r="AC328" t="s">
        <v>1277</v>
      </c>
      <c r="AE328">
        <f>Tabela1[[#This Row],[kan_params]]</f>
        <v>37322</v>
      </c>
      <c r="AF328">
        <f>Tabela1[[#This Row],[kan_steps]]</f>
        <v>19.2</v>
      </c>
      <c r="AG328">
        <f>Tabela1[[#This Row],[kan_train_acc]]</f>
        <v>0.38999999165534899</v>
      </c>
      <c r="AH328">
        <f>Tabela1[[#This Row],[kan_val_acc]]</f>
        <v>0.70000001192092898</v>
      </c>
      <c r="AI328">
        <f>Tabela1[[#This Row],[kan_test_acc]]</f>
        <v>0.34125874042510901</v>
      </c>
      <c r="AJ328">
        <f>Tabela1[[#This Row],[mlp_test_acc]]</f>
        <v>0.66433566433566404</v>
      </c>
      <c r="AK328">
        <f>Tabela1[[#This Row],[mlp_val_acc]]</f>
        <v>0.63953488372093004</v>
      </c>
      <c r="AL328">
        <f>Tabela1[[#This Row],[mlp_train_acc]]</f>
        <v>0.60882352941176399</v>
      </c>
      <c r="AM328">
        <f>Tabela1[[#This Row],[mlp_steps]]</f>
        <v>12.4</v>
      </c>
    </row>
    <row r="329" spans="1:39" hidden="1" x14ac:dyDescent="0.25">
      <c r="A329" t="s">
        <v>29</v>
      </c>
      <c r="B329">
        <v>10</v>
      </c>
      <c r="C329">
        <v>3</v>
      </c>
      <c r="D329">
        <v>3</v>
      </c>
      <c r="E329">
        <v>0</v>
      </c>
      <c r="F329" t="s">
        <v>176</v>
      </c>
      <c r="G329">
        <v>37510</v>
      </c>
      <c r="H329">
        <v>8341017.2000000002</v>
      </c>
      <c r="I329">
        <v>19.399999999999999</v>
      </c>
      <c r="J329">
        <v>0.48294118046760498</v>
      </c>
      <c r="K329">
        <v>0.80930233001708896</v>
      </c>
      <c r="L329">
        <v>0.50769229829311302</v>
      </c>
      <c r="M329">
        <v>0.66433566433566404</v>
      </c>
      <c r="N329">
        <v>0.63953488372093004</v>
      </c>
      <c r="O329">
        <v>0.60882352941176399</v>
      </c>
      <c r="P329">
        <v>13.8</v>
      </c>
      <c r="Q329">
        <v>1519643.8</v>
      </c>
      <c r="R329">
        <v>37250</v>
      </c>
      <c r="S329">
        <v>2</v>
      </c>
      <c r="T329">
        <v>128</v>
      </c>
      <c r="U329">
        <v>0.66433566433566404</v>
      </c>
      <c r="V329">
        <v>0.63953488372093004</v>
      </c>
      <c r="W329">
        <v>0.60882352941176399</v>
      </c>
      <c r="X329">
        <v>12</v>
      </c>
      <c r="Y329">
        <v>1688983.4</v>
      </c>
      <c r="Z329">
        <v>37799</v>
      </c>
      <c r="AA329">
        <v>2</v>
      </c>
      <c r="AB329">
        <v>129</v>
      </c>
      <c r="AC329" t="s">
        <v>177</v>
      </c>
      <c r="AE329">
        <f>Tabela1[[#This Row],[kan_params]]</f>
        <v>37510</v>
      </c>
      <c r="AF329">
        <f>Tabela1[[#This Row],[kan_steps]]</f>
        <v>19.399999999999999</v>
      </c>
      <c r="AG329">
        <f>Tabela1[[#This Row],[kan_train_acc]]</f>
        <v>0.48294118046760498</v>
      </c>
      <c r="AH329">
        <f>Tabela1[[#This Row],[kan_val_acc]]</f>
        <v>0.80930233001708896</v>
      </c>
      <c r="AI329">
        <f>Tabela1[[#This Row],[kan_test_acc]]</f>
        <v>0.50769229829311302</v>
      </c>
      <c r="AJ329">
        <f>Tabela1[[#This Row],[mlp_test_acc]]</f>
        <v>0.66433566433566404</v>
      </c>
      <c r="AK329">
        <f>Tabela1[[#This Row],[mlp_val_acc]]</f>
        <v>0.63953488372093004</v>
      </c>
      <c r="AL329">
        <f>Tabela1[[#This Row],[mlp_train_acc]]</f>
        <v>0.60882352941176399</v>
      </c>
      <c r="AM329">
        <f>Tabela1[[#This Row],[mlp_steps]]</f>
        <v>13.8</v>
      </c>
    </row>
    <row r="330" spans="1:39" hidden="1" x14ac:dyDescent="0.25">
      <c r="A330" t="s">
        <v>29</v>
      </c>
      <c r="B330">
        <v>10</v>
      </c>
      <c r="C330">
        <v>5</v>
      </c>
      <c r="D330">
        <v>2</v>
      </c>
      <c r="E330">
        <v>0</v>
      </c>
      <c r="F330" t="s">
        <v>180</v>
      </c>
      <c r="G330">
        <v>37574</v>
      </c>
      <c r="H330">
        <v>6381559.7999999998</v>
      </c>
      <c r="I330">
        <v>13.4</v>
      </c>
      <c r="J330">
        <v>0.50352941751480096</v>
      </c>
      <c r="K330">
        <v>0.76046510934829703</v>
      </c>
      <c r="L330">
        <v>0.48531469106674102</v>
      </c>
      <c r="M330">
        <v>0.66433566433566404</v>
      </c>
      <c r="N330">
        <v>0.63953488372093004</v>
      </c>
      <c r="O330">
        <v>0.60882352941176399</v>
      </c>
      <c r="P330">
        <v>12.4</v>
      </c>
      <c r="Q330">
        <v>2225795</v>
      </c>
      <c r="R330">
        <v>37250</v>
      </c>
      <c r="S330">
        <v>2</v>
      </c>
      <c r="T330">
        <v>128</v>
      </c>
      <c r="U330">
        <v>0.66433566433566404</v>
      </c>
      <c r="V330">
        <v>0.63953488372093004</v>
      </c>
      <c r="W330">
        <v>0.60882352941176399</v>
      </c>
      <c r="X330">
        <v>12</v>
      </c>
      <c r="Y330">
        <v>2459361.7999999998</v>
      </c>
      <c r="Z330">
        <v>37799</v>
      </c>
      <c r="AA330">
        <v>2</v>
      </c>
      <c r="AB330">
        <v>129</v>
      </c>
      <c r="AC330" t="s">
        <v>307</v>
      </c>
      <c r="AE330">
        <f>Tabela1[[#This Row],[kan_params]]</f>
        <v>37574</v>
      </c>
      <c r="AF330">
        <f>Tabela1[[#This Row],[kan_steps]]</f>
        <v>13.4</v>
      </c>
      <c r="AG330">
        <f>Tabela1[[#This Row],[kan_train_acc]]</f>
        <v>0.50352941751480096</v>
      </c>
      <c r="AH330">
        <f>Tabela1[[#This Row],[kan_val_acc]]</f>
        <v>0.76046510934829703</v>
      </c>
      <c r="AI330">
        <f>Tabela1[[#This Row],[kan_test_acc]]</f>
        <v>0.48531469106674102</v>
      </c>
      <c r="AJ330">
        <f>Tabela1[[#This Row],[mlp_test_acc]]</f>
        <v>0.66433566433566404</v>
      </c>
      <c r="AK330">
        <f>Tabela1[[#This Row],[mlp_val_acc]]</f>
        <v>0.63953488372093004</v>
      </c>
      <c r="AL330">
        <f>Tabela1[[#This Row],[mlp_train_acc]]</f>
        <v>0.60882352941176399</v>
      </c>
      <c r="AM330">
        <f>Tabela1[[#This Row],[mlp_steps]]</f>
        <v>12.4</v>
      </c>
    </row>
    <row r="331" spans="1:39" hidden="1" x14ac:dyDescent="0.25">
      <c r="A331" t="s">
        <v>29</v>
      </c>
      <c r="B331">
        <v>10</v>
      </c>
      <c r="C331">
        <v>5</v>
      </c>
      <c r="D331">
        <v>2</v>
      </c>
      <c r="E331">
        <v>0</v>
      </c>
      <c r="F331" t="s">
        <v>60</v>
      </c>
      <c r="G331">
        <v>37582</v>
      </c>
      <c r="H331">
        <v>11229507</v>
      </c>
      <c r="I331">
        <v>24.8</v>
      </c>
      <c r="J331">
        <v>0.61235294342041002</v>
      </c>
      <c r="K331">
        <v>0.79534884691238406</v>
      </c>
      <c r="L331">
        <v>0.59860140085220304</v>
      </c>
      <c r="M331">
        <v>0.66433566433566404</v>
      </c>
      <c r="N331">
        <v>0.63953488372093004</v>
      </c>
      <c r="O331">
        <v>0.60882352941176399</v>
      </c>
      <c r="P331">
        <v>12.2</v>
      </c>
      <c r="Q331">
        <v>1723749</v>
      </c>
      <c r="R331">
        <v>37250</v>
      </c>
      <c r="S331">
        <v>2</v>
      </c>
      <c r="T331">
        <v>128</v>
      </c>
      <c r="U331">
        <v>0.66433566433566404</v>
      </c>
      <c r="V331">
        <v>0.63953488372093004</v>
      </c>
      <c r="W331">
        <v>0.60882352941176399</v>
      </c>
      <c r="X331">
        <v>12.8</v>
      </c>
      <c r="Y331">
        <v>1710099.4</v>
      </c>
      <c r="Z331">
        <v>37799</v>
      </c>
      <c r="AA331">
        <v>2</v>
      </c>
      <c r="AB331">
        <v>129</v>
      </c>
      <c r="AC331" t="s">
        <v>247</v>
      </c>
      <c r="AE331">
        <f>Tabela1[[#This Row],[kan_params]]</f>
        <v>37582</v>
      </c>
      <c r="AF331">
        <f>Tabela1[[#This Row],[kan_steps]]</f>
        <v>24.8</v>
      </c>
      <c r="AG331">
        <f>Tabela1[[#This Row],[kan_train_acc]]</f>
        <v>0.61235294342041002</v>
      </c>
      <c r="AH331">
        <f>Tabela1[[#This Row],[kan_val_acc]]</f>
        <v>0.79534884691238406</v>
      </c>
      <c r="AI331">
        <f>Tabela1[[#This Row],[kan_test_acc]]</f>
        <v>0.59860140085220304</v>
      </c>
      <c r="AJ331">
        <f>Tabela1[[#This Row],[mlp_test_acc]]</f>
        <v>0.66433566433566404</v>
      </c>
      <c r="AK331">
        <f>Tabela1[[#This Row],[mlp_val_acc]]</f>
        <v>0.63953488372093004</v>
      </c>
      <c r="AL331">
        <f>Tabela1[[#This Row],[mlp_train_acc]]</f>
        <v>0.60882352941176399</v>
      </c>
      <c r="AM331">
        <f>Tabela1[[#This Row],[mlp_steps]]</f>
        <v>12.2</v>
      </c>
    </row>
    <row r="332" spans="1:39" hidden="1" x14ac:dyDescent="0.25">
      <c r="A332" t="s">
        <v>29</v>
      </c>
      <c r="B332">
        <v>20</v>
      </c>
      <c r="C332">
        <v>9</v>
      </c>
      <c r="D332">
        <v>5</v>
      </c>
      <c r="E332">
        <v>0</v>
      </c>
      <c r="F332" t="s">
        <v>210</v>
      </c>
      <c r="G332">
        <v>37676</v>
      </c>
      <c r="H332">
        <v>7691382</v>
      </c>
      <c r="I332">
        <v>13</v>
      </c>
      <c r="J332">
        <v>0.57294117808341904</v>
      </c>
      <c r="K332">
        <v>0.881395351886749</v>
      </c>
      <c r="L332">
        <v>0.60419580340385404</v>
      </c>
      <c r="M332">
        <v>0.58041958041957997</v>
      </c>
      <c r="N332">
        <v>0.69767441860465096</v>
      </c>
      <c r="O332">
        <v>0.629411764705882</v>
      </c>
      <c r="P332">
        <v>12</v>
      </c>
      <c r="Q332">
        <v>1706870.2</v>
      </c>
      <c r="R332">
        <v>37250</v>
      </c>
      <c r="S332">
        <v>2</v>
      </c>
      <c r="T332">
        <v>128</v>
      </c>
      <c r="U332">
        <v>0.58041958041957997</v>
      </c>
      <c r="V332">
        <v>0.69767441860465096</v>
      </c>
      <c r="W332">
        <v>0.629411764705882</v>
      </c>
      <c r="X332">
        <v>12</v>
      </c>
      <c r="Y332">
        <v>1485723.8</v>
      </c>
      <c r="Z332">
        <v>37799</v>
      </c>
      <c r="AA332">
        <v>2</v>
      </c>
      <c r="AB332">
        <v>129</v>
      </c>
      <c r="AC332" t="s">
        <v>1231</v>
      </c>
      <c r="AE332">
        <f>Tabela1[[#This Row],[kan_params]]</f>
        <v>37676</v>
      </c>
      <c r="AF332">
        <f>Tabela1[[#This Row],[kan_steps]]</f>
        <v>13</v>
      </c>
      <c r="AG332">
        <f>Tabela1[[#This Row],[kan_train_acc]]</f>
        <v>0.57294117808341904</v>
      </c>
      <c r="AH332">
        <f>Tabela1[[#This Row],[kan_val_acc]]</f>
        <v>0.881395351886749</v>
      </c>
      <c r="AI332">
        <f>Tabela1[[#This Row],[kan_test_acc]]</f>
        <v>0.60419580340385404</v>
      </c>
      <c r="AJ332">
        <f>Tabela1[[#This Row],[mlp_test_acc]]</f>
        <v>0.58041958041957997</v>
      </c>
      <c r="AK332">
        <f>Tabela1[[#This Row],[mlp_val_acc]]</f>
        <v>0.69767441860465096</v>
      </c>
      <c r="AL332">
        <f>Tabela1[[#This Row],[mlp_train_acc]]</f>
        <v>0.629411764705882</v>
      </c>
      <c r="AM332">
        <f>Tabela1[[#This Row],[mlp_steps]]</f>
        <v>12</v>
      </c>
    </row>
    <row r="333" spans="1:39" hidden="1" x14ac:dyDescent="0.25">
      <c r="A333" t="s">
        <v>29</v>
      </c>
      <c r="B333">
        <v>14</v>
      </c>
      <c r="C333">
        <v>9</v>
      </c>
      <c r="D333">
        <v>2</v>
      </c>
      <c r="E333">
        <v>0</v>
      </c>
      <c r="F333" t="s">
        <v>74</v>
      </c>
      <c r="G333">
        <v>37684</v>
      </c>
      <c r="H333">
        <v>20324937.399999999</v>
      </c>
      <c r="I333">
        <v>33.4</v>
      </c>
      <c r="J333">
        <v>0.642941170930862</v>
      </c>
      <c r="K333">
        <v>0.80697673559188798</v>
      </c>
      <c r="L333">
        <v>0.62937064170837398</v>
      </c>
      <c r="M333">
        <v>0.65734265734265696</v>
      </c>
      <c r="N333">
        <v>0.581395348837209</v>
      </c>
      <c r="O333">
        <v>0.626470588235294</v>
      </c>
      <c r="P333">
        <v>12.4</v>
      </c>
      <c r="Q333">
        <v>1228452</v>
      </c>
      <c r="R333">
        <v>37250</v>
      </c>
      <c r="S333">
        <v>2</v>
      </c>
      <c r="T333">
        <v>128</v>
      </c>
      <c r="U333">
        <v>0.65734265734265696</v>
      </c>
      <c r="V333">
        <v>0.581395348837209</v>
      </c>
      <c r="W333">
        <v>0.626470588235294</v>
      </c>
      <c r="X333">
        <v>12.2</v>
      </c>
      <c r="Y333">
        <v>719696.4</v>
      </c>
      <c r="Z333">
        <v>37799</v>
      </c>
      <c r="AA333">
        <v>2</v>
      </c>
      <c r="AB333">
        <v>129</v>
      </c>
      <c r="AC333" t="s">
        <v>759</v>
      </c>
      <c r="AE333">
        <f>Tabela1[[#This Row],[kan_params]]</f>
        <v>37684</v>
      </c>
      <c r="AF333">
        <f>Tabela1[[#This Row],[kan_steps]]</f>
        <v>33.4</v>
      </c>
      <c r="AG333">
        <f>Tabela1[[#This Row],[kan_train_acc]]</f>
        <v>0.642941170930862</v>
      </c>
      <c r="AH333">
        <f>Tabela1[[#This Row],[kan_val_acc]]</f>
        <v>0.80697673559188798</v>
      </c>
      <c r="AI333">
        <f>Tabela1[[#This Row],[kan_test_acc]]</f>
        <v>0.62937064170837398</v>
      </c>
      <c r="AJ333">
        <f>Tabela1[[#This Row],[mlp_test_acc]]</f>
        <v>0.65734265734265696</v>
      </c>
      <c r="AK333">
        <f>Tabela1[[#This Row],[mlp_val_acc]]</f>
        <v>0.581395348837209</v>
      </c>
      <c r="AL333">
        <f>Tabela1[[#This Row],[mlp_train_acc]]</f>
        <v>0.626470588235294</v>
      </c>
      <c r="AM333">
        <f>Tabela1[[#This Row],[mlp_steps]]</f>
        <v>12.4</v>
      </c>
    </row>
    <row r="334" spans="1:39" hidden="1" x14ac:dyDescent="0.25">
      <c r="A334" t="s">
        <v>29</v>
      </c>
      <c r="B334">
        <v>12</v>
      </c>
      <c r="C334">
        <v>3</v>
      </c>
      <c r="D334">
        <v>4</v>
      </c>
      <c r="E334">
        <v>0</v>
      </c>
      <c r="F334" t="s">
        <v>74</v>
      </c>
      <c r="G334">
        <v>37684</v>
      </c>
      <c r="H334">
        <v>8299914.5999999996</v>
      </c>
      <c r="I334">
        <v>20</v>
      </c>
      <c r="J334">
        <v>0.55823528766632002</v>
      </c>
      <c r="K334">
        <v>0.75581395626068104</v>
      </c>
      <c r="L334">
        <v>0.58041958808898897</v>
      </c>
      <c r="M334">
        <v>0.66433566433566404</v>
      </c>
      <c r="N334">
        <v>0.63953488372093004</v>
      </c>
      <c r="O334">
        <v>0.60882352941176399</v>
      </c>
      <c r="P334">
        <v>12.8</v>
      </c>
      <c r="Q334">
        <v>1443633.6</v>
      </c>
      <c r="R334">
        <v>37250</v>
      </c>
      <c r="S334">
        <v>2</v>
      </c>
      <c r="T334">
        <v>128</v>
      </c>
      <c r="U334">
        <v>0.66433566433566404</v>
      </c>
      <c r="V334">
        <v>0.63953488372093004</v>
      </c>
      <c r="W334">
        <v>0.60882352941176399</v>
      </c>
      <c r="X334">
        <v>12</v>
      </c>
      <c r="Y334">
        <v>1368337.6</v>
      </c>
      <c r="Z334">
        <v>37799</v>
      </c>
      <c r="AA334">
        <v>2</v>
      </c>
      <c r="AB334">
        <v>129</v>
      </c>
      <c r="AC334" t="s">
        <v>355</v>
      </c>
      <c r="AE334">
        <f>Tabela1[[#This Row],[kan_params]]</f>
        <v>37684</v>
      </c>
      <c r="AF334">
        <f>Tabela1[[#This Row],[kan_steps]]</f>
        <v>20</v>
      </c>
      <c r="AG334">
        <f>Tabela1[[#This Row],[kan_train_acc]]</f>
        <v>0.55823528766632002</v>
      </c>
      <c r="AH334">
        <f>Tabela1[[#This Row],[kan_val_acc]]</f>
        <v>0.75581395626068104</v>
      </c>
      <c r="AI334">
        <f>Tabela1[[#This Row],[kan_test_acc]]</f>
        <v>0.58041958808898897</v>
      </c>
      <c r="AJ334">
        <f>Tabela1[[#This Row],[mlp_test_acc]]</f>
        <v>0.66433566433566404</v>
      </c>
      <c r="AK334">
        <f>Tabela1[[#This Row],[mlp_val_acc]]</f>
        <v>0.63953488372093004</v>
      </c>
      <c r="AL334">
        <f>Tabela1[[#This Row],[mlp_train_acc]]</f>
        <v>0.60882352941176399</v>
      </c>
      <c r="AM334">
        <f>Tabela1[[#This Row],[mlp_steps]]</f>
        <v>12.8</v>
      </c>
    </row>
    <row r="335" spans="1:39" x14ac:dyDescent="0.25">
      <c r="A335" t="s">
        <v>29</v>
      </c>
      <c r="B335">
        <v>8</v>
      </c>
      <c r="C335">
        <v>3</v>
      </c>
      <c r="D335">
        <v>2</v>
      </c>
      <c r="E335">
        <v>0</v>
      </c>
      <c r="F335" t="s">
        <v>130</v>
      </c>
      <c r="G335">
        <v>37684</v>
      </c>
      <c r="H335">
        <v>6981472.7999999998</v>
      </c>
      <c r="I335">
        <v>15</v>
      </c>
      <c r="J335">
        <v>0.44235293865203801</v>
      </c>
      <c r="K335">
        <v>0.79302327632904002</v>
      </c>
      <c r="L335">
        <v>0.41818181872367799</v>
      </c>
      <c r="M335">
        <v>0.66433566433566404</v>
      </c>
      <c r="N335">
        <v>0.63953488372093004</v>
      </c>
      <c r="O335">
        <v>0.60882352941176399</v>
      </c>
      <c r="P335">
        <v>12</v>
      </c>
      <c r="Q335">
        <v>238389.2</v>
      </c>
      <c r="R335">
        <v>37250</v>
      </c>
      <c r="S335">
        <v>2</v>
      </c>
      <c r="T335">
        <v>128</v>
      </c>
      <c r="U335">
        <v>0.66433566433566404</v>
      </c>
      <c r="V335">
        <v>0.63953488372093004</v>
      </c>
      <c r="W335">
        <v>0.60882352941176399</v>
      </c>
      <c r="X335">
        <v>13</v>
      </c>
      <c r="Y335">
        <v>188396.6</v>
      </c>
      <c r="Z335">
        <v>37799</v>
      </c>
      <c r="AA335">
        <v>2</v>
      </c>
      <c r="AB335">
        <v>129</v>
      </c>
      <c r="AC335" t="s">
        <v>1292</v>
      </c>
      <c r="AE335">
        <f>Tabela1[[#This Row],[kan_params]]</f>
        <v>37684</v>
      </c>
      <c r="AF335">
        <f>Tabela1[[#This Row],[kan_steps]]</f>
        <v>15</v>
      </c>
      <c r="AG335">
        <f>Tabela1[[#This Row],[kan_train_acc]]</f>
        <v>0.44235293865203801</v>
      </c>
      <c r="AH335">
        <f>Tabela1[[#This Row],[kan_val_acc]]</f>
        <v>0.79302327632904002</v>
      </c>
      <c r="AI335">
        <f>Tabela1[[#This Row],[kan_test_acc]]</f>
        <v>0.41818181872367799</v>
      </c>
      <c r="AJ335">
        <f>Tabela1[[#This Row],[mlp_test_acc]]</f>
        <v>0.66433566433566404</v>
      </c>
      <c r="AK335">
        <f>Tabela1[[#This Row],[mlp_val_acc]]</f>
        <v>0.63953488372093004</v>
      </c>
      <c r="AL335">
        <f>Tabela1[[#This Row],[mlp_train_acc]]</f>
        <v>0.60882352941176399</v>
      </c>
      <c r="AM335">
        <f>Tabela1[[#This Row],[mlp_steps]]</f>
        <v>12</v>
      </c>
    </row>
    <row r="336" spans="1:39" hidden="1" x14ac:dyDescent="0.25">
      <c r="A336" t="s">
        <v>29</v>
      </c>
      <c r="B336">
        <v>14</v>
      </c>
      <c r="C336">
        <v>5</v>
      </c>
      <c r="D336">
        <v>4</v>
      </c>
      <c r="E336">
        <v>0</v>
      </c>
      <c r="F336" t="s">
        <v>224</v>
      </c>
      <c r="G336">
        <v>37690</v>
      </c>
      <c r="H336">
        <v>9795876.4000000004</v>
      </c>
      <c r="I336">
        <v>20</v>
      </c>
      <c r="J336">
        <v>0.45941175222396802</v>
      </c>
      <c r="K336">
        <v>0.80232560634613004</v>
      </c>
      <c r="L336">
        <v>0.52167831659316999</v>
      </c>
      <c r="M336">
        <v>0.65734265734265696</v>
      </c>
      <c r="N336">
        <v>0.581395348837209</v>
      </c>
      <c r="O336">
        <v>0.626470588235294</v>
      </c>
      <c r="P336">
        <v>12</v>
      </c>
      <c r="Q336">
        <v>226099.8</v>
      </c>
      <c r="R336">
        <v>37250</v>
      </c>
      <c r="S336">
        <v>2</v>
      </c>
      <c r="T336">
        <v>128</v>
      </c>
      <c r="U336">
        <v>0.65734265734265696</v>
      </c>
      <c r="V336">
        <v>0.581395348837209</v>
      </c>
      <c r="W336">
        <v>0.626470588235294</v>
      </c>
      <c r="X336">
        <v>14</v>
      </c>
      <c r="Y336">
        <v>405079.4</v>
      </c>
      <c r="Z336">
        <v>37799</v>
      </c>
      <c r="AA336">
        <v>2</v>
      </c>
      <c r="AB336">
        <v>129</v>
      </c>
      <c r="AC336" t="s">
        <v>733</v>
      </c>
      <c r="AE336">
        <f>Tabela1[[#This Row],[kan_params]]</f>
        <v>37690</v>
      </c>
      <c r="AF336">
        <f>Tabela1[[#This Row],[kan_steps]]</f>
        <v>20</v>
      </c>
      <c r="AG336">
        <f>Tabela1[[#This Row],[kan_train_acc]]</f>
        <v>0.45941175222396802</v>
      </c>
      <c r="AH336">
        <f>Tabela1[[#This Row],[kan_val_acc]]</f>
        <v>0.80232560634613004</v>
      </c>
      <c r="AI336">
        <f>Tabela1[[#This Row],[kan_test_acc]]</f>
        <v>0.52167831659316999</v>
      </c>
      <c r="AJ336">
        <f>Tabela1[[#This Row],[mlp_test_acc]]</f>
        <v>0.65734265734265696</v>
      </c>
      <c r="AK336">
        <f>Tabela1[[#This Row],[mlp_val_acc]]</f>
        <v>0.581395348837209</v>
      </c>
      <c r="AL336">
        <f>Tabela1[[#This Row],[mlp_train_acc]]</f>
        <v>0.626470588235294</v>
      </c>
      <c r="AM336">
        <f>Tabela1[[#This Row],[mlp_steps]]</f>
        <v>12</v>
      </c>
    </row>
    <row r="337" spans="1:39" hidden="1" x14ac:dyDescent="0.25">
      <c r="A337" t="s">
        <v>29</v>
      </c>
      <c r="B337">
        <v>14</v>
      </c>
      <c r="C337">
        <v>9</v>
      </c>
      <c r="D337">
        <v>2</v>
      </c>
      <c r="E337">
        <v>0</v>
      </c>
      <c r="F337" t="s">
        <v>230</v>
      </c>
      <c r="G337">
        <v>37760</v>
      </c>
      <c r="H337">
        <v>7330124.5999999996</v>
      </c>
      <c r="I337">
        <v>12</v>
      </c>
      <c r="J337">
        <v>0.80235292911529499</v>
      </c>
      <c r="K337">
        <v>0.84883719682693404</v>
      </c>
      <c r="L337">
        <v>0.84895105361938406</v>
      </c>
      <c r="M337">
        <v>0.65734265734265696</v>
      </c>
      <c r="N337">
        <v>0.581395348837209</v>
      </c>
      <c r="O337">
        <v>0.626470588235294</v>
      </c>
      <c r="P337">
        <v>12</v>
      </c>
      <c r="Q337">
        <v>1830893.2</v>
      </c>
      <c r="R337">
        <v>37250</v>
      </c>
      <c r="S337">
        <v>2</v>
      </c>
      <c r="T337">
        <v>128</v>
      </c>
      <c r="U337">
        <v>0.65734265734265696</v>
      </c>
      <c r="V337">
        <v>0.581395348837209</v>
      </c>
      <c r="W337">
        <v>0.626470588235294</v>
      </c>
      <c r="X337">
        <v>12</v>
      </c>
      <c r="Y337">
        <v>1598270.4</v>
      </c>
      <c r="Z337">
        <v>37799</v>
      </c>
      <c r="AA337">
        <v>2</v>
      </c>
      <c r="AB337">
        <v>129</v>
      </c>
      <c r="AC337" t="s">
        <v>837</v>
      </c>
      <c r="AE337">
        <f>Tabela1[[#This Row],[kan_params]]</f>
        <v>37760</v>
      </c>
      <c r="AF337">
        <f>Tabela1[[#This Row],[kan_steps]]</f>
        <v>12</v>
      </c>
      <c r="AG337">
        <f>Tabela1[[#This Row],[kan_train_acc]]</f>
        <v>0.80235292911529499</v>
      </c>
      <c r="AH337">
        <f>Tabela1[[#This Row],[kan_val_acc]]</f>
        <v>0.84883719682693404</v>
      </c>
      <c r="AI337">
        <f>Tabela1[[#This Row],[kan_test_acc]]</f>
        <v>0.84895105361938406</v>
      </c>
      <c r="AJ337">
        <f>Tabela1[[#This Row],[mlp_test_acc]]</f>
        <v>0.65734265734265696</v>
      </c>
      <c r="AK337">
        <f>Tabela1[[#This Row],[mlp_val_acc]]</f>
        <v>0.581395348837209</v>
      </c>
      <c r="AL337">
        <f>Tabela1[[#This Row],[mlp_train_acc]]</f>
        <v>0.626470588235294</v>
      </c>
      <c r="AM337">
        <f>Tabela1[[#This Row],[mlp_steps]]</f>
        <v>12</v>
      </c>
    </row>
    <row r="338" spans="1:39" hidden="1" x14ac:dyDescent="0.25">
      <c r="A338" t="s">
        <v>29</v>
      </c>
      <c r="B338">
        <v>12</v>
      </c>
      <c r="C338">
        <v>3</v>
      </c>
      <c r="D338">
        <v>4</v>
      </c>
      <c r="E338">
        <v>0</v>
      </c>
      <c r="F338" t="s">
        <v>230</v>
      </c>
      <c r="G338">
        <v>37760</v>
      </c>
      <c r="H338">
        <v>8802216</v>
      </c>
      <c r="I338">
        <v>24</v>
      </c>
      <c r="J338">
        <v>0.44823529124259898</v>
      </c>
      <c r="K338">
        <v>0.70232555866241397</v>
      </c>
      <c r="L338">
        <v>0.41678321361541698</v>
      </c>
      <c r="M338">
        <v>0.66433566433566404</v>
      </c>
      <c r="N338">
        <v>0.63953488372093004</v>
      </c>
      <c r="O338">
        <v>0.60882352941176399</v>
      </c>
      <c r="P338">
        <v>12</v>
      </c>
      <c r="Q338">
        <v>1712525.6</v>
      </c>
      <c r="R338">
        <v>37250</v>
      </c>
      <c r="S338">
        <v>2</v>
      </c>
      <c r="T338">
        <v>128</v>
      </c>
      <c r="U338">
        <v>0.66433566433566404</v>
      </c>
      <c r="V338">
        <v>0.63953488372093004</v>
      </c>
      <c r="W338">
        <v>0.60882352941176399</v>
      </c>
      <c r="X338">
        <v>12</v>
      </c>
      <c r="Y338">
        <v>1946222.8</v>
      </c>
      <c r="Z338">
        <v>37799</v>
      </c>
      <c r="AA338">
        <v>2</v>
      </c>
      <c r="AB338">
        <v>129</v>
      </c>
      <c r="AC338" t="s">
        <v>433</v>
      </c>
      <c r="AE338">
        <f>Tabela1[[#This Row],[kan_params]]</f>
        <v>37760</v>
      </c>
      <c r="AF338">
        <f>Tabela1[[#This Row],[kan_steps]]</f>
        <v>24</v>
      </c>
      <c r="AG338">
        <f>Tabela1[[#This Row],[kan_train_acc]]</f>
        <v>0.44823529124259898</v>
      </c>
      <c r="AH338">
        <f>Tabela1[[#This Row],[kan_val_acc]]</f>
        <v>0.70232555866241397</v>
      </c>
      <c r="AI338">
        <f>Tabela1[[#This Row],[kan_test_acc]]</f>
        <v>0.41678321361541698</v>
      </c>
      <c r="AJ338">
        <f>Tabela1[[#This Row],[mlp_test_acc]]</f>
        <v>0.66433566433566404</v>
      </c>
      <c r="AK338">
        <f>Tabela1[[#This Row],[mlp_val_acc]]</f>
        <v>0.63953488372093004</v>
      </c>
      <c r="AL338">
        <f>Tabela1[[#This Row],[mlp_train_acc]]</f>
        <v>0.60882352941176399</v>
      </c>
      <c r="AM338">
        <f>Tabela1[[#This Row],[mlp_steps]]</f>
        <v>12</v>
      </c>
    </row>
    <row r="339" spans="1:39" x14ac:dyDescent="0.25">
      <c r="A339" t="s">
        <v>29</v>
      </c>
      <c r="B339">
        <v>8</v>
      </c>
      <c r="C339">
        <v>3</v>
      </c>
      <c r="D339">
        <v>2</v>
      </c>
      <c r="E339">
        <v>0</v>
      </c>
      <c r="F339" t="s">
        <v>190</v>
      </c>
      <c r="G339">
        <v>37784</v>
      </c>
      <c r="H339">
        <v>7953972.4000000004</v>
      </c>
      <c r="I339">
        <v>16.399999999999999</v>
      </c>
      <c r="J339">
        <v>0.47823529243469198</v>
      </c>
      <c r="K339">
        <v>0.68837209939956601</v>
      </c>
      <c r="L339">
        <v>0.46713286638259799</v>
      </c>
      <c r="M339">
        <v>0.66433566433566404</v>
      </c>
      <c r="N339">
        <v>0.64418604651162703</v>
      </c>
      <c r="O339">
        <v>0.60882352941176399</v>
      </c>
      <c r="P339">
        <v>12</v>
      </c>
      <c r="Q339">
        <v>970467.8</v>
      </c>
      <c r="R339">
        <v>37250</v>
      </c>
      <c r="S339">
        <v>2</v>
      </c>
      <c r="T339">
        <v>128</v>
      </c>
      <c r="U339">
        <v>0.66433566433566404</v>
      </c>
      <c r="V339">
        <v>0.63953488372093004</v>
      </c>
      <c r="W339">
        <v>0.60882352941176399</v>
      </c>
      <c r="X339">
        <v>12</v>
      </c>
      <c r="Y339">
        <v>1110952.3999999999</v>
      </c>
      <c r="Z339">
        <v>37799</v>
      </c>
      <c r="AA339">
        <v>2</v>
      </c>
      <c r="AB339">
        <v>129</v>
      </c>
      <c r="AC339" t="s">
        <v>1322</v>
      </c>
      <c r="AE339">
        <f>Tabela1[[#This Row],[kan_params]]</f>
        <v>37784</v>
      </c>
      <c r="AF339">
        <f>Tabela1[[#This Row],[kan_steps]]</f>
        <v>16.399999999999999</v>
      </c>
      <c r="AG339">
        <f>Tabela1[[#This Row],[kan_train_acc]]</f>
        <v>0.47823529243469198</v>
      </c>
      <c r="AH339">
        <f>Tabela1[[#This Row],[kan_val_acc]]</f>
        <v>0.68837209939956601</v>
      </c>
      <c r="AI339">
        <f>Tabela1[[#This Row],[kan_test_acc]]</f>
        <v>0.46713286638259799</v>
      </c>
      <c r="AJ339">
        <f>Tabela1[[#This Row],[mlp_test_acc]]</f>
        <v>0.66433566433566404</v>
      </c>
      <c r="AK339">
        <f>Tabela1[[#This Row],[mlp_val_acc]]</f>
        <v>0.64418604651162703</v>
      </c>
      <c r="AL339">
        <f>Tabela1[[#This Row],[mlp_train_acc]]</f>
        <v>0.60882352941176399</v>
      </c>
      <c r="AM339">
        <f>Tabela1[[#This Row],[mlp_steps]]</f>
        <v>12</v>
      </c>
    </row>
    <row r="340" spans="1:39" hidden="1" x14ac:dyDescent="0.25">
      <c r="A340" t="s">
        <v>29</v>
      </c>
      <c r="B340">
        <v>14</v>
      </c>
      <c r="C340">
        <v>9</v>
      </c>
      <c r="D340">
        <v>2</v>
      </c>
      <c r="E340">
        <v>0</v>
      </c>
      <c r="F340" t="s">
        <v>44</v>
      </c>
      <c r="G340">
        <v>37838</v>
      </c>
      <c r="H340">
        <v>22832387.399999999</v>
      </c>
      <c r="I340">
        <v>37.200000000000003</v>
      </c>
      <c r="J340">
        <v>0.72647058963775601</v>
      </c>
      <c r="K340">
        <v>0.85116279125213601</v>
      </c>
      <c r="L340">
        <v>0.69930070042610104</v>
      </c>
      <c r="M340">
        <v>0.65734265734265696</v>
      </c>
      <c r="N340">
        <v>0.581395348837209</v>
      </c>
      <c r="O340">
        <v>0.626470588235294</v>
      </c>
      <c r="P340">
        <v>12.6</v>
      </c>
      <c r="Q340">
        <v>3089020</v>
      </c>
      <c r="R340">
        <v>37799</v>
      </c>
      <c r="S340">
        <v>2</v>
      </c>
      <c r="T340">
        <v>129</v>
      </c>
      <c r="U340">
        <v>0.65734265734265696</v>
      </c>
      <c r="V340">
        <v>0.581395348837209</v>
      </c>
      <c r="W340">
        <v>0.626470588235294</v>
      </c>
      <c r="X340">
        <v>12.4</v>
      </c>
      <c r="Y340">
        <v>2504063.7999999998</v>
      </c>
      <c r="Z340">
        <v>38352</v>
      </c>
      <c r="AA340">
        <v>2</v>
      </c>
      <c r="AB340">
        <v>130</v>
      </c>
      <c r="AC340" t="s">
        <v>744</v>
      </c>
      <c r="AE340">
        <f>Tabela1[[#This Row],[kan_params]]</f>
        <v>37838</v>
      </c>
      <c r="AF340">
        <f>Tabela1[[#This Row],[kan_steps]]</f>
        <v>37.200000000000003</v>
      </c>
      <c r="AG340">
        <f>Tabela1[[#This Row],[kan_train_acc]]</f>
        <v>0.72647058963775601</v>
      </c>
      <c r="AH340">
        <f>Tabela1[[#This Row],[kan_val_acc]]</f>
        <v>0.85116279125213601</v>
      </c>
      <c r="AI340">
        <f>Tabela1[[#This Row],[kan_test_acc]]</f>
        <v>0.69930070042610104</v>
      </c>
      <c r="AJ340">
        <f>Tabela1[[#This Row],[mlp_test_acc]]</f>
        <v>0.65734265734265696</v>
      </c>
      <c r="AK340">
        <f>Tabela1[[#This Row],[mlp_val_acc]]</f>
        <v>0.581395348837209</v>
      </c>
      <c r="AL340">
        <f>Tabela1[[#This Row],[mlp_train_acc]]</f>
        <v>0.626470588235294</v>
      </c>
      <c r="AM340">
        <f>Tabela1[[#This Row],[mlp_steps]]</f>
        <v>12.6</v>
      </c>
    </row>
    <row r="341" spans="1:39" hidden="1" x14ac:dyDescent="0.25">
      <c r="A341" t="s">
        <v>29</v>
      </c>
      <c r="B341">
        <v>12</v>
      </c>
      <c r="C341">
        <v>3</v>
      </c>
      <c r="D341">
        <v>4</v>
      </c>
      <c r="E341">
        <v>0</v>
      </c>
      <c r="F341" t="s">
        <v>44</v>
      </c>
      <c r="G341">
        <v>37838</v>
      </c>
      <c r="H341">
        <v>5601768</v>
      </c>
      <c r="I341">
        <v>13</v>
      </c>
      <c r="J341">
        <v>0.41117646694183302</v>
      </c>
      <c r="K341">
        <v>0.84883719682693404</v>
      </c>
      <c r="L341">
        <v>0.420979025959968</v>
      </c>
      <c r="M341">
        <v>0.66433566433566404</v>
      </c>
      <c r="N341">
        <v>0.63953488372093004</v>
      </c>
      <c r="O341">
        <v>0.60882352941176399</v>
      </c>
      <c r="P341">
        <v>13</v>
      </c>
      <c r="Q341">
        <v>1995215.6</v>
      </c>
      <c r="R341">
        <v>37799</v>
      </c>
      <c r="S341">
        <v>2</v>
      </c>
      <c r="T341">
        <v>129</v>
      </c>
      <c r="U341">
        <v>0.66433566433566404</v>
      </c>
      <c r="V341">
        <v>0.63953488372093004</v>
      </c>
      <c r="W341">
        <v>0.60882352941176399</v>
      </c>
      <c r="X341">
        <v>12</v>
      </c>
      <c r="Y341">
        <v>2843619</v>
      </c>
      <c r="Z341">
        <v>38352</v>
      </c>
      <c r="AA341">
        <v>2</v>
      </c>
      <c r="AB341">
        <v>130</v>
      </c>
      <c r="AC341" t="s">
        <v>340</v>
      </c>
      <c r="AE341">
        <f>Tabela1[[#This Row],[kan_params]]</f>
        <v>37838</v>
      </c>
      <c r="AF341">
        <f>Tabela1[[#This Row],[kan_steps]]</f>
        <v>13</v>
      </c>
      <c r="AG341">
        <f>Tabela1[[#This Row],[kan_train_acc]]</f>
        <v>0.41117646694183302</v>
      </c>
      <c r="AH341">
        <f>Tabela1[[#This Row],[kan_val_acc]]</f>
        <v>0.84883719682693404</v>
      </c>
      <c r="AI341">
        <f>Tabela1[[#This Row],[kan_test_acc]]</f>
        <v>0.420979025959968</v>
      </c>
      <c r="AJ341">
        <f>Tabela1[[#This Row],[mlp_test_acc]]</f>
        <v>0.66433566433566404</v>
      </c>
      <c r="AK341">
        <f>Tabela1[[#This Row],[mlp_val_acc]]</f>
        <v>0.63953488372093004</v>
      </c>
      <c r="AL341">
        <f>Tabela1[[#This Row],[mlp_train_acc]]</f>
        <v>0.60882352941176399</v>
      </c>
      <c r="AM341">
        <f>Tabela1[[#This Row],[mlp_steps]]</f>
        <v>13</v>
      </c>
    </row>
    <row r="342" spans="1:39" x14ac:dyDescent="0.25">
      <c r="A342" t="s">
        <v>29</v>
      </c>
      <c r="B342">
        <v>8</v>
      </c>
      <c r="C342">
        <v>3</v>
      </c>
      <c r="D342">
        <v>2</v>
      </c>
      <c r="E342">
        <v>0</v>
      </c>
      <c r="F342" t="s">
        <v>160</v>
      </c>
      <c r="G342">
        <v>37838</v>
      </c>
      <c r="H342">
        <v>6819145.4000000004</v>
      </c>
      <c r="I342">
        <v>14</v>
      </c>
      <c r="J342">
        <v>0.52470588684081998</v>
      </c>
      <c r="K342">
        <v>0.78372092247009195</v>
      </c>
      <c r="L342">
        <v>0.53426573276519695</v>
      </c>
      <c r="M342">
        <v>0.66433566433566404</v>
      </c>
      <c r="N342">
        <v>0.63953488372093004</v>
      </c>
      <c r="O342">
        <v>0.60882352941176399</v>
      </c>
      <c r="P342">
        <v>12</v>
      </c>
      <c r="Q342">
        <v>286047.8</v>
      </c>
      <c r="R342">
        <v>37799</v>
      </c>
      <c r="S342">
        <v>2</v>
      </c>
      <c r="T342">
        <v>129</v>
      </c>
      <c r="U342">
        <v>0.66433566433566404</v>
      </c>
      <c r="V342">
        <v>0.74418604651162701</v>
      </c>
      <c r="W342">
        <v>0.60882352941176399</v>
      </c>
      <c r="X342">
        <v>12.6</v>
      </c>
      <c r="Y342">
        <v>454746.4</v>
      </c>
      <c r="Z342">
        <v>38352</v>
      </c>
      <c r="AA342">
        <v>2</v>
      </c>
      <c r="AB342">
        <v>130</v>
      </c>
      <c r="AC342" t="s">
        <v>1307</v>
      </c>
      <c r="AE342">
        <f>Tabela1[[#This Row],[kan_params]]</f>
        <v>37838</v>
      </c>
      <c r="AF342">
        <f>Tabela1[[#This Row],[kan_steps]]</f>
        <v>14</v>
      </c>
      <c r="AG342">
        <f>Tabela1[[#This Row],[kan_train_acc]]</f>
        <v>0.52470588684081998</v>
      </c>
      <c r="AH342">
        <f>Tabela1[[#This Row],[kan_val_acc]]</f>
        <v>0.78372092247009195</v>
      </c>
      <c r="AI342">
        <f>Tabela1[[#This Row],[kan_test_acc]]</f>
        <v>0.53426573276519695</v>
      </c>
      <c r="AJ342">
        <f>Tabela1[[#This Row],[mlp_test_acc]]</f>
        <v>0.66433566433566404</v>
      </c>
      <c r="AK342">
        <f>Tabela1[[#This Row],[mlp_val_acc]]</f>
        <v>0.63953488372093004</v>
      </c>
      <c r="AL342">
        <f>Tabela1[[#This Row],[mlp_train_acc]]</f>
        <v>0.60882352941176399</v>
      </c>
      <c r="AM342">
        <f>Tabela1[[#This Row],[mlp_steps]]</f>
        <v>12</v>
      </c>
    </row>
    <row r="343" spans="1:39" hidden="1" x14ac:dyDescent="0.25">
      <c r="A343" t="s">
        <v>29</v>
      </c>
      <c r="B343">
        <v>12</v>
      </c>
      <c r="C343">
        <v>5</v>
      </c>
      <c r="D343">
        <v>3</v>
      </c>
      <c r="E343">
        <v>0</v>
      </c>
      <c r="F343" t="s">
        <v>108</v>
      </c>
      <c r="G343">
        <v>37866</v>
      </c>
      <c r="H343">
        <v>11989790.4</v>
      </c>
      <c r="I343">
        <v>29</v>
      </c>
      <c r="J343">
        <v>0.73000000715255697</v>
      </c>
      <c r="K343">
        <v>0.84651163816452002</v>
      </c>
      <c r="L343">
        <v>0.74265733957290603</v>
      </c>
      <c r="M343">
        <v>0.66433566433566404</v>
      </c>
      <c r="N343">
        <v>0.63953488372093004</v>
      </c>
      <c r="O343">
        <v>0.60882352941176399</v>
      </c>
      <c r="P343">
        <v>12.8</v>
      </c>
      <c r="Q343">
        <v>1091523.6000000001</v>
      </c>
      <c r="R343">
        <v>37799</v>
      </c>
      <c r="S343">
        <v>2</v>
      </c>
      <c r="T343">
        <v>129</v>
      </c>
      <c r="U343">
        <v>0.66433566433566404</v>
      </c>
      <c r="V343">
        <v>0.667441860465116</v>
      </c>
      <c r="W343">
        <v>0.60882352941176399</v>
      </c>
      <c r="X343">
        <v>12.4</v>
      </c>
      <c r="Y343">
        <v>1019639.8</v>
      </c>
      <c r="Z343">
        <v>38352</v>
      </c>
      <c r="AA343">
        <v>2</v>
      </c>
      <c r="AB343">
        <v>130</v>
      </c>
      <c r="AC343" t="s">
        <v>473</v>
      </c>
      <c r="AE343">
        <f>Tabela1[[#This Row],[kan_params]]</f>
        <v>37866</v>
      </c>
      <c r="AF343">
        <f>Tabela1[[#This Row],[kan_steps]]</f>
        <v>29</v>
      </c>
      <c r="AG343">
        <f>Tabela1[[#This Row],[kan_train_acc]]</f>
        <v>0.73000000715255697</v>
      </c>
      <c r="AH343">
        <f>Tabela1[[#This Row],[kan_val_acc]]</f>
        <v>0.84651163816452002</v>
      </c>
      <c r="AI343">
        <f>Tabela1[[#This Row],[kan_test_acc]]</f>
        <v>0.74265733957290603</v>
      </c>
      <c r="AJ343">
        <f>Tabela1[[#This Row],[mlp_test_acc]]</f>
        <v>0.66433566433566404</v>
      </c>
      <c r="AK343">
        <f>Tabela1[[#This Row],[mlp_val_acc]]</f>
        <v>0.63953488372093004</v>
      </c>
      <c r="AL343">
        <f>Tabela1[[#This Row],[mlp_train_acc]]</f>
        <v>0.60882352941176399</v>
      </c>
      <c r="AM343">
        <f>Tabela1[[#This Row],[mlp_steps]]</f>
        <v>12.8</v>
      </c>
    </row>
    <row r="344" spans="1:39" hidden="1" x14ac:dyDescent="0.25">
      <c r="A344" t="s">
        <v>29</v>
      </c>
      <c r="B344">
        <v>10</v>
      </c>
      <c r="C344">
        <v>5</v>
      </c>
      <c r="D344">
        <v>2</v>
      </c>
      <c r="E344">
        <v>0</v>
      </c>
      <c r="F344" t="s">
        <v>150</v>
      </c>
      <c r="G344">
        <v>37936</v>
      </c>
      <c r="H344">
        <v>10833814.199999999</v>
      </c>
      <c r="I344">
        <v>24.2</v>
      </c>
      <c r="J344">
        <v>0.55411764979362399</v>
      </c>
      <c r="K344">
        <v>0.75581395626068104</v>
      </c>
      <c r="L344">
        <v>0.55244755148887603</v>
      </c>
      <c r="M344">
        <v>0.66433566433566404</v>
      </c>
      <c r="N344">
        <v>0.64418604651162703</v>
      </c>
      <c r="O344">
        <v>0.60882352941176399</v>
      </c>
      <c r="P344">
        <v>12.6</v>
      </c>
      <c r="Q344">
        <v>1975324.2</v>
      </c>
      <c r="R344">
        <v>37799</v>
      </c>
      <c r="S344">
        <v>2</v>
      </c>
      <c r="T344">
        <v>129</v>
      </c>
      <c r="U344">
        <v>0.66433566433566404</v>
      </c>
      <c r="V344">
        <v>0.63953488372093004</v>
      </c>
      <c r="W344">
        <v>0.60882352941176399</v>
      </c>
      <c r="X344">
        <v>12</v>
      </c>
      <c r="Y344">
        <v>1321905.8</v>
      </c>
      <c r="Z344">
        <v>38352</v>
      </c>
      <c r="AA344">
        <v>2</v>
      </c>
      <c r="AB344">
        <v>130</v>
      </c>
      <c r="AC344" t="s">
        <v>292</v>
      </c>
      <c r="AE344">
        <f>Tabela1[[#This Row],[kan_params]]</f>
        <v>37936</v>
      </c>
      <c r="AF344">
        <f>Tabela1[[#This Row],[kan_steps]]</f>
        <v>24.2</v>
      </c>
      <c r="AG344">
        <f>Tabela1[[#This Row],[kan_train_acc]]</f>
        <v>0.55411764979362399</v>
      </c>
      <c r="AH344">
        <f>Tabela1[[#This Row],[kan_val_acc]]</f>
        <v>0.75581395626068104</v>
      </c>
      <c r="AI344">
        <f>Tabela1[[#This Row],[kan_test_acc]]</f>
        <v>0.55244755148887603</v>
      </c>
      <c r="AJ344">
        <f>Tabela1[[#This Row],[mlp_test_acc]]</f>
        <v>0.66433566433566404</v>
      </c>
      <c r="AK344">
        <f>Tabela1[[#This Row],[mlp_val_acc]]</f>
        <v>0.64418604651162703</v>
      </c>
      <c r="AL344">
        <f>Tabela1[[#This Row],[mlp_train_acc]]</f>
        <v>0.60882352941176399</v>
      </c>
      <c r="AM344">
        <f>Tabela1[[#This Row],[mlp_steps]]</f>
        <v>12.6</v>
      </c>
    </row>
    <row r="345" spans="1:39" hidden="1" x14ac:dyDescent="0.25">
      <c r="A345" t="s">
        <v>29</v>
      </c>
      <c r="B345">
        <v>10</v>
      </c>
      <c r="C345">
        <v>5</v>
      </c>
      <c r="D345">
        <v>2</v>
      </c>
      <c r="E345">
        <v>0</v>
      </c>
      <c r="F345" t="s">
        <v>90</v>
      </c>
      <c r="G345">
        <v>37940</v>
      </c>
      <c r="H345">
        <v>8931009.5999999996</v>
      </c>
      <c r="I345">
        <v>19.2</v>
      </c>
      <c r="J345">
        <v>0.49647058248519899</v>
      </c>
      <c r="K345">
        <v>0.83255814313888499</v>
      </c>
      <c r="L345">
        <v>0.47832167148589999</v>
      </c>
      <c r="M345">
        <v>0.66433566433566404</v>
      </c>
      <c r="N345">
        <v>0.63953488372093004</v>
      </c>
      <c r="O345">
        <v>0.60882352941176399</v>
      </c>
      <c r="P345">
        <v>12.2</v>
      </c>
      <c r="Q345">
        <v>1555016.2</v>
      </c>
      <c r="R345">
        <v>37799</v>
      </c>
      <c r="S345">
        <v>2</v>
      </c>
      <c r="T345">
        <v>129</v>
      </c>
      <c r="U345">
        <v>0.66433566433566404</v>
      </c>
      <c r="V345">
        <v>0.63953488372093004</v>
      </c>
      <c r="W345">
        <v>0.60882352941176399</v>
      </c>
      <c r="X345">
        <v>12</v>
      </c>
      <c r="Y345">
        <v>2434973.6</v>
      </c>
      <c r="Z345">
        <v>38352</v>
      </c>
      <c r="AA345">
        <v>2</v>
      </c>
      <c r="AB345">
        <v>130</v>
      </c>
      <c r="AC345" t="s">
        <v>262</v>
      </c>
      <c r="AE345">
        <f>Tabela1[[#This Row],[kan_params]]</f>
        <v>37940</v>
      </c>
      <c r="AF345">
        <f>Tabela1[[#This Row],[kan_steps]]</f>
        <v>19.2</v>
      </c>
      <c r="AG345">
        <f>Tabela1[[#This Row],[kan_train_acc]]</f>
        <v>0.49647058248519899</v>
      </c>
      <c r="AH345">
        <f>Tabela1[[#This Row],[kan_val_acc]]</f>
        <v>0.83255814313888499</v>
      </c>
      <c r="AI345">
        <f>Tabela1[[#This Row],[kan_test_acc]]</f>
        <v>0.47832167148589999</v>
      </c>
      <c r="AJ345">
        <f>Tabela1[[#This Row],[mlp_test_acc]]</f>
        <v>0.66433566433566404</v>
      </c>
      <c r="AK345">
        <f>Tabela1[[#This Row],[mlp_val_acc]]</f>
        <v>0.63953488372093004</v>
      </c>
      <c r="AL345">
        <f>Tabela1[[#This Row],[mlp_train_acc]]</f>
        <v>0.60882352941176399</v>
      </c>
      <c r="AM345">
        <f>Tabela1[[#This Row],[mlp_steps]]</f>
        <v>12.2</v>
      </c>
    </row>
    <row r="346" spans="1:39" hidden="1" x14ac:dyDescent="0.25">
      <c r="A346" t="s">
        <v>29</v>
      </c>
      <c r="B346">
        <v>10</v>
      </c>
      <c r="C346">
        <v>3</v>
      </c>
      <c r="D346">
        <v>3</v>
      </c>
      <c r="E346">
        <v>0</v>
      </c>
      <c r="F346" t="s">
        <v>146</v>
      </c>
      <c r="G346">
        <v>38024</v>
      </c>
      <c r="H346">
        <v>6609749</v>
      </c>
      <c r="I346">
        <v>14.4</v>
      </c>
      <c r="J346">
        <v>0.62000000476837103</v>
      </c>
      <c r="K346">
        <v>0.64883722066879201</v>
      </c>
      <c r="L346">
        <v>0.64615384340286197</v>
      </c>
      <c r="M346">
        <v>0.66433566433566404</v>
      </c>
      <c r="N346">
        <v>0.63953488372093004</v>
      </c>
      <c r="O346">
        <v>0.60882352941176399</v>
      </c>
      <c r="P346">
        <v>12</v>
      </c>
      <c r="Q346">
        <v>1006875.4</v>
      </c>
      <c r="R346">
        <v>37799</v>
      </c>
      <c r="S346">
        <v>2</v>
      </c>
      <c r="T346">
        <v>129</v>
      </c>
      <c r="U346">
        <v>0.66433566433566404</v>
      </c>
      <c r="V346">
        <v>0.74418604651162701</v>
      </c>
      <c r="W346">
        <v>0.60882352941176399</v>
      </c>
      <c r="X346">
        <v>12.6</v>
      </c>
      <c r="Y346">
        <v>1194354.2</v>
      </c>
      <c r="Z346">
        <v>38352</v>
      </c>
      <c r="AA346">
        <v>2</v>
      </c>
      <c r="AB346">
        <v>130</v>
      </c>
      <c r="AC346" t="s">
        <v>147</v>
      </c>
      <c r="AE346">
        <f>Tabela1[[#This Row],[kan_params]]</f>
        <v>38024</v>
      </c>
      <c r="AF346">
        <f>Tabela1[[#This Row],[kan_steps]]</f>
        <v>14.4</v>
      </c>
      <c r="AG346">
        <f>Tabela1[[#This Row],[kan_train_acc]]</f>
        <v>0.62000000476837103</v>
      </c>
      <c r="AH346">
        <f>Tabela1[[#This Row],[kan_val_acc]]</f>
        <v>0.64883722066879201</v>
      </c>
      <c r="AI346">
        <f>Tabela1[[#This Row],[kan_test_acc]]</f>
        <v>0.64615384340286197</v>
      </c>
      <c r="AJ346">
        <f>Tabela1[[#This Row],[mlp_test_acc]]</f>
        <v>0.66433566433566404</v>
      </c>
      <c r="AK346">
        <f>Tabela1[[#This Row],[mlp_val_acc]]</f>
        <v>0.63953488372093004</v>
      </c>
      <c r="AL346">
        <f>Tabela1[[#This Row],[mlp_train_acc]]</f>
        <v>0.60882352941176399</v>
      </c>
      <c r="AM346">
        <f>Tabela1[[#This Row],[mlp_steps]]</f>
        <v>12</v>
      </c>
    </row>
    <row r="347" spans="1:39" hidden="1" x14ac:dyDescent="0.25">
      <c r="A347" t="s">
        <v>29</v>
      </c>
      <c r="B347">
        <v>10</v>
      </c>
      <c r="C347">
        <v>3</v>
      </c>
      <c r="D347">
        <v>3</v>
      </c>
      <c r="E347">
        <v>0</v>
      </c>
      <c r="F347" t="s">
        <v>56</v>
      </c>
      <c r="G347">
        <v>38030</v>
      </c>
      <c r="H347">
        <v>8761345.1999999993</v>
      </c>
      <c r="I347">
        <v>19.8</v>
      </c>
      <c r="J347">
        <v>0.55117647647857604</v>
      </c>
      <c r="K347">
        <v>0.72093023061752304</v>
      </c>
      <c r="L347">
        <v>0.55104895234107898</v>
      </c>
      <c r="M347">
        <v>0.66433566433566404</v>
      </c>
      <c r="N347">
        <v>0.63953488372093004</v>
      </c>
      <c r="O347">
        <v>0.60882352941176399</v>
      </c>
      <c r="P347">
        <v>12</v>
      </c>
      <c r="Q347">
        <v>1254849.3999999999</v>
      </c>
      <c r="R347">
        <v>37799</v>
      </c>
      <c r="S347">
        <v>2</v>
      </c>
      <c r="T347">
        <v>129</v>
      </c>
      <c r="U347">
        <v>0.66433566433566404</v>
      </c>
      <c r="V347">
        <v>0.65813953488372001</v>
      </c>
      <c r="W347">
        <v>0.60882352941176399</v>
      </c>
      <c r="X347">
        <v>12</v>
      </c>
      <c r="Y347">
        <v>1753464.4</v>
      </c>
      <c r="Z347">
        <v>38352</v>
      </c>
      <c r="AA347">
        <v>2</v>
      </c>
      <c r="AB347">
        <v>130</v>
      </c>
      <c r="AC347" t="s">
        <v>57</v>
      </c>
      <c r="AE347">
        <f>Tabela1[[#This Row],[kan_params]]</f>
        <v>38030</v>
      </c>
      <c r="AF347">
        <f>Tabela1[[#This Row],[kan_steps]]</f>
        <v>19.8</v>
      </c>
      <c r="AG347">
        <f>Tabela1[[#This Row],[kan_train_acc]]</f>
        <v>0.55117647647857604</v>
      </c>
      <c r="AH347">
        <f>Tabela1[[#This Row],[kan_val_acc]]</f>
        <v>0.72093023061752304</v>
      </c>
      <c r="AI347">
        <f>Tabela1[[#This Row],[kan_test_acc]]</f>
        <v>0.55104895234107898</v>
      </c>
      <c r="AJ347">
        <f>Tabela1[[#This Row],[mlp_test_acc]]</f>
        <v>0.66433566433566404</v>
      </c>
      <c r="AK347">
        <f>Tabela1[[#This Row],[mlp_val_acc]]</f>
        <v>0.63953488372093004</v>
      </c>
      <c r="AL347">
        <f>Tabela1[[#This Row],[mlp_train_acc]]</f>
        <v>0.60882352941176399</v>
      </c>
      <c r="AM347">
        <f>Tabela1[[#This Row],[mlp_steps]]</f>
        <v>12</v>
      </c>
    </row>
    <row r="348" spans="1:39" hidden="1" x14ac:dyDescent="0.25">
      <c r="A348" t="s">
        <v>29</v>
      </c>
      <c r="B348">
        <v>10</v>
      </c>
      <c r="C348">
        <v>5</v>
      </c>
      <c r="D348">
        <v>2</v>
      </c>
      <c r="E348">
        <v>0</v>
      </c>
      <c r="F348" t="s">
        <v>120</v>
      </c>
      <c r="G348">
        <v>38058</v>
      </c>
      <c r="H348">
        <v>8567316</v>
      </c>
      <c r="I348">
        <v>18.600000000000001</v>
      </c>
      <c r="J348">
        <v>0.56058822870254499</v>
      </c>
      <c r="K348">
        <v>0.80697673559188798</v>
      </c>
      <c r="L348">
        <v>0.53846154212951602</v>
      </c>
      <c r="M348">
        <v>0.66433566433566404</v>
      </c>
      <c r="N348">
        <v>0.63953488372093004</v>
      </c>
      <c r="O348">
        <v>0.60882352941176399</v>
      </c>
      <c r="P348">
        <v>12</v>
      </c>
      <c r="Q348">
        <v>1122326.8</v>
      </c>
      <c r="R348">
        <v>37799</v>
      </c>
      <c r="S348">
        <v>2</v>
      </c>
      <c r="T348">
        <v>129</v>
      </c>
      <c r="U348">
        <v>0.66433566433566404</v>
      </c>
      <c r="V348">
        <v>0.63953488372093004</v>
      </c>
      <c r="W348">
        <v>0.60882352941176399</v>
      </c>
      <c r="X348">
        <v>12</v>
      </c>
      <c r="Y348">
        <v>1700345.6</v>
      </c>
      <c r="Z348">
        <v>38352</v>
      </c>
      <c r="AA348">
        <v>2</v>
      </c>
      <c r="AB348">
        <v>130</v>
      </c>
      <c r="AC348" t="s">
        <v>277</v>
      </c>
      <c r="AE348">
        <f>Tabela1[[#This Row],[kan_params]]</f>
        <v>38058</v>
      </c>
      <c r="AF348">
        <f>Tabela1[[#This Row],[kan_steps]]</f>
        <v>18.600000000000001</v>
      </c>
      <c r="AG348">
        <f>Tabela1[[#This Row],[kan_train_acc]]</f>
        <v>0.56058822870254499</v>
      </c>
      <c r="AH348">
        <f>Tabela1[[#This Row],[kan_val_acc]]</f>
        <v>0.80697673559188798</v>
      </c>
      <c r="AI348">
        <f>Tabela1[[#This Row],[kan_test_acc]]</f>
        <v>0.53846154212951602</v>
      </c>
      <c r="AJ348">
        <f>Tabela1[[#This Row],[mlp_test_acc]]</f>
        <v>0.66433566433566404</v>
      </c>
      <c r="AK348">
        <f>Tabela1[[#This Row],[mlp_val_acc]]</f>
        <v>0.63953488372093004</v>
      </c>
      <c r="AL348">
        <f>Tabela1[[#This Row],[mlp_train_acc]]</f>
        <v>0.60882352941176399</v>
      </c>
      <c r="AM348">
        <f>Tabela1[[#This Row],[mlp_steps]]</f>
        <v>12</v>
      </c>
    </row>
    <row r="349" spans="1:39" hidden="1" x14ac:dyDescent="0.25">
      <c r="A349" t="s">
        <v>29</v>
      </c>
      <c r="B349">
        <v>16</v>
      </c>
      <c r="C349">
        <v>9</v>
      </c>
      <c r="D349">
        <v>3</v>
      </c>
      <c r="E349">
        <v>0</v>
      </c>
      <c r="F349" t="s">
        <v>222</v>
      </c>
      <c r="G349">
        <v>38072</v>
      </c>
      <c r="H349">
        <v>13821310.6</v>
      </c>
      <c r="I349">
        <v>25.2</v>
      </c>
      <c r="J349">
        <v>0.69764706492424</v>
      </c>
      <c r="K349">
        <v>0.83488372564315705</v>
      </c>
      <c r="L349">
        <v>0.65034965872764505</v>
      </c>
      <c r="M349">
        <v>0.65734265734265696</v>
      </c>
      <c r="N349">
        <v>0.581395348837209</v>
      </c>
      <c r="O349">
        <v>0.626470588235294</v>
      </c>
      <c r="P349">
        <v>12.4</v>
      </c>
      <c r="Q349">
        <v>2125263.2000000002</v>
      </c>
      <c r="R349">
        <v>37799</v>
      </c>
      <c r="S349">
        <v>2</v>
      </c>
      <c r="T349">
        <v>129</v>
      </c>
      <c r="U349">
        <v>0.65734265734265696</v>
      </c>
      <c r="V349">
        <v>0.63953488372093004</v>
      </c>
      <c r="W349">
        <v>0.626470588235294</v>
      </c>
      <c r="X349">
        <v>12.2</v>
      </c>
      <c r="Y349">
        <v>1659344</v>
      </c>
      <c r="Z349">
        <v>38352</v>
      </c>
      <c r="AA349">
        <v>2</v>
      </c>
      <c r="AB349">
        <v>130</v>
      </c>
      <c r="AC349" t="s">
        <v>1035</v>
      </c>
      <c r="AE349">
        <f>Tabela1[[#This Row],[kan_params]]</f>
        <v>38072</v>
      </c>
      <c r="AF349">
        <f>Tabela1[[#This Row],[kan_steps]]</f>
        <v>25.2</v>
      </c>
      <c r="AG349">
        <f>Tabela1[[#This Row],[kan_train_acc]]</f>
        <v>0.69764706492424</v>
      </c>
      <c r="AH349">
        <f>Tabela1[[#This Row],[kan_val_acc]]</f>
        <v>0.83488372564315705</v>
      </c>
      <c r="AI349">
        <f>Tabela1[[#This Row],[kan_test_acc]]</f>
        <v>0.65034965872764505</v>
      </c>
      <c r="AJ349">
        <f>Tabela1[[#This Row],[mlp_test_acc]]</f>
        <v>0.65734265734265696</v>
      </c>
      <c r="AK349">
        <f>Tabela1[[#This Row],[mlp_val_acc]]</f>
        <v>0.581395348837209</v>
      </c>
      <c r="AL349">
        <f>Tabela1[[#This Row],[mlp_train_acc]]</f>
        <v>0.626470588235294</v>
      </c>
      <c r="AM349">
        <f>Tabela1[[#This Row],[mlp_steps]]</f>
        <v>12.4</v>
      </c>
    </row>
    <row r="350" spans="1:39" hidden="1" x14ac:dyDescent="0.25">
      <c r="A350" t="s">
        <v>29</v>
      </c>
      <c r="B350">
        <v>14</v>
      </c>
      <c r="C350">
        <v>3</v>
      </c>
      <c r="D350">
        <v>5</v>
      </c>
      <c r="E350">
        <v>0</v>
      </c>
      <c r="F350" t="s">
        <v>222</v>
      </c>
      <c r="G350">
        <v>38072</v>
      </c>
      <c r="H350">
        <v>7980954.7999999998</v>
      </c>
      <c r="I350">
        <v>21.4</v>
      </c>
      <c r="J350">
        <v>0.61941176056861802</v>
      </c>
      <c r="K350">
        <v>0.80930234193801798</v>
      </c>
      <c r="L350">
        <v>0.64335664510726898</v>
      </c>
      <c r="M350">
        <v>0.66433566433566404</v>
      </c>
      <c r="N350">
        <v>0.63953488372093004</v>
      </c>
      <c r="O350">
        <v>0.60882352941176399</v>
      </c>
      <c r="P350">
        <v>12.4</v>
      </c>
      <c r="Q350">
        <v>1831916</v>
      </c>
      <c r="R350">
        <v>37799</v>
      </c>
      <c r="S350">
        <v>2</v>
      </c>
      <c r="T350">
        <v>129</v>
      </c>
      <c r="U350">
        <v>0.66433566433566404</v>
      </c>
      <c r="V350">
        <v>0.63953488372093004</v>
      </c>
      <c r="W350">
        <v>0.60882352941176399</v>
      </c>
      <c r="X350">
        <v>12</v>
      </c>
      <c r="Y350">
        <v>1812184.2</v>
      </c>
      <c r="Z350">
        <v>38352</v>
      </c>
      <c r="AA350">
        <v>2</v>
      </c>
      <c r="AB350">
        <v>130</v>
      </c>
      <c r="AC350" t="s">
        <v>631</v>
      </c>
      <c r="AE350">
        <f>Tabela1[[#This Row],[kan_params]]</f>
        <v>38072</v>
      </c>
      <c r="AF350">
        <f>Tabela1[[#This Row],[kan_steps]]</f>
        <v>21.4</v>
      </c>
      <c r="AG350">
        <f>Tabela1[[#This Row],[kan_train_acc]]</f>
        <v>0.61941176056861802</v>
      </c>
      <c r="AH350">
        <f>Tabela1[[#This Row],[kan_val_acc]]</f>
        <v>0.80930234193801798</v>
      </c>
      <c r="AI350">
        <f>Tabela1[[#This Row],[kan_test_acc]]</f>
        <v>0.64335664510726898</v>
      </c>
      <c r="AJ350">
        <f>Tabela1[[#This Row],[mlp_test_acc]]</f>
        <v>0.66433566433566404</v>
      </c>
      <c r="AK350">
        <f>Tabela1[[#This Row],[mlp_val_acc]]</f>
        <v>0.63953488372093004</v>
      </c>
      <c r="AL350">
        <f>Tabela1[[#This Row],[mlp_train_acc]]</f>
        <v>0.60882352941176399</v>
      </c>
      <c r="AM350">
        <f>Tabela1[[#This Row],[mlp_steps]]</f>
        <v>12.4</v>
      </c>
    </row>
    <row r="351" spans="1:39" hidden="1" x14ac:dyDescent="0.25">
      <c r="A351" t="s">
        <v>29</v>
      </c>
      <c r="B351">
        <v>12</v>
      </c>
      <c r="C351">
        <v>5</v>
      </c>
      <c r="D351">
        <v>3</v>
      </c>
      <c r="E351">
        <v>0</v>
      </c>
      <c r="F351" t="s">
        <v>78</v>
      </c>
      <c r="G351">
        <v>38156</v>
      </c>
      <c r="H351">
        <v>5355634</v>
      </c>
      <c r="I351">
        <v>12</v>
      </c>
      <c r="J351">
        <v>0.55705881714820804</v>
      </c>
      <c r="K351">
        <v>0.83720928430557195</v>
      </c>
      <c r="L351">
        <v>0.52307692766189495</v>
      </c>
      <c r="M351">
        <v>0.66433566433566404</v>
      </c>
      <c r="N351">
        <v>0.63953488372093004</v>
      </c>
      <c r="O351">
        <v>0.60882352941176399</v>
      </c>
      <c r="P351">
        <v>12</v>
      </c>
      <c r="Q351">
        <v>1320490.8</v>
      </c>
      <c r="R351">
        <v>37799</v>
      </c>
      <c r="S351">
        <v>2</v>
      </c>
      <c r="T351">
        <v>129</v>
      </c>
      <c r="U351">
        <v>0.66433566433566404</v>
      </c>
      <c r="V351">
        <v>0.81395348837209303</v>
      </c>
      <c r="W351">
        <v>0.60882352941176399</v>
      </c>
      <c r="X351">
        <v>13</v>
      </c>
      <c r="Y351">
        <v>2216835.7999999998</v>
      </c>
      <c r="Z351">
        <v>38352</v>
      </c>
      <c r="AA351">
        <v>2</v>
      </c>
      <c r="AB351">
        <v>130</v>
      </c>
      <c r="AC351" t="s">
        <v>458</v>
      </c>
      <c r="AE351">
        <f>Tabela1[[#This Row],[kan_params]]</f>
        <v>38156</v>
      </c>
      <c r="AF351">
        <f>Tabela1[[#This Row],[kan_steps]]</f>
        <v>12</v>
      </c>
      <c r="AG351">
        <f>Tabela1[[#This Row],[kan_train_acc]]</f>
        <v>0.55705881714820804</v>
      </c>
      <c r="AH351">
        <f>Tabela1[[#This Row],[kan_val_acc]]</f>
        <v>0.83720928430557195</v>
      </c>
      <c r="AI351">
        <f>Tabela1[[#This Row],[kan_test_acc]]</f>
        <v>0.52307692766189495</v>
      </c>
      <c r="AJ351">
        <f>Tabela1[[#This Row],[mlp_test_acc]]</f>
        <v>0.66433566433566404</v>
      </c>
      <c r="AK351">
        <f>Tabela1[[#This Row],[mlp_val_acc]]</f>
        <v>0.63953488372093004</v>
      </c>
      <c r="AL351">
        <f>Tabela1[[#This Row],[mlp_train_acc]]</f>
        <v>0.60882352941176399</v>
      </c>
      <c r="AM351">
        <f>Tabela1[[#This Row],[mlp_steps]]</f>
        <v>12</v>
      </c>
    </row>
    <row r="352" spans="1:39" hidden="1" x14ac:dyDescent="0.25">
      <c r="A352" t="s">
        <v>29</v>
      </c>
      <c r="B352">
        <v>12</v>
      </c>
      <c r="C352">
        <v>5</v>
      </c>
      <c r="D352">
        <v>3</v>
      </c>
      <c r="E352">
        <v>0</v>
      </c>
      <c r="F352" t="s">
        <v>48</v>
      </c>
      <c r="G352">
        <v>38158</v>
      </c>
      <c r="H352">
        <v>8637466.8000000007</v>
      </c>
      <c r="I352">
        <v>20</v>
      </c>
      <c r="J352">
        <v>0.51117647290229795</v>
      </c>
      <c r="K352">
        <v>0.75813952684402397</v>
      </c>
      <c r="L352">
        <v>0.49930069446563702</v>
      </c>
      <c r="M352">
        <v>0.66433566433566404</v>
      </c>
      <c r="N352">
        <v>0.63953488372093004</v>
      </c>
      <c r="O352">
        <v>0.60882352941176399</v>
      </c>
      <c r="P352">
        <v>12</v>
      </c>
      <c r="Q352">
        <v>1833624.6</v>
      </c>
      <c r="R352">
        <v>37799</v>
      </c>
      <c r="S352">
        <v>2</v>
      </c>
      <c r="T352">
        <v>129</v>
      </c>
      <c r="U352">
        <v>0.66433566433566404</v>
      </c>
      <c r="V352">
        <v>0.63953488372093004</v>
      </c>
      <c r="W352">
        <v>0.60882352941176399</v>
      </c>
      <c r="X352">
        <v>12</v>
      </c>
      <c r="Y352">
        <v>1673110</v>
      </c>
      <c r="Z352">
        <v>38352</v>
      </c>
      <c r="AA352">
        <v>2</v>
      </c>
      <c r="AB352">
        <v>130</v>
      </c>
      <c r="AC352" t="s">
        <v>443</v>
      </c>
      <c r="AE352">
        <f>Tabela1[[#This Row],[kan_params]]</f>
        <v>38158</v>
      </c>
      <c r="AF352">
        <f>Tabela1[[#This Row],[kan_steps]]</f>
        <v>20</v>
      </c>
      <c r="AG352">
        <f>Tabela1[[#This Row],[kan_train_acc]]</f>
        <v>0.51117647290229795</v>
      </c>
      <c r="AH352">
        <f>Tabela1[[#This Row],[kan_val_acc]]</f>
        <v>0.75813952684402397</v>
      </c>
      <c r="AI352">
        <f>Tabela1[[#This Row],[kan_test_acc]]</f>
        <v>0.49930069446563702</v>
      </c>
      <c r="AJ352">
        <f>Tabela1[[#This Row],[mlp_test_acc]]</f>
        <v>0.66433566433566404</v>
      </c>
      <c r="AK352">
        <f>Tabela1[[#This Row],[mlp_val_acc]]</f>
        <v>0.63953488372093004</v>
      </c>
      <c r="AL352">
        <f>Tabela1[[#This Row],[mlp_train_acc]]</f>
        <v>0.60882352941176399</v>
      </c>
      <c r="AM352">
        <f>Tabela1[[#This Row],[mlp_steps]]</f>
        <v>12</v>
      </c>
    </row>
    <row r="353" spans="1:39" x14ac:dyDescent="0.25">
      <c r="A353" t="s">
        <v>29</v>
      </c>
      <c r="B353">
        <v>8</v>
      </c>
      <c r="C353">
        <v>3</v>
      </c>
      <c r="D353">
        <v>2</v>
      </c>
      <c r="E353">
        <v>0</v>
      </c>
      <c r="F353" t="s">
        <v>102</v>
      </c>
      <c r="G353">
        <v>38208</v>
      </c>
      <c r="H353">
        <v>7627149.2000000002</v>
      </c>
      <c r="I353">
        <v>17.399999999999999</v>
      </c>
      <c r="J353">
        <v>0.60882353782653797</v>
      </c>
      <c r="K353">
        <v>0.67209303379058805</v>
      </c>
      <c r="L353">
        <v>0.66433566808700495</v>
      </c>
      <c r="M353">
        <v>0.66433566433566404</v>
      </c>
      <c r="N353">
        <v>0.63953488372093004</v>
      </c>
      <c r="O353">
        <v>0.60882352941176399</v>
      </c>
      <c r="P353">
        <v>12</v>
      </c>
      <c r="Q353">
        <v>192952.8</v>
      </c>
      <c r="R353">
        <v>37799</v>
      </c>
      <c r="S353">
        <v>2</v>
      </c>
      <c r="T353">
        <v>129</v>
      </c>
      <c r="U353">
        <v>0.66433566433566404</v>
      </c>
      <c r="V353">
        <v>0.65813953488372001</v>
      </c>
      <c r="W353">
        <v>0.60882352941176399</v>
      </c>
      <c r="X353">
        <v>12</v>
      </c>
      <c r="Y353">
        <v>217460</v>
      </c>
      <c r="Z353">
        <v>38352</v>
      </c>
      <c r="AA353">
        <v>2</v>
      </c>
      <c r="AB353">
        <v>130</v>
      </c>
      <c r="AC353" t="s">
        <v>1278</v>
      </c>
      <c r="AE353">
        <f>Tabela1[[#This Row],[kan_params]]</f>
        <v>38208</v>
      </c>
      <c r="AF353">
        <f>Tabela1[[#This Row],[kan_steps]]</f>
        <v>17.399999999999999</v>
      </c>
      <c r="AG353">
        <f>Tabela1[[#This Row],[kan_train_acc]]</f>
        <v>0.60882353782653797</v>
      </c>
      <c r="AH353">
        <f>Tabela1[[#This Row],[kan_val_acc]]</f>
        <v>0.67209303379058805</v>
      </c>
      <c r="AI353">
        <f>Tabela1[[#This Row],[kan_test_acc]]</f>
        <v>0.66433566808700495</v>
      </c>
      <c r="AJ353">
        <f>Tabela1[[#This Row],[mlp_test_acc]]</f>
        <v>0.66433566433566404</v>
      </c>
      <c r="AK353">
        <f>Tabela1[[#This Row],[mlp_val_acc]]</f>
        <v>0.63953488372093004</v>
      </c>
      <c r="AL353">
        <f>Tabela1[[#This Row],[mlp_train_acc]]</f>
        <v>0.60882352941176399</v>
      </c>
      <c r="AM353">
        <f>Tabela1[[#This Row],[mlp_steps]]</f>
        <v>12</v>
      </c>
    </row>
    <row r="354" spans="1:39" hidden="1" x14ac:dyDescent="0.25">
      <c r="A354" t="s">
        <v>29</v>
      </c>
      <c r="B354">
        <v>10</v>
      </c>
      <c r="C354">
        <v>3</v>
      </c>
      <c r="D354">
        <v>3</v>
      </c>
      <c r="E354">
        <v>0</v>
      </c>
      <c r="F354" t="s">
        <v>116</v>
      </c>
      <c r="G354">
        <v>38282</v>
      </c>
      <c r="H354">
        <v>5841053.5999999996</v>
      </c>
      <c r="I354">
        <v>12</v>
      </c>
      <c r="J354">
        <v>0.56529412269592205</v>
      </c>
      <c r="K354">
        <v>0.67441862821578902</v>
      </c>
      <c r="L354">
        <v>0.59860140085220304</v>
      </c>
      <c r="M354">
        <v>0.66433566433566404</v>
      </c>
      <c r="N354">
        <v>0.63953488372093004</v>
      </c>
      <c r="O354">
        <v>0.60882352941176399</v>
      </c>
      <c r="P354">
        <v>12</v>
      </c>
      <c r="Q354">
        <v>1302022.3999999999</v>
      </c>
      <c r="R354">
        <v>37799</v>
      </c>
      <c r="S354">
        <v>2</v>
      </c>
      <c r="T354">
        <v>129</v>
      </c>
      <c r="U354">
        <v>0.66433566433566404</v>
      </c>
      <c r="V354">
        <v>0.81395348837209303</v>
      </c>
      <c r="W354">
        <v>0.60882352941176399</v>
      </c>
      <c r="X354">
        <v>13</v>
      </c>
      <c r="Y354">
        <v>1222978</v>
      </c>
      <c r="Z354">
        <v>38352</v>
      </c>
      <c r="AA354">
        <v>2</v>
      </c>
      <c r="AB354">
        <v>130</v>
      </c>
      <c r="AC354" t="s">
        <v>117</v>
      </c>
      <c r="AE354">
        <f>Tabela1[[#This Row],[kan_params]]</f>
        <v>38282</v>
      </c>
      <c r="AF354">
        <f>Tabela1[[#This Row],[kan_steps]]</f>
        <v>12</v>
      </c>
      <c r="AG354">
        <f>Tabela1[[#This Row],[kan_train_acc]]</f>
        <v>0.56529412269592205</v>
      </c>
      <c r="AH354">
        <f>Tabela1[[#This Row],[kan_val_acc]]</f>
        <v>0.67441862821578902</v>
      </c>
      <c r="AI354">
        <f>Tabela1[[#This Row],[kan_test_acc]]</f>
        <v>0.59860140085220304</v>
      </c>
      <c r="AJ354">
        <f>Tabela1[[#This Row],[mlp_test_acc]]</f>
        <v>0.66433566433566404</v>
      </c>
      <c r="AK354">
        <f>Tabela1[[#This Row],[mlp_val_acc]]</f>
        <v>0.63953488372093004</v>
      </c>
      <c r="AL354">
        <f>Tabela1[[#This Row],[mlp_train_acc]]</f>
        <v>0.60882352941176399</v>
      </c>
      <c r="AM354">
        <f>Tabela1[[#This Row],[mlp_steps]]</f>
        <v>12</v>
      </c>
    </row>
    <row r="355" spans="1:39" hidden="1" x14ac:dyDescent="0.25">
      <c r="A355" t="s">
        <v>29</v>
      </c>
      <c r="B355">
        <v>10</v>
      </c>
      <c r="C355">
        <v>3</v>
      </c>
      <c r="D355">
        <v>3</v>
      </c>
      <c r="E355">
        <v>0</v>
      </c>
      <c r="F355" t="s">
        <v>86</v>
      </c>
      <c r="G355">
        <v>38284</v>
      </c>
      <c r="H355">
        <v>9450772.1999999993</v>
      </c>
      <c r="I355">
        <v>21.2</v>
      </c>
      <c r="J355">
        <v>0.50941176414489697</v>
      </c>
      <c r="K355">
        <v>0.71860464811324998</v>
      </c>
      <c r="L355">
        <v>0.51748251318931504</v>
      </c>
      <c r="M355">
        <v>0.66433566433566404</v>
      </c>
      <c r="N355">
        <v>0.63953488372093004</v>
      </c>
      <c r="O355">
        <v>0.60882352941176399</v>
      </c>
      <c r="P355">
        <v>12.2</v>
      </c>
      <c r="Q355">
        <v>1742888.4</v>
      </c>
      <c r="R355">
        <v>37799</v>
      </c>
      <c r="S355">
        <v>2</v>
      </c>
      <c r="T355">
        <v>129</v>
      </c>
      <c r="U355">
        <v>0.66433566433566404</v>
      </c>
      <c r="V355">
        <v>0.63953488372093004</v>
      </c>
      <c r="W355">
        <v>0.60882352941176399</v>
      </c>
      <c r="X355">
        <v>12</v>
      </c>
      <c r="Y355">
        <v>1434228.4</v>
      </c>
      <c r="Z355">
        <v>38352</v>
      </c>
      <c r="AA355">
        <v>2</v>
      </c>
      <c r="AB355">
        <v>130</v>
      </c>
      <c r="AC355" t="s">
        <v>87</v>
      </c>
      <c r="AE355">
        <f>Tabela1[[#This Row],[kan_params]]</f>
        <v>38284</v>
      </c>
      <c r="AF355">
        <f>Tabela1[[#This Row],[kan_steps]]</f>
        <v>21.2</v>
      </c>
      <c r="AG355">
        <f>Tabela1[[#This Row],[kan_train_acc]]</f>
        <v>0.50941176414489697</v>
      </c>
      <c r="AH355">
        <f>Tabela1[[#This Row],[kan_val_acc]]</f>
        <v>0.71860464811324998</v>
      </c>
      <c r="AI355">
        <f>Tabela1[[#This Row],[kan_test_acc]]</f>
        <v>0.51748251318931504</v>
      </c>
      <c r="AJ355">
        <f>Tabela1[[#This Row],[mlp_test_acc]]</f>
        <v>0.66433566433566404</v>
      </c>
      <c r="AK355">
        <f>Tabela1[[#This Row],[mlp_val_acc]]</f>
        <v>0.63953488372093004</v>
      </c>
      <c r="AL355">
        <f>Tabela1[[#This Row],[mlp_train_acc]]</f>
        <v>0.60882352941176399</v>
      </c>
      <c r="AM355">
        <f>Tabela1[[#This Row],[mlp_steps]]</f>
        <v>12.2</v>
      </c>
    </row>
    <row r="356" spans="1:39" hidden="1" x14ac:dyDescent="0.25">
      <c r="A356" t="s">
        <v>29</v>
      </c>
      <c r="B356">
        <v>18</v>
      </c>
      <c r="C356">
        <v>9</v>
      </c>
      <c r="D356">
        <v>4</v>
      </c>
      <c r="E356">
        <v>0</v>
      </c>
      <c r="F356" t="s">
        <v>216</v>
      </c>
      <c r="G356">
        <v>38450</v>
      </c>
      <c r="H356">
        <v>13039158.199999999</v>
      </c>
      <c r="I356">
        <v>23.2</v>
      </c>
      <c r="J356">
        <v>0.61588236093521098</v>
      </c>
      <c r="K356">
        <v>0.83488372564315705</v>
      </c>
      <c r="L356">
        <v>0.59720280170440598</v>
      </c>
      <c r="M356">
        <v>0.65734265734265696</v>
      </c>
      <c r="N356">
        <v>0.581395348837209</v>
      </c>
      <c r="O356">
        <v>0.626470588235294</v>
      </c>
      <c r="P356">
        <v>12.4</v>
      </c>
      <c r="Q356">
        <v>2466761</v>
      </c>
      <c r="R356">
        <v>38352</v>
      </c>
      <c r="S356">
        <v>2</v>
      </c>
      <c r="T356">
        <v>130</v>
      </c>
      <c r="U356">
        <v>0.65734265734265696</v>
      </c>
      <c r="V356">
        <v>0.581395348837209</v>
      </c>
      <c r="W356">
        <v>0.626470588235294</v>
      </c>
      <c r="X356">
        <v>13.4</v>
      </c>
      <c r="Y356">
        <v>1383924.2</v>
      </c>
      <c r="Z356">
        <v>38909</v>
      </c>
      <c r="AA356">
        <v>2</v>
      </c>
      <c r="AB356">
        <v>131</v>
      </c>
      <c r="AC356" t="s">
        <v>1133</v>
      </c>
      <c r="AE356">
        <f>Tabela1[[#This Row],[kan_params]]</f>
        <v>38450</v>
      </c>
      <c r="AF356">
        <f>Tabela1[[#This Row],[kan_steps]]</f>
        <v>23.2</v>
      </c>
      <c r="AG356">
        <f>Tabela1[[#This Row],[kan_train_acc]]</f>
        <v>0.61588236093521098</v>
      </c>
      <c r="AH356">
        <f>Tabela1[[#This Row],[kan_val_acc]]</f>
        <v>0.83488372564315705</v>
      </c>
      <c r="AI356">
        <f>Tabela1[[#This Row],[kan_test_acc]]</f>
        <v>0.59720280170440598</v>
      </c>
      <c r="AJ356">
        <f>Tabela1[[#This Row],[mlp_test_acc]]</f>
        <v>0.65734265734265696</v>
      </c>
      <c r="AK356">
        <f>Tabela1[[#This Row],[mlp_val_acc]]</f>
        <v>0.581395348837209</v>
      </c>
      <c r="AL356">
        <f>Tabela1[[#This Row],[mlp_train_acc]]</f>
        <v>0.626470588235294</v>
      </c>
      <c r="AM356">
        <f>Tabela1[[#This Row],[mlp_steps]]</f>
        <v>12.4</v>
      </c>
    </row>
    <row r="357" spans="1:39" hidden="1" x14ac:dyDescent="0.25">
      <c r="A357" t="s">
        <v>29</v>
      </c>
      <c r="B357">
        <v>16</v>
      </c>
      <c r="C357">
        <v>5</v>
      </c>
      <c r="D357">
        <v>5</v>
      </c>
      <c r="E357">
        <v>0</v>
      </c>
      <c r="F357" t="s">
        <v>218</v>
      </c>
      <c r="G357">
        <v>38452</v>
      </c>
      <c r="H357">
        <v>10701061</v>
      </c>
      <c r="I357">
        <v>18</v>
      </c>
      <c r="J357">
        <v>0.46823529005050601</v>
      </c>
      <c r="K357">
        <v>0.718604660034179</v>
      </c>
      <c r="L357">
        <v>0.46153846085071498</v>
      </c>
      <c r="M357">
        <v>0.65734265734265696</v>
      </c>
      <c r="N357">
        <v>0.581395348837209</v>
      </c>
      <c r="O357">
        <v>0.626470588235294</v>
      </c>
      <c r="P357">
        <v>12.2</v>
      </c>
      <c r="Q357">
        <v>1069912.8</v>
      </c>
      <c r="R357">
        <v>38352</v>
      </c>
      <c r="S357">
        <v>2</v>
      </c>
      <c r="T357">
        <v>130</v>
      </c>
      <c r="U357">
        <v>0.65734265734265696</v>
      </c>
      <c r="V357">
        <v>0.581395348837209</v>
      </c>
      <c r="W357">
        <v>0.626470588235294</v>
      </c>
      <c r="X357">
        <v>12.8</v>
      </c>
      <c r="Y357">
        <v>1946475.6</v>
      </c>
      <c r="Z357">
        <v>38909</v>
      </c>
      <c r="AA357">
        <v>2</v>
      </c>
      <c r="AB357">
        <v>131</v>
      </c>
      <c r="AC357" t="s">
        <v>932</v>
      </c>
      <c r="AE357">
        <f>Tabela1[[#This Row],[kan_params]]</f>
        <v>38452</v>
      </c>
      <c r="AF357">
        <f>Tabela1[[#This Row],[kan_steps]]</f>
        <v>18</v>
      </c>
      <c r="AG357">
        <f>Tabela1[[#This Row],[kan_train_acc]]</f>
        <v>0.46823529005050601</v>
      </c>
      <c r="AH357">
        <f>Tabela1[[#This Row],[kan_val_acc]]</f>
        <v>0.718604660034179</v>
      </c>
      <c r="AI357">
        <f>Tabela1[[#This Row],[kan_test_acc]]</f>
        <v>0.46153846085071498</v>
      </c>
      <c r="AJ357">
        <f>Tabela1[[#This Row],[mlp_test_acc]]</f>
        <v>0.65734265734265696</v>
      </c>
      <c r="AK357">
        <f>Tabela1[[#This Row],[mlp_val_acc]]</f>
        <v>0.581395348837209</v>
      </c>
      <c r="AL357">
        <f>Tabela1[[#This Row],[mlp_train_acc]]</f>
        <v>0.626470588235294</v>
      </c>
      <c r="AM357">
        <f>Tabela1[[#This Row],[mlp_steps]]</f>
        <v>12.2</v>
      </c>
    </row>
    <row r="358" spans="1:39" hidden="1" x14ac:dyDescent="0.25">
      <c r="A358" t="s">
        <v>29</v>
      </c>
      <c r="B358">
        <v>10</v>
      </c>
      <c r="C358">
        <v>5</v>
      </c>
      <c r="D358">
        <v>2</v>
      </c>
      <c r="E358">
        <v>0</v>
      </c>
      <c r="F358" t="s">
        <v>62</v>
      </c>
      <c r="G358">
        <v>38544</v>
      </c>
      <c r="H358">
        <v>9282202.8000000007</v>
      </c>
      <c r="I358">
        <v>20</v>
      </c>
      <c r="J358">
        <v>0.52058823108673002</v>
      </c>
      <c r="K358">
        <v>0.83255814313888499</v>
      </c>
      <c r="L358">
        <v>0.50629370212554903</v>
      </c>
      <c r="M358">
        <v>0.66433566433566404</v>
      </c>
      <c r="N358">
        <v>0.63953488372093004</v>
      </c>
      <c r="O358">
        <v>0.60882352941176399</v>
      </c>
      <c r="P358">
        <v>12</v>
      </c>
      <c r="Q358">
        <v>1210400.2</v>
      </c>
      <c r="R358">
        <v>38352</v>
      </c>
      <c r="S358">
        <v>2</v>
      </c>
      <c r="T358">
        <v>130</v>
      </c>
      <c r="U358">
        <v>0.66433566433566404</v>
      </c>
      <c r="V358">
        <v>0.63953488372093004</v>
      </c>
      <c r="W358">
        <v>0.60882352941176399</v>
      </c>
      <c r="X358">
        <v>12.4</v>
      </c>
      <c r="Y358">
        <v>913127.2</v>
      </c>
      <c r="Z358">
        <v>38909</v>
      </c>
      <c r="AA358">
        <v>2</v>
      </c>
      <c r="AB358">
        <v>131</v>
      </c>
      <c r="AC358" t="s">
        <v>248</v>
      </c>
      <c r="AE358">
        <f>Tabela1[[#This Row],[kan_params]]</f>
        <v>38544</v>
      </c>
      <c r="AF358">
        <f>Tabela1[[#This Row],[kan_steps]]</f>
        <v>20</v>
      </c>
      <c r="AG358">
        <f>Tabela1[[#This Row],[kan_train_acc]]</f>
        <v>0.52058823108673002</v>
      </c>
      <c r="AH358">
        <f>Tabela1[[#This Row],[kan_val_acc]]</f>
        <v>0.83255814313888499</v>
      </c>
      <c r="AI358">
        <f>Tabela1[[#This Row],[kan_test_acc]]</f>
        <v>0.50629370212554903</v>
      </c>
      <c r="AJ358">
        <f>Tabela1[[#This Row],[mlp_test_acc]]</f>
        <v>0.66433566433566404</v>
      </c>
      <c r="AK358">
        <f>Tabela1[[#This Row],[mlp_val_acc]]</f>
        <v>0.63953488372093004</v>
      </c>
      <c r="AL358">
        <f>Tabela1[[#This Row],[mlp_train_acc]]</f>
        <v>0.60882352941176399</v>
      </c>
      <c r="AM358">
        <f>Tabela1[[#This Row],[mlp_steps]]</f>
        <v>12</v>
      </c>
    </row>
    <row r="359" spans="1:39" x14ac:dyDescent="0.25">
      <c r="A359" t="s">
        <v>29</v>
      </c>
      <c r="B359">
        <v>8</v>
      </c>
      <c r="C359">
        <v>3</v>
      </c>
      <c r="D359">
        <v>2</v>
      </c>
      <c r="E359">
        <v>0</v>
      </c>
      <c r="F359" t="s">
        <v>132</v>
      </c>
      <c r="G359">
        <v>38622</v>
      </c>
      <c r="H359">
        <v>7352655</v>
      </c>
      <c r="I359">
        <v>15.4</v>
      </c>
      <c r="J359">
        <v>0.434705877304077</v>
      </c>
      <c r="K359">
        <v>0.75581396818160995</v>
      </c>
      <c r="L359">
        <v>0.40139859914779602</v>
      </c>
      <c r="M359">
        <v>0.66433566433566404</v>
      </c>
      <c r="N359">
        <v>0.63953488372093004</v>
      </c>
      <c r="O359">
        <v>0.60882352941176399</v>
      </c>
      <c r="P359">
        <v>12.6</v>
      </c>
      <c r="Q359">
        <v>274406.2</v>
      </c>
      <c r="R359">
        <v>38352</v>
      </c>
      <c r="S359">
        <v>2</v>
      </c>
      <c r="T359">
        <v>130</v>
      </c>
      <c r="U359">
        <v>0.66433566433566404</v>
      </c>
      <c r="V359">
        <v>0.63953488372093004</v>
      </c>
      <c r="W359">
        <v>0.60882352941176399</v>
      </c>
      <c r="X359">
        <v>13.2</v>
      </c>
      <c r="Y359">
        <v>168463.4</v>
      </c>
      <c r="Z359">
        <v>38909</v>
      </c>
      <c r="AA359">
        <v>2</v>
      </c>
      <c r="AB359">
        <v>131</v>
      </c>
      <c r="AC359" t="s">
        <v>1293</v>
      </c>
      <c r="AE359">
        <f>Tabela1[[#This Row],[kan_params]]</f>
        <v>38622</v>
      </c>
      <c r="AF359">
        <f>Tabela1[[#This Row],[kan_steps]]</f>
        <v>15.4</v>
      </c>
      <c r="AG359">
        <f>Tabela1[[#This Row],[kan_train_acc]]</f>
        <v>0.434705877304077</v>
      </c>
      <c r="AH359">
        <f>Tabela1[[#This Row],[kan_val_acc]]</f>
        <v>0.75581396818160995</v>
      </c>
      <c r="AI359">
        <f>Tabela1[[#This Row],[kan_test_acc]]</f>
        <v>0.40139859914779602</v>
      </c>
      <c r="AJ359">
        <f>Tabela1[[#This Row],[mlp_test_acc]]</f>
        <v>0.66433566433566404</v>
      </c>
      <c r="AK359">
        <f>Tabela1[[#This Row],[mlp_val_acc]]</f>
        <v>0.63953488372093004</v>
      </c>
      <c r="AL359">
        <f>Tabela1[[#This Row],[mlp_train_acc]]</f>
        <v>0.60882352941176399</v>
      </c>
      <c r="AM359">
        <f>Tabela1[[#This Row],[mlp_steps]]</f>
        <v>12.6</v>
      </c>
    </row>
    <row r="360" spans="1:39" hidden="1" x14ac:dyDescent="0.25">
      <c r="A360" t="s">
        <v>29</v>
      </c>
      <c r="B360">
        <v>10</v>
      </c>
      <c r="C360">
        <v>5</v>
      </c>
      <c r="D360">
        <v>2</v>
      </c>
      <c r="E360">
        <v>0</v>
      </c>
      <c r="F360" t="s">
        <v>182</v>
      </c>
      <c r="G360">
        <v>38776</v>
      </c>
      <c r="H360">
        <v>8293422.2000000002</v>
      </c>
      <c r="I360">
        <v>18.399999999999999</v>
      </c>
      <c r="J360">
        <v>0.40411764681339202</v>
      </c>
      <c r="K360">
        <v>0.71162791252136204</v>
      </c>
      <c r="L360">
        <v>0.37202797234058299</v>
      </c>
      <c r="M360">
        <v>0.66433566433566404</v>
      </c>
      <c r="N360">
        <v>0.63953488372093004</v>
      </c>
      <c r="O360">
        <v>0.60882352941176399</v>
      </c>
      <c r="P360">
        <v>12.2</v>
      </c>
      <c r="Q360">
        <v>1717276.4</v>
      </c>
      <c r="R360">
        <v>38352</v>
      </c>
      <c r="S360">
        <v>2</v>
      </c>
      <c r="T360">
        <v>130</v>
      </c>
      <c r="U360">
        <v>0.66433566433566404</v>
      </c>
      <c r="V360">
        <v>0.64186046511627903</v>
      </c>
      <c r="W360">
        <v>0.60882352941176399</v>
      </c>
      <c r="X360">
        <v>12.4</v>
      </c>
      <c r="Y360">
        <v>1290514</v>
      </c>
      <c r="Z360">
        <v>38909</v>
      </c>
      <c r="AA360">
        <v>2</v>
      </c>
      <c r="AB360">
        <v>131</v>
      </c>
      <c r="AC360" t="s">
        <v>308</v>
      </c>
      <c r="AE360">
        <f>Tabela1[[#This Row],[kan_params]]</f>
        <v>38776</v>
      </c>
      <c r="AF360">
        <f>Tabela1[[#This Row],[kan_steps]]</f>
        <v>18.399999999999999</v>
      </c>
      <c r="AG360">
        <f>Tabela1[[#This Row],[kan_train_acc]]</f>
        <v>0.40411764681339202</v>
      </c>
      <c r="AH360">
        <f>Tabela1[[#This Row],[kan_val_acc]]</f>
        <v>0.71162791252136204</v>
      </c>
      <c r="AI360">
        <f>Tabela1[[#This Row],[kan_test_acc]]</f>
        <v>0.37202797234058299</v>
      </c>
      <c r="AJ360">
        <f>Tabela1[[#This Row],[mlp_test_acc]]</f>
        <v>0.66433566433566404</v>
      </c>
      <c r="AK360">
        <f>Tabela1[[#This Row],[mlp_val_acc]]</f>
        <v>0.63953488372093004</v>
      </c>
      <c r="AL360">
        <f>Tabela1[[#This Row],[mlp_train_acc]]</f>
        <v>0.60882352941176399</v>
      </c>
      <c r="AM360">
        <f>Tabela1[[#This Row],[mlp_steps]]</f>
        <v>12.2</v>
      </c>
    </row>
    <row r="361" spans="1:39" hidden="1" x14ac:dyDescent="0.25">
      <c r="A361" t="s">
        <v>29</v>
      </c>
      <c r="B361">
        <v>10</v>
      </c>
      <c r="C361">
        <v>3</v>
      </c>
      <c r="D361">
        <v>3</v>
      </c>
      <c r="E361">
        <v>0</v>
      </c>
      <c r="F361" t="s">
        <v>178</v>
      </c>
      <c r="G361">
        <v>38792</v>
      </c>
      <c r="H361">
        <v>6517141</v>
      </c>
      <c r="I361">
        <v>14</v>
      </c>
      <c r="J361">
        <v>0.39058822989463798</v>
      </c>
      <c r="K361">
        <v>0.63953489065170199</v>
      </c>
      <c r="L361">
        <v>0.335664331912994</v>
      </c>
      <c r="M361">
        <v>0.66433566433566404</v>
      </c>
      <c r="N361">
        <v>0.63953488372093004</v>
      </c>
      <c r="O361">
        <v>0.60882352941176399</v>
      </c>
      <c r="P361">
        <v>13</v>
      </c>
      <c r="Q361">
        <v>1280425.2</v>
      </c>
      <c r="R361">
        <v>38352</v>
      </c>
      <c r="S361">
        <v>2</v>
      </c>
      <c r="T361">
        <v>130</v>
      </c>
      <c r="U361">
        <v>0.66433566433566404</v>
      </c>
      <c r="V361">
        <v>0.63953488372093004</v>
      </c>
      <c r="W361">
        <v>0.60882352941176399</v>
      </c>
      <c r="X361">
        <v>14</v>
      </c>
      <c r="Y361">
        <v>1524719.6</v>
      </c>
      <c r="Z361">
        <v>38909</v>
      </c>
      <c r="AA361">
        <v>2</v>
      </c>
      <c r="AB361">
        <v>131</v>
      </c>
      <c r="AC361" t="s">
        <v>179</v>
      </c>
      <c r="AE361">
        <f>Tabela1[[#This Row],[kan_params]]</f>
        <v>38792</v>
      </c>
      <c r="AF361">
        <f>Tabela1[[#This Row],[kan_steps]]</f>
        <v>14</v>
      </c>
      <c r="AG361">
        <f>Tabela1[[#This Row],[kan_train_acc]]</f>
        <v>0.39058822989463798</v>
      </c>
      <c r="AH361">
        <f>Tabela1[[#This Row],[kan_val_acc]]</f>
        <v>0.63953489065170199</v>
      </c>
      <c r="AI361">
        <f>Tabela1[[#This Row],[kan_test_acc]]</f>
        <v>0.335664331912994</v>
      </c>
      <c r="AJ361">
        <f>Tabela1[[#This Row],[mlp_test_acc]]</f>
        <v>0.66433566433566404</v>
      </c>
      <c r="AK361">
        <f>Tabela1[[#This Row],[mlp_val_acc]]</f>
        <v>0.63953488372093004</v>
      </c>
      <c r="AL361">
        <f>Tabela1[[#This Row],[mlp_train_acc]]</f>
        <v>0.60882352941176399</v>
      </c>
      <c r="AM361">
        <f>Tabela1[[#This Row],[mlp_steps]]</f>
        <v>13</v>
      </c>
    </row>
    <row r="362" spans="1:39" x14ac:dyDescent="0.25">
      <c r="A362" t="s">
        <v>29</v>
      </c>
      <c r="B362">
        <v>8</v>
      </c>
      <c r="C362">
        <v>3</v>
      </c>
      <c r="D362">
        <v>2</v>
      </c>
      <c r="E362">
        <v>0</v>
      </c>
      <c r="F362" t="s">
        <v>192</v>
      </c>
      <c r="G362">
        <v>38826</v>
      </c>
      <c r="H362">
        <v>6218793.7999999998</v>
      </c>
      <c r="I362">
        <v>12</v>
      </c>
      <c r="J362">
        <v>0.47823529243469198</v>
      </c>
      <c r="K362">
        <v>0.77441861629485997</v>
      </c>
      <c r="L362">
        <v>0.46713286638259799</v>
      </c>
      <c r="M362">
        <v>0.66433566433566404</v>
      </c>
      <c r="N362">
        <v>0.63953488372093004</v>
      </c>
      <c r="O362">
        <v>0.60882352941176399</v>
      </c>
      <c r="P362">
        <v>12</v>
      </c>
      <c r="Q362">
        <v>1132120.6000000001</v>
      </c>
      <c r="R362">
        <v>38352</v>
      </c>
      <c r="S362">
        <v>2</v>
      </c>
      <c r="T362">
        <v>130</v>
      </c>
      <c r="U362">
        <v>0.66433566433566404</v>
      </c>
      <c r="V362">
        <v>0.63953488372093004</v>
      </c>
      <c r="W362">
        <v>0.60882352941176399</v>
      </c>
      <c r="X362">
        <v>12</v>
      </c>
      <c r="Y362">
        <v>731794.8</v>
      </c>
      <c r="Z362">
        <v>38909</v>
      </c>
      <c r="AA362">
        <v>2</v>
      </c>
      <c r="AB362">
        <v>131</v>
      </c>
      <c r="AC362" t="s">
        <v>1323</v>
      </c>
      <c r="AE362">
        <f>Tabela1[[#This Row],[kan_params]]</f>
        <v>38826</v>
      </c>
      <c r="AF362">
        <f>Tabela1[[#This Row],[kan_steps]]</f>
        <v>12</v>
      </c>
      <c r="AG362">
        <f>Tabela1[[#This Row],[kan_train_acc]]</f>
        <v>0.47823529243469198</v>
      </c>
      <c r="AH362">
        <f>Tabela1[[#This Row],[kan_val_acc]]</f>
        <v>0.77441861629485997</v>
      </c>
      <c r="AI362">
        <f>Tabela1[[#This Row],[kan_test_acc]]</f>
        <v>0.46713286638259799</v>
      </c>
      <c r="AJ362">
        <f>Tabela1[[#This Row],[mlp_test_acc]]</f>
        <v>0.66433566433566404</v>
      </c>
      <c r="AK362">
        <f>Tabela1[[#This Row],[mlp_val_acc]]</f>
        <v>0.63953488372093004</v>
      </c>
      <c r="AL362">
        <f>Tabela1[[#This Row],[mlp_train_acc]]</f>
        <v>0.60882352941176399</v>
      </c>
      <c r="AM362">
        <f>Tabela1[[#This Row],[mlp_steps]]</f>
        <v>12</v>
      </c>
    </row>
    <row r="363" spans="1:39" x14ac:dyDescent="0.25">
      <c r="A363" t="s">
        <v>29</v>
      </c>
      <c r="B363">
        <v>8</v>
      </c>
      <c r="C363">
        <v>3</v>
      </c>
      <c r="D363">
        <v>2</v>
      </c>
      <c r="E363">
        <v>0</v>
      </c>
      <c r="F363" t="s">
        <v>162</v>
      </c>
      <c r="G363">
        <v>38828</v>
      </c>
      <c r="H363">
        <v>8854042.1999999993</v>
      </c>
      <c r="I363">
        <v>18.2</v>
      </c>
      <c r="J363">
        <v>0.44411764144897398</v>
      </c>
      <c r="K363">
        <v>0.67906976938247599</v>
      </c>
      <c r="L363">
        <v>0.37902097702026299</v>
      </c>
      <c r="M363">
        <v>0.66433566433566404</v>
      </c>
      <c r="N363">
        <v>0.63953488372093004</v>
      </c>
      <c r="O363">
        <v>0.60882352941176399</v>
      </c>
      <c r="P363">
        <v>12.8</v>
      </c>
      <c r="Q363">
        <v>824592.6</v>
      </c>
      <c r="R363">
        <v>38352</v>
      </c>
      <c r="S363">
        <v>2</v>
      </c>
      <c r="T363">
        <v>130</v>
      </c>
      <c r="U363">
        <v>0.66433566433566404</v>
      </c>
      <c r="V363">
        <v>0.63953488372093004</v>
      </c>
      <c r="W363">
        <v>0.60882352941176399</v>
      </c>
      <c r="X363">
        <v>13.6</v>
      </c>
      <c r="Y363">
        <v>422761.6</v>
      </c>
      <c r="Z363">
        <v>38909</v>
      </c>
      <c r="AA363">
        <v>2</v>
      </c>
      <c r="AB363">
        <v>131</v>
      </c>
      <c r="AC363" t="s">
        <v>1308</v>
      </c>
      <c r="AE363">
        <f>Tabela1[[#This Row],[kan_params]]</f>
        <v>38828</v>
      </c>
      <c r="AF363">
        <f>Tabela1[[#This Row],[kan_steps]]</f>
        <v>18.2</v>
      </c>
      <c r="AG363">
        <f>Tabela1[[#This Row],[kan_train_acc]]</f>
        <v>0.44411764144897398</v>
      </c>
      <c r="AH363">
        <f>Tabela1[[#This Row],[kan_val_acc]]</f>
        <v>0.67906976938247599</v>
      </c>
      <c r="AI363">
        <f>Tabela1[[#This Row],[kan_test_acc]]</f>
        <v>0.37902097702026299</v>
      </c>
      <c r="AJ363">
        <f>Tabela1[[#This Row],[mlp_test_acc]]</f>
        <v>0.66433566433566404</v>
      </c>
      <c r="AK363">
        <f>Tabela1[[#This Row],[mlp_val_acc]]</f>
        <v>0.63953488372093004</v>
      </c>
      <c r="AL363">
        <f>Tabela1[[#This Row],[mlp_train_acc]]</f>
        <v>0.60882352941176399</v>
      </c>
      <c r="AM363">
        <f>Tabela1[[#This Row],[mlp_steps]]</f>
        <v>12.8</v>
      </c>
    </row>
    <row r="364" spans="1:39" hidden="1" x14ac:dyDescent="0.25">
      <c r="A364" t="s">
        <v>29</v>
      </c>
      <c r="B364">
        <v>10</v>
      </c>
      <c r="C364">
        <v>5</v>
      </c>
      <c r="D364">
        <v>2</v>
      </c>
      <c r="E364">
        <v>0</v>
      </c>
      <c r="F364" t="s">
        <v>92</v>
      </c>
      <c r="G364">
        <v>38962</v>
      </c>
      <c r="H364">
        <v>8240354.2000000002</v>
      </c>
      <c r="I364">
        <v>17</v>
      </c>
      <c r="J364">
        <v>0.45117647051811199</v>
      </c>
      <c r="K364">
        <v>0.75581394433975202</v>
      </c>
      <c r="L364">
        <v>0.41958041787147499</v>
      </c>
      <c r="M364">
        <v>0.66433566433566404</v>
      </c>
      <c r="N364">
        <v>0.63953488372093004</v>
      </c>
      <c r="O364">
        <v>0.60882352941176399</v>
      </c>
      <c r="P364">
        <v>12</v>
      </c>
      <c r="Q364">
        <v>1533779</v>
      </c>
      <c r="R364">
        <v>38909</v>
      </c>
      <c r="S364">
        <v>2</v>
      </c>
      <c r="T364">
        <v>131</v>
      </c>
      <c r="U364">
        <v>0.66433566433566404</v>
      </c>
      <c r="V364">
        <v>0.63953488372093004</v>
      </c>
      <c r="W364">
        <v>0.60882352941176399</v>
      </c>
      <c r="X364">
        <v>12</v>
      </c>
      <c r="Y364">
        <v>1778659</v>
      </c>
      <c r="Z364">
        <v>39470</v>
      </c>
      <c r="AA364">
        <v>2</v>
      </c>
      <c r="AB364">
        <v>132</v>
      </c>
      <c r="AC364" t="s">
        <v>263</v>
      </c>
      <c r="AE364">
        <f>Tabela1[[#This Row],[kan_params]]</f>
        <v>38962</v>
      </c>
      <c r="AF364">
        <f>Tabela1[[#This Row],[kan_steps]]</f>
        <v>17</v>
      </c>
      <c r="AG364">
        <f>Tabela1[[#This Row],[kan_train_acc]]</f>
        <v>0.45117647051811199</v>
      </c>
      <c r="AH364">
        <f>Tabela1[[#This Row],[kan_val_acc]]</f>
        <v>0.75581394433975202</v>
      </c>
      <c r="AI364">
        <f>Tabela1[[#This Row],[kan_test_acc]]</f>
        <v>0.41958041787147499</v>
      </c>
      <c r="AJ364">
        <f>Tabela1[[#This Row],[mlp_test_acc]]</f>
        <v>0.66433566433566404</v>
      </c>
      <c r="AK364">
        <f>Tabela1[[#This Row],[mlp_val_acc]]</f>
        <v>0.63953488372093004</v>
      </c>
      <c r="AL364">
        <f>Tabela1[[#This Row],[mlp_train_acc]]</f>
        <v>0.60882352941176399</v>
      </c>
      <c r="AM364">
        <f>Tabela1[[#This Row],[mlp_steps]]</f>
        <v>12</v>
      </c>
    </row>
    <row r="365" spans="1:39" hidden="1" x14ac:dyDescent="0.25">
      <c r="A365" t="s">
        <v>29</v>
      </c>
      <c r="B365">
        <v>14</v>
      </c>
      <c r="C365">
        <v>9</v>
      </c>
      <c r="D365">
        <v>2</v>
      </c>
      <c r="E365">
        <v>0</v>
      </c>
      <c r="F365" t="s">
        <v>76</v>
      </c>
      <c r="G365">
        <v>38978</v>
      </c>
      <c r="H365">
        <v>9950572</v>
      </c>
      <c r="I365">
        <v>14</v>
      </c>
      <c r="J365">
        <v>0.55117646455764702</v>
      </c>
      <c r="K365">
        <v>0.79069769382476796</v>
      </c>
      <c r="L365">
        <v>0.52867133617401096</v>
      </c>
      <c r="M365">
        <v>0.65734265734265696</v>
      </c>
      <c r="N365">
        <v>0.72093023255813904</v>
      </c>
      <c r="O365">
        <v>0.626470588235294</v>
      </c>
      <c r="P365">
        <v>12</v>
      </c>
      <c r="Q365">
        <v>1553647.8</v>
      </c>
      <c r="R365">
        <v>38909</v>
      </c>
      <c r="S365">
        <v>2</v>
      </c>
      <c r="T365">
        <v>131</v>
      </c>
      <c r="U365">
        <v>0.65734265734265696</v>
      </c>
      <c r="V365">
        <v>0.581395348837209</v>
      </c>
      <c r="W365">
        <v>0.626470588235294</v>
      </c>
      <c r="X365">
        <v>12</v>
      </c>
      <c r="Y365">
        <v>1609362.2</v>
      </c>
      <c r="Z365">
        <v>39470</v>
      </c>
      <c r="AA365">
        <v>2</v>
      </c>
      <c r="AB365">
        <v>132</v>
      </c>
      <c r="AC365" t="s">
        <v>760</v>
      </c>
      <c r="AE365">
        <f>Tabela1[[#This Row],[kan_params]]</f>
        <v>38978</v>
      </c>
      <c r="AF365">
        <f>Tabela1[[#This Row],[kan_steps]]</f>
        <v>14</v>
      </c>
      <c r="AG365">
        <f>Tabela1[[#This Row],[kan_train_acc]]</f>
        <v>0.55117646455764702</v>
      </c>
      <c r="AH365">
        <f>Tabela1[[#This Row],[kan_val_acc]]</f>
        <v>0.79069769382476796</v>
      </c>
      <c r="AI365">
        <f>Tabela1[[#This Row],[kan_test_acc]]</f>
        <v>0.52867133617401096</v>
      </c>
      <c r="AJ365">
        <f>Tabela1[[#This Row],[mlp_test_acc]]</f>
        <v>0.65734265734265696</v>
      </c>
      <c r="AK365">
        <f>Tabela1[[#This Row],[mlp_val_acc]]</f>
        <v>0.72093023255813904</v>
      </c>
      <c r="AL365">
        <f>Tabela1[[#This Row],[mlp_train_acc]]</f>
        <v>0.626470588235294</v>
      </c>
      <c r="AM365">
        <f>Tabela1[[#This Row],[mlp_steps]]</f>
        <v>12</v>
      </c>
    </row>
    <row r="366" spans="1:39" hidden="1" x14ac:dyDescent="0.25">
      <c r="A366" t="s">
        <v>29</v>
      </c>
      <c r="B366">
        <v>12</v>
      </c>
      <c r="C366">
        <v>3</v>
      </c>
      <c r="D366">
        <v>4</v>
      </c>
      <c r="E366">
        <v>0</v>
      </c>
      <c r="F366" t="s">
        <v>76</v>
      </c>
      <c r="G366">
        <v>38978</v>
      </c>
      <c r="H366">
        <v>7164395.4000000004</v>
      </c>
      <c r="I366">
        <v>15</v>
      </c>
      <c r="J366">
        <v>0.48941175937652498</v>
      </c>
      <c r="K366">
        <v>0.65813953876495301</v>
      </c>
      <c r="L366">
        <v>0.51608393192291202</v>
      </c>
      <c r="M366">
        <v>0.66433566433566404</v>
      </c>
      <c r="N366">
        <v>0.63953488372093004</v>
      </c>
      <c r="O366">
        <v>0.60882352941176399</v>
      </c>
      <c r="P366">
        <v>13</v>
      </c>
      <c r="Q366">
        <v>1447556.6</v>
      </c>
      <c r="R366">
        <v>38909</v>
      </c>
      <c r="S366">
        <v>2</v>
      </c>
      <c r="T366">
        <v>131</v>
      </c>
      <c r="U366">
        <v>0.66433566433566404</v>
      </c>
      <c r="V366">
        <v>0.63953488372093004</v>
      </c>
      <c r="W366">
        <v>0.60882352941176399</v>
      </c>
      <c r="X366">
        <v>12</v>
      </c>
      <c r="Y366">
        <v>1424271.8</v>
      </c>
      <c r="Z366">
        <v>39470</v>
      </c>
      <c r="AA366">
        <v>2</v>
      </c>
      <c r="AB366">
        <v>132</v>
      </c>
      <c r="AC366" t="s">
        <v>356</v>
      </c>
      <c r="AE366">
        <f>Tabela1[[#This Row],[kan_params]]</f>
        <v>38978</v>
      </c>
      <c r="AF366">
        <f>Tabela1[[#This Row],[kan_steps]]</f>
        <v>15</v>
      </c>
      <c r="AG366">
        <f>Tabela1[[#This Row],[kan_train_acc]]</f>
        <v>0.48941175937652498</v>
      </c>
      <c r="AH366">
        <f>Tabela1[[#This Row],[kan_val_acc]]</f>
        <v>0.65813953876495301</v>
      </c>
      <c r="AI366">
        <f>Tabela1[[#This Row],[kan_test_acc]]</f>
        <v>0.51608393192291202</v>
      </c>
      <c r="AJ366">
        <f>Tabela1[[#This Row],[mlp_test_acc]]</f>
        <v>0.66433566433566404</v>
      </c>
      <c r="AK366">
        <f>Tabela1[[#This Row],[mlp_val_acc]]</f>
        <v>0.63953488372093004</v>
      </c>
      <c r="AL366">
        <f>Tabela1[[#This Row],[mlp_train_acc]]</f>
        <v>0.60882352941176399</v>
      </c>
      <c r="AM366">
        <f>Tabela1[[#This Row],[mlp_steps]]</f>
        <v>13</v>
      </c>
    </row>
    <row r="367" spans="1:39" hidden="1" x14ac:dyDescent="0.25">
      <c r="A367" t="s">
        <v>29</v>
      </c>
      <c r="B367">
        <v>14</v>
      </c>
      <c r="C367">
        <v>5</v>
      </c>
      <c r="D367">
        <v>4</v>
      </c>
      <c r="E367">
        <v>0</v>
      </c>
      <c r="F367" t="s">
        <v>226</v>
      </c>
      <c r="G367">
        <v>39036</v>
      </c>
      <c r="H367">
        <v>11985458.6</v>
      </c>
      <c r="I367">
        <v>23.6</v>
      </c>
      <c r="J367">
        <v>0.47235294580459503</v>
      </c>
      <c r="K367">
        <v>0.76976743936538605</v>
      </c>
      <c r="L367">
        <v>0.48951049447059602</v>
      </c>
      <c r="M367">
        <v>0.65734265734265696</v>
      </c>
      <c r="N367">
        <v>0.581395348837209</v>
      </c>
      <c r="O367">
        <v>0.626470588235294</v>
      </c>
      <c r="P367">
        <v>12</v>
      </c>
      <c r="Q367">
        <v>349349.4</v>
      </c>
      <c r="R367">
        <v>38909</v>
      </c>
      <c r="S367">
        <v>2</v>
      </c>
      <c r="T367">
        <v>131</v>
      </c>
      <c r="U367">
        <v>0.65734265734265696</v>
      </c>
      <c r="V367">
        <v>0.581395348837209</v>
      </c>
      <c r="W367">
        <v>0.626470588235294</v>
      </c>
      <c r="X367">
        <v>12.8</v>
      </c>
      <c r="Y367">
        <v>440937.4</v>
      </c>
      <c r="Z367">
        <v>39470</v>
      </c>
      <c r="AA367">
        <v>2</v>
      </c>
      <c r="AB367">
        <v>132</v>
      </c>
      <c r="AC367" t="s">
        <v>734</v>
      </c>
      <c r="AE367">
        <f>Tabela1[[#This Row],[kan_params]]</f>
        <v>39036</v>
      </c>
      <c r="AF367">
        <f>Tabela1[[#This Row],[kan_steps]]</f>
        <v>23.6</v>
      </c>
      <c r="AG367">
        <f>Tabela1[[#This Row],[kan_train_acc]]</f>
        <v>0.47235294580459503</v>
      </c>
      <c r="AH367">
        <f>Tabela1[[#This Row],[kan_val_acc]]</f>
        <v>0.76976743936538605</v>
      </c>
      <c r="AI367">
        <f>Tabela1[[#This Row],[kan_test_acc]]</f>
        <v>0.48951049447059602</v>
      </c>
      <c r="AJ367">
        <f>Tabela1[[#This Row],[mlp_test_acc]]</f>
        <v>0.65734265734265696</v>
      </c>
      <c r="AK367">
        <f>Tabela1[[#This Row],[mlp_val_acc]]</f>
        <v>0.581395348837209</v>
      </c>
      <c r="AL367">
        <f>Tabela1[[#This Row],[mlp_train_acc]]</f>
        <v>0.626470588235294</v>
      </c>
      <c r="AM367">
        <f>Tabela1[[#This Row],[mlp_steps]]</f>
        <v>12</v>
      </c>
    </row>
    <row r="368" spans="1:39" hidden="1" x14ac:dyDescent="0.25">
      <c r="A368" t="s">
        <v>29</v>
      </c>
      <c r="B368">
        <v>14</v>
      </c>
      <c r="C368">
        <v>9</v>
      </c>
      <c r="D368">
        <v>2</v>
      </c>
      <c r="E368">
        <v>0</v>
      </c>
      <c r="F368" t="s">
        <v>46</v>
      </c>
      <c r="G368">
        <v>39056</v>
      </c>
      <c r="H368">
        <v>8819208</v>
      </c>
      <c r="I368">
        <v>12</v>
      </c>
      <c r="J368">
        <v>0.53176469802856396</v>
      </c>
      <c r="K368">
        <v>0.87209302186965898</v>
      </c>
      <c r="L368">
        <v>0.50349650681018798</v>
      </c>
      <c r="M368">
        <v>0.65734265734265696</v>
      </c>
      <c r="N368">
        <v>0.581395348837209</v>
      </c>
      <c r="O368">
        <v>0.626470588235294</v>
      </c>
      <c r="P368">
        <v>12</v>
      </c>
      <c r="Q368">
        <v>1085024.3999999999</v>
      </c>
      <c r="R368">
        <v>38909</v>
      </c>
      <c r="S368">
        <v>2</v>
      </c>
      <c r="T368">
        <v>131</v>
      </c>
      <c r="U368">
        <v>0.65734265734265696</v>
      </c>
      <c r="V368">
        <v>0.581395348837209</v>
      </c>
      <c r="W368">
        <v>0.626470588235294</v>
      </c>
      <c r="X368">
        <v>12</v>
      </c>
      <c r="Y368">
        <v>2167770.6</v>
      </c>
      <c r="Z368">
        <v>39470</v>
      </c>
      <c r="AA368">
        <v>2</v>
      </c>
      <c r="AB368">
        <v>132</v>
      </c>
      <c r="AC368" t="s">
        <v>745</v>
      </c>
      <c r="AE368">
        <f>Tabela1[[#This Row],[kan_params]]</f>
        <v>39056</v>
      </c>
      <c r="AF368">
        <f>Tabela1[[#This Row],[kan_steps]]</f>
        <v>12</v>
      </c>
      <c r="AG368">
        <f>Tabela1[[#This Row],[kan_train_acc]]</f>
        <v>0.53176469802856396</v>
      </c>
      <c r="AH368">
        <f>Tabela1[[#This Row],[kan_val_acc]]</f>
        <v>0.87209302186965898</v>
      </c>
      <c r="AI368">
        <f>Tabela1[[#This Row],[kan_test_acc]]</f>
        <v>0.50349650681018798</v>
      </c>
      <c r="AJ368">
        <f>Tabela1[[#This Row],[mlp_test_acc]]</f>
        <v>0.65734265734265696</v>
      </c>
      <c r="AK368">
        <f>Tabela1[[#This Row],[mlp_val_acc]]</f>
        <v>0.581395348837209</v>
      </c>
      <c r="AL368">
        <f>Tabela1[[#This Row],[mlp_train_acc]]</f>
        <v>0.626470588235294</v>
      </c>
      <c r="AM368">
        <f>Tabela1[[#This Row],[mlp_steps]]</f>
        <v>12</v>
      </c>
    </row>
    <row r="369" spans="1:39" hidden="1" x14ac:dyDescent="0.25">
      <c r="A369" t="s">
        <v>29</v>
      </c>
      <c r="B369">
        <v>12</v>
      </c>
      <c r="C369">
        <v>3</v>
      </c>
      <c r="D369">
        <v>4</v>
      </c>
      <c r="E369">
        <v>0</v>
      </c>
      <c r="F369" t="s">
        <v>46</v>
      </c>
      <c r="G369">
        <v>39056</v>
      </c>
      <c r="H369">
        <v>7026343.2000000002</v>
      </c>
      <c r="I369">
        <v>15.8</v>
      </c>
      <c r="J369">
        <v>0.50117645859718296</v>
      </c>
      <c r="K369">
        <v>0.7</v>
      </c>
      <c r="L369">
        <v>0.49790209531784002</v>
      </c>
      <c r="M369">
        <v>0.66433566433566404</v>
      </c>
      <c r="N369">
        <v>0.63953488372093004</v>
      </c>
      <c r="O369">
        <v>0.60882352941176399</v>
      </c>
      <c r="P369">
        <v>12.6</v>
      </c>
      <c r="Q369">
        <v>1669290</v>
      </c>
      <c r="R369">
        <v>38909</v>
      </c>
      <c r="S369">
        <v>2</v>
      </c>
      <c r="T369">
        <v>131</v>
      </c>
      <c r="U369">
        <v>0.66433566433566404</v>
      </c>
      <c r="V369">
        <v>0.64186046511627903</v>
      </c>
      <c r="W369">
        <v>0.60882352941176399</v>
      </c>
      <c r="X369">
        <v>12.4</v>
      </c>
      <c r="Y369">
        <v>1583040</v>
      </c>
      <c r="Z369">
        <v>39470</v>
      </c>
      <c r="AA369">
        <v>2</v>
      </c>
      <c r="AB369">
        <v>132</v>
      </c>
      <c r="AC369" t="s">
        <v>341</v>
      </c>
      <c r="AE369">
        <f>Tabela1[[#This Row],[kan_params]]</f>
        <v>39056</v>
      </c>
      <c r="AF369">
        <f>Tabela1[[#This Row],[kan_steps]]</f>
        <v>15.8</v>
      </c>
      <c r="AG369">
        <f>Tabela1[[#This Row],[kan_train_acc]]</f>
        <v>0.50117645859718296</v>
      </c>
      <c r="AH369">
        <f>Tabela1[[#This Row],[kan_val_acc]]</f>
        <v>0.7</v>
      </c>
      <c r="AI369">
        <f>Tabela1[[#This Row],[kan_test_acc]]</f>
        <v>0.49790209531784002</v>
      </c>
      <c r="AJ369">
        <f>Tabela1[[#This Row],[mlp_test_acc]]</f>
        <v>0.66433566433566404</v>
      </c>
      <c r="AK369">
        <f>Tabela1[[#This Row],[mlp_val_acc]]</f>
        <v>0.63953488372093004</v>
      </c>
      <c r="AL369">
        <f>Tabela1[[#This Row],[mlp_train_acc]]</f>
        <v>0.60882352941176399</v>
      </c>
      <c r="AM369">
        <f>Tabela1[[#This Row],[mlp_steps]]</f>
        <v>12.6</v>
      </c>
    </row>
    <row r="370" spans="1:39" hidden="1" x14ac:dyDescent="0.25">
      <c r="A370" t="s">
        <v>29</v>
      </c>
      <c r="B370">
        <v>10</v>
      </c>
      <c r="C370">
        <v>3</v>
      </c>
      <c r="D370">
        <v>3</v>
      </c>
      <c r="E370">
        <v>0</v>
      </c>
      <c r="F370" t="s">
        <v>58</v>
      </c>
      <c r="G370">
        <v>39056</v>
      </c>
      <c r="H370">
        <v>16438325.6</v>
      </c>
      <c r="I370">
        <v>36.799999999999997</v>
      </c>
      <c r="J370">
        <v>0.63647059202194201</v>
      </c>
      <c r="K370">
        <v>0.78837209939956598</v>
      </c>
      <c r="L370">
        <v>0.711888110637664</v>
      </c>
      <c r="M370">
        <v>0.66433566433566404</v>
      </c>
      <c r="N370">
        <v>0.63953488372093004</v>
      </c>
      <c r="O370">
        <v>0.60882352941176399</v>
      </c>
      <c r="P370">
        <v>12.6</v>
      </c>
      <c r="Q370">
        <v>1791136.6</v>
      </c>
      <c r="R370">
        <v>38909</v>
      </c>
      <c r="S370">
        <v>2</v>
      </c>
      <c r="T370">
        <v>131</v>
      </c>
      <c r="U370">
        <v>0.66433566433566404</v>
      </c>
      <c r="V370">
        <v>0.64186046511627903</v>
      </c>
      <c r="W370">
        <v>0.60882352941176399</v>
      </c>
      <c r="X370">
        <v>12.2</v>
      </c>
      <c r="Y370">
        <v>1006656.8</v>
      </c>
      <c r="Z370">
        <v>39470</v>
      </c>
      <c r="AA370">
        <v>2</v>
      </c>
      <c r="AB370">
        <v>132</v>
      </c>
      <c r="AC370" t="s">
        <v>59</v>
      </c>
      <c r="AE370">
        <f>Tabela1[[#This Row],[kan_params]]</f>
        <v>39056</v>
      </c>
      <c r="AF370">
        <f>Tabela1[[#This Row],[kan_steps]]</f>
        <v>36.799999999999997</v>
      </c>
      <c r="AG370">
        <f>Tabela1[[#This Row],[kan_train_acc]]</f>
        <v>0.63647059202194201</v>
      </c>
      <c r="AH370">
        <f>Tabela1[[#This Row],[kan_val_acc]]</f>
        <v>0.78837209939956598</v>
      </c>
      <c r="AI370">
        <f>Tabela1[[#This Row],[kan_test_acc]]</f>
        <v>0.711888110637664</v>
      </c>
      <c r="AJ370">
        <f>Tabela1[[#This Row],[mlp_test_acc]]</f>
        <v>0.66433566433566404</v>
      </c>
      <c r="AK370">
        <f>Tabela1[[#This Row],[mlp_val_acc]]</f>
        <v>0.63953488372093004</v>
      </c>
      <c r="AL370">
        <f>Tabela1[[#This Row],[mlp_train_acc]]</f>
        <v>0.60882352941176399</v>
      </c>
      <c r="AM370">
        <f>Tabela1[[#This Row],[mlp_steps]]</f>
        <v>12.6</v>
      </c>
    </row>
    <row r="371" spans="1:39" hidden="1" x14ac:dyDescent="0.25">
      <c r="A371" t="s">
        <v>29</v>
      </c>
      <c r="B371">
        <v>10</v>
      </c>
      <c r="C371">
        <v>5</v>
      </c>
      <c r="D371">
        <v>2</v>
      </c>
      <c r="E371">
        <v>0</v>
      </c>
      <c r="F371" t="s">
        <v>152</v>
      </c>
      <c r="G371">
        <v>39078</v>
      </c>
      <c r="H371">
        <v>8519518.5999999996</v>
      </c>
      <c r="I371">
        <v>17.399999999999999</v>
      </c>
      <c r="J371">
        <v>0.47882353067397998</v>
      </c>
      <c r="K371">
        <v>0.75813955068588201</v>
      </c>
      <c r="L371">
        <v>0.46853147149086</v>
      </c>
      <c r="M371">
        <v>0.66433566433566404</v>
      </c>
      <c r="N371">
        <v>0.63953488372093004</v>
      </c>
      <c r="O371">
        <v>0.60882352941176399</v>
      </c>
      <c r="P371">
        <v>12.4</v>
      </c>
      <c r="Q371">
        <v>1445721.6</v>
      </c>
      <c r="R371">
        <v>38909</v>
      </c>
      <c r="S371">
        <v>2</v>
      </c>
      <c r="T371">
        <v>131</v>
      </c>
      <c r="U371">
        <v>0.66433566433566404</v>
      </c>
      <c r="V371">
        <v>0.63953488372093004</v>
      </c>
      <c r="W371">
        <v>0.60882352941176399</v>
      </c>
      <c r="X371">
        <v>12</v>
      </c>
      <c r="Y371">
        <v>2121605.7999999998</v>
      </c>
      <c r="Z371">
        <v>39470</v>
      </c>
      <c r="AA371">
        <v>2</v>
      </c>
      <c r="AB371">
        <v>132</v>
      </c>
      <c r="AC371" t="s">
        <v>293</v>
      </c>
      <c r="AE371">
        <f>Tabela1[[#This Row],[kan_params]]</f>
        <v>39078</v>
      </c>
      <c r="AF371">
        <f>Tabela1[[#This Row],[kan_steps]]</f>
        <v>17.399999999999999</v>
      </c>
      <c r="AG371">
        <f>Tabela1[[#This Row],[kan_train_acc]]</f>
        <v>0.47882353067397998</v>
      </c>
      <c r="AH371">
        <f>Tabela1[[#This Row],[kan_val_acc]]</f>
        <v>0.75813955068588201</v>
      </c>
      <c r="AI371">
        <f>Tabela1[[#This Row],[kan_test_acc]]</f>
        <v>0.46853147149086</v>
      </c>
      <c r="AJ371">
        <f>Tabela1[[#This Row],[mlp_test_acc]]</f>
        <v>0.66433566433566404</v>
      </c>
      <c r="AK371">
        <f>Tabela1[[#This Row],[mlp_val_acc]]</f>
        <v>0.63953488372093004</v>
      </c>
      <c r="AL371">
        <f>Tabela1[[#This Row],[mlp_train_acc]]</f>
        <v>0.60882352941176399</v>
      </c>
      <c r="AM371">
        <f>Tabela1[[#This Row],[mlp_steps]]</f>
        <v>12.4</v>
      </c>
    </row>
    <row r="372" spans="1:39" x14ac:dyDescent="0.25">
      <c r="A372" t="s">
        <v>29</v>
      </c>
      <c r="B372">
        <v>8</v>
      </c>
      <c r="C372">
        <v>3</v>
      </c>
      <c r="D372">
        <v>2</v>
      </c>
      <c r="E372">
        <v>0</v>
      </c>
      <c r="F372" t="s">
        <v>104</v>
      </c>
      <c r="G372">
        <v>39094</v>
      </c>
      <c r="H372">
        <v>7294103.5999999996</v>
      </c>
      <c r="I372">
        <v>16.2</v>
      </c>
      <c r="J372">
        <v>0.60882353782653797</v>
      </c>
      <c r="K372">
        <v>0.78139533996582</v>
      </c>
      <c r="L372">
        <v>0.66433566808700495</v>
      </c>
      <c r="M372">
        <v>0.66433566433566404</v>
      </c>
      <c r="N372">
        <v>0.63953488372093004</v>
      </c>
      <c r="O372">
        <v>0.60882352941176399</v>
      </c>
      <c r="P372">
        <v>12</v>
      </c>
      <c r="Q372">
        <v>132873.4</v>
      </c>
      <c r="R372">
        <v>38909</v>
      </c>
      <c r="S372">
        <v>2</v>
      </c>
      <c r="T372">
        <v>131</v>
      </c>
      <c r="U372">
        <v>0.66433566433566404</v>
      </c>
      <c r="V372">
        <v>0.63953488372093004</v>
      </c>
      <c r="W372">
        <v>0.60882352941176399</v>
      </c>
      <c r="X372">
        <v>12.2</v>
      </c>
      <c r="Y372">
        <v>152933.79999999999</v>
      </c>
      <c r="Z372">
        <v>39470</v>
      </c>
      <c r="AA372">
        <v>2</v>
      </c>
      <c r="AB372">
        <v>132</v>
      </c>
      <c r="AC372" t="s">
        <v>1279</v>
      </c>
      <c r="AE372">
        <f>Tabela1[[#This Row],[kan_params]]</f>
        <v>39094</v>
      </c>
      <c r="AF372">
        <f>Tabela1[[#This Row],[kan_steps]]</f>
        <v>16.2</v>
      </c>
      <c r="AG372">
        <f>Tabela1[[#This Row],[kan_train_acc]]</f>
        <v>0.60882353782653797</v>
      </c>
      <c r="AH372">
        <f>Tabela1[[#This Row],[kan_val_acc]]</f>
        <v>0.78139533996582</v>
      </c>
      <c r="AI372">
        <f>Tabela1[[#This Row],[kan_test_acc]]</f>
        <v>0.66433566808700495</v>
      </c>
      <c r="AJ372">
        <f>Tabela1[[#This Row],[mlp_test_acc]]</f>
        <v>0.66433566433566404</v>
      </c>
      <c r="AK372">
        <f>Tabela1[[#This Row],[mlp_val_acc]]</f>
        <v>0.63953488372093004</v>
      </c>
      <c r="AL372">
        <f>Tabela1[[#This Row],[mlp_train_acc]]</f>
        <v>0.60882352941176399</v>
      </c>
      <c r="AM372">
        <f>Tabela1[[#This Row],[mlp_steps]]</f>
        <v>12</v>
      </c>
    </row>
    <row r="373" spans="1:39" hidden="1" x14ac:dyDescent="0.25">
      <c r="A373" t="s">
        <v>29</v>
      </c>
      <c r="B373">
        <v>14</v>
      </c>
      <c r="C373">
        <v>5</v>
      </c>
      <c r="D373">
        <v>4</v>
      </c>
      <c r="E373">
        <v>0</v>
      </c>
      <c r="F373" t="s">
        <v>40</v>
      </c>
      <c r="G373">
        <v>39122</v>
      </c>
      <c r="H373">
        <v>14367756</v>
      </c>
      <c r="I373">
        <v>24.8</v>
      </c>
      <c r="J373">
        <v>0.50352940559387205</v>
      </c>
      <c r="K373">
        <v>0.73488371372222905</v>
      </c>
      <c r="L373">
        <v>0.47552446722984298</v>
      </c>
      <c r="M373">
        <v>0.65734265734265696</v>
      </c>
      <c r="N373">
        <v>0.581395348837209</v>
      </c>
      <c r="O373">
        <v>0.626470588235294</v>
      </c>
      <c r="P373">
        <v>12.4</v>
      </c>
      <c r="Q373">
        <v>377032</v>
      </c>
      <c r="R373">
        <v>38909</v>
      </c>
      <c r="S373">
        <v>2</v>
      </c>
      <c r="T373">
        <v>131</v>
      </c>
      <c r="U373">
        <v>0.65734265734265696</v>
      </c>
      <c r="V373">
        <v>0.581395348837209</v>
      </c>
      <c r="W373">
        <v>0.626470588235294</v>
      </c>
      <c r="X373">
        <v>12.2</v>
      </c>
      <c r="Y373">
        <v>314673.40000000002</v>
      </c>
      <c r="Z373">
        <v>39470</v>
      </c>
      <c r="AA373">
        <v>2</v>
      </c>
      <c r="AB373">
        <v>132</v>
      </c>
      <c r="AC373" t="s">
        <v>641</v>
      </c>
      <c r="AE373">
        <f>Tabela1[[#This Row],[kan_params]]</f>
        <v>39122</v>
      </c>
      <c r="AF373">
        <f>Tabela1[[#This Row],[kan_steps]]</f>
        <v>24.8</v>
      </c>
      <c r="AG373">
        <f>Tabela1[[#This Row],[kan_train_acc]]</f>
        <v>0.50352940559387205</v>
      </c>
      <c r="AH373">
        <f>Tabela1[[#This Row],[kan_val_acc]]</f>
        <v>0.73488371372222905</v>
      </c>
      <c r="AI373">
        <f>Tabela1[[#This Row],[kan_test_acc]]</f>
        <v>0.47552446722984298</v>
      </c>
      <c r="AJ373">
        <f>Tabela1[[#This Row],[mlp_test_acc]]</f>
        <v>0.65734265734265696</v>
      </c>
      <c r="AK373">
        <f>Tabela1[[#This Row],[mlp_val_acc]]</f>
        <v>0.581395348837209</v>
      </c>
      <c r="AL373">
        <f>Tabela1[[#This Row],[mlp_train_acc]]</f>
        <v>0.626470588235294</v>
      </c>
      <c r="AM373">
        <f>Tabela1[[#This Row],[mlp_steps]]</f>
        <v>12.4</v>
      </c>
    </row>
    <row r="374" spans="1:39" hidden="1" x14ac:dyDescent="0.25">
      <c r="A374" t="s">
        <v>29</v>
      </c>
      <c r="B374">
        <v>10</v>
      </c>
      <c r="C374">
        <v>5</v>
      </c>
      <c r="D374">
        <v>2</v>
      </c>
      <c r="E374">
        <v>0</v>
      </c>
      <c r="F374" t="s">
        <v>122</v>
      </c>
      <c r="G374">
        <v>39140</v>
      </c>
      <c r="H374">
        <v>11758108.800000001</v>
      </c>
      <c r="I374">
        <v>24.2</v>
      </c>
      <c r="J374">
        <v>0.56470587253570503</v>
      </c>
      <c r="K374">
        <v>0.79999998807907102</v>
      </c>
      <c r="L374">
        <v>0.576223772764205</v>
      </c>
      <c r="M374">
        <v>0.66433566433566404</v>
      </c>
      <c r="N374">
        <v>0.63953488372093004</v>
      </c>
      <c r="O374">
        <v>0.60882352941176399</v>
      </c>
      <c r="P374">
        <v>12</v>
      </c>
      <c r="Q374">
        <v>1207242.8</v>
      </c>
      <c r="R374">
        <v>38909</v>
      </c>
      <c r="S374">
        <v>2</v>
      </c>
      <c r="T374">
        <v>131</v>
      </c>
      <c r="U374">
        <v>0.66433566433566404</v>
      </c>
      <c r="V374">
        <v>0.63953488372093004</v>
      </c>
      <c r="W374">
        <v>0.60882352941176399</v>
      </c>
      <c r="X374">
        <v>12.4</v>
      </c>
      <c r="Y374">
        <v>1788685.8</v>
      </c>
      <c r="Z374">
        <v>39470</v>
      </c>
      <c r="AA374">
        <v>2</v>
      </c>
      <c r="AB374">
        <v>132</v>
      </c>
      <c r="AC374" t="s">
        <v>278</v>
      </c>
      <c r="AE374">
        <f>Tabela1[[#This Row],[kan_params]]</f>
        <v>39140</v>
      </c>
      <c r="AF374">
        <f>Tabela1[[#This Row],[kan_steps]]</f>
        <v>24.2</v>
      </c>
      <c r="AG374">
        <f>Tabela1[[#This Row],[kan_train_acc]]</f>
        <v>0.56470587253570503</v>
      </c>
      <c r="AH374">
        <f>Tabela1[[#This Row],[kan_val_acc]]</f>
        <v>0.79999998807907102</v>
      </c>
      <c r="AI374">
        <f>Tabela1[[#This Row],[kan_test_acc]]</f>
        <v>0.576223772764205</v>
      </c>
      <c r="AJ374">
        <f>Tabela1[[#This Row],[mlp_test_acc]]</f>
        <v>0.66433566433566404</v>
      </c>
      <c r="AK374">
        <f>Tabela1[[#This Row],[mlp_val_acc]]</f>
        <v>0.63953488372093004</v>
      </c>
      <c r="AL374">
        <f>Tabela1[[#This Row],[mlp_train_acc]]</f>
        <v>0.60882352941176399</v>
      </c>
      <c r="AM374">
        <f>Tabela1[[#This Row],[mlp_steps]]</f>
        <v>12</v>
      </c>
    </row>
    <row r="375" spans="1:39" hidden="1" x14ac:dyDescent="0.25">
      <c r="A375" t="s">
        <v>29</v>
      </c>
      <c r="B375">
        <v>12</v>
      </c>
      <c r="C375">
        <v>5</v>
      </c>
      <c r="D375">
        <v>3</v>
      </c>
      <c r="E375">
        <v>0</v>
      </c>
      <c r="F375" t="s">
        <v>110</v>
      </c>
      <c r="G375">
        <v>39164</v>
      </c>
      <c r="H375">
        <v>5461558.5999999996</v>
      </c>
      <c r="I375">
        <v>12</v>
      </c>
      <c r="J375">
        <v>0.45470587611198399</v>
      </c>
      <c r="K375">
        <v>0.63953489065170199</v>
      </c>
      <c r="L375">
        <v>0.45594404935836702</v>
      </c>
      <c r="M375">
        <v>0.66433566433566404</v>
      </c>
      <c r="N375">
        <v>0.63953488372093004</v>
      </c>
      <c r="O375">
        <v>0.60882352941176399</v>
      </c>
      <c r="P375">
        <v>12</v>
      </c>
      <c r="Q375">
        <v>1303698.8</v>
      </c>
      <c r="R375">
        <v>38909</v>
      </c>
      <c r="S375">
        <v>2</v>
      </c>
      <c r="T375">
        <v>131</v>
      </c>
      <c r="U375">
        <v>0.66433566433566404</v>
      </c>
      <c r="V375">
        <v>0.63953488372093004</v>
      </c>
      <c r="W375">
        <v>0.60882352941176399</v>
      </c>
      <c r="X375">
        <v>12</v>
      </c>
      <c r="Y375">
        <v>1230261.6000000001</v>
      </c>
      <c r="Z375">
        <v>39470</v>
      </c>
      <c r="AA375">
        <v>2</v>
      </c>
      <c r="AB375">
        <v>132</v>
      </c>
      <c r="AC375" t="s">
        <v>474</v>
      </c>
      <c r="AE375">
        <f>Tabela1[[#This Row],[kan_params]]</f>
        <v>39164</v>
      </c>
      <c r="AF375">
        <f>Tabela1[[#This Row],[kan_steps]]</f>
        <v>12</v>
      </c>
      <c r="AG375">
        <f>Tabela1[[#This Row],[kan_train_acc]]</f>
        <v>0.45470587611198399</v>
      </c>
      <c r="AH375">
        <f>Tabela1[[#This Row],[kan_val_acc]]</f>
        <v>0.63953489065170199</v>
      </c>
      <c r="AI375">
        <f>Tabela1[[#This Row],[kan_test_acc]]</f>
        <v>0.45594404935836702</v>
      </c>
      <c r="AJ375">
        <f>Tabela1[[#This Row],[mlp_test_acc]]</f>
        <v>0.66433566433566404</v>
      </c>
      <c r="AK375">
        <f>Tabela1[[#This Row],[mlp_val_acc]]</f>
        <v>0.63953488372093004</v>
      </c>
      <c r="AL375">
        <f>Tabela1[[#This Row],[mlp_train_acc]]</f>
        <v>0.60882352941176399</v>
      </c>
      <c r="AM375">
        <f>Tabela1[[#This Row],[mlp_steps]]</f>
        <v>12</v>
      </c>
    </row>
    <row r="376" spans="1:39" hidden="1" x14ac:dyDescent="0.25">
      <c r="A376" t="s">
        <v>29</v>
      </c>
      <c r="B376">
        <v>10</v>
      </c>
      <c r="C376">
        <v>3</v>
      </c>
      <c r="D376">
        <v>3</v>
      </c>
      <c r="E376">
        <v>0</v>
      </c>
      <c r="F376" t="s">
        <v>148</v>
      </c>
      <c r="G376">
        <v>39242</v>
      </c>
      <c r="H376">
        <v>8849357.8000000007</v>
      </c>
      <c r="I376">
        <v>19.600000000000001</v>
      </c>
      <c r="J376">
        <v>0.45235293507575902</v>
      </c>
      <c r="K376">
        <v>0.73023256063461295</v>
      </c>
      <c r="L376">
        <v>0.42237762212753199</v>
      </c>
      <c r="M376">
        <v>0.66433566433566404</v>
      </c>
      <c r="N376">
        <v>0.63953488372093004</v>
      </c>
      <c r="O376">
        <v>0.60882352941176399</v>
      </c>
      <c r="P376">
        <v>12.2</v>
      </c>
      <c r="Q376">
        <v>1349617.8</v>
      </c>
      <c r="R376">
        <v>38909</v>
      </c>
      <c r="S376">
        <v>2</v>
      </c>
      <c r="T376">
        <v>131</v>
      </c>
      <c r="U376">
        <v>0.66433566433566404</v>
      </c>
      <c r="V376">
        <v>0.63953488372093004</v>
      </c>
      <c r="W376">
        <v>0.60882352941176399</v>
      </c>
      <c r="X376">
        <v>12</v>
      </c>
      <c r="Y376">
        <v>966596.4</v>
      </c>
      <c r="Z376">
        <v>39470</v>
      </c>
      <c r="AA376">
        <v>2</v>
      </c>
      <c r="AB376">
        <v>132</v>
      </c>
      <c r="AC376" t="s">
        <v>149</v>
      </c>
      <c r="AE376">
        <f>Tabela1[[#This Row],[kan_params]]</f>
        <v>39242</v>
      </c>
      <c r="AF376">
        <f>Tabela1[[#This Row],[kan_steps]]</f>
        <v>19.600000000000001</v>
      </c>
      <c r="AG376">
        <f>Tabela1[[#This Row],[kan_train_acc]]</f>
        <v>0.45235293507575902</v>
      </c>
      <c r="AH376">
        <f>Tabela1[[#This Row],[kan_val_acc]]</f>
        <v>0.73023256063461295</v>
      </c>
      <c r="AI376">
        <f>Tabela1[[#This Row],[kan_test_acc]]</f>
        <v>0.42237762212753199</v>
      </c>
      <c r="AJ376">
        <f>Tabela1[[#This Row],[mlp_test_acc]]</f>
        <v>0.66433566433566404</v>
      </c>
      <c r="AK376">
        <f>Tabela1[[#This Row],[mlp_val_acc]]</f>
        <v>0.63953488372093004</v>
      </c>
      <c r="AL376">
        <f>Tabela1[[#This Row],[mlp_train_acc]]</f>
        <v>0.60882352941176399</v>
      </c>
      <c r="AM376">
        <f>Tabela1[[#This Row],[mlp_steps]]</f>
        <v>12.2</v>
      </c>
    </row>
    <row r="377" spans="1:39" hidden="1" x14ac:dyDescent="0.25">
      <c r="A377" t="s">
        <v>29</v>
      </c>
      <c r="B377">
        <v>12</v>
      </c>
      <c r="C377">
        <v>5</v>
      </c>
      <c r="D377">
        <v>3</v>
      </c>
      <c r="E377">
        <v>0</v>
      </c>
      <c r="F377" t="s">
        <v>50</v>
      </c>
      <c r="G377">
        <v>39312</v>
      </c>
      <c r="H377">
        <v>7623559</v>
      </c>
      <c r="I377">
        <v>17.600000000000001</v>
      </c>
      <c r="J377">
        <v>0.65000001192092804</v>
      </c>
      <c r="K377">
        <v>0.74186044931411699</v>
      </c>
      <c r="L377">
        <v>0.668531465530395</v>
      </c>
      <c r="M377">
        <v>0.66433566433566404</v>
      </c>
      <c r="N377">
        <v>0.63953488372093004</v>
      </c>
      <c r="O377">
        <v>0.60882352941176399</v>
      </c>
      <c r="P377">
        <v>12</v>
      </c>
      <c r="Q377">
        <v>409606</v>
      </c>
      <c r="R377">
        <v>38909</v>
      </c>
      <c r="S377">
        <v>2</v>
      </c>
      <c r="T377">
        <v>131</v>
      </c>
      <c r="U377">
        <v>0.66433566433566404</v>
      </c>
      <c r="V377">
        <v>0.63953488372093004</v>
      </c>
      <c r="W377">
        <v>0.60882352941176399</v>
      </c>
      <c r="X377">
        <v>12.2</v>
      </c>
      <c r="Y377">
        <v>1441631.4</v>
      </c>
      <c r="Z377">
        <v>39470</v>
      </c>
      <c r="AA377">
        <v>2</v>
      </c>
      <c r="AB377">
        <v>132</v>
      </c>
      <c r="AC377" t="s">
        <v>444</v>
      </c>
      <c r="AE377">
        <f>Tabela1[[#This Row],[kan_params]]</f>
        <v>39312</v>
      </c>
      <c r="AF377">
        <f>Tabela1[[#This Row],[kan_steps]]</f>
        <v>17.600000000000001</v>
      </c>
      <c r="AG377">
        <f>Tabela1[[#This Row],[kan_train_acc]]</f>
        <v>0.65000001192092804</v>
      </c>
      <c r="AH377">
        <f>Tabela1[[#This Row],[kan_val_acc]]</f>
        <v>0.74186044931411699</v>
      </c>
      <c r="AI377">
        <f>Tabela1[[#This Row],[kan_test_acc]]</f>
        <v>0.668531465530395</v>
      </c>
      <c r="AJ377">
        <f>Tabela1[[#This Row],[mlp_test_acc]]</f>
        <v>0.66433566433566404</v>
      </c>
      <c r="AK377">
        <f>Tabela1[[#This Row],[mlp_val_acc]]</f>
        <v>0.63953488372093004</v>
      </c>
      <c r="AL377">
        <f>Tabela1[[#This Row],[mlp_train_acc]]</f>
        <v>0.60882352941176399</v>
      </c>
      <c r="AM377">
        <f>Tabela1[[#This Row],[mlp_steps]]</f>
        <v>12</v>
      </c>
    </row>
    <row r="378" spans="1:39" hidden="1" x14ac:dyDescent="0.25">
      <c r="A378" t="s">
        <v>29</v>
      </c>
      <c r="B378">
        <v>10</v>
      </c>
      <c r="C378">
        <v>3</v>
      </c>
      <c r="D378">
        <v>3</v>
      </c>
      <c r="E378">
        <v>0</v>
      </c>
      <c r="F378" t="s">
        <v>88</v>
      </c>
      <c r="G378">
        <v>39374</v>
      </c>
      <c r="H378">
        <v>10066451</v>
      </c>
      <c r="I378">
        <v>22.6</v>
      </c>
      <c r="J378">
        <v>0.47294118404388402</v>
      </c>
      <c r="K378">
        <v>0.78837208747863696</v>
      </c>
      <c r="L378">
        <v>0.43356643319129901</v>
      </c>
      <c r="M378">
        <v>0.66433566433566404</v>
      </c>
      <c r="N378">
        <v>0.63953488372093004</v>
      </c>
      <c r="O378">
        <v>0.60882352941176399</v>
      </c>
      <c r="P378">
        <v>12.2</v>
      </c>
      <c r="Q378">
        <v>928030</v>
      </c>
      <c r="R378">
        <v>38909</v>
      </c>
      <c r="S378">
        <v>2</v>
      </c>
      <c r="T378">
        <v>131</v>
      </c>
      <c r="U378">
        <v>0.66433566433566404</v>
      </c>
      <c r="V378">
        <v>0.63953488372093004</v>
      </c>
      <c r="W378">
        <v>0.60882352941176399</v>
      </c>
      <c r="X378">
        <v>12</v>
      </c>
      <c r="Y378">
        <v>1679959</v>
      </c>
      <c r="Z378">
        <v>39470</v>
      </c>
      <c r="AA378">
        <v>2</v>
      </c>
      <c r="AB378">
        <v>132</v>
      </c>
      <c r="AC378" t="s">
        <v>89</v>
      </c>
      <c r="AE378">
        <f>Tabela1[[#This Row],[kan_params]]</f>
        <v>39374</v>
      </c>
      <c r="AF378">
        <f>Tabela1[[#This Row],[kan_steps]]</f>
        <v>22.6</v>
      </c>
      <c r="AG378">
        <f>Tabela1[[#This Row],[kan_train_acc]]</f>
        <v>0.47294118404388402</v>
      </c>
      <c r="AH378">
        <f>Tabela1[[#This Row],[kan_val_acc]]</f>
        <v>0.78837208747863696</v>
      </c>
      <c r="AI378">
        <f>Tabela1[[#This Row],[kan_test_acc]]</f>
        <v>0.43356643319129901</v>
      </c>
      <c r="AJ378">
        <f>Tabela1[[#This Row],[mlp_test_acc]]</f>
        <v>0.66433566433566404</v>
      </c>
      <c r="AK378">
        <f>Tabela1[[#This Row],[mlp_val_acc]]</f>
        <v>0.63953488372093004</v>
      </c>
      <c r="AL378">
        <f>Tabela1[[#This Row],[mlp_train_acc]]</f>
        <v>0.60882352941176399</v>
      </c>
      <c r="AM378">
        <f>Tabela1[[#This Row],[mlp_steps]]</f>
        <v>12.2</v>
      </c>
    </row>
    <row r="379" spans="1:39" hidden="1" x14ac:dyDescent="0.25">
      <c r="A379" t="s">
        <v>29</v>
      </c>
      <c r="B379">
        <v>12</v>
      </c>
      <c r="C379">
        <v>5</v>
      </c>
      <c r="D379">
        <v>3</v>
      </c>
      <c r="E379">
        <v>0</v>
      </c>
      <c r="F379" t="s">
        <v>80</v>
      </c>
      <c r="G379">
        <v>39382</v>
      </c>
      <c r="H379">
        <v>8999819.8000000007</v>
      </c>
      <c r="I379">
        <v>20</v>
      </c>
      <c r="J379">
        <v>0.55941176414489702</v>
      </c>
      <c r="K379">
        <v>0.73953489065170197</v>
      </c>
      <c r="L379">
        <v>0.57902097702026301</v>
      </c>
      <c r="M379">
        <v>0.66433566433566404</v>
      </c>
      <c r="N379">
        <v>0.63953488372093004</v>
      </c>
      <c r="O379">
        <v>0.60882352941176399</v>
      </c>
      <c r="P379">
        <v>12.2</v>
      </c>
      <c r="Q379">
        <v>2257737.7999999998</v>
      </c>
      <c r="R379">
        <v>38909</v>
      </c>
      <c r="S379">
        <v>2</v>
      </c>
      <c r="T379">
        <v>131</v>
      </c>
      <c r="U379">
        <v>0.66433566433566404</v>
      </c>
      <c r="V379">
        <v>0.64186046511627903</v>
      </c>
      <c r="W379">
        <v>0.60882352941176399</v>
      </c>
      <c r="X379">
        <v>12.2</v>
      </c>
      <c r="Y379">
        <v>2401816</v>
      </c>
      <c r="Z379">
        <v>39470</v>
      </c>
      <c r="AA379">
        <v>2</v>
      </c>
      <c r="AB379">
        <v>132</v>
      </c>
      <c r="AC379" t="s">
        <v>459</v>
      </c>
      <c r="AE379">
        <f>Tabela1[[#This Row],[kan_params]]</f>
        <v>39382</v>
      </c>
      <c r="AF379">
        <f>Tabela1[[#This Row],[kan_steps]]</f>
        <v>20</v>
      </c>
      <c r="AG379">
        <f>Tabela1[[#This Row],[kan_train_acc]]</f>
        <v>0.55941176414489702</v>
      </c>
      <c r="AH379">
        <f>Tabela1[[#This Row],[kan_val_acc]]</f>
        <v>0.73953489065170197</v>
      </c>
      <c r="AI379">
        <f>Tabela1[[#This Row],[kan_test_acc]]</f>
        <v>0.57902097702026301</v>
      </c>
      <c r="AJ379">
        <f>Tabela1[[#This Row],[mlp_test_acc]]</f>
        <v>0.66433566433566404</v>
      </c>
      <c r="AK379">
        <f>Tabela1[[#This Row],[mlp_val_acc]]</f>
        <v>0.63953488372093004</v>
      </c>
      <c r="AL379">
        <f>Tabela1[[#This Row],[mlp_train_acc]]</f>
        <v>0.60882352941176399</v>
      </c>
      <c r="AM379">
        <f>Tabela1[[#This Row],[mlp_steps]]</f>
        <v>12.2</v>
      </c>
    </row>
    <row r="380" spans="1:39" hidden="1" x14ac:dyDescent="0.25">
      <c r="A380" t="s">
        <v>29</v>
      </c>
      <c r="B380">
        <v>10</v>
      </c>
      <c r="C380">
        <v>3</v>
      </c>
      <c r="D380">
        <v>3</v>
      </c>
      <c r="E380">
        <v>0</v>
      </c>
      <c r="F380" t="s">
        <v>118</v>
      </c>
      <c r="G380">
        <v>39436</v>
      </c>
      <c r="H380">
        <v>6966299.2000000002</v>
      </c>
      <c r="I380">
        <v>15</v>
      </c>
      <c r="J380">
        <v>0.48352941274642902</v>
      </c>
      <c r="K380">
        <v>0.73720930814743002</v>
      </c>
      <c r="L380">
        <v>0.46853147149086</v>
      </c>
      <c r="M380">
        <v>0.66433566433566404</v>
      </c>
      <c r="N380">
        <v>0.63953488372093004</v>
      </c>
      <c r="O380">
        <v>0.60882352941176399</v>
      </c>
      <c r="P380">
        <v>12.2</v>
      </c>
      <c r="Q380">
        <v>822390.6</v>
      </c>
      <c r="R380">
        <v>38909</v>
      </c>
      <c r="S380">
        <v>2</v>
      </c>
      <c r="T380">
        <v>131</v>
      </c>
      <c r="U380">
        <v>0.66433566433566404</v>
      </c>
      <c r="V380">
        <v>0.64186046511627903</v>
      </c>
      <c r="W380">
        <v>0.60882352941176399</v>
      </c>
      <c r="X380">
        <v>12.4</v>
      </c>
      <c r="Y380">
        <v>1978881.4</v>
      </c>
      <c r="Z380">
        <v>39470</v>
      </c>
      <c r="AA380">
        <v>2</v>
      </c>
      <c r="AB380">
        <v>132</v>
      </c>
      <c r="AC380" t="s">
        <v>119</v>
      </c>
      <c r="AE380">
        <f>Tabela1[[#This Row],[kan_params]]</f>
        <v>39436</v>
      </c>
      <c r="AF380">
        <f>Tabela1[[#This Row],[kan_steps]]</f>
        <v>15</v>
      </c>
      <c r="AG380">
        <f>Tabela1[[#This Row],[kan_train_acc]]</f>
        <v>0.48352941274642902</v>
      </c>
      <c r="AH380">
        <f>Tabela1[[#This Row],[kan_val_acc]]</f>
        <v>0.73720930814743002</v>
      </c>
      <c r="AI380">
        <f>Tabela1[[#This Row],[kan_test_acc]]</f>
        <v>0.46853147149086</v>
      </c>
      <c r="AJ380">
        <f>Tabela1[[#This Row],[mlp_test_acc]]</f>
        <v>0.66433566433566404</v>
      </c>
      <c r="AK380">
        <f>Tabela1[[#This Row],[mlp_val_acc]]</f>
        <v>0.63953488372093004</v>
      </c>
      <c r="AL380">
        <f>Tabela1[[#This Row],[mlp_train_acc]]</f>
        <v>0.60882352941176399</v>
      </c>
      <c r="AM380">
        <f>Tabela1[[#This Row],[mlp_steps]]</f>
        <v>12.2</v>
      </c>
    </row>
    <row r="381" spans="1:39" hidden="1" x14ac:dyDescent="0.25">
      <c r="A381" t="s">
        <v>29</v>
      </c>
      <c r="B381">
        <v>20</v>
      </c>
      <c r="C381">
        <v>9</v>
      </c>
      <c r="D381">
        <v>5</v>
      </c>
      <c r="E381">
        <v>0</v>
      </c>
      <c r="F381" t="s">
        <v>212</v>
      </c>
      <c r="G381">
        <v>39470</v>
      </c>
      <c r="H381">
        <v>8190795.7999999998</v>
      </c>
      <c r="I381">
        <v>13</v>
      </c>
      <c r="J381">
        <v>0.56823529005050599</v>
      </c>
      <c r="K381">
        <v>0.906976759433746</v>
      </c>
      <c r="L381">
        <v>0.56363635659217803</v>
      </c>
      <c r="M381">
        <v>0.58041958041957997</v>
      </c>
      <c r="N381">
        <v>0.69767441860465096</v>
      </c>
      <c r="O381">
        <v>0.629411764705882</v>
      </c>
      <c r="P381">
        <v>13</v>
      </c>
      <c r="Q381">
        <v>1544711.2</v>
      </c>
      <c r="R381">
        <v>38909</v>
      </c>
      <c r="S381">
        <v>2</v>
      </c>
      <c r="T381">
        <v>131</v>
      </c>
      <c r="U381">
        <v>0.58041958041957997</v>
      </c>
      <c r="V381">
        <v>0.69767441860465096</v>
      </c>
      <c r="W381">
        <v>0.629411764705882</v>
      </c>
      <c r="X381">
        <v>12</v>
      </c>
      <c r="Y381">
        <v>999445.8</v>
      </c>
      <c r="Z381">
        <v>39470</v>
      </c>
      <c r="AA381">
        <v>2</v>
      </c>
      <c r="AB381">
        <v>132</v>
      </c>
      <c r="AC381" t="s">
        <v>1232</v>
      </c>
      <c r="AE381">
        <f>Tabela1[[#This Row],[kan_params]]</f>
        <v>39470</v>
      </c>
      <c r="AF381">
        <f>Tabela1[[#This Row],[kan_steps]]</f>
        <v>13</v>
      </c>
      <c r="AG381">
        <f>Tabela1[[#This Row],[kan_train_acc]]</f>
        <v>0.56823529005050599</v>
      </c>
      <c r="AH381">
        <f>Tabela1[[#This Row],[kan_val_acc]]</f>
        <v>0.906976759433746</v>
      </c>
      <c r="AI381">
        <f>Tabela1[[#This Row],[kan_test_acc]]</f>
        <v>0.56363635659217803</v>
      </c>
      <c r="AJ381">
        <f>Tabela1[[#This Row],[mlp_test_acc]]</f>
        <v>0.58041958041957997</v>
      </c>
      <c r="AK381">
        <f>Tabela1[[#This Row],[mlp_val_acc]]</f>
        <v>0.69767441860465096</v>
      </c>
      <c r="AL381">
        <f>Tabela1[[#This Row],[mlp_train_acc]]</f>
        <v>0.629411764705882</v>
      </c>
      <c r="AM381">
        <f>Tabela1[[#This Row],[mlp_steps]]</f>
        <v>13</v>
      </c>
    </row>
    <row r="382" spans="1:39" hidden="1" x14ac:dyDescent="0.25">
      <c r="A382" t="s">
        <v>29</v>
      </c>
      <c r="B382">
        <v>16</v>
      </c>
      <c r="C382">
        <v>9</v>
      </c>
      <c r="D382">
        <v>3</v>
      </c>
      <c r="E382">
        <v>0</v>
      </c>
      <c r="F382" t="s">
        <v>224</v>
      </c>
      <c r="G382">
        <v>39482</v>
      </c>
      <c r="H382">
        <v>7819211.4000000004</v>
      </c>
      <c r="I382">
        <v>13</v>
      </c>
      <c r="J382">
        <v>0.40529411435127199</v>
      </c>
      <c r="K382">
        <v>0.80232560634613004</v>
      </c>
      <c r="L382">
        <v>0.35104895234107902</v>
      </c>
      <c r="M382">
        <v>0.65734265734265696</v>
      </c>
      <c r="N382">
        <v>0.581395348837209</v>
      </c>
      <c r="O382">
        <v>0.626470588235294</v>
      </c>
      <c r="P382">
        <v>12</v>
      </c>
      <c r="Q382">
        <v>1048584.8</v>
      </c>
      <c r="R382">
        <v>39470</v>
      </c>
      <c r="S382">
        <v>2</v>
      </c>
      <c r="T382">
        <v>132</v>
      </c>
      <c r="U382">
        <v>0.65734265734265696</v>
      </c>
      <c r="V382">
        <v>0.581395348837209</v>
      </c>
      <c r="W382">
        <v>0.626470588235294</v>
      </c>
      <c r="X382">
        <v>12</v>
      </c>
      <c r="Y382">
        <v>1368933.6</v>
      </c>
      <c r="Z382">
        <v>40035</v>
      </c>
      <c r="AA382">
        <v>2</v>
      </c>
      <c r="AB382">
        <v>133</v>
      </c>
      <c r="AC382" t="s">
        <v>1036</v>
      </c>
      <c r="AE382">
        <f>Tabela1[[#This Row],[kan_params]]</f>
        <v>39482</v>
      </c>
      <c r="AF382">
        <f>Tabela1[[#This Row],[kan_steps]]</f>
        <v>13</v>
      </c>
      <c r="AG382">
        <f>Tabela1[[#This Row],[kan_train_acc]]</f>
        <v>0.40529411435127199</v>
      </c>
      <c r="AH382">
        <f>Tabela1[[#This Row],[kan_val_acc]]</f>
        <v>0.80232560634613004</v>
      </c>
      <c r="AI382">
        <f>Tabela1[[#This Row],[kan_test_acc]]</f>
        <v>0.35104895234107902</v>
      </c>
      <c r="AJ382">
        <f>Tabela1[[#This Row],[mlp_test_acc]]</f>
        <v>0.65734265734265696</v>
      </c>
      <c r="AK382">
        <f>Tabela1[[#This Row],[mlp_val_acc]]</f>
        <v>0.581395348837209</v>
      </c>
      <c r="AL382">
        <f>Tabela1[[#This Row],[mlp_train_acc]]</f>
        <v>0.626470588235294</v>
      </c>
      <c r="AM382">
        <f>Tabela1[[#This Row],[mlp_steps]]</f>
        <v>12</v>
      </c>
    </row>
    <row r="383" spans="1:39" hidden="1" x14ac:dyDescent="0.25">
      <c r="A383" t="s">
        <v>29</v>
      </c>
      <c r="B383">
        <v>14</v>
      </c>
      <c r="C383">
        <v>3</v>
      </c>
      <c r="D383">
        <v>5</v>
      </c>
      <c r="E383">
        <v>0</v>
      </c>
      <c r="F383" t="s">
        <v>224</v>
      </c>
      <c r="G383">
        <v>39482</v>
      </c>
      <c r="H383">
        <v>8990486</v>
      </c>
      <c r="I383">
        <v>25.2</v>
      </c>
      <c r="J383">
        <v>0.50941176414489697</v>
      </c>
      <c r="K383">
        <v>0.74186046123504601</v>
      </c>
      <c r="L383">
        <v>0.56363636851310694</v>
      </c>
      <c r="M383">
        <v>0.66433566433566404</v>
      </c>
      <c r="N383">
        <v>0.63953488372093004</v>
      </c>
      <c r="O383">
        <v>0.60882352941176399</v>
      </c>
      <c r="P383">
        <v>12</v>
      </c>
      <c r="Q383">
        <v>2228020.7999999998</v>
      </c>
      <c r="R383">
        <v>39470</v>
      </c>
      <c r="S383">
        <v>2</v>
      </c>
      <c r="T383">
        <v>132</v>
      </c>
      <c r="U383">
        <v>0.66433566433566404</v>
      </c>
      <c r="V383">
        <v>0.63953488372093004</v>
      </c>
      <c r="W383">
        <v>0.60882352941176399</v>
      </c>
      <c r="X383">
        <v>12</v>
      </c>
      <c r="Y383">
        <v>1264408</v>
      </c>
      <c r="Z383">
        <v>40035</v>
      </c>
      <c r="AA383">
        <v>2</v>
      </c>
      <c r="AB383">
        <v>133</v>
      </c>
      <c r="AC383" t="s">
        <v>632</v>
      </c>
      <c r="AE383">
        <f>Tabela1[[#This Row],[kan_params]]</f>
        <v>39482</v>
      </c>
      <c r="AF383">
        <f>Tabela1[[#This Row],[kan_steps]]</f>
        <v>25.2</v>
      </c>
      <c r="AG383">
        <f>Tabela1[[#This Row],[kan_train_acc]]</f>
        <v>0.50941176414489697</v>
      </c>
      <c r="AH383">
        <f>Tabela1[[#This Row],[kan_val_acc]]</f>
        <v>0.74186046123504601</v>
      </c>
      <c r="AI383">
        <f>Tabela1[[#This Row],[kan_test_acc]]</f>
        <v>0.56363636851310694</v>
      </c>
      <c r="AJ383">
        <f>Tabela1[[#This Row],[mlp_test_acc]]</f>
        <v>0.66433566433566404</v>
      </c>
      <c r="AK383">
        <f>Tabela1[[#This Row],[mlp_val_acc]]</f>
        <v>0.63953488372093004</v>
      </c>
      <c r="AL383">
        <f>Tabela1[[#This Row],[mlp_train_acc]]</f>
        <v>0.60882352941176399</v>
      </c>
      <c r="AM383">
        <f>Tabela1[[#This Row],[mlp_steps]]</f>
        <v>12</v>
      </c>
    </row>
    <row r="384" spans="1:39" hidden="1" x14ac:dyDescent="0.25">
      <c r="A384" t="s">
        <v>29</v>
      </c>
      <c r="B384">
        <v>10</v>
      </c>
      <c r="C384">
        <v>5</v>
      </c>
      <c r="D384">
        <v>2</v>
      </c>
      <c r="E384">
        <v>0</v>
      </c>
      <c r="F384" t="s">
        <v>64</v>
      </c>
      <c r="G384">
        <v>39506</v>
      </c>
      <c r="H384">
        <v>10748390.800000001</v>
      </c>
      <c r="I384">
        <v>23</v>
      </c>
      <c r="J384">
        <v>0.48235293626785197</v>
      </c>
      <c r="K384">
        <v>0.72093023061752304</v>
      </c>
      <c r="L384">
        <v>0.44755244255065901</v>
      </c>
      <c r="M384">
        <v>0.66433566433566404</v>
      </c>
      <c r="N384">
        <v>0.63953488372093004</v>
      </c>
      <c r="O384">
        <v>0.60882352941176399</v>
      </c>
      <c r="P384">
        <v>12</v>
      </c>
      <c r="Q384">
        <v>1866602.2</v>
      </c>
      <c r="R384">
        <v>39470</v>
      </c>
      <c r="S384">
        <v>2</v>
      </c>
      <c r="T384">
        <v>132</v>
      </c>
      <c r="U384">
        <v>0.66433566433566404</v>
      </c>
      <c r="V384">
        <v>0.63953488372093004</v>
      </c>
      <c r="W384">
        <v>0.60882352941176399</v>
      </c>
      <c r="X384">
        <v>12.4</v>
      </c>
      <c r="Y384">
        <v>1044304.8</v>
      </c>
      <c r="Z384">
        <v>40035</v>
      </c>
      <c r="AA384">
        <v>2</v>
      </c>
      <c r="AB384">
        <v>133</v>
      </c>
      <c r="AC384" t="s">
        <v>249</v>
      </c>
      <c r="AE384">
        <f>Tabela1[[#This Row],[kan_params]]</f>
        <v>39506</v>
      </c>
      <c r="AF384">
        <f>Tabela1[[#This Row],[kan_steps]]</f>
        <v>23</v>
      </c>
      <c r="AG384">
        <f>Tabela1[[#This Row],[kan_train_acc]]</f>
        <v>0.48235293626785197</v>
      </c>
      <c r="AH384">
        <f>Tabela1[[#This Row],[kan_val_acc]]</f>
        <v>0.72093023061752304</v>
      </c>
      <c r="AI384">
        <f>Tabela1[[#This Row],[kan_test_acc]]</f>
        <v>0.44755244255065901</v>
      </c>
      <c r="AJ384">
        <f>Tabela1[[#This Row],[mlp_test_acc]]</f>
        <v>0.66433566433566404</v>
      </c>
      <c r="AK384">
        <f>Tabela1[[#This Row],[mlp_val_acc]]</f>
        <v>0.63953488372093004</v>
      </c>
      <c r="AL384">
        <f>Tabela1[[#This Row],[mlp_train_acc]]</f>
        <v>0.60882352941176399</v>
      </c>
      <c r="AM384">
        <f>Tabela1[[#This Row],[mlp_steps]]</f>
        <v>12</v>
      </c>
    </row>
    <row r="385" spans="1:39" x14ac:dyDescent="0.25">
      <c r="A385" t="s">
        <v>29</v>
      </c>
      <c r="B385">
        <v>8</v>
      </c>
      <c r="C385">
        <v>3</v>
      </c>
      <c r="D385">
        <v>2</v>
      </c>
      <c r="E385">
        <v>0</v>
      </c>
      <c r="F385" t="s">
        <v>134</v>
      </c>
      <c r="G385">
        <v>39560</v>
      </c>
      <c r="H385">
        <v>7814479.2000000002</v>
      </c>
      <c r="I385">
        <v>16.399999999999999</v>
      </c>
      <c r="J385">
        <v>0.57470588684082002</v>
      </c>
      <c r="K385">
        <v>0.67209303379058805</v>
      </c>
      <c r="L385">
        <v>0.60699300765991204</v>
      </c>
      <c r="M385">
        <v>0.66433566433566404</v>
      </c>
      <c r="N385">
        <v>0.63953488372093004</v>
      </c>
      <c r="O385">
        <v>0.60882352941176399</v>
      </c>
      <c r="P385">
        <v>12</v>
      </c>
      <c r="Q385">
        <v>353357.6</v>
      </c>
      <c r="R385">
        <v>39470</v>
      </c>
      <c r="S385">
        <v>2</v>
      </c>
      <c r="T385">
        <v>132</v>
      </c>
      <c r="U385">
        <v>0.66433566433566404</v>
      </c>
      <c r="V385">
        <v>0.63953488372093004</v>
      </c>
      <c r="W385">
        <v>0.60882352941176399</v>
      </c>
      <c r="X385">
        <v>12.8</v>
      </c>
      <c r="Y385">
        <v>219931.6</v>
      </c>
      <c r="Z385">
        <v>40035</v>
      </c>
      <c r="AA385">
        <v>2</v>
      </c>
      <c r="AB385">
        <v>133</v>
      </c>
      <c r="AC385" t="s">
        <v>1294</v>
      </c>
      <c r="AE385">
        <f>Tabela1[[#This Row],[kan_params]]</f>
        <v>39560</v>
      </c>
      <c r="AF385">
        <f>Tabela1[[#This Row],[kan_steps]]</f>
        <v>16.399999999999999</v>
      </c>
      <c r="AG385">
        <f>Tabela1[[#This Row],[kan_train_acc]]</f>
        <v>0.57470588684082002</v>
      </c>
      <c r="AH385">
        <f>Tabela1[[#This Row],[kan_val_acc]]</f>
        <v>0.67209303379058805</v>
      </c>
      <c r="AI385">
        <f>Tabela1[[#This Row],[kan_test_acc]]</f>
        <v>0.60699300765991204</v>
      </c>
      <c r="AJ385">
        <f>Tabela1[[#This Row],[mlp_test_acc]]</f>
        <v>0.66433566433566404</v>
      </c>
      <c r="AK385">
        <f>Tabela1[[#This Row],[mlp_val_acc]]</f>
        <v>0.63953488372093004</v>
      </c>
      <c r="AL385">
        <f>Tabela1[[#This Row],[mlp_train_acc]]</f>
        <v>0.60882352941176399</v>
      </c>
      <c r="AM385">
        <f>Tabela1[[#This Row],[mlp_steps]]</f>
        <v>12</v>
      </c>
    </row>
    <row r="386" spans="1:39" x14ac:dyDescent="0.25">
      <c r="A386" t="s">
        <v>29</v>
      </c>
      <c r="B386">
        <v>8</v>
      </c>
      <c r="C386">
        <v>3</v>
      </c>
      <c r="D386">
        <v>2</v>
      </c>
      <c r="E386">
        <v>0</v>
      </c>
      <c r="F386" t="s">
        <v>164</v>
      </c>
      <c r="G386">
        <v>39818</v>
      </c>
      <c r="H386">
        <v>9537239.5999999996</v>
      </c>
      <c r="I386">
        <v>19.8</v>
      </c>
      <c r="J386">
        <v>0.52411764860153198</v>
      </c>
      <c r="K386">
        <v>0.68837209939956601</v>
      </c>
      <c r="L386">
        <v>0.54125874042510902</v>
      </c>
      <c r="M386">
        <v>0.66433566433566404</v>
      </c>
      <c r="N386">
        <v>0.63953488372093004</v>
      </c>
      <c r="O386">
        <v>0.60882352941176399</v>
      </c>
      <c r="P386">
        <v>12</v>
      </c>
      <c r="Q386">
        <v>840795.4</v>
      </c>
      <c r="R386">
        <v>39470</v>
      </c>
      <c r="S386">
        <v>2</v>
      </c>
      <c r="T386">
        <v>132</v>
      </c>
      <c r="U386">
        <v>0.66433566433566404</v>
      </c>
      <c r="V386">
        <v>0.63953488372093004</v>
      </c>
      <c r="W386">
        <v>0.60882352941176399</v>
      </c>
      <c r="X386">
        <v>12.8</v>
      </c>
      <c r="Y386">
        <v>569716.4</v>
      </c>
      <c r="Z386">
        <v>40035</v>
      </c>
      <c r="AA386">
        <v>2</v>
      </c>
      <c r="AB386">
        <v>133</v>
      </c>
      <c r="AC386" t="s">
        <v>1309</v>
      </c>
      <c r="AE386">
        <f>Tabela1[[#This Row],[kan_params]]</f>
        <v>39818</v>
      </c>
      <c r="AF386">
        <f>Tabela1[[#This Row],[kan_steps]]</f>
        <v>19.8</v>
      </c>
      <c r="AG386">
        <f>Tabela1[[#This Row],[kan_train_acc]]</f>
        <v>0.52411764860153198</v>
      </c>
      <c r="AH386">
        <f>Tabela1[[#This Row],[kan_val_acc]]</f>
        <v>0.68837209939956601</v>
      </c>
      <c r="AI386">
        <f>Tabela1[[#This Row],[kan_test_acc]]</f>
        <v>0.54125874042510902</v>
      </c>
      <c r="AJ386">
        <f>Tabela1[[#This Row],[mlp_test_acc]]</f>
        <v>0.66433566433566404</v>
      </c>
      <c r="AK386">
        <f>Tabela1[[#This Row],[mlp_val_acc]]</f>
        <v>0.63953488372093004</v>
      </c>
      <c r="AL386">
        <f>Tabela1[[#This Row],[mlp_train_acc]]</f>
        <v>0.60882352941176399</v>
      </c>
      <c r="AM386">
        <f>Tabela1[[#This Row],[mlp_steps]]</f>
        <v>12</v>
      </c>
    </row>
    <row r="387" spans="1:39" x14ac:dyDescent="0.25">
      <c r="A387" t="s">
        <v>29</v>
      </c>
      <c r="B387">
        <v>8</v>
      </c>
      <c r="C387">
        <v>3</v>
      </c>
      <c r="D387">
        <v>2</v>
      </c>
      <c r="E387">
        <v>0</v>
      </c>
      <c r="F387" t="s">
        <v>194</v>
      </c>
      <c r="G387">
        <v>39868</v>
      </c>
      <c r="H387">
        <v>9582392.8000000007</v>
      </c>
      <c r="I387">
        <v>19.600000000000001</v>
      </c>
      <c r="J387">
        <v>0.46764705181121802</v>
      </c>
      <c r="K387">
        <v>0.70465116500854497</v>
      </c>
      <c r="L387">
        <v>0.43636363744735701</v>
      </c>
      <c r="M387">
        <v>0.66433566433566404</v>
      </c>
      <c r="N387">
        <v>0.66046511627906901</v>
      </c>
      <c r="O387">
        <v>0.60882352941176399</v>
      </c>
      <c r="P387">
        <v>12.6</v>
      </c>
      <c r="Q387">
        <v>1772415.6</v>
      </c>
      <c r="R387">
        <v>39470</v>
      </c>
      <c r="S387">
        <v>2</v>
      </c>
      <c r="T387">
        <v>132</v>
      </c>
      <c r="U387">
        <v>0.66433566433566404</v>
      </c>
      <c r="V387">
        <v>0.64418604651162703</v>
      </c>
      <c r="W387">
        <v>0.60882352941176399</v>
      </c>
      <c r="X387">
        <v>12.6</v>
      </c>
      <c r="Y387">
        <v>1582396.2</v>
      </c>
      <c r="Z387">
        <v>40035</v>
      </c>
      <c r="AA387">
        <v>2</v>
      </c>
      <c r="AB387">
        <v>133</v>
      </c>
      <c r="AC387" t="s">
        <v>1324</v>
      </c>
      <c r="AE387">
        <f>Tabela1[[#This Row],[kan_params]]</f>
        <v>39868</v>
      </c>
      <c r="AF387">
        <f>Tabela1[[#This Row],[kan_steps]]</f>
        <v>19.600000000000001</v>
      </c>
      <c r="AG387">
        <f>Tabela1[[#This Row],[kan_train_acc]]</f>
        <v>0.46764705181121802</v>
      </c>
      <c r="AH387">
        <f>Tabela1[[#This Row],[kan_val_acc]]</f>
        <v>0.70465116500854497</v>
      </c>
      <c r="AI387">
        <f>Tabela1[[#This Row],[kan_test_acc]]</f>
        <v>0.43636363744735701</v>
      </c>
      <c r="AJ387">
        <f>Tabela1[[#This Row],[mlp_test_acc]]</f>
        <v>0.66433566433566404</v>
      </c>
      <c r="AK387">
        <f>Tabela1[[#This Row],[mlp_val_acc]]</f>
        <v>0.66046511627906901</v>
      </c>
      <c r="AL387">
        <f>Tabela1[[#This Row],[mlp_train_acc]]</f>
        <v>0.60882352941176399</v>
      </c>
      <c r="AM387">
        <f>Tabela1[[#This Row],[mlp_steps]]</f>
        <v>12.6</v>
      </c>
    </row>
    <row r="388" spans="1:39" hidden="1" x14ac:dyDescent="0.25">
      <c r="A388" t="s">
        <v>29</v>
      </c>
      <c r="B388">
        <v>14</v>
      </c>
      <c r="C388">
        <v>9</v>
      </c>
      <c r="D388">
        <v>2</v>
      </c>
      <c r="E388">
        <v>0</v>
      </c>
      <c r="F388" t="s">
        <v>108</v>
      </c>
      <c r="G388">
        <v>39966</v>
      </c>
      <c r="H388">
        <v>11814898.4</v>
      </c>
      <c r="I388">
        <v>17.2</v>
      </c>
      <c r="J388">
        <v>0.60294116735458303</v>
      </c>
      <c r="K388">
        <v>0.78372091054916304</v>
      </c>
      <c r="L388">
        <v>0.60139861702918995</v>
      </c>
      <c r="M388">
        <v>0.65734265734265696</v>
      </c>
      <c r="N388">
        <v>0.581395348837209</v>
      </c>
      <c r="O388">
        <v>0.626470588235294</v>
      </c>
      <c r="P388">
        <v>12.2</v>
      </c>
      <c r="Q388">
        <v>2519493.7999999998</v>
      </c>
      <c r="R388">
        <v>39470</v>
      </c>
      <c r="S388">
        <v>2</v>
      </c>
      <c r="T388">
        <v>132</v>
      </c>
      <c r="U388">
        <v>0.65734265734265696</v>
      </c>
      <c r="V388">
        <v>0.581395348837209</v>
      </c>
      <c r="W388">
        <v>0.626470588235294</v>
      </c>
      <c r="X388">
        <v>12.2</v>
      </c>
      <c r="Y388">
        <v>1378242</v>
      </c>
      <c r="Z388">
        <v>40035</v>
      </c>
      <c r="AA388">
        <v>2</v>
      </c>
      <c r="AB388">
        <v>133</v>
      </c>
      <c r="AC388" t="s">
        <v>776</v>
      </c>
      <c r="AE388">
        <f>Tabela1[[#This Row],[kan_params]]</f>
        <v>39966</v>
      </c>
      <c r="AF388">
        <f>Tabela1[[#This Row],[kan_steps]]</f>
        <v>17.2</v>
      </c>
      <c r="AG388">
        <f>Tabela1[[#This Row],[kan_train_acc]]</f>
        <v>0.60294116735458303</v>
      </c>
      <c r="AH388">
        <f>Tabela1[[#This Row],[kan_val_acc]]</f>
        <v>0.78372091054916304</v>
      </c>
      <c r="AI388">
        <f>Tabela1[[#This Row],[kan_test_acc]]</f>
        <v>0.60139861702918995</v>
      </c>
      <c r="AJ388">
        <f>Tabela1[[#This Row],[mlp_test_acc]]</f>
        <v>0.65734265734265696</v>
      </c>
      <c r="AK388">
        <f>Tabela1[[#This Row],[mlp_val_acc]]</f>
        <v>0.581395348837209</v>
      </c>
      <c r="AL388">
        <f>Tabela1[[#This Row],[mlp_train_acc]]</f>
        <v>0.626470588235294</v>
      </c>
      <c r="AM388">
        <f>Tabela1[[#This Row],[mlp_steps]]</f>
        <v>12.2</v>
      </c>
    </row>
    <row r="389" spans="1:39" hidden="1" x14ac:dyDescent="0.25">
      <c r="A389" t="s">
        <v>29</v>
      </c>
      <c r="B389">
        <v>12</v>
      </c>
      <c r="C389">
        <v>3</v>
      </c>
      <c r="D389">
        <v>4</v>
      </c>
      <c r="E389">
        <v>0</v>
      </c>
      <c r="F389" t="s">
        <v>108</v>
      </c>
      <c r="G389">
        <v>39966</v>
      </c>
      <c r="H389">
        <v>9906044.4000000004</v>
      </c>
      <c r="I389">
        <v>23</v>
      </c>
      <c r="J389">
        <v>0.40000000596046398</v>
      </c>
      <c r="K389">
        <v>0.74418605566024698</v>
      </c>
      <c r="L389">
        <v>0.40559441447257899</v>
      </c>
      <c r="M389">
        <v>0.66433566433566404</v>
      </c>
      <c r="N389">
        <v>0.665116279069767</v>
      </c>
      <c r="O389">
        <v>0.60882352941176399</v>
      </c>
      <c r="P389">
        <v>12.6</v>
      </c>
      <c r="Q389">
        <v>1578068.8</v>
      </c>
      <c r="R389">
        <v>39470</v>
      </c>
      <c r="S389">
        <v>2</v>
      </c>
      <c r="T389">
        <v>132</v>
      </c>
      <c r="U389">
        <v>0.66433566433566404</v>
      </c>
      <c r="V389">
        <v>0.64418604651162703</v>
      </c>
      <c r="W389">
        <v>0.60882352941176399</v>
      </c>
      <c r="X389">
        <v>12.8</v>
      </c>
      <c r="Y389">
        <v>2083542.6</v>
      </c>
      <c r="Z389">
        <v>40035</v>
      </c>
      <c r="AA389">
        <v>2</v>
      </c>
      <c r="AB389">
        <v>133</v>
      </c>
      <c r="AC389" t="s">
        <v>372</v>
      </c>
      <c r="AE389">
        <f>Tabela1[[#This Row],[kan_params]]</f>
        <v>39966</v>
      </c>
      <c r="AF389">
        <f>Tabela1[[#This Row],[kan_steps]]</f>
        <v>23</v>
      </c>
      <c r="AG389">
        <f>Tabela1[[#This Row],[kan_train_acc]]</f>
        <v>0.40000000596046398</v>
      </c>
      <c r="AH389">
        <f>Tabela1[[#This Row],[kan_val_acc]]</f>
        <v>0.74418605566024698</v>
      </c>
      <c r="AI389">
        <f>Tabela1[[#This Row],[kan_test_acc]]</f>
        <v>0.40559441447257899</v>
      </c>
      <c r="AJ389">
        <f>Tabela1[[#This Row],[mlp_test_acc]]</f>
        <v>0.66433566433566404</v>
      </c>
      <c r="AK389">
        <f>Tabela1[[#This Row],[mlp_val_acc]]</f>
        <v>0.665116279069767</v>
      </c>
      <c r="AL389">
        <f>Tabela1[[#This Row],[mlp_train_acc]]</f>
        <v>0.60882352941176399</v>
      </c>
      <c r="AM389">
        <f>Tabela1[[#This Row],[mlp_steps]]</f>
        <v>12.6</v>
      </c>
    </row>
    <row r="390" spans="1:39" hidden="1" x14ac:dyDescent="0.25">
      <c r="A390" t="s">
        <v>29</v>
      </c>
      <c r="B390">
        <v>10</v>
      </c>
      <c r="C390">
        <v>5</v>
      </c>
      <c r="D390">
        <v>2</v>
      </c>
      <c r="E390">
        <v>0</v>
      </c>
      <c r="F390" t="s">
        <v>184</v>
      </c>
      <c r="G390">
        <v>39978</v>
      </c>
      <c r="H390">
        <v>7969790.5999999996</v>
      </c>
      <c r="I390">
        <v>15.2</v>
      </c>
      <c r="J390">
        <v>0.54235293865203804</v>
      </c>
      <c r="K390">
        <v>0.76046512126922605</v>
      </c>
      <c r="L390">
        <v>0.52587412595748895</v>
      </c>
      <c r="M390">
        <v>0.66433566433566404</v>
      </c>
      <c r="N390">
        <v>0.63953488372093004</v>
      </c>
      <c r="O390">
        <v>0.60882352941176399</v>
      </c>
      <c r="P390">
        <v>12</v>
      </c>
      <c r="Q390">
        <v>1702352.6</v>
      </c>
      <c r="R390">
        <v>39470</v>
      </c>
      <c r="S390">
        <v>2</v>
      </c>
      <c r="T390">
        <v>132</v>
      </c>
      <c r="U390">
        <v>0.66433566433566404</v>
      </c>
      <c r="V390">
        <v>0.63953488372093004</v>
      </c>
      <c r="W390">
        <v>0.60882352941176399</v>
      </c>
      <c r="X390">
        <v>12.2</v>
      </c>
      <c r="Y390">
        <v>1321504.3999999999</v>
      </c>
      <c r="Z390">
        <v>40035</v>
      </c>
      <c r="AA390">
        <v>2</v>
      </c>
      <c r="AB390">
        <v>133</v>
      </c>
      <c r="AC390" t="s">
        <v>309</v>
      </c>
      <c r="AE390">
        <f>Tabela1[[#This Row],[kan_params]]</f>
        <v>39978</v>
      </c>
      <c r="AF390">
        <f>Tabela1[[#This Row],[kan_steps]]</f>
        <v>15.2</v>
      </c>
      <c r="AG390">
        <f>Tabela1[[#This Row],[kan_train_acc]]</f>
        <v>0.54235293865203804</v>
      </c>
      <c r="AH390">
        <f>Tabela1[[#This Row],[kan_val_acc]]</f>
        <v>0.76046512126922605</v>
      </c>
      <c r="AI390">
        <f>Tabela1[[#This Row],[kan_test_acc]]</f>
        <v>0.52587412595748895</v>
      </c>
      <c r="AJ390">
        <f>Tabela1[[#This Row],[mlp_test_acc]]</f>
        <v>0.66433566433566404</v>
      </c>
      <c r="AK390">
        <f>Tabela1[[#This Row],[mlp_val_acc]]</f>
        <v>0.63953488372093004</v>
      </c>
      <c r="AL390">
        <f>Tabela1[[#This Row],[mlp_train_acc]]</f>
        <v>0.60882352941176399</v>
      </c>
      <c r="AM390">
        <f>Tabela1[[#This Row],[mlp_steps]]</f>
        <v>12</v>
      </c>
    </row>
    <row r="391" spans="1:39" hidden="1" x14ac:dyDescent="0.25">
      <c r="A391" t="s">
        <v>29</v>
      </c>
      <c r="B391">
        <v>10</v>
      </c>
      <c r="C391">
        <v>5</v>
      </c>
      <c r="D391">
        <v>2</v>
      </c>
      <c r="E391">
        <v>0</v>
      </c>
      <c r="F391" t="s">
        <v>94</v>
      </c>
      <c r="G391">
        <v>39984</v>
      </c>
      <c r="H391">
        <v>6068747.4000000004</v>
      </c>
      <c r="I391">
        <v>12</v>
      </c>
      <c r="J391">
        <v>0.62941175699233998</v>
      </c>
      <c r="K391">
        <v>0.79069769382476796</v>
      </c>
      <c r="L391">
        <v>0.63636362850665995</v>
      </c>
      <c r="M391">
        <v>0.66433566433566404</v>
      </c>
      <c r="N391">
        <v>0.63953488372093004</v>
      </c>
      <c r="O391">
        <v>0.60882352941176399</v>
      </c>
      <c r="P391">
        <v>12</v>
      </c>
      <c r="Q391">
        <v>2313121.4</v>
      </c>
      <c r="R391">
        <v>39470</v>
      </c>
      <c r="S391">
        <v>2</v>
      </c>
      <c r="T391">
        <v>132</v>
      </c>
      <c r="U391">
        <v>0.66433566433566404</v>
      </c>
      <c r="V391">
        <v>0.63953488372093004</v>
      </c>
      <c r="W391">
        <v>0.60882352941176399</v>
      </c>
      <c r="X391">
        <v>12</v>
      </c>
      <c r="Y391">
        <v>2001194.6</v>
      </c>
      <c r="Z391">
        <v>40035</v>
      </c>
      <c r="AA391">
        <v>2</v>
      </c>
      <c r="AB391">
        <v>133</v>
      </c>
      <c r="AC391" t="s">
        <v>264</v>
      </c>
      <c r="AE391">
        <f>Tabela1[[#This Row],[kan_params]]</f>
        <v>39984</v>
      </c>
      <c r="AF391">
        <f>Tabela1[[#This Row],[kan_steps]]</f>
        <v>12</v>
      </c>
      <c r="AG391">
        <f>Tabela1[[#This Row],[kan_train_acc]]</f>
        <v>0.62941175699233998</v>
      </c>
      <c r="AH391">
        <f>Tabela1[[#This Row],[kan_val_acc]]</f>
        <v>0.79069769382476796</v>
      </c>
      <c r="AI391">
        <f>Tabela1[[#This Row],[kan_test_acc]]</f>
        <v>0.63636362850665995</v>
      </c>
      <c r="AJ391">
        <f>Tabela1[[#This Row],[mlp_test_acc]]</f>
        <v>0.66433566433566404</v>
      </c>
      <c r="AK391">
        <f>Tabela1[[#This Row],[mlp_val_acc]]</f>
        <v>0.63953488372093004</v>
      </c>
      <c r="AL391">
        <f>Tabela1[[#This Row],[mlp_train_acc]]</f>
        <v>0.60882352941176399</v>
      </c>
      <c r="AM391">
        <f>Tabela1[[#This Row],[mlp_steps]]</f>
        <v>12</v>
      </c>
    </row>
    <row r="392" spans="1:39" hidden="1" x14ac:dyDescent="0.25">
      <c r="A392" t="s">
        <v>29</v>
      </c>
      <c r="B392">
        <v>16</v>
      </c>
      <c r="C392">
        <v>5</v>
      </c>
      <c r="D392">
        <v>5</v>
      </c>
      <c r="E392">
        <v>0</v>
      </c>
      <c r="F392" t="s">
        <v>220</v>
      </c>
      <c r="G392">
        <v>39990</v>
      </c>
      <c r="H392">
        <v>14578238.800000001</v>
      </c>
      <c r="I392">
        <v>25</v>
      </c>
      <c r="J392">
        <v>0.61882352828979403</v>
      </c>
      <c r="K392">
        <v>0.77674418687820401</v>
      </c>
      <c r="L392">
        <v>0.60559440851211499</v>
      </c>
      <c r="M392">
        <v>0.65734265734265696</v>
      </c>
      <c r="N392">
        <v>0.60930232558139497</v>
      </c>
      <c r="O392">
        <v>0.626470588235294</v>
      </c>
      <c r="P392">
        <v>12.2</v>
      </c>
      <c r="Q392">
        <v>1639925.8</v>
      </c>
      <c r="R392">
        <v>39470</v>
      </c>
      <c r="S392">
        <v>2</v>
      </c>
      <c r="T392">
        <v>132</v>
      </c>
      <c r="U392">
        <v>0.65734265734265696</v>
      </c>
      <c r="V392">
        <v>0.59767441860465098</v>
      </c>
      <c r="W392">
        <v>0.626470588235294</v>
      </c>
      <c r="X392">
        <v>12.2</v>
      </c>
      <c r="Y392">
        <v>1176403</v>
      </c>
      <c r="Z392">
        <v>40035</v>
      </c>
      <c r="AA392">
        <v>2</v>
      </c>
      <c r="AB392">
        <v>133</v>
      </c>
      <c r="AC392" t="s">
        <v>933</v>
      </c>
      <c r="AE392">
        <f>Tabela1[[#This Row],[kan_params]]</f>
        <v>39990</v>
      </c>
      <c r="AF392">
        <f>Tabela1[[#This Row],[kan_steps]]</f>
        <v>25</v>
      </c>
      <c r="AG392">
        <f>Tabela1[[#This Row],[kan_train_acc]]</f>
        <v>0.61882352828979403</v>
      </c>
      <c r="AH392">
        <f>Tabela1[[#This Row],[kan_val_acc]]</f>
        <v>0.77674418687820401</v>
      </c>
      <c r="AI392">
        <f>Tabela1[[#This Row],[kan_test_acc]]</f>
        <v>0.60559440851211499</v>
      </c>
      <c r="AJ392">
        <f>Tabela1[[#This Row],[mlp_test_acc]]</f>
        <v>0.65734265734265696</v>
      </c>
      <c r="AK392">
        <f>Tabela1[[#This Row],[mlp_val_acc]]</f>
        <v>0.60930232558139497</v>
      </c>
      <c r="AL392">
        <f>Tabela1[[#This Row],[mlp_train_acc]]</f>
        <v>0.626470588235294</v>
      </c>
      <c r="AM392">
        <f>Tabela1[[#This Row],[mlp_steps]]</f>
        <v>12.2</v>
      </c>
    </row>
    <row r="393" spans="1:39" hidden="1" x14ac:dyDescent="0.25">
      <c r="A393" t="s">
        <v>29</v>
      </c>
      <c r="B393">
        <v>12</v>
      </c>
      <c r="C393">
        <v>5</v>
      </c>
      <c r="D393">
        <v>3</v>
      </c>
      <c r="E393">
        <v>0</v>
      </c>
      <c r="F393" t="s">
        <v>142</v>
      </c>
      <c r="G393">
        <v>40028</v>
      </c>
      <c r="H393">
        <v>7259895</v>
      </c>
      <c r="I393">
        <v>14.2</v>
      </c>
      <c r="J393">
        <v>0.39529411494731898</v>
      </c>
      <c r="K393">
        <v>0.69534884691238397</v>
      </c>
      <c r="L393">
        <v>0.38601399064064001</v>
      </c>
      <c r="M393">
        <v>0.66433566433566404</v>
      </c>
      <c r="N393">
        <v>0.63953488372093004</v>
      </c>
      <c r="O393">
        <v>0.60882352941176399</v>
      </c>
      <c r="P393">
        <v>12.4</v>
      </c>
      <c r="Q393">
        <v>1907391.2</v>
      </c>
      <c r="R393">
        <v>39470</v>
      </c>
      <c r="S393">
        <v>2</v>
      </c>
      <c r="T393">
        <v>132</v>
      </c>
      <c r="U393">
        <v>0.66433566433566404</v>
      </c>
      <c r="V393">
        <v>0.63953488372093004</v>
      </c>
      <c r="W393">
        <v>0.60882352941176399</v>
      </c>
      <c r="X393">
        <v>12</v>
      </c>
      <c r="Y393">
        <v>2452955.7999999998</v>
      </c>
      <c r="Z393">
        <v>40035</v>
      </c>
      <c r="AA393">
        <v>2</v>
      </c>
      <c r="AB393">
        <v>133</v>
      </c>
      <c r="AC393" t="s">
        <v>490</v>
      </c>
      <c r="AE393">
        <f>Tabela1[[#This Row],[kan_params]]</f>
        <v>40028</v>
      </c>
      <c r="AF393">
        <f>Tabela1[[#This Row],[kan_steps]]</f>
        <v>14.2</v>
      </c>
      <c r="AG393">
        <f>Tabela1[[#This Row],[kan_train_acc]]</f>
        <v>0.39529411494731898</v>
      </c>
      <c r="AH393">
        <f>Tabela1[[#This Row],[kan_val_acc]]</f>
        <v>0.69534884691238397</v>
      </c>
      <c r="AI393">
        <f>Tabela1[[#This Row],[kan_test_acc]]</f>
        <v>0.38601399064064001</v>
      </c>
      <c r="AJ393">
        <f>Tabela1[[#This Row],[mlp_test_acc]]</f>
        <v>0.66433566433566404</v>
      </c>
      <c r="AK393">
        <f>Tabela1[[#This Row],[mlp_val_acc]]</f>
        <v>0.63953488372093004</v>
      </c>
      <c r="AL393">
        <f>Tabela1[[#This Row],[mlp_train_acc]]</f>
        <v>0.60882352941176399</v>
      </c>
      <c r="AM393">
        <f>Tabela1[[#This Row],[mlp_steps]]</f>
        <v>12.4</v>
      </c>
    </row>
    <row r="394" spans="1:39" hidden="1" x14ac:dyDescent="0.25">
      <c r="A394" t="s">
        <v>29</v>
      </c>
      <c r="B394">
        <v>18</v>
      </c>
      <c r="C394">
        <v>9</v>
      </c>
      <c r="D394">
        <v>4</v>
      </c>
      <c r="E394">
        <v>0</v>
      </c>
      <c r="F394" t="s">
        <v>218</v>
      </c>
      <c r="G394">
        <v>40052</v>
      </c>
      <c r="H394">
        <v>10430169.199999999</v>
      </c>
      <c r="I394">
        <v>18</v>
      </c>
      <c r="J394">
        <v>0.60352940559387203</v>
      </c>
      <c r="K394">
        <v>0.83720928430557195</v>
      </c>
      <c r="L394">
        <v>0.59020978212356501</v>
      </c>
      <c r="M394">
        <v>0.65734265734265696</v>
      </c>
      <c r="N394">
        <v>0.581395348837209</v>
      </c>
      <c r="O394">
        <v>0.626470588235294</v>
      </c>
      <c r="P394">
        <v>12</v>
      </c>
      <c r="Q394">
        <v>1329795.6000000001</v>
      </c>
      <c r="R394">
        <v>40035</v>
      </c>
      <c r="S394">
        <v>2</v>
      </c>
      <c r="T394">
        <v>133</v>
      </c>
      <c r="U394">
        <v>0.65734265734265696</v>
      </c>
      <c r="V394">
        <v>0.581395348837209</v>
      </c>
      <c r="W394">
        <v>0.626470588235294</v>
      </c>
      <c r="X394">
        <v>12</v>
      </c>
      <c r="Y394">
        <v>1143791.8</v>
      </c>
      <c r="Z394">
        <v>40604</v>
      </c>
      <c r="AA394">
        <v>2</v>
      </c>
      <c r="AB394">
        <v>134</v>
      </c>
      <c r="AC394" t="s">
        <v>1134</v>
      </c>
      <c r="AE394">
        <f>Tabela1[[#This Row],[kan_params]]</f>
        <v>40052</v>
      </c>
      <c r="AF394">
        <f>Tabela1[[#This Row],[kan_steps]]</f>
        <v>18</v>
      </c>
      <c r="AG394">
        <f>Tabela1[[#This Row],[kan_train_acc]]</f>
        <v>0.60352940559387203</v>
      </c>
      <c r="AH394">
        <f>Tabela1[[#This Row],[kan_val_acc]]</f>
        <v>0.83720928430557195</v>
      </c>
      <c r="AI394">
        <f>Tabela1[[#This Row],[kan_test_acc]]</f>
        <v>0.59020978212356501</v>
      </c>
      <c r="AJ394">
        <f>Tabela1[[#This Row],[mlp_test_acc]]</f>
        <v>0.65734265734265696</v>
      </c>
      <c r="AK394">
        <f>Tabela1[[#This Row],[mlp_val_acc]]</f>
        <v>0.581395348837209</v>
      </c>
      <c r="AL394">
        <f>Tabela1[[#This Row],[mlp_train_acc]]</f>
        <v>0.626470588235294</v>
      </c>
      <c r="AM394">
        <f>Tabela1[[#This Row],[mlp_steps]]</f>
        <v>12</v>
      </c>
    </row>
    <row r="395" spans="1:39" hidden="1" x14ac:dyDescent="0.25">
      <c r="A395" t="s">
        <v>29</v>
      </c>
      <c r="B395">
        <v>10</v>
      </c>
      <c r="C395">
        <v>3</v>
      </c>
      <c r="D395">
        <v>3</v>
      </c>
      <c r="E395">
        <v>0</v>
      </c>
      <c r="F395" t="s">
        <v>180</v>
      </c>
      <c r="G395">
        <v>40074</v>
      </c>
      <c r="H395">
        <v>7694146.5999999996</v>
      </c>
      <c r="I395">
        <v>16.8</v>
      </c>
      <c r="J395">
        <v>0.44764705896377499</v>
      </c>
      <c r="K395">
        <v>0.72790697813034</v>
      </c>
      <c r="L395">
        <v>0.40559439659118601</v>
      </c>
      <c r="M395">
        <v>0.66433566433566404</v>
      </c>
      <c r="N395">
        <v>0.63953488372093004</v>
      </c>
      <c r="O395">
        <v>0.60882352941176399</v>
      </c>
      <c r="P395">
        <v>13.4</v>
      </c>
      <c r="Q395">
        <v>783557.8</v>
      </c>
      <c r="R395">
        <v>40035</v>
      </c>
      <c r="S395">
        <v>2</v>
      </c>
      <c r="T395">
        <v>133</v>
      </c>
      <c r="U395">
        <v>0.66433566433566404</v>
      </c>
      <c r="V395">
        <v>0.63953488372093004</v>
      </c>
      <c r="W395">
        <v>0.60882352941176399</v>
      </c>
      <c r="X395">
        <v>12</v>
      </c>
      <c r="Y395">
        <v>744557.8</v>
      </c>
      <c r="Z395">
        <v>40604</v>
      </c>
      <c r="AA395">
        <v>2</v>
      </c>
      <c r="AB395">
        <v>134</v>
      </c>
      <c r="AC395" t="s">
        <v>181</v>
      </c>
      <c r="AE395">
        <f>Tabela1[[#This Row],[kan_params]]</f>
        <v>40074</v>
      </c>
      <c r="AF395">
        <f>Tabela1[[#This Row],[kan_steps]]</f>
        <v>16.8</v>
      </c>
      <c r="AG395">
        <f>Tabela1[[#This Row],[kan_train_acc]]</f>
        <v>0.44764705896377499</v>
      </c>
      <c r="AH395">
        <f>Tabela1[[#This Row],[kan_val_acc]]</f>
        <v>0.72790697813034</v>
      </c>
      <c r="AI395">
        <f>Tabela1[[#This Row],[kan_test_acc]]</f>
        <v>0.40559439659118601</v>
      </c>
      <c r="AJ395">
        <f>Tabela1[[#This Row],[mlp_test_acc]]</f>
        <v>0.66433566433566404</v>
      </c>
      <c r="AK395">
        <f>Tabela1[[#This Row],[mlp_val_acc]]</f>
        <v>0.63953488372093004</v>
      </c>
      <c r="AL395">
        <f>Tabela1[[#This Row],[mlp_train_acc]]</f>
        <v>0.60882352941176399</v>
      </c>
      <c r="AM395">
        <f>Tabela1[[#This Row],[mlp_steps]]</f>
        <v>13.4</v>
      </c>
    </row>
    <row r="396" spans="1:39" hidden="1" x14ac:dyDescent="0.25">
      <c r="A396" t="s">
        <v>29</v>
      </c>
      <c r="B396">
        <v>10</v>
      </c>
      <c r="C396">
        <v>3</v>
      </c>
      <c r="D396">
        <v>3</v>
      </c>
      <c r="E396">
        <v>0</v>
      </c>
      <c r="F396" t="s">
        <v>60</v>
      </c>
      <c r="G396">
        <v>40082</v>
      </c>
      <c r="H396">
        <v>10755486.800000001</v>
      </c>
      <c r="I396">
        <v>23.8</v>
      </c>
      <c r="J396">
        <v>0.46999999284744198</v>
      </c>
      <c r="K396">
        <v>0.74186046123504601</v>
      </c>
      <c r="L396">
        <v>0.45314684510231001</v>
      </c>
      <c r="M396">
        <v>0.66433566433566404</v>
      </c>
      <c r="N396">
        <v>0.63953488372093004</v>
      </c>
      <c r="O396">
        <v>0.60882352941176399</v>
      </c>
      <c r="P396">
        <v>12</v>
      </c>
      <c r="Q396">
        <v>2094080.2</v>
      </c>
      <c r="R396">
        <v>40035</v>
      </c>
      <c r="S396">
        <v>2</v>
      </c>
      <c r="T396">
        <v>133</v>
      </c>
      <c r="U396">
        <v>0.66433566433566404</v>
      </c>
      <c r="V396">
        <v>0.63953488372093004</v>
      </c>
      <c r="W396">
        <v>0.60882352941176399</v>
      </c>
      <c r="X396">
        <v>12.6</v>
      </c>
      <c r="Y396">
        <v>1716657</v>
      </c>
      <c r="Z396">
        <v>40604</v>
      </c>
      <c r="AA396">
        <v>2</v>
      </c>
      <c r="AB396">
        <v>134</v>
      </c>
      <c r="AC396" t="s">
        <v>61</v>
      </c>
      <c r="AE396">
        <f>Tabela1[[#This Row],[kan_params]]</f>
        <v>40082</v>
      </c>
      <c r="AF396">
        <f>Tabela1[[#This Row],[kan_steps]]</f>
        <v>23.8</v>
      </c>
      <c r="AG396">
        <f>Tabela1[[#This Row],[kan_train_acc]]</f>
        <v>0.46999999284744198</v>
      </c>
      <c r="AH396">
        <f>Tabela1[[#This Row],[kan_val_acc]]</f>
        <v>0.74186046123504601</v>
      </c>
      <c r="AI396">
        <f>Tabela1[[#This Row],[kan_test_acc]]</f>
        <v>0.45314684510231001</v>
      </c>
      <c r="AJ396">
        <f>Tabela1[[#This Row],[mlp_test_acc]]</f>
        <v>0.66433566433566404</v>
      </c>
      <c r="AK396">
        <f>Tabela1[[#This Row],[mlp_val_acc]]</f>
        <v>0.63953488372093004</v>
      </c>
      <c r="AL396">
        <f>Tabela1[[#This Row],[mlp_train_acc]]</f>
        <v>0.60882352941176399</v>
      </c>
      <c r="AM396">
        <f>Tabela1[[#This Row],[mlp_steps]]</f>
        <v>12</v>
      </c>
    </row>
    <row r="397" spans="1:39" hidden="1" x14ac:dyDescent="0.25">
      <c r="A397" t="s">
        <v>29</v>
      </c>
      <c r="B397">
        <v>10</v>
      </c>
      <c r="C397">
        <v>5</v>
      </c>
      <c r="D397">
        <v>2</v>
      </c>
      <c r="E397">
        <v>0</v>
      </c>
      <c r="F397" t="s">
        <v>154</v>
      </c>
      <c r="G397">
        <v>40220</v>
      </c>
      <c r="H397">
        <v>9100873.8000000007</v>
      </c>
      <c r="I397">
        <v>18.8</v>
      </c>
      <c r="J397">
        <v>0.58764705657958904</v>
      </c>
      <c r="K397">
        <v>0.68837209939956601</v>
      </c>
      <c r="L397">
        <v>0.613986015319824</v>
      </c>
      <c r="M397">
        <v>0.66433566433566404</v>
      </c>
      <c r="N397">
        <v>0.68604651162790697</v>
      </c>
      <c r="O397">
        <v>0.60882352941176399</v>
      </c>
      <c r="P397">
        <v>12.2</v>
      </c>
      <c r="Q397">
        <v>1601285.4</v>
      </c>
      <c r="R397">
        <v>40035</v>
      </c>
      <c r="S397">
        <v>2</v>
      </c>
      <c r="T397">
        <v>133</v>
      </c>
      <c r="U397">
        <v>0.66433566433566404</v>
      </c>
      <c r="V397">
        <v>0.63953488372093004</v>
      </c>
      <c r="W397">
        <v>0.60882352941176399</v>
      </c>
      <c r="X397">
        <v>12</v>
      </c>
      <c r="Y397">
        <v>2301913.6</v>
      </c>
      <c r="Z397">
        <v>40604</v>
      </c>
      <c r="AA397">
        <v>2</v>
      </c>
      <c r="AB397">
        <v>134</v>
      </c>
      <c r="AC397" t="s">
        <v>294</v>
      </c>
      <c r="AE397">
        <f>Tabela1[[#This Row],[kan_params]]</f>
        <v>40220</v>
      </c>
      <c r="AF397">
        <f>Tabela1[[#This Row],[kan_steps]]</f>
        <v>18.8</v>
      </c>
      <c r="AG397">
        <f>Tabela1[[#This Row],[kan_train_acc]]</f>
        <v>0.58764705657958904</v>
      </c>
      <c r="AH397">
        <f>Tabela1[[#This Row],[kan_val_acc]]</f>
        <v>0.68837209939956601</v>
      </c>
      <c r="AI397">
        <f>Tabela1[[#This Row],[kan_test_acc]]</f>
        <v>0.613986015319824</v>
      </c>
      <c r="AJ397">
        <f>Tabela1[[#This Row],[mlp_test_acc]]</f>
        <v>0.66433566433566404</v>
      </c>
      <c r="AK397">
        <f>Tabela1[[#This Row],[mlp_val_acc]]</f>
        <v>0.68604651162790697</v>
      </c>
      <c r="AL397">
        <f>Tabela1[[#This Row],[mlp_train_acc]]</f>
        <v>0.60882352941176399</v>
      </c>
      <c r="AM397">
        <f>Tabela1[[#This Row],[mlp_steps]]</f>
        <v>12.2</v>
      </c>
    </row>
    <row r="398" spans="1:39" hidden="1" x14ac:dyDescent="0.25">
      <c r="A398" t="s">
        <v>29</v>
      </c>
      <c r="B398">
        <v>10</v>
      </c>
      <c r="C398">
        <v>5</v>
      </c>
      <c r="D398">
        <v>2</v>
      </c>
      <c r="E398">
        <v>0</v>
      </c>
      <c r="F398" t="s">
        <v>124</v>
      </c>
      <c r="G398">
        <v>40222</v>
      </c>
      <c r="H398">
        <v>6999015.2000000002</v>
      </c>
      <c r="I398">
        <v>14.2</v>
      </c>
      <c r="J398">
        <v>0.52941176891326902</v>
      </c>
      <c r="K398">
        <v>0.76279069185256898</v>
      </c>
      <c r="L398">
        <v>0.51328671574592499</v>
      </c>
      <c r="M398">
        <v>0.66433566433566404</v>
      </c>
      <c r="N398">
        <v>0.63953488372093004</v>
      </c>
      <c r="O398">
        <v>0.60882352941176399</v>
      </c>
      <c r="P398">
        <v>12</v>
      </c>
      <c r="Q398">
        <v>1006294.4</v>
      </c>
      <c r="R398">
        <v>40035</v>
      </c>
      <c r="S398">
        <v>2</v>
      </c>
      <c r="T398">
        <v>133</v>
      </c>
      <c r="U398">
        <v>0.66433566433566404</v>
      </c>
      <c r="V398">
        <v>0.63953488372093004</v>
      </c>
      <c r="W398">
        <v>0.60882352941176399</v>
      </c>
      <c r="X398">
        <v>12</v>
      </c>
      <c r="Y398">
        <v>1444247.6</v>
      </c>
      <c r="Z398">
        <v>40604</v>
      </c>
      <c r="AA398">
        <v>2</v>
      </c>
      <c r="AB398">
        <v>134</v>
      </c>
      <c r="AC398" t="s">
        <v>279</v>
      </c>
      <c r="AE398">
        <f>Tabela1[[#This Row],[kan_params]]</f>
        <v>40222</v>
      </c>
      <c r="AF398">
        <f>Tabela1[[#This Row],[kan_steps]]</f>
        <v>14.2</v>
      </c>
      <c r="AG398">
        <f>Tabela1[[#This Row],[kan_train_acc]]</f>
        <v>0.52941176891326902</v>
      </c>
      <c r="AH398">
        <f>Tabela1[[#This Row],[kan_val_acc]]</f>
        <v>0.76279069185256898</v>
      </c>
      <c r="AI398">
        <f>Tabela1[[#This Row],[kan_test_acc]]</f>
        <v>0.51328671574592499</v>
      </c>
      <c r="AJ398">
        <f>Tabela1[[#This Row],[mlp_test_acc]]</f>
        <v>0.66433566433566404</v>
      </c>
      <c r="AK398">
        <f>Tabela1[[#This Row],[mlp_val_acc]]</f>
        <v>0.63953488372093004</v>
      </c>
      <c r="AL398">
        <f>Tabela1[[#This Row],[mlp_train_acc]]</f>
        <v>0.60882352941176399</v>
      </c>
      <c r="AM398">
        <f>Tabela1[[#This Row],[mlp_steps]]</f>
        <v>12</v>
      </c>
    </row>
    <row r="399" spans="1:39" hidden="1" x14ac:dyDescent="0.25">
      <c r="A399" t="s">
        <v>29</v>
      </c>
      <c r="B399">
        <v>14</v>
      </c>
      <c r="C399">
        <v>9</v>
      </c>
      <c r="D399">
        <v>2</v>
      </c>
      <c r="E399">
        <v>0</v>
      </c>
      <c r="F399" t="s">
        <v>78</v>
      </c>
      <c r="G399">
        <v>40272</v>
      </c>
      <c r="H399">
        <v>13753139</v>
      </c>
      <c r="I399">
        <v>20.2</v>
      </c>
      <c r="J399">
        <v>0.59117647409439</v>
      </c>
      <c r="K399">
        <v>0.78139535188674902</v>
      </c>
      <c r="L399">
        <v>0.56363636851310694</v>
      </c>
      <c r="M399">
        <v>0.65734265734265696</v>
      </c>
      <c r="N399">
        <v>0.581395348837209</v>
      </c>
      <c r="O399">
        <v>0.626470588235294</v>
      </c>
      <c r="P399">
        <v>12</v>
      </c>
      <c r="Q399">
        <v>2254432.4</v>
      </c>
      <c r="R399">
        <v>40035</v>
      </c>
      <c r="S399">
        <v>2</v>
      </c>
      <c r="T399">
        <v>133</v>
      </c>
      <c r="U399">
        <v>0.65734265734265696</v>
      </c>
      <c r="V399">
        <v>0.581395348837209</v>
      </c>
      <c r="W399">
        <v>0.626470588235294</v>
      </c>
      <c r="X399">
        <v>12.4</v>
      </c>
      <c r="Y399">
        <v>929039.2</v>
      </c>
      <c r="Z399">
        <v>40604</v>
      </c>
      <c r="AA399">
        <v>2</v>
      </c>
      <c r="AB399">
        <v>134</v>
      </c>
      <c r="AC399" t="s">
        <v>761</v>
      </c>
      <c r="AE399">
        <f>Tabela1[[#This Row],[kan_params]]</f>
        <v>40272</v>
      </c>
      <c r="AF399">
        <f>Tabela1[[#This Row],[kan_steps]]</f>
        <v>20.2</v>
      </c>
      <c r="AG399">
        <f>Tabela1[[#This Row],[kan_train_acc]]</f>
        <v>0.59117647409439</v>
      </c>
      <c r="AH399">
        <f>Tabela1[[#This Row],[kan_val_acc]]</f>
        <v>0.78139535188674902</v>
      </c>
      <c r="AI399">
        <f>Tabela1[[#This Row],[kan_test_acc]]</f>
        <v>0.56363636851310694</v>
      </c>
      <c r="AJ399">
        <f>Tabela1[[#This Row],[mlp_test_acc]]</f>
        <v>0.65734265734265696</v>
      </c>
      <c r="AK399">
        <f>Tabela1[[#This Row],[mlp_val_acc]]</f>
        <v>0.581395348837209</v>
      </c>
      <c r="AL399">
        <f>Tabela1[[#This Row],[mlp_train_acc]]</f>
        <v>0.626470588235294</v>
      </c>
      <c r="AM399">
        <f>Tabela1[[#This Row],[mlp_steps]]</f>
        <v>12</v>
      </c>
    </row>
    <row r="400" spans="1:39" hidden="1" x14ac:dyDescent="0.25">
      <c r="A400" t="s">
        <v>29</v>
      </c>
      <c r="B400">
        <v>12</v>
      </c>
      <c r="C400">
        <v>3</v>
      </c>
      <c r="D400">
        <v>4</v>
      </c>
      <c r="E400">
        <v>0</v>
      </c>
      <c r="F400" t="s">
        <v>78</v>
      </c>
      <c r="G400">
        <v>40272</v>
      </c>
      <c r="H400">
        <v>7962311.7999999998</v>
      </c>
      <c r="I400">
        <v>17.8</v>
      </c>
      <c r="J400">
        <v>0.52705882787704394</v>
      </c>
      <c r="K400">
        <v>0.67441860437393097</v>
      </c>
      <c r="L400">
        <v>0.53986013531684796</v>
      </c>
      <c r="M400">
        <v>0.66433566433566404</v>
      </c>
      <c r="N400">
        <v>0.63953488372093004</v>
      </c>
      <c r="O400">
        <v>0.60882352941176399</v>
      </c>
      <c r="P400">
        <v>12</v>
      </c>
      <c r="Q400">
        <v>1723748.4</v>
      </c>
      <c r="R400">
        <v>40035</v>
      </c>
      <c r="S400">
        <v>2</v>
      </c>
      <c r="T400">
        <v>133</v>
      </c>
      <c r="U400">
        <v>0.66433566433566404</v>
      </c>
      <c r="V400">
        <v>0.63953488372093004</v>
      </c>
      <c r="W400">
        <v>0.60882352941176399</v>
      </c>
      <c r="X400">
        <v>12</v>
      </c>
      <c r="Y400">
        <v>1428376.6</v>
      </c>
      <c r="Z400">
        <v>40604</v>
      </c>
      <c r="AA400">
        <v>2</v>
      </c>
      <c r="AB400">
        <v>134</v>
      </c>
      <c r="AC400" t="s">
        <v>357</v>
      </c>
      <c r="AE400">
        <f>Tabela1[[#This Row],[kan_params]]</f>
        <v>40272</v>
      </c>
      <c r="AF400">
        <f>Tabela1[[#This Row],[kan_steps]]</f>
        <v>17.8</v>
      </c>
      <c r="AG400">
        <f>Tabela1[[#This Row],[kan_train_acc]]</f>
        <v>0.52705882787704394</v>
      </c>
      <c r="AH400">
        <f>Tabela1[[#This Row],[kan_val_acc]]</f>
        <v>0.67441860437393097</v>
      </c>
      <c r="AI400">
        <f>Tabela1[[#This Row],[kan_test_acc]]</f>
        <v>0.53986013531684796</v>
      </c>
      <c r="AJ400">
        <f>Tabela1[[#This Row],[mlp_test_acc]]</f>
        <v>0.66433566433566404</v>
      </c>
      <c r="AK400">
        <f>Tabela1[[#This Row],[mlp_val_acc]]</f>
        <v>0.63953488372093004</v>
      </c>
      <c r="AL400">
        <f>Tabela1[[#This Row],[mlp_train_acc]]</f>
        <v>0.60882352941176399</v>
      </c>
      <c r="AM400">
        <f>Tabela1[[#This Row],[mlp_steps]]</f>
        <v>12</v>
      </c>
    </row>
    <row r="401" spans="1:39" hidden="1" x14ac:dyDescent="0.25">
      <c r="A401" t="s">
        <v>29</v>
      </c>
      <c r="B401">
        <v>14</v>
      </c>
      <c r="C401">
        <v>9</v>
      </c>
      <c r="D401">
        <v>2</v>
      </c>
      <c r="E401">
        <v>0</v>
      </c>
      <c r="F401" t="s">
        <v>48</v>
      </c>
      <c r="G401">
        <v>40274</v>
      </c>
      <c r="H401">
        <v>8650959.8000000007</v>
      </c>
      <c r="I401">
        <v>12</v>
      </c>
      <c r="J401">
        <v>0.741176462173461</v>
      </c>
      <c r="K401">
        <v>0.86046510934829701</v>
      </c>
      <c r="L401">
        <v>0.77902097702026296</v>
      </c>
      <c r="M401">
        <v>0.65734265734265696</v>
      </c>
      <c r="N401">
        <v>0.581395348837209</v>
      </c>
      <c r="O401">
        <v>0.626470588235294</v>
      </c>
      <c r="P401">
        <v>12</v>
      </c>
      <c r="Q401">
        <v>2501730.6</v>
      </c>
      <c r="R401">
        <v>40035</v>
      </c>
      <c r="S401">
        <v>2</v>
      </c>
      <c r="T401">
        <v>133</v>
      </c>
      <c r="U401">
        <v>0.65734265734265696</v>
      </c>
      <c r="V401">
        <v>0.581395348837209</v>
      </c>
      <c r="W401">
        <v>0.626470588235294</v>
      </c>
      <c r="X401">
        <v>12</v>
      </c>
      <c r="Y401">
        <v>2138868.2000000002</v>
      </c>
      <c r="Z401">
        <v>40604</v>
      </c>
      <c r="AA401">
        <v>2</v>
      </c>
      <c r="AB401">
        <v>134</v>
      </c>
      <c r="AC401" t="s">
        <v>746</v>
      </c>
      <c r="AE401">
        <f>Tabela1[[#This Row],[kan_params]]</f>
        <v>40274</v>
      </c>
      <c r="AF401">
        <f>Tabela1[[#This Row],[kan_steps]]</f>
        <v>12</v>
      </c>
      <c r="AG401">
        <f>Tabela1[[#This Row],[kan_train_acc]]</f>
        <v>0.741176462173461</v>
      </c>
      <c r="AH401">
        <f>Tabela1[[#This Row],[kan_val_acc]]</f>
        <v>0.86046510934829701</v>
      </c>
      <c r="AI401">
        <f>Tabela1[[#This Row],[kan_test_acc]]</f>
        <v>0.77902097702026296</v>
      </c>
      <c r="AJ401">
        <f>Tabela1[[#This Row],[mlp_test_acc]]</f>
        <v>0.65734265734265696</v>
      </c>
      <c r="AK401">
        <f>Tabela1[[#This Row],[mlp_val_acc]]</f>
        <v>0.581395348837209</v>
      </c>
      <c r="AL401">
        <f>Tabela1[[#This Row],[mlp_train_acc]]</f>
        <v>0.626470588235294</v>
      </c>
      <c r="AM401">
        <f>Tabela1[[#This Row],[mlp_steps]]</f>
        <v>12</v>
      </c>
    </row>
    <row r="402" spans="1:39" hidden="1" x14ac:dyDescent="0.25">
      <c r="A402" t="s">
        <v>29</v>
      </c>
      <c r="B402">
        <v>12</v>
      </c>
      <c r="C402">
        <v>3</v>
      </c>
      <c r="D402">
        <v>4</v>
      </c>
      <c r="E402">
        <v>0</v>
      </c>
      <c r="F402" t="s">
        <v>48</v>
      </c>
      <c r="G402">
        <v>40274</v>
      </c>
      <c r="H402">
        <v>7442644.2000000002</v>
      </c>
      <c r="I402">
        <v>16.2</v>
      </c>
      <c r="J402">
        <v>0.56117646098136897</v>
      </c>
      <c r="K402">
        <v>0.66744185686111401</v>
      </c>
      <c r="L402">
        <v>0.59160839319229097</v>
      </c>
      <c r="M402">
        <v>0.66433566433566404</v>
      </c>
      <c r="N402">
        <v>0.63953488372093004</v>
      </c>
      <c r="O402">
        <v>0.60882352941176399</v>
      </c>
      <c r="P402">
        <v>12</v>
      </c>
      <c r="Q402">
        <v>789099.6</v>
      </c>
      <c r="R402">
        <v>40035</v>
      </c>
      <c r="S402">
        <v>2</v>
      </c>
      <c r="T402">
        <v>133</v>
      </c>
      <c r="U402">
        <v>0.66433566433566404</v>
      </c>
      <c r="V402">
        <v>0.63953488372093004</v>
      </c>
      <c r="W402">
        <v>0.60882352941176399</v>
      </c>
      <c r="X402">
        <v>12.2</v>
      </c>
      <c r="Y402">
        <v>1248253.8</v>
      </c>
      <c r="Z402">
        <v>40604</v>
      </c>
      <c r="AA402">
        <v>2</v>
      </c>
      <c r="AB402">
        <v>134</v>
      </c>
      <c r="AC402" t="s">
        <v>342</v>
      </c>
      <c r="AE402">
        <f>Tabela1[[#This Row],[kan_params]]</f>
        <v>40274</v>
      </c>
      <c r="AF402">
        <f>Tabela1[[#This Row],[kan_steps]]</f>
        <v>16.2</v>
      </c>
      <c r="AG402">
        <f>Tabela1[[#This Row],[kan_train_acc]]</f>
        <v>0.56117646098136897</v>
      </c>
      <c r="AH402">
        <f>Tabela1[[#This Row],[kan_val_acc]]</f>
        <v>0.66744185686111401</v>
      </c>
      <c r="AI402">
        <f>Tabela1[[#This Row],[kan_test_acc]]</f>
        <v>0.59160839319229097</v>
      </c>
      <c r="AJ402">
        <f>Tabela1[[#This Row],[mlp_test_acc]]</f>
        <v>0.66433566433566404</v>
      </c>
      <c r="AK402">
        <f>Tabela1[[#This Row],[mlp_val_acc]]</f>
        <v>0.63953488372093004</v>
      </c>
      <c r="AL402">
        <f>Tabela1[[#This Row],[mlp_train_acc]]</f>
        <v>0.60882352941176399</v>
      </c>
      <c r="AM402">
        <f>Tabela1[[#This Row],[mlp_steps]]</f>
        <v>12</v>
      </c>
    </row>
    <row r="403" spans="1:39" hidden="1" x14ac:dyDescent="0.25">
      <c r="A403" t="s">
        <v>29</v>
      </c>
      <c r="B403">
        <v>14</v>
      </c>
      <c r="C403">
        <v>5</v>
      </c>
      <c r="D403">
        <v>4</v>
      </c>
      <c r="E403">
        <v>0</v>
      </c>
      <c r="F403" t="s">
        <v>228</v>
      </c>
      <c r="G403">
        <v>40382</v>
      </c>
      <c r="H403">
        <v>8197564.2000000002</v>
      </c>
      <c r="I403">
        <v>15</v>
      </c>
      <c r="J403">
        <v>0.54764705896377497</v>
      </c>
      <c r="K403">
        <v>0.80232560634613004</v>
      </c>
      <c r="L403">
        <v>0.55104895830154399</v>
      </c>
      <c r="M403">
        <v>0.65734265734265696</v>
      </c>
      <c r="N403">
        <v>0.581395348837209</v>
      </c>
      <c r="O403">
        <v>0.626470588235294</v>
      </c>
      <c r="P403">
        <v>12</v>
      </c>
      <c r="Q403">
        <v>177337.60000000001</v>
      </c>
      <c r="R403">
        <v>40035</v>
      </c>
      <c r="S403">
        <v>2</v>
      </c>
      <c r="T403">
        <v>133</v>
      </c>
      <c r="U403">
        <v>0.65734265734265696</v>
      </c>
      <c r="V403">
        <v>0.581395348837209</v>
      </c>
      <c r="W403">
        <v>0.626470588235294</v>
      </c>
      <c r="X403">
        <v>12</v>
      </c>
      <c r="Y403">
        <v>238448.6</v>
      </c>
      <c r="Z403">
        <v>40604</v>
      </c>
      <c r="AA403">
        <v>2</v>
      </c>
      <c r="AB403">
        <v>134</v>
      </c>
      <c r="AC403" t="s">
        <v>735</v>
      </c>
      <c r="AE403">
        <f>Tabela1[[#This Row],[kan_params]]</f>
        <v>40382</v>
      </c>
      <c r="AF403">
        <f>Tabela1[[#This Row],[kan_steps]]</f>
        <v>15</v>
      </c>
      <c r="AG403">
        <f>Tabela1[[#This Row],[kan_train_acc]]</f>
        <v>0.54764705896377497</v>
      </c>
      <c r="AH403">
        <f>Tabela1[[#This Row],[kan_val_acc]]</f>
        <v>0.80232560634613004</v>
      </c>
      <c r="AI403">
        <f>Tabela1[[#This Row],[kan_test_acc]]</f>
        <v>0.55104895830154399</v>
      </c>
      <c r="AJ403">
        <f>Tabela1[[#This Row],[mlp_test_acc]]</f>
        <v>0.65734265734265696</v>
      </c>
      <c r="AK403">
        <f>Tabela1[[#This Row],[mlp_val_acc]]</f>
        <v>0.581395348837209</v>
      </c>
      <c r="AL403">
        <f>Tabela1[[#This Row],[mlp_train_acc]]</f>
        <v>0.626470588235294</v>
      </c>
      <c r="AM403">
        <f>Tabela1[[#This Row],[mlp_steps]]</f>
        <v>12</v>
      </c>
    </row>
    <row r="404" spans="1:39" hidden="1" x14ac:dyDescent="0.25">
      <c r="A404" t="s">
        <v>29</v>
      </c>
      <c r="B404">
        <v>10</v>
      </c>
      <c r="C404">
        <v>3</v>
      </c>
      <c r="D404">
        <v>3</v>
      </c>
      <c r="E404">
        <v>0</v>
      </c>
      <c r="F404" t="s">
        <v>150</v>
      </c>
      <c r="G404">
        <v>40460</v>
      </c>
      <c r="H404">
        <v>10205336</v>
      </c>
      <c r="I404">
        <v>20.6</v>
      </c>
      <c r="J404">
        <v>0.43647059202194199</v>
      </c>
      <c r="K404">
        <v>0.72790697813034</v>
      </c>
      <c r="L404">
        <v>0.40699300169944702</v>
      </c>
      <c r="M404">
        <v>0.66433566433566404</v>
      </c>
      <c r="N404">
        <v>0.63953488372093004</v>
      </c>
      <c r="O404">
        <v>0.60882352941176399</v>
      </c>
      <c r="P404">
        <v>12</v>
      </c>
      <c r="Q404">
        <v>1100254.8</v>
      </c>
      <c r="R404">
        <v>40035</v>
      </c>
      <c r="S404">
        <v>2</v>
      </c>
      <c r="T404">
        <v>133</v>
      </c>
      <c r="U404">
        <v>0.66433566433566404</v>
      </c>
      <c r="V404">
        <v>0.63953488372093004</v>
      </c>
      <c r="W404">
        <v>0.60882352941176399</v>
      </c>
      <c r="X404">
        <v>12</v>
      </c>
      <c r="Y404">
        <v>1350862.2</v>
      </c>
      <c r="Z404">
        <v>40604</v>
      </c>
      <c r="AA404">
        <v>2</v>
      </c>
      <c r="AB404">
        <v>134</v>
      </c>
      <c r="AC404" t="s">
        <v>151</v>
      </c>
      <c r="AE404">
        <f>Tabela1[[#This Row],[kan_params]]</f>
        <v>40460</v>
      </c>
      <c r="AF404">
        <f>Tabela1[[#This Row],[kan_steps]]</f>
        <v>20.6</v>
      </c>
      <c r="AG404">
        <f>Tabela1[[#This Row],[kan_train_acc]]</f>
        <v>0.43647059202194199</v>
      </c>
      <c r="AH404">
        <f>Tabela1[[#This Row],[kan_val_acc]]</f>
        <v>0.72790697813034</v>
      </c>
      <c r="AI404">
        <f>Tabela1[[#This Row],[kan_test_acc]]</f>
        <v>0.40699300169944702</v>
      </c>
      <c r="AJ404">
        <f>Tabela1[[#This Row],[mlp_test_acc]]</f>
        <v>0.66433566433566404</v>
      </c>
      <c r="AK404">
        <f>Tabela1[[#This Row],[mlp_val_acc]]</f>
        <v>0.63953488372093004</v>
      </c>
      <c r="AL404">
        <f>Tabela1[[#This Row],[mlp_train_acc]]</f>
        <v>0.60882352941176399</v>
      </c>
      <c r="AM404">
        <f>Tabela1[[#This Row],[mlp_steps]]</f>
        <v>12</v>
      </c>
    </row>
    <row r="405" spans="1:39" hidden="1" x14ac:dyDescent="0.25">
      <c r="A405" t="s">
        <v>29</v>
      </c>
      <c r="B405">
        <v>12</v>
      </c>
      <c r="C405">
        <v>5</v>
      </c>
      <c r="D405">
        <v>3</v>
      </c>
      <c r="E405">
        <v>0</v>
      </c>
      <c r="F405" t="s">
        <v>112</v>
      </c>
      <c r="G405">
        <v>40462</v>
      </c>
      <c r="H405">
        <v>15715958</v>
      </c>
      <c r="I405">
        <v>36.6</v>
      </c>
      <c r="J405">
        <v>0.68588236570358196</v>
      </c>
      <c r="K405">
        <v>0.87441860437393104</v>
      </c>
      <c r="L405">
        <v>0.63636363744735702</v>
      </c>
      <c r="M405">
        <v>0.66433566433566404</v>
      </c>
      <c r="N405">
        <v>0.63953488372093004</v>
      </c>
      <c r="O405">
        <v>0.60882352941176399</v>
      </c>
      <c r="P405">
        <v>12.2</v>
      </c>
      <c r="Q405">
        <v>2158100.6</v>
      </c>
      <c r="R405">
        <v>40035</v>
      </c>
      <c r="S405">
        <v>2</v>
      </c>
      <c r="T405">
        <v>133</v>
      </c>
      <c r="U405">
        <v>0.66433566433566404</v>
      </c>
      <c r="V405">
        <v>0.64186046511627903</v>
      </c>
      <c r="W405">
        <v>0.60882352941176399</v>
      </c>
      <c r="X405">
        <v>12.2</v>
      </c>
      <c r="Y405">
        <v>565954.6</v>
      </c>
      <c r="Z405">
        <v>40604</v>
      </c>
      <c r="AA405">
        <v>2</v>
      </c>
      <c r="AB405">
        <v>134</v>
      </c>
      <c r="AC405" t="s">
        <v>475</v>
      </c>
      <c r="AE405">
        <f>Tabela1[[#This Row],[kan_params]]</f>
        <v>40462</v>
      </c>
      <c r="AF405">
        <f>Tabela1[[#This Row],[kan_steps]]</f>
        <v>36.6</v>
      </c>
      <c r="AG405">
        <f>Tabela1[[#This Row],[kan_train_acc]]</f>
        <v>0.68588236570358196</v>
      </c>
      <c r="AH405">
        <f>Tabela1[[#This Row],[kan_val_acc]]</f>
        <v>0.87441860437393104</v>
      </c>
      <c r="AI405">
        <f>Tabela1[[#This Row],[kan_test_acc]]</f>
        <v>0.63636363744735702</v>
      </c>
      <c r="AJ405">
        <f>Tabela1[[#This Row],[mlp_test_acc]]</f>
        <v>0.66433566433566404</v>
      </c>
      <c r="AK405">
        <f>Tabela1[[#This Row],[mlp_val_acc]]</f>
        <v>0.63953488372093004</v>
      </c>
      <c r="AL405">
        <f>Tabela1[[#This Row],[mlp_train_acc]]</f>
        <v>0.60882352941176399</v>
      </c>
      <c r="AM405">
        <f>Tabela1[[#This Row],[mlp_steps]]</f>
        <v>12.2</v>
      </c>
    </row>
    <row r="406" spans="1:39" hidden="1" x14ac:dyDescent="0.25">
      <c r="A406" t="s">
        <v>29</v>
      </c>
      <c r="B406">
        <v>10</v>
      </c>
      <c r="C406">
        <v>3</v>
      </c>
      <c r="D406">
        <v>3</v>
      </c>
      <c r="E406">
        <v>0</v>
      </c>
      <c r="F406" t="s">
        <v>90</v>
      </c>
      <c r="G406">
        <v>40464</v>
      </c>
      <c r="H406">
        <v>9230581.1999999993</v>
      </c>
      <c r="I406">
        <v>20.2</v>
      </c>
      <c r="J406">
        <v>0.530588239431381</v>
      </c>
      <c r="K406">
        <v>0.70000001192092898</v>
      </c>
      <c r="L406">
        <v>0.52027972340583795</v>
      </c>
      <c r="M406">
        <v>0.66433566433566404</v>
      </c>
      <c r="N406">
        <v>0.63953488372093004</v>
      </c>
      <c r="O406">
        <v>0.60882352941176399</v>
      </c>
      <c r="P406">
        <v>12.2</v>
      </c>
      <c r="Q406">
        <v>1274763.6000000001</v>
      </c>
      <c r="R406">
        <v>40035</v>
      </c>
      <c r="S406">
        <v>2</v>
      </c>
      <c r="T406">
        <v>133</v>
      </c>
      <c r="U406">
        <v>0.66433566433566404</v>
      </c>
      <c r="V406">
        <v>0.63953488372093004</v>
      </c>
      <c r="W406">
        <v>0.60882352941176399</v>
      </c>
      <c r="X406">
        <v>12</v>
      </c>
      <c r="Y406">
        <v>1505909.4</v>
      </c>
      <c r="Z406">
        <v>40604</v>
      </c>
      <c r="AA406">
        <v>2</v>
      </c>
      <c r="AB406">
        <v>134</v>
      </c>
      <c r="AC406" t="s">
        <v>91</v>
      </c>
      <c r="AE406">
        <f>Tabela1[[#This Row],[kan_params]]</f>
        <v>40464</v>
      </c>
      <c r="AF406">
        <f>Tabela1[[#This Row],[kan_steps]]</f>
        <v>20.2</v>
      </c>
      <c r="AG406">
        <f>Tabela1[[#This Row],[kan_train_acc]]</f>
        <v>0.530588239431381</v>
      </c>
      <c r="AH406">
        <f>Tabela1[[#This Row],[kan_val_acc]]</f>
        <v>0.70000001192092898</v>
      </c>
      <c r="AI406">
        <f>Tabela1[[#This Row],[kan_test_acc]]</f>
        <v>0.52027972340583795</v>
      </c>
      <c r="AJ406">
        <f>Tabela1[[#This Row],[mlp_test_acc]]</f>
        <v>0.66433566433566404</v>
      </c>
      <c r="AK406">
        <f>Tabela1[[#This Row],[mlp_val_acc]]</f>
        <v>0.63953488372093004</v>
      </c>
      <c r="AL406">
        <f>Tabela1[[#This Row],[mlp_train_acc]]</f>
        <v>0.60882352941176399</v>
      </c>
      <c r="AM406">
        <f>Tabela1[[#This Row],[mlp_steps]]</f>
        <v>12.2</v>
      </c>
    </row>
    <row r="407" spans="1:39" hidden="1" x14ac:dyDescent="0.25">
      <c r="A407" t="s">
        <v>29</v>
      </c>
      <c r="B407">
        <v>12</v>
      </c>
      <c r="C407">
        <v>5</v>
      </c>
      <c r="D407">
        <v>3</v>
      </c>
      <c r="E407">
        <v>0</v>
      </c>
      <c r="F407" t="s">
        <v>52</v>
      </c>
      <c r="G407">
        <v>40466</v>
      </c>
      <c r="H407">
        <v>9299456.8000000007</v>
      </c>
      <c r="I407">
        <v>20.6</v>
      </c>
      <c r="J407">
        <v>0.75529412031173704</v>
      </c>
      <c r="K407">
        <v>0.86279069185256896</v>
      </c>
      <c r="L407">
        <v>0.77622377276420595</v>
      </c>
      <c r="M407">
        <v>0.66433566433566404</v>
      </c>
      <c r="N407">
        <v>0.63953488372093004</v>
      </c>
      <c r="O407">
        <v>0.60882352941176399</v>
      </c>
      <c r="P407">
        <v>12</v>
      </c>
      <c r="Q407">
        <v>1564963.4</v>
      </c>
      <c r="R407">
        <v>40035</v>
      </c>
      <c r="S407">
        <v>2</v>
      </c>
      <c r="T407">
        <v>133</v>
      </c>
      <c r="U407">
        <v>0.66433566433566404</v>
      </c>
      <c r="V407">
        <v>0.63953488372093004</v>
      </c>
      <c r="W407">
        <v>0.60882352941176399</v>
      </c>
      <c r="X407">
        <v>13.8</v>
      </c>
      <c r="Y407">
        <v>3046701.4</v>
      </c>
      <c r="Z407">
        <v>40604</v>
      </c>
      <c r="AA407">
        <v>2</v>
      </c>
      <c r="AB407">
        <v>134</v>
      </c>
      <c r="AC407" t="s">
        <v>445</v>
      </c>
      <c r="AE407">
        <f>Tabela1[[#This Row],[kan_params]]</f>
        <v>40466</v>
      </c>
      <c r="AF407">
        <f>Tabela1[[#This Row],[kan_steps]]</f>
        <v>20.6</v>
      </c>
      <c r="AG407">
        <f>Tabela1[[#This Row],[kan_train_acc]]</f>
        <v>0.75529412031173704</v>
      </c>
      <c r="AH407">
        <f>Tabela1[[#This Row],[kan_val_acc]]</f>
        <v>0.86279069185256896</v>
      </c>
      <c r="AI407">
        <f>Tabela1[[#This Row],[kan_test_acc]]</f>
        <v>0.77622377276420595</v>
      </c>
      <c r="AJ407">
        <f>Tabela1[[#This Row],[mlp_test_acc]]</f>
        <v>0.66433566433566404</v>
      </c>
      <c r="AK407">
        <f>Tabela1[[#This Row],[mlp_val_acc]]</f>
        <v>0.63953488372093004</v>
      </c>
      <c r="AL407">
        <f>Tabela1[[#This Row],[mlp_train_acc]]</f>
        <v>0.60882352941176399</v>
      </c>
      <c r="AM407">
        <f>Tabela1[[#This Row],[mlp_steps]]</f>
        <v>12</v>
      </c>
    </row>
    <row r="408" spans="1:39" hidden="1" x14ac:dyDescent="0.25">
      <c r="A408" t="s">
        <v>29</v>
      </c>
      <c r="B408">
        <v>14</v>
      </c>
      <c r="C408">
        <v>5</v>
      </c>
      <c r="D408">
        <v>4</v>
      </c>
      <c r="E408">
        <v>0</v>
      </c>
      <c r="F408" t="s">
        <v>42</v>
      </c>
      <c r="G408">
        <v>40468</v>
      </c>
      <c r="H408">
        <v>13365948</v>
      </c>
      <c r="I408">
        <v>22.8</v>
      </c>
      <c r="J408">
        <v>0.43529412150382901</v>
      </c>
      <c r="K408">
        <v>0.72558139562606805</v>
      </c>
      <c r="L408">
        <v>0.39580419659614502</v>
      </c>
      <c r="M408">
        <v>0.65734265734265696</v>
      </c>
      <c r="N408">
        <v>0.581395348837209</v>
      </c>
      <c r="O408">
        <v>0.626470588235294</v>
      </c>
      <c r="P408">
        <v>12.8</v>
      </c>
      <c r="Q408">
        <v>292572.40000000002</v>
      </c>
      <c r="R408">
        <v>40035</v>
      </c>
      <c r="S408">
        <v>2</v>
      </c>
      <c r="T408">
        <v>133</v>
      </c>
      <c r="U408">
        <v>0.65734265734265696</v>
      </c>
      <c r="V408">
        <v>0.581395348837209</v>
      </c>
      <c r="W408">
        <v>0.626470588235294</v>
      </c>
      <c r="X408">
        <v>12</v>
      </c>
      <c r="Y408">
        <v>449999.6</v>
      </c>
      <c r="Z408">
        <v>40604</v>
      </c>
      <c r="AA408">
        <v>2</v>
      </c>
      <c r="AB408">
        <v>134</v>
      </c>
      <c r="AC408" t="s">
        <v>642</v>
      </c>
      <c r="AE408">
        <f>Tabela1[[#This Row],[kan_params]]</f>
        <v>40468</v>
      </c>
      <c r="AF408">
        <f>Tabela1[[#This Row],[kan_steps]]</f>
        <v>22.8</v>
      </c>
      <c r="AG408">
        <f>Tabela1[[#This Row],[kan_train_acc]]</f>
        <v>0.43529412150382901</v>
      </c>
      <c r="AH408">
        <f>Tabela1[[#This Row],[kan_val_acc]]</f>
        <v>0.72558139562606805</v>
      </c>
      <c r="AI408">
        <f>Tabela1[[#This Row],[kan_test_acc]]</f>
        <v>0.39580419659614502</v>
      </c>
      <c r="AJ408">
        <f>Tabela1[[#This Row],[mlp_test_acc]]</f>
        <v>0.65734265734265696</v>
      </c>
      <c r="AK408">
        <f>Tabela1[[#This Row],[mlp_val_acc]]</f>
        <v>0.581395348837209</v>
      </c>
      <c r="AL408">
        <f>Tabela1[[#This Row],[mlp_train_acc]]</f>
        <v>0.626470588235294</v>
      </c>
      <c r="AM408">
        <f>Tabela1[[#This Row],[mlp_steps]]</f>
        <v>12.8</v>
      </c>
    </row>
    <row r="409" spans="1:39" hidden="1" x14ac:dyDescent="0.25">
      <c r="A409" t="s">
        <v>29</v>
      </c>
      <c r="B409">
        <v>10</v>
      </c>
      <c r="C409">
        <v>5</v>
      </c>
      <c r="D409">
        <v>2</v>
      </c>
      <c r="E409">
        <v>0</v>
      </c>
      <c r="F409" t="s">
        <v>66</v>
      </c>
      <c r="G409">
        <v>40468</v>
      </c>
      <c r="H409">
        <v>6303374.4000000004</v>
      </c>
      <c r="I409">
        <v>12</v>
      </c>
      <c r="J409">
        <v>0.62352942228317199</v>
      </c>
      <c r="K409">
        <v>0.75581395626068104</v>
      </c>
      <c r="L409">
        <v>0.67412587404251101</v>
      </c>
      <c r="M409">
        <v>0.66433566433566404</v>
      </c>
      <c r="N409">
        <v>0.63953488372093004</v>
      </c>
      <c r="O409">
        <v>0.60882352941176399</v>
      </c>
      <c r="P409">
        <v>12</v>
      </c>
      <c r="Q409">
        <v>1227656.3999999999</v>
      </c>
      <c r="R409">
        <v>40035</v>
      </c>
      <c r="S409">
        <v>2</v>
      </c>
      <c r="T409">
        <v>133</v>
      </c>
      <c r="U409">
        <v>0.66433566433566404</v>
      </c>
      <c r="V409">
        <v>0.63953488372093004</v>
      </c>
      <c r="W409">
        <v>0.60882352941176399</v>
      </c>
      <c r="X409">
        <v>12</v>
      </c>
      <c r="Y409">
        <v>1628957.4</v>
      </c>
      <c r="Z409">
        <v>40604</v>
      </c>
      <c r="AA409">
        <v>2</v>
      </c>
      <c r="AB409">
        <v>134</v>
      </c>
      <c r="AC409" t="s">
        <v>250</v>
      </c>
      <c r="AE409">
        <f>Tabela1[[#This Row],[kan_params]]</f>
        <v>40468</v>
      </c>
      <c r="AF409">
        <f>Tabela1[[#This Row],[kan_steps]]</f>
        <v>12</v>
      </c>
      <c r="AG409">
        <f>Tabela1[[#This Row],[kan_train_acc]]</f>
        <v>0.62352942228317199</v>
      </c>
      <c r="AH409">
        <f>Tabela1[[#This Row],[kan_val_acc]]</f>
        <v>0.75581395626068104</v>
      </c>
      <c r="AI409">
        <f>Tabela1[[#This Row],[kan_test_acc]]</f>
        <v>0.67412587404251101</v>
      </c>
      <c r="AJ409">
        <f>Tabela1[[#This Row],[mlp_test_acc]]</f>
        <v>0.66433566433566404</v>
      </c>
      <c r="AK409">
        <f>Tabela1[[#This Row],[mlp_val_acc]]</f>
        <v>0.63953488372093004</v>
      </c>
      <c r="AL409">
        <f>Tabela1[[#This Row],[mlp_train_acc]]</f>
        <v>0.60882352941176399</v>
      </c>
      <c r="AM409">
        <f>Tabela1[[#This Row],[mlp_steps]]</f>
        <v>12</v>
      </c>
    </row>
    <row r="410" spans="1:39" x14ac:dyDescent="0.25">
      <c r="A410" t="s">
        <v>29</v>
      </c>
      <c r="B410">
        <v>8</v>
      </c>
      <c r="C410">
        <v>3</v>
      </c>
      <c r="D410">
        <v>2</v>
      </c>
      <c r="E410">
        <v>0</v>
      </c>
      <c r="F410" t="s">
        <v>136</v>
      </c>
      <c r="G410">
        <v>40498</v>
      </c>
      <c r="H410">
        <v>7348280.7999999998</v>
      </c>
      <c r="I410">
        <v>15</v>
      </c>
      <c r="J410">
        <v>0.46999999284744198</v>
      </c>
      <c r="K410">
        <v>0.74418604373931796</v>
      </c>
      <c r="L410">
        <v>0.43356643319129901</v>
      </c>
      <c r="M410">
        <v>0.66433566433566404</v>
      </c>
      <c r="N410">
        <v>0.63953488372093004</v>
      </c>
      <c r="O410">
        <v>0.60882352941176399</v>
      </c>
      <c r="P410">
        <v>12</v>
      </c>
      <c r="Q410">
        <v>441316.6</v>
      </c>
      <c r="R410">
        <v>40035</v>
      </c>
      <c r="S410">
        <v>2</v>
      </c>
      <c r="T410">
        <v>133</v>
      </c>
      <c r="U410">
        <v>0.66433566433566404</v>
      </c>
      <c r="V410">
        <v>0.63953488372093004</v>
      </c>
      <c r="W410">
        <v>0.60882352941176399</v>
      </c>
      <c r="X410">
        <v>12</v>
      </c>
      <c r="Y410">
        <v>257658.6</v>
      </c>
      <c r="Z410">
        <v>40604</v>
      </c>
      <c r="AA410">
        <v>2</v>
      </c>
      <c r="AB410">
        <v>134</v>
      </c>
      <c r="AC410" t="s">
        <v>1295</v>
      </c>
      <c r="AE410">
        <f>Tabela1[[#This Row],[kan_params]]</f>
        <v>40498</v>
      </c>
      <c r="AF410">
        <f>Tabela1[[#This Row],[kan_steps]]</f>
        <v>15</v>
      </c>
      <c r="AG410">
        <f>Tabela1[[#This Row],[kan_train_acc]]</f>
        <v>0.46999999284744198</v>
      </c>
      <c r="AH410">
        <f>Tabela1[[#This Row],[kan_val_acc]]</f>
        <v>0.74418604373931796</v>
      </c>
      <c r="AI410">
        <f>Tabela1[[#This Row],[kan_test_acc]]</f>
        <v>0.43356643319129901</v>
      </c>
      <c r="AJ410">
        <f>Tabela1[[#This Row],[mlp_test_acc]]</f>
        <v>0.66433566433566404</v>
      </c>
      <c r="AK410">
        <f>Tabela1[[#This Row],[mlp_val_acc]]</f>
        <v>0.63953488372093004</v>
      </c>
      <c r="AL410">
        <f>Tabela1[[#This Row],[mlp_train_acc]]</f>
        <v>0.60882352941176399</v>
      </c>
      <c r="AM410">
        <f>Tabela1[[#This Row],[mlp_steps]]</f>
        <v>12</v>
      </c>
    </row>
    <row r="411" spans="1:39" hidden="1" x14ac:dyDescent="0.25">
      <c r="A411" t="s">
        <v>29</v>
      </c>
      <c r="B411">
        <v>10</v>
      </c>
      <c r="C411">
        <v>3</v>
      </c>
      <c r="D411">
        <v>3</v>
      </c>
      <c r="E411">
        <v>0</v>
      </c>
      <c r="F411" t="s">
        <v>120</v>
      </c>
      <c r="G411">
        <v>40590</v>
      </c>
      <c r="H411">
        <v>6429707.4000000004</v>
      </c>
      <c r="I411">
        <v>13</v>
      </c>
      <c r="J411">
        <v>0.52529411315917895</v>
      </c>
      <c r="K411">
        <v>0.63953489065170199</v>
      </c>
      <c r="L411">
        <v>0.532867127656936</v>
      </c>
      <c r="M411">
        <v>0.66433566433566404</v>
      </c>
      <c r="N411">
        <v>0.63953488372093004</v>
      </c>
      <c r="O411">
        <v>0.60882352941176399</v>
      </c>
      <c r="P411">
        <v>12</v>
      </c>
      <c r="Q411">
        <v>2300953.4</v>
      </c>
      <c r="R411">
        <v>40035</v>
      </c>
      <c r="S411">
        <v>2</v>
      </c>
      <c r="T411">
        <v>133</v>
      </c>
      <c r="U411">
        <v>0.66433566433566404</v>
      </c>
      <c r="V411">
        <v>0.63953488372093004</v>
      </c>
      <c r="W411">
        <v>0.60882352941176399</v>
      </c>
      <c r="X411">
        <v>12</v>
      </c>
      <c r="Y411">
        <v>2112630.4</v>
      </c>
      <c r="Z411">
        <v>40604</v>
      </c>
      <c r="AA411">
        <v>2</v>
      </c>
      <c r="AB411">
        <v>134</v>
      </c>
      <c r="AC411" t="s">
        <v>121</v>
      </c>
      <c r="AE411">
        <f>Tabela1[[#This Row],[kan_params]]</f>
        <v>40590</v>
      </c>
      <c r="AF411">
        <f>Tabela1[[#This Row],[kan_steps]]</f>
        <v>13</v>
      </c>
      <c r="AG411">
        <f>Tabela1[[#This Row],[kan_train_acc]]</f>
        <v>0.52529411315917895</v>
      </c>
      <c r="AH411">
        <f>Tabela1[[#This Row],[kan_val_acc]]</f>
        <v>0.63953489065170199</v>
      </c>
      <c r="AI411">
        <f>Tabela1[[#This Row],[kan_test_acc]]</f>
        <v>0.532867127656936</v>
      </c>
      <c r="AJ411">
        <f>Tabela1[[#This Row],[mlp_test_acc]]</f>
        <v>0.66433566433566404</v>
      </c>
      <c r="AK411">
        <f>Tabela1[[#This Row],[mlp_val_acc]]</f>
        <v>0.63953488372093004</v>
      </c>
      <c r="AL411">
        <f>Tabela1[[#This Row],[mlp_train_acc]]</f>
        <v>0.60882352941176399</v>
      </c>
      <c r="AM411">
        <f>Tabela1[[#This Row],[mlp_steps]]</f>
        <v>12</v>
      </c>
    </row>
    <row r="412" spans="1:39" hidden="1" x14ac:dyDescent="0.25">
      <c r="A412" t="s">
        <v>29</v>
      </c>
      <c r="B412">
        <v>12</v>
      </c>
      <c r="C412">
        <v>5</v>
      </c>
      <c r="D412">
        <v>3</v>
      </c>
      <c r="E412">
        <v>0</v>
      </c>
      <c r="F412" t="s">
        <v>82</v>
      </c>
      <c r="G412">
        <v>40608</v>
      </c>
      <c r="H412">
        <v>5792015.2000000002</v>
      </c>
      <c r="I412">
        <v>12</v>
      </c>
      <c r="J412">
        <v>0.53117645978927597</v>
      </c>
      <c r="K412">
        <v>0.86046510934829701</v>
      </c>
      <c r="L412">
        <v>0.51188811063766404</v>
      </c>
      <c r="M412">
        <v>0.66433566433566404</v>
      </c>
      <c r="N412">
        <v>0.63953488372093004</v>
      </c>
      <c r="O412">
        <v>0.60882352941176399</v>
      </c>
      <c r="P412">
        <v>12</v>
      </c>
      <c r="Q412">
        <v>1217332</v>
      </c>
      <c r="R412">
        <v>40604</v>
      </c>
      <c r="S412">
        <v>2</v>
      </c>
      <c r="T412">
        <v>134</v>
      </c>
      <c r="U412">
        <v>0.66433566433566404</v>
      </c>
      <c r="V412">
        <v>0.63953488372093004</v>
      </c>
      <c r="W412">
        <v>0.60882352941176399</v>
      </c>
      <c r="X412">
        <v>12</v>
      </c>
      <c r="Y412">
        <v>1888627</v>
      </c>
      <c r="Z412">
        <v>41177</v>
      </c>
      <c r="AA412">
        <v>2</v>
      </c>
      <c r="AB412">
        <v>135</v>
      </c>
      <c r="AC412" t="s">
        <v>460</v>
      </c>
      <c r="AE412">
        <f>Tabela1[[#This Row],[kan_params]]</f>
        <v>40608</v>
      </c>
      <c r="AF412">
        <f>Tabela1[[#This Row],[kan_steps]]</f>
        <v>12</v>
      </c>
      <c r="AG412">
        <f>Tabela1[[#This Row],[kan_train_acc]]</f>
        <v>0.53117645978927597</v>
      </c>
      <c r="AH412">
        <f>Tabela1[[#This Row],[kan_val_acc]]</f>
        <v>0.86046510934829701</v>
      </c>
      <c r="AI412">
        <f>Tabela1[[#This Row],[kan_test_acc]]</f>
        <v>0.51188811063766404</v>
      </c>
      <c r="AJ412">
        <f>Tabela1[[#This Row],[mlp_test_acc]]</f>
        <v>0.66433566433566404</v>
      </c>
      <c r="AK412">
        <f>Tabela1[[#This Row],[mlp_val_acc]]</f>
        <v>0.63953488372093004</v>
      </c>
      <c r="AL412">
        <f>Tabela1[[#This Row],[mlp_train_acc]]</f>
        <v>0.60882352941176399</v>
      </c>
      <c r="AM412">
        <f>Tabela1[[#This Row],[mlp_steps]]</f>
        <v>12</v>
      </c>
    </row>
    <row r="413" spans="1:39" x14ac:dyDescent="0.25">
      <c r="A413" t="s">
        <v>29</v>
      </c>
      <c r="B413">
        <v>8</v>
      </c>
      <c r="C413">
        <v>3</v>
      </c>
      <c r="D413">
        <v>2</v>
      </c>
      <c r="E413">
        <v>0</v>
      </c>
      <c r="F413" t="s">
        <v>166</v>
      </c>
      <c r="G413">
        <v>40808</v>
      </c>
      <c r="H413">
        <v>6726136.5999999996</v>
      </c>
      <c r="I413">
        <v>12.8</v>
      </c>
      <c r="J413">
        <v>0.465294110774993</v>
      </c>
      <c r="K413">
        <v>0.66976745128631499</v>
      </c>
      <c r="L413">
        <v>0.44895105361938398</v>
      </c>
      <c r="M413">
        <v>0.66433566433566404</v>
      </c>
      <c r="N413">
        <v>0.63953488372093004</v>
      </c>
      <c r="O413">
        <v>0.60882352941176399</v>
      </c>
      <c r="P413">
        <v>12</v>
      </c>
      <c r="Q413">
        <v>464472.2</v>
      </c>
      <c r="R413">
        <v>40604</v>
      </c>
      <c r="S413">
        <v>2</v>
      </c>
      <c r="T413">
        <v>134</v>
      </c>
      <c r="U413">
        <v>0.66433566433566404</v>
      </c>
      <c r="V413">
        <v>0.64883720930232502</v>
      </c>
      <c r="W413">
        <v>0.60882352941176399</v>
      </c>
      <c r="X413">
        <v>12</v>
      </c>
      <c r="Y413">
        <v>161103</v>
      </c>
      <c r="Z413">
        <v>41177</v>
      </c>
      <c r="AA413">
        <v>2</v>
      </c>
      <c r="AB413">
        <v>135</v>
      </c>
      <c r="AC413" t="s">
        <v>1310</v>
      </c>
      <c r="AE413">
        <f>Tabela1[[#This Row],[kan_params]]</f>
        <v>40808</v>
      </c>
      <c r="AF413">
        <f>Tabela1[[#This Row],[kan_steps]]</f>
        <v>12.8</v>
      </c>
      <c r="AG413">
        <f>Tabela1[[#This Row],[kan_train_acc]]</f>
        <v>0.465294110774993</v>
      </c>
      <c r="AH413">
        <f>Tabela1[[#This Row],[kan_val_acc]]</f>
        <v>0.66976745128631499</v>
      </c>
      <c r="AI413">
        <f>Tabela1[[#This Row],[kan_test_acc]]</f>
        <v>0.44895105361938398</v>
      </c>
      <c r="AJ413">
        <f>Tabela1[[#This Row],[mlp_test_acc]]</f>
        <v>0.66433566433566404</v>
      </c>
      <c r="AK413">
        <f>Tabela1[[#This Row],[mlp_val_acc]]</f>
        <v>0.63953488372093004</v>
      </c>
      <c r="AL413">
        <f>Tabela1[[#This Row],[mlp_train_acc]]</f>
        <v>0.60882352941176399</v>
      </c>
      <c r="AM413">
        <f>Tabela1[[#This Row],[mlp_steps]]</f>
        <v>12</v>
      </c>
    </row>
    <row r="414" spans="1:39" hidden="1" x14ac:dyDescent="0.25">
      <c r="A414" t="s">
        <v>29</v>
      </c>
      <c r="B414">
        <v>16</v>
      </c>
      <c r="C414">
        <v>9</v>
      </c>
      <c r="D414">
        <v>3</v>
      </c>
      <c r="E414">
        <v>0</v>
      </c>
      <c r="F414" t="s">
        <v>226</v>
      </c>
      <c r="G414">
        <v>40892</v>
      </c>
      <c r="H414">
        <v>8219968.2000000002</v>
      </c>
      <c r="I414">
        <v>13</v>
      </c>
      <c r="J414">
        <v>0.38705881834030098</v>
      </c>
      <c r="K414">
        <v>0.81395345926284701</v>
      </c>
      <c r="L414">
        <v>0.34965035319328303</v>
      </c>
      <c r="M414">
        <v>0.65734265734265696</v>
      </c>
      <c r="N414">
        <v>0.581395348837209</v>
      </c>
      <c r="O414">
        <v>0.626470588235294</v>
      </c>
      <c r="P414">
        <v>12</v>
      </c>
      <c r="Q414">
        <v>1733134</v>
      </c>
      <c r="R414">
        <v>40604</v>
      </c>
      <c r="S414">
        <v>2</v>
      </c>
      <c r="T414">
        <v>134</v>
      </c>
      <c r="U414">
        <v>0.65734265734265696</v>
      </c>
      <c r="V414">
        <v>0.581395348837209</v>
      </c>
      <c r="W414">
        <v>0.626470588235294</v>
      </c>
      <c r="X414">
        <v>14</v>
      </c>
      <c r="Y414">
        <v>1672065</v>
      </c>
      <c r="Z414">
        <v>41177</v>
      </c>
      <c r="AA414">
        <v>2</v>
      </c>
      <c r="AB414">
        <v>135</v>
      </c>
      <c r="AC414" t="s">
        <v>1037</v>
      </c>
      <c r="AE414">
        <f>Tabela1[[#This Row],[kan_params]]</f>
        <v>40892</v>
      </c>
      <c r="AF414">
        <f>Tabela1[[#This Row],[kan_steps]]</f>
        <v>13</v>
      </c>
      <c r="AG414">
        <f>Tabela1[[#This Row],[kan_train_acc]]</f>
        <v>0.38705881834030098</v>
      </c>
      <c r="AH414">
        <f>Tabela1[[#This Row],[kan_val_acc]]</f>
        <v>0.81395345926284701</v>
      </c>
      <c r="AI414">
        <f>Tabela1[[#This Row],[kan_test_acc]]</f>
        <v>0.34965035319328303</v>
      </c>
      <c r="AJ414">
        <f>Tabela1[[#This Row],[mlp_test_acc]]</f>
        <v>0.65734265734265696</v>
      </c>
      <c r="AK414">
        <f>Tabela1[[#This Row],[mlp_val_acc]]</f>
        <v>0.581395348837209</v>
      </c>
      <c r="AL414">
        <f>Tabela1[[#This Row],[mlp_train_acc]]</f>
        <v>0.626470588235294</v>
      </c>
      <c r="AM414">
        <f>Tabela1[[#This Row],[mlp_steps]]</f>
        <v>12</v>
      </c>
    </row>
    <row r="415" spans="1:39" hidden="1" x14ac:dyDescent="0.25">
      <c r="A415" t="s">
        <v>29</v>
      </c>
      <c r="B415">
        <v>14</v>
      </c>
      <c r="C415">
        <v>3</v>
      </c>
      <c r="D415">
        <v>5</v>
      </c>
      <c r="E415">
        <v>0</v>
      </c>
      <c r="F415" t="s">
        <v>226</v>
      </c>
      <c r="G415">
        <v>40892</v>
      </c>
      <c r="H415">
        <v>5522482.7999999998</v>
      </c>
      <c r="I415">
        <v>14.2</v>
      </c>
      <c r="J415">
        <v>0.46411764621734602</v>
      </c>
      <c r="K415">
        <v>0.70697672367095898</v>
      </c>
      <c r="L415">
        <v>0.49930070638656598</v>
      </c>
      <c r="M415">
        <v>0.66433566433566404</v>
      </c>
      <c r="N415">
        <v>0.63953488372093004</v>
      </c>
      <c r="O415">
        <v>0.60882352941176399</v>
      </c>
      <c r="P415">
        <v>12.2</v>
      </c>
      <c r="Q415">
        <v>1522053.2</v>
      </c>
      <c r="R415">
        <v>40604</v>
      </c>
      <c r="S415">
        <v>2</v>
      </c>
      <c r="T415">
        <v>134</v>
      </c>
      <c r="U415">
        <v>0.66433566433566404</v>
      </c>
      <c r="V415">
        <v>0.63953488372093004</v>
      </c>
      <c r="W415">
        <v>0.60882352941176399</v>
      </c>
      <c r="X415">
        <v>12</v>
      </c>
      <c r="Y415">
        <v>2010639.2</v>
      </c>
      <c r="Z415">
        <v>41177</v>
      </c>
      <c r="AA415">
        <v>2</v>
      </c>
      <c r="AB415">
        <v>135</v>
      </c>
      <c r="AC415" t="s">
        <v>633</v>
      </c>
      <c r="AE415">
        <f>Tabela1[[#This Row],[kan_params]]</f>
        <v>40892</v>
      </c>
      <c r="AF415">
        <f>Tabela1[[#This Row],[kan_steps]]</f>
        <v>14.2</v>
      </c>
      <c r="AG415">
        <f>Tabela1[[#This Row],[kan_train_acc]]</f>
        <v>0.46411764621734602</v>
      </c>
      <c r="AH415">
        <f>Tabela1[[#This Row],[kan_val_acc]]</f>
        <v>0.70697672367095898</v>
      </c>
      <c r="AI415">
        <f>Tabela1[[#This Row],[kan_test_acc]]</f>
        <v>0.49930070638656598</v>
      </c>
      <c r="AJ415">
        <f>Tabela1[[#This Row],[mlp_test_acc]]</f>
        <v>0.66433566433566404</v>
      </c>
      <c r="AK415">
        <f>Tabela1[[#This Row],[mlp_val_acc]]</f>
        <v>0.63953488372093004</v>
      </c>
      <c r="AL415">
        <f>Tabela1[[#This Row],[mlp_train_acc]]</f>
        <v>0.60882352941176399</v>
      </c>
      <c r="AM415">
        <f>Tabela1[[#This Row],[mlp_steps]]</f>
        <v>12.2</v>
      </c>
    </row>
    <row r="416" spans="1:39" x14ac:dyDescent="0.25">
      <c r="A416" t="s">
        <v>29</v>
      </c>
      <c r="B416">
        <v>8</v>
      </c>
      <c r="C416">
        <v>3</v>
      </c>
      <c r="D416">
        <v>2</v>
      </c>
      <c r="E416">
        <v>0</v>
      </c>
      <c r="F416" t="s">
        <v>196</v>
      </c>
      <c r="G416">
        <v>40910</v>
      </c>
      <c r="H416">
        <v>8978120.8000000007</v>
      </c>
      <c r="I416">
        <v>17.600000000000001</v>
      </c>
      <c r="J416">
        <v>0.56529412269592205</v>
      </c>
      <c r="K416">
        <v>0.70465115308761594</v>
      </c>
      <c r="L416">
        <v>0.59860140085220304</v>
      </c>
      <c r="M416">
        <v>0.66433566433566404</v>
      </c>
      <c r="N416">
        <v>0.63953488372093004</v>
      </c>
      <c r="O416">
        <v>0.60882352941176399</v>
      </c>
      <c r="P416">
        <v>12</v>
      </c>
      <c r="Q416">
        <v>1630633.2</v>
      </c>
      <c r="R416">
        <v>40604</v>
      </c>
      <c r="S416">
        <v>2</v>
      </c>
      <c r="T416">
        <v>134</v>
      </c>
      <c r="U416">
        <v>0.66433566433566404</v>
      </c>
      <c r="V416">
        <v>0.63953488372093004</v>
      </c>
      <c r="W416">
        <v>0.60882352941176399</v>
      </c>
      <c r="X416">
        <v>13.2</v>
      </c>
      <c r="Y416">
        <v>1297431</v>
      </c>
      <c r="Z416">
        <v>41177</v>
      </c>
      <c r="AA416">
        <v>2</v>
      </c>
      <c r="AB416">
        <v>135</v>
      </c>
      <c r="AC416" t="s">
        <v>1325</v>
      </c>
      <c r="AE416">
        <f>Tabela1[[#This Row],[kan_params]]</f>
        <v>40910</v>
      </c>
      <c r="AF416">
        <f>Tabela1[[#This Row],[kan_steps]]</f>
        <v>17.600000000000001</v>
      </c>
      <c r="AG416">
        <f>Tabela1[[#This Row],[kan_train_acc]]</f>
        <v>0.56529412269592205</v>
      </c>
      <c r="AH416">
        <f>Tabela1[[#This Row],[kan_val_acc]]</f>
        <v>0.70465115308761594</v>
      </c>
      <c r="AI416">
        <f>Tabela1[[#This Row],[kan_test_acc]]</f>
        <v>0.59860140085220304</v>
      </c>
      <c r="AJ416">
        <f>Tabela1[[#This Row],[mlp_test_acc]]</f>
        <v>0.66433566433566404</v>
      </c>
      <c r="AK416">
        <f>Tabela1[[#This Row],[mlp_val_acc]]</f>
        <v>0.63953488372093004</v>
      </c>
      <c r="AL416">
        <f>Tabela1[[#This Row],[mlp_train_acc]]</f>
        <v>0.60882352941176399</v>
      </c>
      <c r="AM416">
        <f>Tabela1[[#This Row],[mlp_steps]]</f>
        <v>12</v>
      </c>
    </row>
    <row r="417" spans="1:39" hidden="1" x14ac:dyDescent="0.25">
      <c r="A417" t="s">
        <v>29</v>
      </c>
      <c r="B417">
        <v>16</v>
      </c>
      <c r="C417">
        <v>9</v>
      </c>
      <c r="D417">
        <v>3</v>
      </c>
      <c r="E417">
        <v>0</v>
      </c>
      <c r="F417" t="s">
        <v>40</v>
      </c>
      <c r="G417">
        <v>40982</v>
      </c>
      <c r="H417">
        <v>13220427</v>
      </c>
      <c r="I417">
        <v>19.600000000000001</v>
      </c>
      <c r="J417">
        <v>0.606470590829849</v>
      </c>
      <c r="K417">
        <v>0.79302326440811099</v>
      </c>
      <c r="L417">
        <v>0.61818181872367794</v>
      </c>
      <c r="M417">
        <v>0.65734265734265696</v>
      </c>
      <c r="N417">
        <v>0.581395348837209</v>
      </c>
      <c r="O417">
        <v>0.626470588235294</v>
      </c>
      <c r="P417">
        <v>12</v>
      </c>
      <c r="Q417">
        <v>2080469.6</v>
      </c>
      <c r="R417">
        <v>40604</v>
      </c>
      <c r="S417">
        <v>2</v>
      </c>
      <c r="T417">
        <v>134</v>
      </c>
      <c r="U417">
        <v>0.65734265734265696</v>
      </c>
      <c r="V417">
        <v>0.581395348837209</v>
      </c>
      <c r="W417">
        <v>0.626470588235294</v>
      </c>
      <c r="X417">
        <v>12</v>
      </c>
      <c r="Y417">
        <v>1956954.6</v>
      </c>
      <c r="Z417">
        <v>41177</v>
      </c>
      <c r="AA417">
        <v>2</v>
      </c>
      <c r="AB417">
        <v>135</v>
      </c>
      <c r="AC417" t="s">
        <v>944</v>
      </c>
      <c r="AE417">
        <f>Tabela1[[#This Row],[kan_params]]</f>
        <v>40982</v>
      </c>
      <c r="AF417">
        <f>Tabela1[[#This Row],[kan_steps]]</f>
        <v>19.600000000000001</v>
      </c>
      <c r="AG417">
        <f>Tabela1[[#This Row],[kan_train_acc]]</f>
        <v>0.606470590829849</v>
      </c>
      <c r="AH417">
        <f>Tabela1[[#This Row],[kan_val_acc]]</f>
        <v>0.79302326440811099</v>
      </c>
      <c r="AI417">
        <f>Tabela1[[#This Row],[kan_test_acc]]</f>
        <v>0.61818181872367794</v>
      </c>
      <c r="AJ417">
        <f>Tabela1[[#This Row],[mlp_test_acc]]</f>
        <v>0.65734265734265696</v>
      </c>
      <c r="AK417">
        <f>Tabela1[[#This Row],[mlp_val_acc]]</f>
        <v>0.581395348837209</v>
      </c>
      <c r="AL417">
        <f>Tabela1[[#This Row],[mlp_train_acc]]</f>
        <v>0.626470588235294</v>
      </c>
      <c r="AM417">
        <f>Tabela1[[#This Row],[mlp_steps]]</f>
        <v>12</v>
      </c>
    </row>
    <row r="418" spans="1:39" hidden="1" x14ac:dyDescent="0.25">
      <c r="A418" t="s">
        <v>29</v>
      </c>
      <c r="B418">
        <v>14</v>
      </c>
      <c r="C418">
        <v>3</v>
      </c>
      <c r="D418">
        <v>5</v>
      </c>
      <c r="E418">
        <v>0</v>
      </c>
      <c r="F418" t="s">
        <v>40</v>
      </c>
      <c r="G418">
        <v>40982</v>
      </c>
      <c r="H418">
        <v>10631150.199999999</v>
      </c>
      <c r="I418">
        <v>25.2</v>
      </c>
      <c r="J418">
        <v>0.59352942109107898</v>
      </c>
      <c r="K418">
        <v>0.69069768190383896</v>
      </c>
      <c r="L418">
        <v>0.64055944085121097</v>
      </c>
      <c r="M418">
        <v>0.66433566433566404</v>
      </c>
      <c r="N418">
        <v>0.63953488372093004</v>
      </c>
      <c r="O418">
        <v>0.60882352941176399</v>
      </c>
      <c r="P418">
        <v>12.4</v>
      </c>
      <c r="Q418">
        <v>1482726.2</v>
      </c>
      <c r="R418">
        <v>40604</v>
      </c>
      <c r="S418">
        <v>2</v>
      </c>
      <c r="T418">
        <v>134</v>
      </c>
      <c r="U418">
        <v>0.66433566433566404</v>
      </c>
      <c r="V418">
        <v>0.63953488372093004</v>
      </c>
      <c r="W418">
        <v>0.60882352941176399</v>
      </c>
      <c r="X418">
        <v>12</v>
      </c>
      <c r="Y418">
        <v>1331656.8</v>
      </c>
      <c r="Z418">
        <v>41177</v>
      </c>
      <c r="AA418">
        <v>2</v>
      </c>
      <c r="AB418">
        <v>135</v>
      </c>
      <c r="AC418" t="s">
        <v>540</v>
      </c>
      <c r="AE418">
        <f>Tabela1[[#This Row],[kan_params]]</f>
        <v>40982</v>
      </c>
      <c r="AF418">
        <f>Tabela1[[#This Row],[kan_steps]]</f>
        <v>25.2</v>
      </c>
      <c r="AG418">
        <f>Tabela1[[#This Row],[kan_train_acc]]</f>
        <v>0.59352942109107898</v>
      </c>
      <c r="AH418">
        <f>Tabela1[[#This Row],[kan_val_acc]]</f>
        <v>0.69069768190383896</v>
      </c>
      <c r="AI418">
        <f>Tabela1[[#This Row],[kan_test_acc]]</f>
        <v>0.64055944085121097</v>
      </c>
      <c r="AJ418">
        <f>Tabela1[[#This Row],[mlp_test_acc]]</f>
        <v>0.66433566433566404</v>
      </c>
      <c r="AK418">
        <f>Tabela1[[#This Row],[mlp_val_acc]]</f>
        <v>0.63953488372093004</v>
      </c>
      <c r="AL418">
        <f>Tabela1[[#This Row],[mlp_train_acc]]</f>
        <v>0.60882352941176399</v>
      </c>
      <c r="AM418">
        <f>Tabela1[[#This Row],[mlp_steps]]</f>
        <v>12.4</v>
      </c>
    </row>
    <row r="419" spans="1:39" hidden="1" x14ac:dyDescent="0.25">
      <c r="A419" t="s">
        <v>29</v>
      </c>
      <c r="B419">
        <v>10</v>
      </c>
      <c r="C419">
        <v>5</v>
      </c>
      <c r="D419">
        <v>2</v>
      </c>
      <c r="E419">
        <v>0</v>
      </c>
      <c r="F419" t="s">
        <v>96</v>
      </c>
      <c r="G419">
        <v>41006</v>
      </c>
      <c r="H419">
        <v>6339828</v>
      </c>
      <c r="I419">
        <v>12</v>
      </c>
      <c r="J419">
        <v>0.49999999403953499</v>
      </c>
      <c r="K419">
        <v>0.86046510934829701</v>
      </c>
      <c r="L419">
        <v>0.478321677446365</v>
      </c>
      <c r="M419">
        <v>0.66433566433566404</v>
      </c>
      <c r="N419">
        <v>0.63953488372093004</v>
      </c>
      <c r="O419">
        <v>0.60882352941176399</v>
      </c>
      <c r="P419">
        <v>12</v>
      </c>
      <c r="Q419">
        <v>1067079.6000000001</v>
      </c>
      <c r="R419">
        <v>40604</v>
      </c>
      <c r="S419">
        <v>2</v>
      </c>
      <c r="T419">
        <v>134</v>
      </c>
      <c r="U419">
        <v>0.66433566433566404</v>
      </c>
      <c r="V419">
        <v>0.63953488372093004</v>
      </c>
      <c r="W419">
        <v>0.60882352941176399</v>
      </c>
      <c r="X419">
        <v>12</v>
      </c>
      <c r="Y419">
        <v>778780.6</v>
      </c>
      <c r="Z419">
        <v>41177</v>
      </c>
      <c r="AA419">
        <v>2</v>
      </c>
      <c r="AB419">
        <v>135</v>
      </c>
      <c r="AC419" t="s">
        <v>265</v>
      </c>
      <c r="AE419">
        <f>Tabela1[[#This Row],[kan_params]]</f>
        <v>41006</v>
      </c>
      <c r="AF419">
        <f>Tabela1[[#This Row],[kan_steps]]</f>
        <v>12</v>
      </c>
      <c r="AG419">
        <f>Tabela1[[#This Row],[kan_train_acc]]</f>
        <v>0.49999999403953499</v>
      </c>
      <c r="AH419">
        <f>Tabela1[[#This Row],[kan_val_acc]]</f>
        <v>0.86046510934829701</v>
      </c>
      <c r="AI419">
        <f>Tabela1[[#This Row],[kan_test_acc]]</f>
        <v>0.478321677446365</v>
      </c>
      <c r="AJ419">
        <f>Tabela1[[#This Row],[mlp_test_acc]]</f>
        <v>0.66433566433566404</v>
      </c>
      <c r="AK419">
        <f>Tabela1[[#This Row],[mlp_val_acc]]</f>
        <v>0.63953488372093004</v>
      </c>
      <c r="AL419">
        <f>Tabela1[[#This Row],[mlp_train_acc]]</f>
        <v>0.60882352941176399</v>
      </c>
      <c r="AM419">
        <f>Tabela1[[#This Row],[mlp_steps]]</f>
        <v>12</v>
      </c>
    </row>
    <row r="420" spans="1:39" hidden="1" x14ac:dyDescent="0.25">
      <c r="A420" t="s">
        <v>29</v>
      </c>
      <c r="B420">
        <v>10</v>
      </c>
      <c r="C420">
        <v>3</v>
      </c>
      <c r="D420">
        <v>3</v>
      </c>
      <c r="E420">
        <v>0</v>
      </c>
      <c r="F420" t="s">
        <v>62</v>
      </c>
      <c r="G420">
        <v>41108</v>
      </c>
      <c r="H420">
        <v>6540860</v>
      </c>
      <c r="I420">
        <v>13</v>
      </c>
      <c r="J420">
        <v>0.39117646217346103</v>
      </c>
      <c r="K420">
        <v>0.63953489065170199</v>
      </c>
      <c r="L420">
        <v>0.335664331912994</v>
      </c>
      <c r="M420">
        <v>0.66433566433566404</v>
      </c>
      <c r="N420">
        <v>0.63953488372093004</v>
      </c>
      <c r="O420">
        <v>0.60882352941176399</v>
      </c>
      <c r="P420">
        <v>12</v>
      </c>
      <c r="Q420">
        <v>1032965.8</v>
      </c>
      <c r="R420">
        <v>40604</v>
      </c>
      <c r="S420">
        <v>2</v>
      </c>
      <c r="T420">
        <v>134</v>
      </c>
      <c r="U420">
        <v>0.66433566433566404</v>
      </c>
      <c r="V420">
        <v>0.63953488372093004</v>
      </c>
      <c r="W420">
        <v>0.60882352941176399</v>
      </c>
      <c r="X420">
        <v>14</v>
      </c>
      <c r="Y420">
        <v>1389786.8</v>
      </c>
      <c r="Z420">
        <v>41177</v>
      </c>
      <c r="AA420">
        <v>2</v>
      </c>
      <c r="AB420">
        <v>135</v>
      </c>
      <c r="AC420" t="s">
        <v>63</v>
      </c>
      <c r="AE420">
        <f>Tabela1[[#This Row],[kan_params]]</f>
        <v>41108</v>
      </c>
      <c r="AF420">
        <f>Tabela1[[#This Row],[kan_steps]]</f>
        <v>13</v>
      </c>
      <c r="AG420">
        <f>Tabela1[[#This Row],[kan_train_acc]]</f>
        <v>0.39117646217346103</v>
      </c>
      <c r="AH420">
        <f>Tabela1[[#This Row],[kan_val_acc]]</f>
        <v>0.63953489065170199</v>
      </c>
      <c r="AI420">
        <f>Tabela1[[#This Row],[kan_test_acc]]</f>
        <v>0.335664331912994</v>
      </c>
      <c r="AJ420">
        <f>Tabela1[[#This Row],[mlp_test_acc]]</f>
        <v>0.66433566433566404</v>
      </c>
      <c r="AK420">
        <f>Tabela1[[#This Row],[mlp_val_acc]]</f>
        <v>0.63953488372093004</v>
      </c>
      <c r="AL420">
        <f>Tabela1[[#This Row],[mlp_train_acc]]</f>
        <v>0.60882352941176399</v>
      </c>
      <c r="AM420">
        <f>Tabela1[[#This Row],[mlp_steps]]</f>
        <v>12</v>
      </c>
    </row>
    <row r="421" spans="1:39" hidden="1" x14ac:dyDescent="0.25">
      <c r="A421" t="s">
        <v>29</v>
      </c>
      <c r="B421">
        <v>10</v>
      </c>
      <c r="C421">
        <v>5</v>
      </c>
      <c r="D421">
        <v>2</v>
      </c>
      <c r="E421">
        <v>0</v>
      </c>
      <c r="F421" t="s">
        <v>186</v>
      </c>
      <c r="G421">
        <v>41180</v>
      </c>
      <c r="H421">
        <v>6956402.7999999998</v>
      </c>
      <c r="I421">
        <v>13.6</v>
      </c>
      <c r="J421">
        <v>0.51705882549285798</v>
      </c>
      <c r="K421">
        <v>0.70697677135467496</v>
      </c>
      <c r="L421">
        <v>0.521678322553634</v>
      </c>
      <c r="M421">
        <v>0.66433566433566404</v>
      </c>
      <c r="N421">
        <v>0.63953488372093004</v>
      </c>
      <c r="O421">
        <v>0.60882352941176399</v>
      </c>
      <c r="P421">
        <v>12</v>
      </c>
      <c r="Q421">
        <v>1522287.2</v>
      </c>
      <c r="R421">
        <v>41177</v>
      </c>
      <c r="S421">
        <v>2</v>
      </c>
      <c r="T421">
        <v>135</v>
      </c>
      <c r="U421">
        <v>0.66433566433566404</v>
      </c>
      <c r="V421">
        <v>0.63953488372093004</v>
      </c>
      <c r="W421">
        <v>0.60882352941176399</v>
      </c>
      <c r="X421">
        <v>12</v>
      </c>
      <c r="Y421">
        <v>1849695.6</v>
      </c>
      <c r="Z421">
        <v>41754</v>
      </c>
      <c r="AA421">
        <v>2</v>
      </c>
      <c r="AB421">
        <v>136</v>
      </c>
      <c r="AC421" t="s">
        <v>310</v>
      </c>
      <c r="AE421">
        <f>Tabela1[[#This Row],[kan_params]]</f>
        <v>41180</v>
      </c>
      <c r="AF421">
        <f>Tabela1[[#This Row],[kan_steps]]</f>
        <v>13.6</v>
      </c>
      <c r="AG421">
        <f>Tabela1[[#This Row],[kan_train_acc]]</f>
        <v>0.51705882549285798</v>
      </c>
      <c r="AH421">
        <f>Tabela1[[#This Row],[kan_val_acc]]</f>
        <v>0.70697677135467496</v>
      </c>
      <c r="AI421">
        <f>Tabela1[[#This Row],[kan_test_acc]]</f>
        <v>0.521678322553634</v>
      </c>
      <c r="AJ421">
        <f>Tabela1[[#This Row],[mlp_test_acc]]</f>
        <v>0.66433566433566404</v>
      </c>
      <c r="AK421">
        <f>Tabela1[[#This Row],[mlp_val_acc]]</f>
        <v>0.63953488372093004</v>
      </c>
      <c r="AL421">
        <f>Tabela1[[#This Row],[mlp_train_acc]]</f>
        <v>0.60882352941176399</v>
      </c>
      <c r="AM421">
        <f>Tabela1[[#This Row],[mlp_steps]]</f>
        <v>12</v>
      </c>
    </row>
    <row r="422" spans="1:39" hidden="1" x14ac:dyDescent="0.25">
      <c r="A422" t="s">
        <v>29</v>
      </c>
      <c r="B422">
        <v>20</v>
      </c>
      <c r="C422">
        <v>9</v>
      </c>
      <c r="D422">
        <v>5</v>
      </c>
      <c r="E422">
        <v>0</v>
      </c>
      <c r="F422" t="s">
        <v>214</v>
      </c>
      <c r="G422">
        <v>41264</v>
      </c>
      <c r="H422">
        <v>7719660.2000000002</v>
      </c>
      <c r="I422">
        <v>12</v>
      </c>
      <c r="J422">
        <v>0.38176470994949302</v>
      </c>
      <c r="K422">
        <v>0.83720928430557195</v>
      </c>
      <c r="L422">
        <v>0.37622376680374098</v>
      </c>
      <c r="M422">
        <v>0.58041958041957997</v>
      </c>
      <c r="N422">
        <v>0.69767441860465096</v>
      </c>
      <c r="O422">
        <v>0.629411764705882</v>
      </c>
      <c r="P422">
        <v>12</v>
      </c>
      <c r="Q422">
        <v>1617684</v>
      </c>
      <c r="R422">
        <v>41177</v>
      </c>
      <c r="S422">
        <v>2</v>
      </c>
      <c r="T422">
        <v>135</v>
      </c>
      <c r="U422">
        <v>0.58041958041957997</v>
      </c>
      <c r="V422">
        <v>0.69767441860465096</v>
      </c>
      <c r="W422">
        <v>0.629411764705882</v>
      </c>
      <c r="X422">
        <v>12</v>
      </c>
      <c r="Y422">
        <v>1289464.8</v>
      </c>
      <c r="Z422">
        <v>41754</v>
      </c>
      <c r="AA422">
        <v>2</v>
      </c>
      <c r="AB422">
        <v>136</v>
      </c>
      <c r="AC422" t="s">
        <v>1233</v>
      </c>
      <c r="AE422">
        <f>Tabela1[[#This Row],[kan_params]]</f>
        <v>41264</v>
      </c>
      <c r="AF422">
        <f>Tabela1[[#This Row],[kan_steps]]</f>
        <v>12</v>
      </c>
      <c r="AG422">
        <f>Tabela1[[#This Row],[kan_train_acc]]</f>
        <v>0.38176470994949302</v>
      </c>
      <c r="AH422">
        <f>Tabela1[[#This Row],[kan_val_acc]]</f>
        <v>0.83720928430557195</v>
      </c>
      <c r="AI422">
        <f>Tabela1[[#This Row],[kan_test_acc]]</f>
        <v>0.37622376680374098</v>
      </c>
      <c r="AJ422">
        <f>Tabela1[[#This Row],[mlp_test_acc]]</f>
        <v>0.58041958041957997</v>
      </c>
      <c r="AK422">
        <f>Tabela1[[#This Row],[mlp_val_acc]]</f>
        <v>0.69767441860465096</v>
      </c>
      <c r="AL422">
        <f>Tabela1[[#This Row],[mlp_train_acc]]</f>
        <v>0.629411764705882</v>
      </c>
      <c r="AM422">
        <f>Tabela1[[#This Row],[mlp_steps]]</f>
        <v>12</v>
      </c>
    </row>
    <row r="423" spans="1:39" hidden="1" x14ac:dyDescent="0.25">
      <c r="A423" t="s">
        <v>29</v>
      </c>
      <c r="B423">
        <v>10</v>
      </c>
      <c r="C423">
        <v>5</v>
      </c>
      <c r="D423">
        <v>2</v>
      </c>
      <c r="E423">
        <v>0</v>
      </c>
      <c r="F423" t="s">
        <v>126</v>
      </c>
      <c r="G423">
        <v>41304</v>
      </c>
      <c r="H423">
        <v>8680708.8000000007</v>
      </c>
      <c r="I423">
        <v>17.2</v>
      </c>
      <c r="J423">
        <v>0.507058817148208</v>
      </c>
      <c r="K423">
        <v>0.79302326440811099</v>
      </c>
      <c r="L423">
        <v>0.49090908765792801</v>
      </c>
      <c r="M423">
        <v>0.66433566433566404</v>
      </c>
      <c r="N423">
        <v>0.63953488372093004</v>
      </c>
      <c r="O423">
        <v>0.60882352941176399</v>
      </c>
      <c r="P423">
        <v>12.2</v>
      </c>
      <c r="Q423">
        <v>2124150.7999999998</v>
      </c>
      <c r="R423">
        <v>41177</v>
      </c>
      <c r="S423">
        <v>2</v>
      </c>
      <c r="T423">
        <v>135</v>
      </c>
      <c r="U423">
        <v>0.66433566433566404</v>
      </c>
      <c r="V423">
        <v>0.63953488372093004</v>
      </c>
      <c r="W423">
        <v>0.60882352941176399</v>
      </c>
      <c r="X423">
        <v>13.4</v>
      </c>
      <c r="Y423">
        <v>2374848.6</v>
      </c>
      <c r="Z423">
        <v>41754</v>
      </c>
      <c r="AA423">
        <v>2</v>
      </c>
      <c r="AB423">
        <v>136</v>
      </c>
      <c r="AC423" t="s">
        <v>280</v>
      </c>
      <c r="AE423">
        <f>Tabela1[[#This Row],[kan_params]]</f>
        <v>41304</v>
      </c>
      <c r="AF423">
        <f>Tabela1[[#This Row],[kan_steps]]</f>
        <v>17.2</v>
      </c>
      <c r="AG423">
        <f>Tabela1[[#This Row],[kan_train_acc]]</f>
        <v>0.507058817148208</v>
      </c>
      <c r="AH423">
        <f>Tabela1[[#This Row],[kan_val_acc]]</f>
        <v>0.79302326440811099</v>
      </c>
      <c r="AI423">
        <f>Tabela1[[#This Row],[kan_test_acc]]</f>
        <v>0.49090908765792801</v>
      </c>
      <c r="AJ423">
        <f>Tabela1[[#This Row],[mlp_test_acc]]</f>
        <v>0.66433566433566404</v>
      </c>
      <c r="AK423">
        <f>Tabela1[[#This Row],[mlp_val_acc]]</f>
        <v>0.63953488372093004</v>
      </c>
      <c r="AL423">
        <f>Tabela1[[#This Row],[mlp_train_acc]]</f>
        <v>0.60882352941176399</v>
      </c>
      <c r="AM423">
        <f>Tabela1[[#This Row],[mlp_steps]]</f>
        <v>12.2</v>
      </c>
    </row>
    <row r="424" spans="1:39" hidden="1" x14ac:dyDescent="0.25">
      <c r="A424" t="s">
        <v>29</v>
      </c>
      <c r="B424">
        <v>14</v>
      </c>
      <c r="C424">
        <v>9</v>
      </c>
      <c r="D424">
        <v>2</v>
      </c>
      <c r="E424">
        <v>0</v>
      </c>
      <c r="F424" t="s">
        <v>110</v>
      </c>
      <c r="G424">
        <v>41336</v>
      </c>
      <c r="H424">
        <v>13232398</v>
      </c>
      <c r="I424">
        <v>19</v>
      </c>
      <c r="J424">
        <v>0.59529411792755105</v>
      </c>
      <c r="K424">
        <v>0.76279069185256898</v>
      </c>
      <c r="L424">
        <v>0.556643366813659</v>
      </c>
      <c r="M424">
        <v>0.65734265734265696</v>
      </c>
      <c r="N424">
        <v>0.63255813953488305</v>
      </c>
      <c r="O424">
        <v>0.626470588235294</v>
      </c>
      <c r="P424">
        <v>12.2</v>
      </c>
      <c r="Q424">
        <v>1668326.6</v>
      </c>
      <c r="R424">
        <v>41177</v>
      </c>
      <c r="S424">
        <v>2</v>
      </c>
      <c r="T424">
        <v>135</v>
      </c>
      <c r="U424">
        <v>0.65734265734265696</v>
      </c>
      <c r="V424">
        <v>0.581395348837209</v>
      </c>
      <c r="W424">
        <v>0.626470588235294</v>
      </c>
      <c r="X424">
        <v>13.2</v>
      </c>
      <c r="Y424">
        <v>811111</v>
      </c>
      <c r="Z424">
        <v>41754</v>
      </c>
      <c r="AA424">
        <v>2</v>
      </c>
      <c r="AB424">
        <v>136</v>
      </c>
      <c r="AC424" t="s">
        <v>777</v>
      </c>
      <c r="AE424">
        <f>Tabela1[[#This Row],[kan_params]]</f>
        <v>41336</v>
      </c>
      <c r="AF424">
        <f>Tabela1[[#This Row],[kan_steps]]</f>
        <v>19</v>
      </c>
      <c r="AG424">
        <f>Tabela1[[#This Row],[kan_train_acc]]</f>
        <v>0.59529411792755105</v>
      </c>
      <c r="AH424">
        <f>Tabela1[[#This Row],[kan_val_acc]]</f>
        <v>0.76279069185256898</v>
      </c>
      <c r="AI424">
        <f>Tabela1[[#This Row],[kan_test_acc]]</f>
        <v>0.556643366813659</v>
      </c>
      <c r="AJ424">
        <f>Tabela1[[#This Row],[mlp_test_acc]]</f>
        <v>0.65734265734265696</v>
      </c>
      <c r="AK424">
        <f>Tabela1[[#This Row],[mlp_val_acc]]</f>
        <v>0.63255813953488305</v>
      </c>
      <c r="AL424">
        <f>Tabela1[[#This Row],[mlp_train_acc]]</f>
        <v>0.626470588235294</v>
      </c>
      <c r="AM424">
        <f>Tabela1[[#This Row],[mlp_steps]]</f>
        <v>12.2</v>
      </c>
    </row>
    <row r="425" spans="1:39" hidden="1" x14ac:dyDescent="0.25">
      <c r="A425" t="s">
        <v>29</v>
      </c>
      <c r="B425">
        <v>12</v>
      </c>
      <c r="C425">
        <v>3</v>
      </c>
      <c r="D425">
        <v>4</v>
      </c>
      <c r="E425">
        <v>0</v>
      </c>
      <c r="F425" t="s">
        <v>110</v>
      </c>
      <c r="G425">
        <v>41336</v>
      </c>
      <c r="H425">
        <v>7036134.7999999998</v>
      </c>
      <c r="I425">
        <v>15.4</v>
      </c>
      <c r="J425">
        <v>0.56176469326019196</v>
      </c>
      <c r="K425">
        <v>0.65581395626068095</v>
      </c>
      <c r="L425">
        <v>0.581818175315856</v>
      </c>
      <c r="M425">
        <v>0.66433566433566404</v>
      </c>
      <c r="N425">
        <v>0.63953488372093004</v>
      </c>
      <c r="O425">
        <v>0.60882352941176399</v>
      </c>
      <c r="P425">
        <v>12</v>
      </c>
      <c r="Q425">
        <v>2379968.4</v>
      </c>
      <c r="R425">
        <v>41177</v>
      </c>
      <c r="S425">
        <v>2</v>
      </c>
      <c r="T425">
        <v>135</v>
      </c>
      <c r="U425">
        <v>0.66433566433566404</v>
      </c>
      <c r="V425">
        <v>0.63953488372093004</v>
      </c>
      <c r="W425">
        <v>0.60882352941176399</v>
      </c>
      <c r="X425">
        <v>12.8</v>
      </c>
      <c r="Y425">
        <v>1447816</v>
      </c>
      <c r="Z425">
        <v>41754</v>
      </c>
      <c r="AA425">
        <v>2</v>
      </c>
      <c r="AB425">
        <v>136</v>
      </c>
      <c r="AC425" t="s">
        <v>373</v>
      </c>
      <c r="AE425">
        <f>Tabela1[[#This Row],[kan_params]]</f>
        <v>41336</v>
      </c>
      <c r="AF425">
        <f>Tabela1[[#This Row],[kan_steps]]</f>
        <v>15.4</v>
      </c>
      <c r="AG425">
        <f>Tabela1[[#This Row],[kan_train_acc]]</f>
        <v>0.56176469326019196</v>
      </c>
      <c r="AH425">
        <f>Tabela1[[#This Row],[kan_val_acc]]</f>
        <v>0.65581395626068095</v>
      </c>
      <c r="AI425">
        <f>Tabela1[[#This Row],[kan_test_acc]]</f>
        <v>0.581818175315856</v>
      </c>
      <c r="AJ425">
        <f>Tabela1[[#This Row],[mlp_test_acc]]</f>
        <v>0.66433566433566404</v>
      </c>
      <c r="AK425">
        <f>Tabela1[[#This Row],[mlp_val_acc]]</f>
        <v>0.63953488372093004</v>
      </c>
      <c r="AL425">
        <f>Tabela1[[#This Row],[mlp_train_acc]]</f>
        <v>0.60882352941176399</v>
      </c>
      <c r="AM425">
        <f>Tabela1[[#This Row],[mlp_steps]]</f>
        <v>12</v>
      </c>
    </row>
    <row r="426" spans="1:39" hidden="1" x14ac:dyDescent="0.25">
      <c r="A426" t="s">
        <v>29</v>
      </c>
      <c r="B426">
        <v>10</v>
      </c>
      <c r="C426">
        <v>3</v>
      </c>
      <c r="D426">
        <v>3</v>
      </c>
      <c r="E426">
        <v>0</v>
      </c>
      <c r="F426" t="s">
        <v>182</v>
      </c>
      <c r="G426">
        <v>41356</v>
      </c>
      <c r="H426">
        <v>10253594.199999999</v>
      </c>
      <c r="I426">
        <v>21.8</v>
      </c>
      <c r="J426">
        <v>0.49294117093086198</v>
      </c>
      <c r="K426">
        <v>0.74651162624359102</v>
      </c>
      <c r="L426">
        <v>0.51188812851905796</v>
      </c>
      <c r="M426">
        <v>0.66433566433566404</v>
      </c>
      <c r="N426">
        <v>0.63953488372093004</v>
      </c>
      <c r="O426">
        <v>0.60882352941176399</v>
      </c>
      <c r="P426">
        <v>12.8</v>
      </c>
      <c r="Q426">
        <v>1297783.6000000001</v>
      </c>
      <c r="R426">
        <v>41177</v>
      </c>
      <c r="S426">
        <v>2</v>
      </c>
      <c r="T426">
        <v>135</v>
      </c>
      <c r="U426">
        <v>0.66433566433566404</v>
      </c>
      <c r="V426">
        <v>0.63953488372093004</v>
      </c>
      <c r="W426">
        <v>0.60882352941176399</v>
      </c>
      <c r="X426">
        <v>12.8</v>
      </c>
      <c r="Y426">
        <v>1317128.3999999999</v>
      </c>
      <c r="Z426">
        <v>41754</v>
      </c>
      <c r="AA426">
        <v>2</v>
      </c>
      <c r="AB426">
        <v>136</v>
      </c>
      <c r="AC426" t="s">
        <v>183</v>
      </c>
      <c r="AE426">
        <f>Tabela1[[#This Row],[kan_params]]</f>
        <v>41356</v>
      </c>
      <c r="AF426">
        <f>Tabela1[[#This Row],[kan_steps]]</f>
        <v>21.8</v>
      </c>
      <c r="AG426">
        <f>Tabela1[[#This Row],[kan_train_acc]]</f>
        <v>0.49294117093086198</v>
      </c>
      <c r="AH426">
        <f>Tabela1[[#This Row],[kan_val_acc]]</f>
        <v>0.74651162624359102</v>
      </c>
      <c r="AI426">
        <f>Tabela1[[#This Row],[kan_test_acc]]</f>
        <v>0.51188812851905796</v>
      </c>
      <c r="AJ426">
        <f>Tabela1[[#This Row],[mlp_test_acc]]</f>
        <v>0.66433566433566404</v>
      </c>
      <c r="AK426">
        <f>Tabela1[[#This Row],[mlp_val_acc]]</f>
        <v>0.63953488372093004</v>
      </c>
      <c r="AL426">
        <f>Tabela1[[#This Row],[mlp_train_acc]]</f>
        <v>0.60882352941176399</v>
      </c>
      <c r="AM426">
        <f>Tabela1[[#This Row],[mlp_steps]]</f>
        <v>12.8</v>
      </c>
    </row>
    <row r="427" spans="1:39" hidden="1" x14ac:dyDescent="0.25">
      <c r="A427" t="s">
        <v>29</v>
      </c>
      <c r="B427">
        <v>10</v>
      </c>
      <c r="C427">
        <v>5</v>
      </c>
      <c r="D427">
        <v>2</v>
      </c>
      <c r="E427">
        <v>0</v>
      </c>
      <c r="F427" t="s">
        <v>156</v>
      </c>
      <c r="G427">
        <v>41362</v>
      </c>
      <c r="H427">
        <v>8923281.1999999993</v>
      </c>
      <c r="I427">
        <v>18</v>
      </c>
      <c r="J427">
        <v>0.50999999046325595</v>
      </c>
      <c r="K427">
        <v>0.71162791252136204</v>
      </c>
      <c r="L427">
        <v>0.46573426127433698</v>
      </c>
      <c r="M427">
        <v>0.66433566433566404</v>
      </c>
      <c r="N427">
        <v>0.66279069767441801</v>
      </c>
      <c r="O427">
        <v>0.60882352941176399</v>
      </c>
      <c r="P427">
        <v>12.2</v>
      </c>
      <c r="Q427">
        <v>2249118.4</v>
      </c>
      <c r="R427">
        <v>41177</v>
      </c>
      <c r="S427">
        <v>2</v>
      </c>
      <c r="T427">
        <v>135</v>
      </c>
      <c r="U427">
        <v>0.66433566433566404</v>
      </c>
      <c r="V427">
        <v>0.669767441860465</v>
      </c>
      <c r="W427">
        <v>0.60882352941176399</v>
      </c>
      <c r="X427">
        <v>12.4</v>
      </c>
      <c r="Y427">
        <v>1455687</v>
      </c>
      <c r="Z427">
        <v>41754</v>
      </c>
      <c r="AA427">
        <v>2</v>
      </c>
      <c r="AB427">
        <v>136</v>
      </c>
      <c r="AC427" t="s">
        <v>295</v>
      </c>
      <c r="AE427">
        <f>Tabela1[[#This Row],[kan_params]]</f>
        <v>41362</v>
      </c>
      <c r="AF427">
        <f>Tabela1[[#This Row],[kan_steps]]</f>
        <v>18</v>
      </c>
      <c r="AG427">
        <f>Tabela1[[#This Row],[kan_train_acc]]</f>
        <v>0.50999999046325595</v>
      </c>
      <c r="AH427">
        <f>Tabela1[[#This Row],[kan_val_acc]]</f>
        <v>0.71162791252136204</v>
      </c>
      <c r="AI427">
        <f>Tabela1[[#This Row],[kan_test_acc]]</f>
        <v>0.46573426127433698</v>
      </c>
      <c r="AJ427">
        <f>Tabela1[[#This Row],[mlp_test_acc]]</f>
        <v>0.66433566433566404</v>
      </c>
      <c r="AK427">
        <f>Tabela1[[#This Row],[mlp_val_acc]]</f>
        <v>0.66279069767441801</v>
      </c>
      <c r="AL427">
        <f>Tabela1[[#This Row],[mlp_train_acc]]</f>
        <v>0.60882352941176399</v>
      </c>
      <c r="AM427">
        <f>Tabela1[[#This Row],[mlp_steps]]</f>
        <v>12.2</v>
      </c>
    </row>
    <row r="428" spans="1:39" hidden="1" x14ac:dyDescent="0.25">
      <c r="A428" t="s">
        <v>29</v>
      </c>
      <c r="B428">
        <v>12</v>
      </c>
      <c r="C428">
        <v>5</v>
      </c>
      <c r="D428">
        <v>3</v>
      </c>
      <c r="E428">
        <v>0</v>
      </c>
      <c r="F428" t="s">
        <v>144</v>
      </c>
      <c r="G428">
        <v>41398</v>
      </c>
      <c r="H428">
        <v>12364538.199999999</v>
      </c>
      <c r="I428">
        <v>29.2</v>
      </c>
      <c r="J428">
        <v>0.67705882787704397</v>
      </c>
      <c r="K428">
        <v>0.80232557058334297</v>
      </c>
      <c r="L428">
        <v>0.68391606807708705</v>
      </c>
      <c r="M428">
        <v>0.66433566433566404</v>
      </c>
      <c r="N428">
        <v>0.63953488372093004</v>
      </c>
      <c r="O428">
        <v>0.60882352941176399</v>
      </c>
      <c r="P428">
        <v>12</v>
      </c>
      <c r="Q428">
        <v>1214379</v>
      </c>
      <c r="R428">
        <v>41177</v>
      </c>
      <c r="S428">
        <v>2</v>
      </c>
      <c r="T428">
        <v>135</v>
      </c>
      <c r="U428">
        <v>0.66433566433566404</v>
      </c>
      <c r="V428">
        <v>0.63953488372093004</v>
      </c>
      <c r="W428">
        <v>0.60882352941176399</v>
      </c>
      <c r="X428">
        <v>12.6</v>
      </c>
      <c r="Y428">
        <v>913758.2</v>
      </c>
      <c r="Z428">
        <v>41754</v>
      </c>
      <c r="AA428">
        <v>2</v>
      </c>
      <c r="AB428">
        <v>136</v>
      </c>
      <c r="AC428" t="s">
        <v>491</v>
      </c>
      <c r="AE428">
        <f>Tabela1[[#This Row],[kan_params]]</f>
        <v>41398</v>
      </c>
      <c r="AF428">
        <f>Tabela1[[#This Row],[kan_steps]]</f>
        <v>29.2</v>
      </c>
      <c r="AG428">
        <f>Tabela1[[#This Row],[kan_train_acc]]</f>
        <v>0.67705882787704397</v>
      </c>
      <c r="AH428">
        <f>Tabela1[[#This Row],[kan_val_acc]]</f>
        <v>0.80232557058334297</v>
      </c>
      <c r="AI428">
        <f>Tabela1[[#This Row],[kan_test_acc]]</f>
        <v>0.68391606807708705</v>
      </c>
      <c r="AJ428">
        <f>Tabela1[[#This Row],[mlp_test_acc]]</f>
        <v>0.66433566433566404</v>
      </c>
      <c r="AK428">
        <f>Tabela1[[#This Row],[mlp_val_acc]]</f>
        <v>0.63953488372093004</v>
      </c>
      <c r="AL428">
        <f>Tabela1[[#This Row],[mlp_train_acc]]</f>
        <v>0.60882352941176399</v>
      </c>
      <c r="AM428">
        <f>Tabela1[[#This Row],[mlp_steps]]</f>
        <v>12</v>
      </c>
    </row>
    <row r="429" spans="1:39" hidden="1" x14ac:dyDescent="0.25">
      <c r="A429" t="s">
        <v>29</v>
      </c>
      <c r="B429">
        <v>10</v>
      </c>
      <c r="C429">
        <v>5</v>
      </c>
      <c r="D429">
        <v>2</v>
      </c>
      <c r="E429">
        <v>0</v>
      </c>
      <c r="F429" t="s">
        <v>68</v>
      </c>
      <c r="G429">
        <v>41430</v>
      </c>
      <c r="H429">
        <v>10271441.4</v>
      </c>
      <c r="I429">
        <v>20.8</v>
      </c>
      <c r="J429">
        <v>0.49529411792755101</v>
      </c>
      <c r="K429">
        <v>0.69534884691238397</v>
      </c>
      <c r="L429">
        <v>0.44895104169845501</v>
      </c>
      <c r="M429">
        <v>0.66433566433566404</v>
      </c>
      <c r="N429">
        <v>0.63953488372093004</v>
      </c>
      <c r="O429">
        <v>0.60882352941176399</v>
      </c>
      <c r="P429">
        <v>12</v>
      </c>
      <c r="Q429">
        <v>1391480.6</v>
      </c>
      <c r="R429">
        <v>41177</v>
      </c>
      <c r="S429">
        <v>2</v>
      </c>
      <c r="T429">
        <v>135</v>
      </c>
      <c r="U429">
        <v>0.66433566433566404</v>
      </c>
      <c r="V429">
        <v>0.669767441860465</v>
      </c>
      <c r="W429">
        <v>0.60882352941176399</v>
      </c>
      <c r="X429">
        <v>12.6</v>
      </c>
      <c r="Y429">
        <v>2053007.4</v>
      </c>
      <c r="Z429">
        <v>41754</v>
      </c>
      <c r="AA429">
        <v>2</v>
      </c>
      <c r="AB429">
        <v>136</v>
      </c>
      <c r="AC429" t="s">
        <v>251</v>
      </c>
      <c r="AE429">
        <f>Tabela1[[#This Row],[kan_params]]</f>
        <v>41430</v>
      </c>
      <c r="AF429">
        <f>Tabela1[[#This Row],[kan_steps]]</f>
        <v>20.8</v>
      </c>
      <c r="AG429">
        <f>Tabela1[[#This Row],[kan_train_acc]]</f>
        <v>0.49529411792755101</v>
      </c>
      <c r="AH429">
        <f>Tabela1[[#This Row],[kan_val_acc]]</f>
        <v>0.69534884691238397</v>
      </c>
      <c r="AI429">
        <f>Tabela1[[#This Row],[kan_test_acc]]</f>
        <v>0.44895104169845501</v>
      </c>
      <c r="AJ429">
        <f>Tabela1[[#This Row],[mlp_test_acc]]</f>
        <v>0.66433566433566404</v>
      </c>
      <c r="AK429">
        <f>Tabela1[[#This Row],[mlp_val_acc]]</f>
        <v>0.63953488372093004</v>
      </c>
      <c r="AL429">
        <f>Tabela1[[#This Row],[mlp_train_acc]]</f>
        <v>0.60882352941176399</v>
      </c>
      <c r="AM429">
        <f>Tabela1[[#This Row],[mlp_steps]]</f>
        <v>12</v>
      </c>
    </row>
    <row r="430" spans="1:39" x14ac:dyDescent="0.25">
      <c r="A430" t="s">
        <v>29</v>
      </c>
      <c r="B430">
        <v>8</v>
      </c>
      <c r="C430">
        <v>3</v>
      </c>
      <c r="D430">
        <v>2</v>
      </c>
      <c r="E430">
        <v>0</v>
      </c>
      <c r="F430" t="s">
        <v>138</v>
      </c>
      <c r="G430">
        <v>41436</v>
      </c>
      <c r="H430">
        <v>7274024.4000000004</v>
      </c>
      <c r="I430">
        <v>13.8</v>
      </c>
      <c r="J430">
        <v>0.52117646932601902</v>
      </c>
      <c r="K430">
        <v>0.65116279125213605</v>
      </c>
      <c r="L430">
        <v>0.53286713361740101</v>
      </c>
      <c r="M430">
        <v>0.66433566433566404</v>
      </c>
      <c r="N430">
        <v>0.63953488372093004</v>
      </c>
      <c r="O430">
        <v>0.60941176470588199</v>
      </c>
      <c r="P430">
        <v>12</v>
      </c>
      <c r="Q430">
        <v>186335.4</v>
      </c>
      <c r="R430">
        <v>41177</v>
      </c>
      <c r="S430">
        <v>2</v>
      </c>
      <c r="T430">
        <v>135</v>
      </c>
      <c r="U430">
        <v>0.66433566433566404</v>
      </c>
      <c r="V430">
        <v>0.63953488372093004</v>
      </c>
      <c r="W430">
        <v>0.60882352941176399</v>
      </c>
      <c r="X430">
        <v>12.8</v>
      </c>
      <c r="Y430">
        <v>184244.4</v>
      </c>
      <c r="Z430">
        <v>41754</v>
      </c>
      <c r="AA430">
        <v>2</v>
      </c>
      <c r="AB430">
        <v>136</v>
      </c>
      <c r="AC430" t="s">
        <v>1296</v>
      </c>
      <c r="AE430">
        <f>Tabela1[[#This Row],[kan_params]]</f>
        <v>41436</v>
      </c>
      <c r="AF430">
        <f>Tabela1[[#This Row],[kan_steps]]</f>
        <v>13.8</v>
      </c>
      <c r="AG430">
        <f>Tabela1[[#This Row],[kan_train_acc]]</f>
        <v>0.52117646932601902</v>
      </c>
      <c r="AH430">
        <f>Tabela1[[#This Row],[kan_val_acc]]</f>
        <v>0.65116279125213605</v>
      </c>
      <c r="AI430">
        <f>Tabela1[[#This Row],[kan_test_acc]]</f>
        <v>0.53286713361740101</v>
      </c>
      <c r="AJ430">
        <f>Tabela1[[#This Row],[mlp_test_acc]]</f>
        <v>0.66433566433566404</v>
      </c>
      <c r="AK430">
        <f>Tabela1[[#This Row],[mlp_val_acc]]</f>
        <v>0.63953488372093004</v>
      </c>
      <c r="AL430">
        <f>Tabela1[[#This Row],[mlp_train_acc]]</f>
        <v>0.60941176470588199</v>
      </c>
      <c r="AM430">
        <f>Tabela1[[#This Row],[mlp_steps]]</f>
        <v>12</v>
      </c>
    </row>
    <row r="431" spans="1:39" hidden="1" x14ac:dyDescent="0.25">
      <c r="A431" t="s">
        <v>29</v>
      </c>
      <c r="B431">
        <v>14</v>
      </c>
      <c r="C431">
        <v>9</v>
      </c>
      <c r="D431">
        <v>2</v>
      </c>
      <c r="E431">
        <v>0</v>
      </c>
      <c r="F431" t="s">
        <v>50</v>
      </c>
      <c r="G431">
        <v>41492</v>
      </c>
      <c r="H431">
        <v>8815455.5999999996</v>
      </c>
      <c r="I431">
        <v>12</v>
      </c>
      <c r="J431">
        <v>0.47941176295280402</v>
      </c>
      <c r="K431">
        <v>0.81395345926284701</v>
      </c>
      <c r="L431">
        <v>0.45874125361442503</v>
      </c>
      <c r="M431">
        <v>0.65734265734265696</v>
      </c>
      <c r="N431">
        <v>0.581395348837209</v>
      </c>
      <c r="O431">
        <v>0.626470588235294</v>
      </c>
      <c r="P431">
        <v>12</v>
      </c>
      <c r="Q431">
        <v>2092993.2</v>
      </c>
      <c r="R431">
        <v>41177</v>
      </c>
      <c r="S431">
        <v>2</v>
      </c>
      <c r="T431">
        <v>135</v>
      </c>
      <c r="U431">
        <v>0.65734265734265696</v>
      </c>
      <c r="V431">
        <v>0.581395348837209</v>
      </c>
      <c r="W431">
        <v>0.626470588235294</v>
      </c>
      <c r="X431">
        <v>12</v>
      </c>
      <c r="Y431">
        <v>1269858.2</v>
      </c>
      <c r="Z431">
        <v>41754</v>
      </c>
      <c r="AA431">
        <v>2</v>
      </c>
      <c r="AB431">
        <v>136</v>
      </c>
      <c r="AC431" t="s">
        <v>747</v>
      </c>
      <c r="AE431">
        <f>Tabela1[[#This Row],[kan_params]]</f>
        <v>41492</v>
      </c>
      <c r="AF431">
        <f>Tabela1[[#This Row],[kan_steps]]</f>
        <v>12</v>
      </c>
      <c r="AG431">
        <f>Tabela1[[#This Row],[kan_train_acc]]</f>
        <v>0.47941176295280402</v>
      </c>
      <c r="AH431">
        <f>Tabela1[[#This Row],[kan_val_acc]]</f>
        <v>0.81395345926284701</v>
      </c>
      <c r="AI431">
        <f>Tabela1[[#This Row],[kan_test_acc]]</f>
        <v>0.45874125361442503</v>
      </c>
      <c r="AJ431">
        <f>Tabela1[[#This Row],[mlp_test_acc]]</f>
        <v>0.65734265734265696</v>
      </c>
      <c r="AK431">
        <f>Tabela1[[#This Row],[mlp_val_acc]]</f>
        <v>0.581395348837209</v>
      </c>
      <c r="AL431">
        <f>Tabela1[[#This Row],[mlp_train_acc]]</f>
        <v>0.626470588235294</v>
      </c>
      <c r="AM431">
        <f>Tabela1[[#This Row],[mlp_steps]]</f>
        <v>12</v>
      </c>
    </row>
    <row r="432" spans="1:39" hidden="1" x14ac:dyDescent="0.25">
      <c r="A432" t="s">
        <v>29</v>
      </c>
      <c r="B432">
        <v>12</v>
      </c>
      <c r="C432">
        <v>3</v>
      </c>
      <c r="D432">
        <v>4</v>
      </c>
      <c r="E432">
        <v>0</v>
      </c>
      <c r="F432" t="s">
        <v>50</v>
      </c>
      <c r="G432">
        <v>41492</v>
      </c>
      <c r="H432">
        <v>5779949.4000000004</v>
      </c>
      <c r="I432">
        <v>12</v>
      </c>
      <c r="J432">
        <v>0.60882353782653797</v>
      </c>
      <c r="K432">
        <v>0.65116280317306496</v>
      </c>
      <c r="L432">
        <v>0.66433566808700495</v>
      </c>
      <c r="M432">
        <v>0.66433566433566404</v>
      </c>
      <c r="N432">
        <v>0.63953488372093004</v>
      </c>
      <c r="O432">
        <v>0.60882352941176399</v>
      </c>
      <c r="P432">
        <v>12</v>
      </c>
      <c r="Q432">
        <v>1165022.8</v>
      </c>
      <c r="R432">
        <v>41177</v>
      </c>
      <c r="S432">
        <v>2</v>
      </c>
      <c r="T432">
        <v>135</v>
      </c>
      <c r="U432">
        <v>0.66433566433566404</v>
      </c>
      <c r="V432">
        <v>0.63953488372093004</v>
      </c>
      <c r="W432">
        <v>0.60882352941176399</v>
      </c>
      <c r="X432">
        <v>12</v>
      </c>
      <c r="Y432">
        <v>808941.6</v>
      </c>
      <c r="Z432">
        <v>41754</v>
      </c>
      <c r="AA432">
        <v>2</v>
      </c>
      <c r="AB432">
        <v>136</v>
      </c>
      <c r="AC432" t="s">
        <v>343</v>
      </c>
      <c r="AE432">
        <f>Tabela1[[#This Row],[kan_params]]</f>
        <v>41492</v>
      </c>
      <c r="AF432">
        <f>Tabela1[[#This Row],[kan_steps]]</f>
        <v>12</v>
      </c>
      <c r="AG432">
        <f>Tabela1[[#This Row],[kan_train_acc]]</f>
        <v>0.60882353782653797</v>
      </c>
      <c r="AH432">
        <f>Tabela1[[#This Row],[kan_val_acc]]</f>
        <v>0.65116280317306496</v>
      </c>
      <c r="AI432">
        <f>Tabela1[[#This Row],[kan_test_acc]]</f>
        <v>0.66433566808700495</v>
      </c>
      <c r="AJ432">
        <f>Tabela1[[#This Row],[mlp_test_acc]]</f>
        <v>0.66433566433566404</v>
      </c>
      <c r="AK432">
        <f>Tabela1[[#This Row],[mlp_val_acc]]</f>
        <v>0.63953488372093004</v>
      </c>
      <c r="AL432">
        <f>Tabela1[[#This Row],[mlp_train_acc]]</f>
        <v>0.60882352941176399</v>
      </c>
      <c r="AM432">
        <f>Tabela1[[#This Row],[mlp_steps]]</f>
        <v>12</v>
      </c>
    </row>
    <row r="433" spans="1:39" hidden="1" x14ac:dyDescent="0.25">
      <c r="A433" t="s">
        <v>29</v>
      </c>
      <c r="B433">
        <v>16</v>
      </c>
      <c r="C433">
        <v>5</v>
      </c>
      <c r="D433">
        <v>5</v>
      </c>
      <c r="E433">
        <v>0</v>
      </c>
      <c r="F433" t="s">
        <v>222</v>
      </c>
      <c r="G433">
        <v>41528</v>
      </c>
      <c r="H433">
        <v>16018383.6</v>
      </c>
      <c r="I433">
        <v>26.8</v>
      </c>
      <c r="J433">
        <v>0.33117647171020498</v>
      </c>
      <c r="K433">
        <v>0.76976746320724398</v>
      </c>
      <c r="L433">
        <v>0.29930070042610102</v>
      </c>
      <c r="M433">
        <v>0.65734265734265696</v>
      </c>
      <c r="N433">
        <v>0.63255813953488305</v>
      </c>
      <c r="O433">
        <v>0.626470588235294</v>
      </c>
      <c r="P433">
        <v>12.2</v>
      </c>
      <c r="Q433">
        <v>1762710</v>
      </c>
      <c r="R433">
        <v>41177</v>
      </c>
      <c r="S433">
        <v>2</v>
      </c>
      <c r="T433">
        <v>135</v>
      </c>
      <c r="U433">
        <v>0.65734265734265696</v>
      </c>
      <c r="V433">
        <v>0.581395348837209</v>
      </c>
      <c r="W433">
        <v>0.626470588235294</v>
      </c>
      <c r="X433">
        <v>12</v>
      </c>
      <c r="Y433">
        <v>1077011.2</v>
      </c>
      <c r="Z433">
        <v>41754</v>
      </c>
      <c r="AA433">
        <v>2</v>
      </c>
      <c r="AB433">
        <v>136</v>
      </c>
      <c r="AC433" t="s">
        <v>934</v>
      </c>
      <c r="AE433">
        <f>Tabela1[[#This Row],[kan_params]]</f>
        <v>41528</v>
      </c>
      <c r="AF433">
        <f>Tabela1[[#This Row],[kan_steps]]</f>
        <v>26.8</v>
      </c>
      <c r="AG433">
        <f>Tabela1[[#This Row],[kan_train_acc]]</f>
        <v>0.33117647171020498</v>
      </c>
      <c r="AH433">
        <f>Tabela1[[#This Row],[kan_val_acc]]</f>
        <v>0.76976746320724398</v>
      </c>
      <c r="AI433">
        <f>Tabela1[[#This Row],[kan_test_acc]]</f>
        <v>0.29930070042610102</v>
      </c>
      <c r="AJ433">
        <f>Tabela1[[#This Row],[mlp_test_acc]]</f>
        <v>0.65734265734265696</v>
      </c>
      <c r="AK433">
        <f>Tabela1[[#This Row],[mlp_val_acc]]</f>
        <v>0.63255813953488305</v>
      </c>
      <c r="AL433">
        <f>Tabela1[[#This Row],[mlp_train_acc]]</f>
        <v>0.626470588235294</v>
      </c>
      <c r="AM433">
        <f>Tabela1[[#This Row],[mlp_steps]]</f>
        <v>12.2</v>
      </c>
    </row>
    <row r="434" spans="1:39" hidden="1" x14ac:dyDescent="0.25">
      <c r="A434" t="s">
        <v>29</v>
      </c>
      <c r="B434">
        <v>10</v>
      </c>
      <c r="C434">
        <v>3</v>
      </c>
      <c r="D434">
        <v>3</v>
      </c>
      <c r="E434">
        <v>0</v>
      </c>
      <c r="F434" t="s">
        <v>92</v>
      </c>
      <c r="G434">
        <v>41554</v>
      </c>
      <c r="H434">
        <v>7826550</v>
      </c>
      <c r="I434">
        <v>16.8</v>
      </c>
      <c r="J434">
        <v>0.53882353305816599</v>
      </c>
      <c r="K434">
        <v>0.69069766998291005</v>
      </c>
      <c r="L434">
        <v>0.54405593872070301</v>
      </c>
      <c r="M434">
        <v>0.66433566433566404</v>
      </c>
      <c r="N434">
        <v>0.63953488372093004</v>
      </c>
      <c r="O434">
        <v>0.60882352941176399</v>
      </c>
      <c r="P434">
        <v>12.2</v>
      </c>
      <c r="Q434">
        <v>1547662</v>
      </c>
      <c r="R434">
        <v>41177</v>
      </c>
      <c r="S434">
        <v>2</v>
      </c>
      <c r="T434">
        <v>135</v>
      </c>
      <c r="U434">
        <v>0.66433566433566404</v>
      </c>
      <c r="V434">
        <v>0.63953488372093004</v>
      </c>
      <c r="W434">
        <v>0.60882352941176399</v>
      </c>
      <c r="X434">
        <v>12.8</v>
      </c>
      <c r="Y434">
        <v>1111077</v>
      </c>
      <c r="Z434">
        <v>41754</v>
      </c>
      <c r="AA434">
        <v>2</v>
      </c>
      <c r="AB434">
        <v>136</v>
      </c>
      <c r="AC434" t="s">
        <v>93</v>
      </c>
      <c r="AE434">
        <f>Tabela1[[#This Row],[kan_params]]</f>
        <v>41554</v>
      </c>
      <c r="AF434">
        <f>Tabela1[[#This Row],[kan_steps]]</f>
        <v>16.8</v>
      </c>
      <c r="AG434">
        <f>Tabela1[[#This Row],[kan_train_acc]]</f>
        <v>0.53882353305816599</v>
      </c>
      <c r="AH434">
        <f>Tabela1[[#This Row],[kan_val_acc]]</f>
        <v>0.69069766998291005</v>
      </c>
      <c r="AI434">
        <f>Tabela1[[#This Row],[kan_test_acc]]</f>
        <v>0.54405593872070301</v>
      </c>
      <c r="AJ434">
        <f>Tabela1[[#This Row],[mlp_test_acc]]</f>
        <v>0.66433566433566404</v>
      </c>
      <c r="AK434">
        <f>Tabela1[[#This Row],[mlp_val_acc]]</f>
        <v>0.63953488372093004</v>
      </c>
      <c r="AL434">
        <f>Tabela1[[#This Row],[mlp_train_acc]]</f>
        <v>0.60882352941176399</v>
      </c>
      <c r="AM434">
        <f>Tabela1[[#This Row],[mlp_steps]]</f>
        <v>12.2</v>
      </c>
    </row>
    <row r="435" spans="1:39" hidden="1" x14ac:dyDescent="0.25">
      <c r="A435" t="s">
        <v>29</v>
      </c>
      <c r="B435">
        <v>14</v>
      </c>
      <c r="C435">
        <v>9</v>
      </c>
      <c r="D435">
        <v>2</v>
      </c>
      <c r="E435">
        <v>0</v>
      </c>
      <c r="F435" t="s">
        <v>80</v>
      </c>
      <c r="G435">
        <v>41566</v>
      </c>
      <c r="H435">
        <v>13382466</v>
      </c>
      <c r="I435">
        <v>19</v>
      </c>
      <c r="J435">
        <v>0.49352940320968602</v>
      </c>
      <c r="K435">
        <v>0.73023257255554197</v>
      </c>
      <c r="L435">
        <v>0.48951049745082797</v>
      </c>
      <c r="M435">
        <v>0.65734265734265696</v>
      </c>
      <c r="N435">
        <v>0.581395348837209</v>
      </c>
      <c r="O435">
        <v>0.626470588235294</v>
      </c>
      <c r="P435">
        <v>12.4</v>
      </c>
      <c r="Q435">
        <v>2084227.4</v>
      </c>
      <c r="R435">
        <v>41177</v>
      </c>
      <c r="S435">
        <v>2</v>
      </c>
      <c r="T435">
        <v>135</v>
      </c>
      <c r="U435">
        <v>0.65734265734265696</v>
      </c>
      <c r="V435">
        <v>0.581395348837209</v>
      </c>
      <c r="W435">
        <v>0.626470588235294</v>
      </c>
      <c r="X435">
        <v>12.4</v>
      </c>
      <c r="Y435">
        <v>1475558.8</v>
      </c>
      <c r="Z435">
        <v>41754</v>
      </c>
      <c r="AA435">
        <v>2</v>
      </c>
      <c r="AB435">
        <v>136</v>
      </c>
      <c r="AC435" t="s">
        <v>762</v>
      </c>
      <c r="AE435">
        <f>Tabela1[[#This Row],[kan_params]]</f>
        <v>41566</v>
      </c>
      <c r="AF435">
        <f>Tabela1[[#This Row],[kan_steps]]</f>
        <v>19</v>
      </c>
      <c r="AG435">
        <f>Tabela1[[#This Row],[kan_train_acc]]</f>
        <v>0.49352940320968602</v>
      </c>
      <c r="AH435">
        <f>Tabela1[[#This Row],[kan_val_acc]]</f>
        <v>0.73023257255554197</v>
      </c>
      <c r="AI435">
        <f>Tabela1[[#This Row],[kan_test_acc]]</f>
        <v>0.48951049745082797</v>
      </c>
      <c r="AJ435">
        <f>Tabela1[[#This Row],[mlp_test_acc]]</f>
        <v>0.65734265734265696</v>
      </c>
      <c r="AK435">
        <f>Tabela1[[#This Row],[mlp_val_acc]]</f>
        <v>0.581395348837209</v>
      </c>
      <c r="AL435">
        <f>Tabela1[[#This Row],[mlp_train_acc]]</f>
        <v>0.626470588235294</v>
      </c>
      <c r="AM435">
        <f>Tabela1[[#This Row],[mlp_steps]]</f>
        <v>12.4</v>
      </c>
    </row>
    <row r="436" spans="1:39" hidden="1" x14ac:dyDescent="0.25">
      <c r="A436" t="s">
        <v>29</v>
      </c>
      <c r="B436">
        <v>12</v>
      </c>
      <c r="C436">
        <v>3</v>
      </c>
      <c r="D436">
        <v>4</v>
      </c>
      <c r="E436">
        <v>0</v>
      </c>
      <c r="F436" t="s">
        <v>80</v>
      </c>
      <c r="G436">
        <v>41566</v>
      </c>
      <c r="H436">
        <v>10165477</v>
      </c>
      <c r="I436">
        <v>23.4</v>
      </c>
      <c r="J436">
        <v>0.57411763668060301</v>
      </c>
      <c r="K436">
        <v>0.73953489065170197</v>
      </c>
      <c r="L436">
        <v>0.61258741617202705</v>
      </c>
      <c r="M436">
        <v>0.66433566433566404</v>
      </c>
      <c r="N436">
        <v>0.63953488372093004</v>
      </c>
      <c r="O436">
        <v>0.60882352941176399</v>
      </c>
      <c r="P436">
        <v>12.2</v>
      </c>
      <c r="Q436">
        <v>1909970.8</v>
      </c>
      <c r="R436">
        <v>41177</v>
      </c>
      <c r="S436">
        <v>2</v>
      </c>
      <c r="T436">
        <v>135</v>
      </c>
      <c r="U436">
        <v>0.66433566433566404</v>
      </c>
      <c r="V436">
        <v>0.63953488372093004</v>
      </c>
      <c r="W436">
        <v>0.60882352941176399</v>
      </c>
      <c r="X436">
        <v>12.2</v>
      </c>
      <c r="Y436">
        <v>1268882.8</v>
      </c>
      <c r="Z436">
        <v>41754</v>
      </c>
      <c r="AA436">
        <v>2</v>
      </c>
      <c r="AB436">
        <v>136</v>
      </c>
      <c r="AC436" t="s">
        <v>358</v>
      </c>
      <c r="AE436">
        <f>Tabela1[[#This Row],[kan_params]]</f>
        <v>41566</v>
      </c>
      <c r="AF436">
        <f>Tabela1[[#This Row],[kan_steps]]</f>
        <v>23.4</v>
      </c>
      <c r="AG436">
        <f>Tabela1[[#This Row],[kan_train_acc]]</f>
        <v>0.57411763668060301</v>
      </c>
      <c r="AH436">
        <f>Tabela1[[#This Row],[kan_val_acc]]</f>
        <v>0.73953489065170197</v>
      </c>
      <c r="AI436">
        <f>Tabela1[[#This Row],[kan_test_acc]]</f>
        <v>0.61258741617202705</v>
      </c>
      <c r="AJ436">
        <f>Tabela1[[#This Row],[mlp_test_acc]]</f>
        <v>0.66433566433566404</v>
      </c>
      <c r="AK436">
        <f>Tabela1[[#This Row],[mlp_val_acc]]</f>
        <v>0.63953488372093004</v>
      </c>
      <c r="AL436">
        <f>Tabela1[[#This Row],[mlp_train_acc]]</f>
        <v>0.60882352941176399</v>
      </c>
      <c r="AM436">
        <f>Tabela1[[#This Row],[mlp_steps]]</f>
        <v>12.2</v>
      </c>
    </row>
    <row r="437" spans="1:39" hidden="1" x14ac:dyDescent="0.25">
      <c r="A437" t="s">
        <v>29</v>
      </c>
      <c r="B437">
        <v>12</v>
      </c>
      <c r="C437">
        <v>5</v>
      </c>
      <c r="D437">
        <v>3</v>
      </c>
      <c r="E437">
        <v>0</v>
      </c>
      <c r="F437" t="s">
        <v>54</v>
      </c>
      <c r="G437">
        <v>41620</v>
      </c>
      <c r="H437">
        <v>11380867.199999999</v>
      </c>
      <c r="I437">
        <v>25</v>
      </c>
      <c r="J437">
        <v>0.68176470994949301</v>
      </c>
      <c r="K437">
        <v>0.81395348310470494</v>
      </c>
      <c r="L437">
        <v>0.70489510297775204</v>
      </c>
      <c r="M437">
        <v>0.66433566433566404</v>
      </c>
      <c r="N437">
        <v>0.63953488372093004</v>
      </c>
      <c r="O437">
        <v>0.60941176470588199</v>
      </c>
      <c r="P437">
        <v>12.6</v>
      </c>
      <c r="Q437">
        <v>1305278</v>
      </c>
      <c r="R437">
        <v>41177</v>
      </c>
      <c r="S437">
        <v>2</v>
      </c>
      <c r="T437">
        <v>135</v>
      </c>
      <c r="U437">
        <v>0.66433566433566404</v>
      </c>
      <c r="V437">
        <v>0.64186046511627903</v>
      </c>
      <c r="W437">
        <v>0.60882352941176399</v>
      </c>
      <c r="X437">
        <v>12.2</v>
      </c>
      <c r="Y437">
        <v>1581226</v>
      </c>
      <c r="Z437">
        <v>41754</v>
      </c>
      <c r="AA437">
        <v>2</v>
      </c>
      <c r="AB437">
        <v>136</v>
      </c>
      <c r="AC437" t="s">
        <v>446</v>
      </c>
      <c r="AE437">
        <f>Tabela1[[#This Row],[kan_params]]</f>
        <v>41620</v>
      </c>
      <c r="AF437">
        <f>Tabela1[[#This Row],[kan_steps]]</f>
        <v>25</v>
      </c>
      <c r="AG437">
        <f>Tabela1[[#This Row],[kan_train_acc]]</f>
        <v>0.68176470994949301</v>
      </c>
      <c r="AH437">
        <f>Tabela1[[#This Row],[kan_val_acc]]</f>
        <v>0.81395348310470494</v>
      </c>
      <c r="AI437">
        <f>Tabela1[[#This Row],[kan_test_acc]]</f>
        <v>0.70489510297775204</v>
      </c>
      <c r="AJ437">
        <f>Tabela1[[#This Row],[mlp_test_acc]]</f>
        <v>0.66433566433566404</v>
      </c>
      <c r="AK437">
        <f>Tabela1[[#This Row],[mlp_val_acc]]</f>
        <v>0.63953488372093004</v>
      </c>
      <c r="AL437">
        <f>Tabela1[[#This Row],[mlp_train_acc]]</f>
        <v>0.60941176470588199</v>
      </c>
      <c r="AM437">
        <f>Tabela1[[#This Row],[mlp_steps]]</f>
        <v>12.6</v>
      </c>
    </row>
    <row r="438" spans="1:39" hidden="1" x14ac:dyDescent="0.25">
      <c r="A438" t="s">
        <v>29</v>
      </c>
      <c r="B438">
        <v>14</v>
      </c>
      <c r="C438">
        <v>5</v>
      </c>
      <c r="D438">
        <v>4</v>
      </c>
      <c r="E438">
        <v>0</v>
      </c>
      <c r="F438" t="s">
        <v>74</v>
      </c>
      <c r="G438">
        <v>41644</v>
      </c>
      <c r="H438">
        <v>15705366</v>
      </c>
      <c r="I438">
        <v>24.6</v>
      </c>
      <c r="J438">
        <v>0.47117646932601898</v>
      </c>
      <c r="K438">
        <v>0.66744185686111401</v>
      </c>
      <c r="L438">
        <v>0.47552447915077201</v>
      </c>
      <c r="M438">
        <v>0.65734265734265696</v>
      </c>
      <c r="N438">
        <v>0.581395348837209</v>
      </c>
      <c r="O438">
        <v>0.626470588235294</v>
      </c>
      <c r="P438">
        <v>12.2</v>
      </c>
      <c r="Q438">
        <v>473696</v>
      </c>
      <c r="R438">
        <v>41177</v>
      </c>
      <c r="S438">
        <v>2</v>
      </c>
      <c r="T438">
        <v>135</v>
      </c>
      <c r="U438">
        <v>0.65734265734265696</v>
      </c>
      <c r="V438">
        <v>0.581395348837209</v>
      </c>
      <c r="W438">
        <v>0.626470588235294</v>
      </c>
      <c r="X438">
        <v>12.2</v>
      </c>
      <c r="Y438">
        <v>497436.6</v>
      </c>
      <c r="Z438">
        <v>41754</v>
      </c>
      <c r="AA438">
        <v>2</v>
      </c>
      <c r="AB438">
        <v>136</v>
      </c>
      <c r="AC438" t="s">
        <v>658</v>
      </c>
      <c r="AE438">
        <f>Tabela1[[#This Row],[kan_params]]</f>
        <v>41644</v>
      </c>
      <c r="AF438">
        <f>Tabela1[[#This Row],[kan_steps]]</f>
        <v>24.6</v>
      </c>
      <c r="AG438">
        <f>Tabela1[[#This Row],[kan_train_acc]]</f>
        <v>0.47117646932601898</v>
      </c>
      <c r="AH438">
        <f>Tabela1[[#This Row],[kan_val_acc]]</f>
        <v>0.66744185686111401</v>
      </c>
      <c r="AI438">
        <f>Tabela1[[#This Row],[kan_test_acc]]</f>
        <v>0.47552447915077201</v>
      </c>
      <c r="AJ438">
        <f>Tabela1[[#This Row],[mlp_test_acc]]</f>
        <v>0.65734265734265696</v>
      </c>
      <c r="AK438">
        <f>Tabela1[[#This Row],[mlp_val_acc]]</f>
        <v>0.581395348837209</v>
      </c>
      <c r="AL438">
        <f>Tabela1[[#This Row],[mlp_train_acc]]</f>
        <v>0.626470588235294</v>
      </c>
      <c r="AM438">
        <f>Tabela1[[#This Row],[mlp_steps]]</f>
        <v>12.2</v>
      </c>
    </row>
    <row r="439" spans="1:39" hidden="1" x14ac:dyDescent="0.25">
      <c r="A439" t="s">
        <v>29</v>
      </c>
      <c r="B439">
        <v>18</v>
      </c>
      <c r="C439">
        <v>9</v>
      </c>
      <c r="D439">
        <v>4</v>
      </c>
      <c r="E439">
        <v>0</v>
      </c>
      <c r="F439" t="s">
        <v>220</v>
      </c>
      <c r="G439">
        <v>41654</v>
      </c>
      <c r="H439">
        <v>12141962.800000001</v>
      </c>
      <c r="I439">
        <v>20.6</v>
      </c>
      <c r="J439">
        <v>0.73764706850051798</v>
      </c>
      <c r="K439">
        <v>0.86279069185256896</v>
      </c>
      <c r="L439">
        <v>0.75804195404052699</v>
      </c>
      <c r="M439">
        <v>0.65734265734265696</v>
      </c>
      <c r="N439">
        <v>0.581395348837209</v>
      </c>
      <c r="O439">
        <v>0.626470588235294</v>
      </c>
      <c r="P439">
        <v>13</v>
      </c>
      <c r="Q439">
        <v>2060320.4</v>
      </c>
      <c r="R439">
        <v>41177</v>
      </c>
      <c r="S439">
        <v>2</v>
      </c>
      <c r="T439">
        <v>135</v>
      </c>
      <c r="U439">
        <v>0.65734265734265696</v>
      </c>
      <c r="V439">
        <v>0.581395348837209</v>
      </c>
      <c r="W439">
        <v>0.626470588235294</v>
      </c>
      <c r="X439">
        <v>12.8</v>
      </c>
      <c r="Y439">
        <v>2010741.4</v>
      </c>
      <c r="Z439">
        <v>41754</v>
      </c>
      <c r="AA439">
        <v>2</v>
      </c>
      <c r="AB439">
        <v>136</v>
      </c>
      <c r="AC439" t="s">
        <v>1135</v>
      </c>
      <c r="AE439">
        <f>Tabela1[[#This Row],[kan_params]]</f>
        <v>41654</v>
      </c>
      <c r="AF439">
        <f>Tabela1[[#This Row],[kan_steps]]</f>
        <v>20.6</v>
      </c>
      <c r="AG439">
        <f>Tabela1[[#This Row],[kan_train_acc]]</f>
        <v>0.73764706850051798</v>
      </c>
      <c r="AH439">
        <f>Tabela1[[#This Row],[kan_val_acc]]</f>
        <v>0.86279069185256896</v>
      </c>
      <c r="AI439">
        <f>Tabela1[[#This Row],[kan_test_acc]]</f>
        <v>0.75804195404052699</v>
      </c>
      <c r="AJ439">
        <f>Tabela1[[#This Row],[mlp_test_acc]]</f>
        <v>0.65734265734265696</v>
      </c>
      <c r="AK439">
        <f>Tabela1[[#This Row],[mlp_val_acc]]</f>
        <v>0.581395348837209</v>
      </c>
      <c r="AL439">
        <f>Tabela1[[#This Row],[mlp_train_acc]]</f>
        <v>0.626470588235294</v>
      </c>
      <c r="AM439">
        <f>Tabela1[[#This Row],[mlp_steps]]</f>
        <v>13</v>
      </c>
    </row>
    <row r="440" spans="1:39" hidden="1" x14ac:dyDescent="0.25">
      <c r="A440" t="s">
        <v>29</v>
      </c>
      <c r="B440">
        <v>10</v>
      </c>
      <c r="C440">
        <v>3</v>
      </c>
      <c r="D440">
        <v>3</v>
      </c>
      <c r="E440">
        <v>0</v>
      </c>
      <c r="F440" t="s">
        <v>152</v>
      </c>
      <c r="G440">
        <v>41678</v>
      </c>
      <c r="H440">
        <v>7583826.2000000002</v>
      </c>
      <c r="I440">
        <v>15.6</v>
      </c>
      <c r="J440">
        <v>0.52176470756530702</v>
      </c>
      <c r="K440">
        <v>0.66744186878204304</v>
      </c>
      <c r="L440">
        <v>0.53286713361740101</v>
      </c>
      <c r="M440">
        <v>0.66433566433566404</v>
      </c>
      <c r="N440">
        <v>0.63953488372093004</v>
      </c>
      <c r="O440">
        <v>0.60882352941176399</v>
      </c>
      <c r="P440">
        <v>12</v>
      </c>
      <c r="Q440">
        <v>1292947.8</v>
      </c>
      <c r="R440">
        <v>41177</v>
      </c>
      <c r="S440">
        <v>2</v>
      </c>
      <c r="T440">
        <v>135</v>
      </c>
      <c r="U440">
        <v>0.66433566433566404</v>
      </c>
      <c r="V440">
        <v>0.63953488372093004</v>
      </c>
      <c r="W440">
        <v>0.60882352941176399</v>
      </c>
      <c r="X440">
        <v>12.8</v>
      </c>
      <c r="Y440">
        <v>1665511.6</v>
      </c>
      <c r="Z440">
        <v>41754</v>
      </c>
      <c r="AA440">
        <v>2</v>
      </c>
      <c r="AB440">
        <v>136</v>
      </c>
      <c r="AC440" t="s">
        <v>153</v>
      </c>
      <c r="AE440">
        <f>Tabela1[[#This Row],[kan_params]]</f>
        <v>41678</v>
      </c>
      <c r="AF440">
        <f>Tabela1[[#This Row],[kan_steps]]</f>
        <v>15.6</v>
      </c>
      <c r="AG440">
        <f>Tabela1[[#This Row],[kan_train_acc]]</f>
        <v>0.52176470756530702</v>
      </c>
      <c r="AH440">
        <f>Tabela1[[#This Row],[kan_val_acc]]</f>
        <v>0.66744186878204304</v>
      </c>
      <c r="AI440">
        <f>Tabela1[[#This Row],[kan_test_acc]]</f>
        <v>0.53286713361740101</v>
      </c>
      <c r="AJ440">
        <f>Tabela1[[#This Row],[mlp_test_acc]]</f>
        <v>0.66433566433566404</v>
      </c>
      <c r="AK440">
        <f>Tabela1[[#This Row],[mlp_val_acc]]</f>
        <v>0.63953488372093004</v>
      </c>
      <c r="AL440">
        <f>Tabela1[[#This Row],[mlp_train_acc]]</f>
        <v>0.60882352941176399</v>
      </c>
      <c r="AM440">
        <f>Tabela1[[#This Row],[mlp_steps]]</f>
        <v>12</v>
      </c>
    </row>
    <row r="441" spans="1:39" hidden="1" x14ac:dyDescent="0.25">
      <c r="A441" t="s">
        <v>29</v>
      </c>
      <c r="B441">
        <v>14</v>
      </c>
      <c r="C441">
        <v>5</v>
      </c>
      <c r="D441">
        <v>4</v>
      </c>
      <c r="E441">
        <v>0</v>
      </c>
      <c r="F441" t="s">
        <v>230</v>
      </c>
      <c r="G441">
        <v>41728</v>
      </c>
      <c r="H441">
        <v>6749324.2000000002</v>
      </c>
      <c r="I441">
        <v>12</v>
      </c>
      <c r="J441">
        <v>0.224117651581764</v>
      </c>
      <c r="K441">
        <v>0.58139532804489102</v>
      </c>
      <c r="L441">
        <v>0.18181817978620499</v>
      </c>
      <c r="M441">
        <v>0.65734265734265696</v>
      </c>
      <c r="N441">
        <v>0.581395348837209</v>
      </c>
      <c r="O441">
        <v>0.626470588235294</v>
      </c>
      <c r="P441">
        <v>12</v>
      </c>
      <c r="Q441">
        <v>414673.8</v>
      </c>
      <c r="R441">
        <v>41177</v>
      </c>
      <c r="S441">
        <v>2</v>
      </c>
      <c r="T441">
        <v>135</v>
      </c>
      <c r="U441">
        <v>0.65734265734265696</v>
      </c>
      <c r="V441">
        <v>0.581395348837209</v>
      </c>
      <c r="W441">
        <v>0.626470588235294</v>
      </c>
      <c r="X441">
        <v>12</v>
      </c>
      <c r="Y441">
        <v>354072.2</v>
      </c>
      <c r="Z441">
        <v>41754</v>
      </c>
      <c r="AA441">
        <v>2</v>
      </c>
      <c r="AB441">
        <v>136</v>
      </c>
      <c r="AC441" t="s">
        <v>736</v>
      </c>
      <c r="AE441">
        <f>Tabela1[[#This Row],[kan_params]]</f>
        <v>41728</v>
      </c>
      <c r="AF441">
        <f>Tabela1[[#This Row],[kan_steps]]</f>
        <v>12</v>
      </c>
      <c r="AG441">
        <f>Tabela1[[#This Row],[kan_train_acc]]</f>
        <v>0.224117651581764</v>
      </c>
      <c r="AH441">
        <f>Tabela1[[#This Row],[kan_val_acc]]</f>
        <v>0.58139532804489102</v>
      </c>
      <c r="AI441">
        <f>Tabela1[[#This Row],[kan_test_acc]]</f>
        <v>0.18181817978620499</v>
      </c>
      <c r="AJ441">
        <f>Tabela1[[#This Row],[mlp_test_acc]]</f>
        <v>0.65734265734265696</v>
      </c>
      <c r="AK441">
        <f>Tabela1[[#This Row],[mlp_val_acc]]</f>
        <v>0.581395348837209</v>
      </c>
      <c r="AL441">
        <f>Tabela1[[#This Row],[mlp_train_acc]]</f>
        <v>0.626470588235294</v>
      </c>
      <c r="AM441">
        <f>Tabela1[[#This Row],[mlp_steps]]</f>
        <v>12</v>
      </c>
    </row>
    <row r="442" spans="1:39" hidden="1" x14ac:dyDescent="0.25">
      <c r="A442" t="s">
        <v>29</v>
      </c>
      <c r="B442">
        <v>10</v>
      </c>
      <c r="C442">
        <v>3</v>
      </c>
      <c r="D442">
        <v>3</v>
      </c>
      <c r="E442">
        <v>0</v>
      </c>
      <c r="F442" t="s">
        <v>122</v>
      </c>
      <c r="G442">
        <v>41744</v>
      </c>
      <c r="H442">
        <v>8399096.4000000004</v>
      </c>
      <c r="I442">
        <v>17.2</v>
      </c>
      <c r="J442">
        <v>0.55705882310867305</v>
      </c>
      <c r="K442">
        <v>0.69534884691238397</v>
      </c>
      <c r="L442">
        <v>0.58181818723678502</v>
      </c>
      <c r="M442">
        <v>0.66433566433566404</v>
      </c>
      <c r="N442">
        <v>0.63953488372093004</v>
      </c>
      <c r="O442">
        <v>0.60882352941176399</v>
      </c>
      <c r="P442">
        <v>12</v>
      </c>
      <c r="Q442">
        <v>1556424.6</v>
      </c>
      <c r="R442">
        <v>41177</v>
      </c>
      <c r="S442">
        <v>2</v>
      </c>
      <c r="T442">
        <v>135</v>
      </c>
      <c r="U442">
        <v>0.66433566433566404</v>
      </c>
      <c r="V442">
        <v>0.63953488372093004</v>
      </c>
      <c r="W442">
        <v>0.60882352941176399</v>
      </c>
      <c r="X442">
        <v>12.6</v>
      </c>
      <c r="Y442">
        <v>1019753.2</v>
      </c>
      <c r="Z442">
        <v>41754</v>
      </c>
      <c r="AA442">
        <v>2</v>
      </c>
      <c r="AB442">
        <v>136</v>
      </c>
      <c r="AC442" t="s">
        <v>123</v>
      </c>
      <c r="AE442">
        <f>Tabela1[[#This Row],[kan_params]]</f>
        <v>41744</v>
      </c>
      <c r="AF442">
        <f>Tabela1[[#This Row],[kan_steps]]</f>
        <v>17.2</v>
      </c>
      <c r="AG442">
        <f>Tabela1[[#This Row],[kan_train_acc]]</f>
        <v>0.55705882310867305</v>
      </c>
      <c r="AH442">
        <f>Tabela1[[#This Row],[kan_val_acc]]</f>
        <v>0.69534884691238397</v>
      </c>
      <c r="AI442">
        <f>Tabela1[[#This Row],[kan_test_acc]]</f>
        <v>0.58181818723678502</v>
      </c>
      <c r="AJ442">
        <f>Tabela1[[#This Row],[mlp_test_acc]]</f>
        <v>0.66433566433566404</v>
      </c>
      <c r="AK442">
        <f>Tabela1[[#This Row],[mlp_val_acc]]</f>
        <v>0.63953488372093004</v>
      </c>
      <c r="AL442">
        <f>Tabela1[[#This Row],[mlp_train_acc]]</f>
        <v>0.60882352941176399</v>
      </c>
      <c r="AM442">
        <f>Tabela1[[#This Row],[mlp_steps]]</f>
        <v>12</v>
      </c>
    </row>
    <row r="443" spans="1:39" hidden="1" x14ac:dyDescent="0.25">
      <c r="A443" t="s">
        <v>29</v>
      </c>
      <c r="B443">
        <v>12</v>
      </c>
      <c r="C443">
        <v>5</v>
      </c>
      <c r="D443">
        <v>3</v>
      </c>
      <c r="E443">
        <v>0</v>
      </c>
      <c r="F443" t="s">
        <v>114</v>
      </c>
      <c r="G443">
        <v>41760</v>
      </c>
      <c r="H443">
        <v>6466744.5999999996</v>
      </c>
      <c r="I443">
        <v>13.8</v>
      </c>
      <c r="J443">
        <v>0.621176469326019</v>
      </c>
      <c r="K443">
        <v>0.79302326440811099</v>
      </c>
      <c r="L443">
        <v>0.65034965276718104</v>
      </c>
      <c r="M443">
        <v>0.66433566433566404</v>
      </c>
      <c r="N443">
        <v>0.63953488372093004</v>
      </c>
      <c r="O443">
        <v>0.60882352941176399</v>
      </c>
      <c r="P443">
        <v>12.2</v>
      </c>
      <c r="Q443">
        <v>1525285.4</v>
      </c>
      <c r="R443">
        <v>41754</v>
      </c>
      <c r="S443">
        <v>2</v>
      </c>
      <c r="T443">
        <v>136</v>
      </c>
      <c r="U443">
        <v>0.66433566433566404</v>
      </c>
      <c r="V443">
        <v>0.63953488372093004</v>
      </c>
      <c r="W443">
        <v>0.60882352941176399</v>
      </c>
      <c r="X443">
        <v>12.8</v>
      </c>
      <c r="Y443">
        <v>1601390.2</v>
      </c>
      <c r="Z443">
        <v>42335</v>
      </c>
      <c r="AA443">
        <v>2</v>
      </c>
      <c r="AB443">
        <v>137</v>
      </c>
      <c r="AC443" t="s">
        <v>476</v>
      </c>
      <c r="AE443">
        <f>Tabela1[[#This Row],[kan_params]]</f>
        <v>41760</v>
      </c>
      <c r="AF443">
        <f>Tabela1[[#This Row],[kan_steps]]</f>
        <v>13.8</v>
      </c>
      <c r="AG443">
        <f>Tabela1[[#This Row],[kan_train_acc]]</f>
        <v>0.621176469326019</v>
      </c>
      <c r="AH443">
        <f>Tabela1[[#This Row],[kan_val_acc]]</f>
        <v>0.79302326440811099</v>
      </c>
      <c r="AI443">
        <f>Tabela1[[#This Row],[kan_test_acc]]</f>
        <v>0.65034965276718104</v>
      </c>
      <c r="AJ443">
        <f>Tabela1[[#This Row],[mlp_test_acc]]</f>
        <v>0.66433566433566404</v>
      </c>
      <c r="AK443">
        <f>Tabela1[[#This Row],[mlp_val_acc]]</f>
        <v>0.63953488372093004</v>
      </c>
      <c r="AL443">
        <f>Tabela1[[#This Row],[mlp_train_acc]]</f>
        <v>0.60882352941176399</v>
      </c>
      <c r="AM443">
        <f>Tabela1[[#This Row],[mlp_steps]]</f>
        <v>12.2</v>
      </c>
    </row>
    <row r="444" spans="1:39" x14ac:dyDescent="0.25">
      <c r="A444" t="s">
        <v>29</v>
      </c>
      <c r="B444">
        <v>8</v>
      </c>
      <c r="C444">
        <v>3</v>
      </c>
      <c r="D444">
        <v>2</v>
      </c>
      <c r="E444">
        <v>0</v>
      </c>
      <c r="F444" t="s">
        <v>168</v>
      </c>
      <c r="G444">
        <v>41798</v>
      </c>
      <c r="H444">
        <v>7892114.5999999996</v>
      </c>
      <c r="I444">
        <v>15</v>
      </c>
      <c r="J444">
        <v>0.52176470756530702</v>
      </c>
      <c r="K444">
        <v>0.81395345926284701</v>
      </c>
      <c r="L444">
        <v>0.53286713361740101</v>
      </c>
      <c r="M444">
        <v>0.66433566433566404</v>
      </c>
      <c r="N444">
        <v>0.63953488372093004</v>
      </c>
      <c r="O444">
        <v>0.60882352941176399</v>
      </c>
      <c r="P444">
        <v>12</v>
      </c>
      <c r="Q444">
        <v>556183.80000000005</v>
      </c>
      <c r="R444">
        <v>41754</v>
      </c>
      <c r="S444">
        <v>2</v>
      </c>
      <c r="T444">
        <v>136</v>
      </c>
      <c r="U444">
        <v>0.66433566433566404</v>
      </c>
      <c r="V444">
        <v>0.63953488372093004</v>
      </c>
      <c r="W444">
        <v>0.60882352941176399</v>
      </c>
      <c r="X444">
        <v>12</v>
      </c>
      <c r="Y444">
        <v>193959</v>
      </c>
      <c r="Z444">
        <v>42335</v>
      </c>
      <c r="AA444">
        <v>2</v>
      </c>
      <c r="AB444">
        <v>137</v>
      </c>
      <c r="AC444" t="s">
        <v>1311</v>
      </c>
      <c r="AE444">
        <f>Tabela1[[#This Row],[kan_params]]</f>
        <v>41798</v>
      </c>
      <c r="AF444">
        <f>Tabela1[[#This Row],[kan_steps]]</f>
        <v>15</v>
      </c>
      <c r="AG444">
        <f>Tabela1[[#This Row],[kan_train_acc]]</f>
        <v>0.52176470756530702</v>
      </c>
      <c r="AH444">
        <f>Tabela1[[#This Row],[kan_val_acc]]</f>
        <v>0.81395345926284701</v>
      </c>
      <c r="AI444">
        <f>Tabela1[[#This Row],[kan_test_acc]]</f>
        <v>0.53286713361740101</v>
      </c>
      <c r="AJ444">
        <f>Tabela1[[#This Row],[mlp_test_acc]]</f>
        <v>0.66433566433566404</v>
      </c>
      <c r="AK444">
        <f>Tabela1[[#This Row],[mlp_val_acc]]</f>
        <v>0.63953488372093004</v>
      </c>
      <c r="AL444">
        <f>Tabela1[[#This Row],[mlp_train_acc]]</f>
        <v>0.60882352941176399</v>
      </c>
      <c r="AM444">
        <f>Tabela1[[#This Row],[mlp_steps]]</f>
        <v>12</v>
      </c>
    </row>
    <row r="445" spans="1:39" hidden="1" x14ac:dyDescent="0.25">
      <c r="A445" t="s">
        <v>29</v>
      </c>
      <c r="B445">
        <v>14</v>
      </c>
      <c r="C445">
        <v>5</v>
      </c>
      <c r="D445">
        <v>4</v>
      </c>
      <c r="E445">
        <v>0</v>
      </c>
      <c r="F445" t="s">
        <v>44</v>
      </c>
      <c r="G445">
        <v>41814</v>
      </c>
      <c r="H445">
        <v>12155227.6</v>
      </c>
      <c r="I445">
        <v>20</v>
      </c>
      <c r="J445">
        <v>0.64058823585510205</v>
      </c>
      <c r="K445">
        <v>0.73255814313888501</v>
      </c>
      <c r="L445">
        <v>0.66013987064361501</v>
      </c>
      <c r="M445">
        <v>0.65734265734265696</v>
      </c>
      <c r="N445">
        <v>0.581395348837209</v>
      </c>
      <c r="O445">
        <v>0.626470588235294</v>
      </c>
      <c r="P445">
        <v>12.2</v>
      </c>
      <c r="Q445">
        <v>605056.4</v>
      </c>
      <c r="R445">
        <v>41754</v>
      </c>
      <c r="S445">
        <v>2</v>
      </c>
      <c r="T445">
        <v>136</v>
      </c>
      <c r="U445">
        <v>0.65734265734265696</v>
      </c>
      <c r="V445">
        <v>0.581395348837209</v>
      </c>
      <c r="W445">
        <v>0.626470588235294</v>
      </c>
      <c r="X445">
        <v>12</v>
      </c>
      <c r="Y445">
        <v>616829.19999999995</v>
      </c>
      <c r="Z445">
        <v>42335</v>
      </c>
      <c r="AA445">
        <v>2</v>
      </c>
      <c r="AB445">
        <v>137</v>
      </c>
      <c r="AC445" t="s">
        <v>643</v>
      </c>
      <c r="AE445">
        <f>Tabela1[[#This Row],[kan_params]]</f>
        <v>41814</v>
      </c>
      <c r="AF445">
        <f>Tabela1[[#This Row],[kan_steps]]</f>
        <v>20</v>
      </c>
      <c r="AG445">
        <f>Tabela1[[#This Row],[kan_train_acc]]</f>
        <v>0.64058823585510205</v>
      </c>
      <c r="AH445">
        <f>Tabela1[[#This Row],[kan_val_acc]]</f>
        <v>0.73255814313888501</v>
      </c>
      <c r="AI445">
        <f>Tabela1[[#This Row],[kan_test_acc]]</f>
        <v>0.66013987064361501</v>
      </c>
      <c r="AJ445">
        <f>Tabela1[[#This Row],[mlp_test_acc]]</f>
        <v>0.65734265734265696</v>
      </c>
      <c r="AK445">
        <f>Tabela1[[#This Row],[mlp_val_acc]]</f>
        <v>0.581395348837209</v>
      </c>
      <c r="AL445">
        <f>Tabela1[[#This Row],[mlp_train_acc]]</f>
        <v>0.626470588235294</v>
      </c>
      <c r="AM445">
        <f>Tabela1[[#This Row],[mlp_steps]]</f>
        <v>12.2</v>
      </c>
    </row>
    <row r="446" spans="1:39" hidden="1" x14ac:dyDescent="0.25">
      <c r="A446" t="s">
        <v>29</v>
      </c>
      <c r="B446">
        <v>12</v>
      </c>
      <c r="C446">
        <v>5</v>
      </c>
      <c r="D446">
        <v>3</v>
      </c>
      <c r="E446">
        <v>0</v>
      </c>
      <c r="F446" t="s">
        <v>84</v>
      </c>
      <c r="G446">
        <v>41834</v>
      </c>
      <c r="H446">
        <v>12108091.800000001</v>
      </c>
      <c r="I446">
        <v>27.2</v>
      </c>
      <c r="J446">
        <v>0.47764704823493898</v>
      </c>
      <c r="K446">
        <v>0.76046512126922605</v>
      </c>
      <c r="L446">
        <v>0.48391608595848001</v>
      </c>
      <c r="M446">
        <v>0.66433566433566404</v>
      </c>
      <c r="N446">
        <v>0.63953488372093004</v>
      </c>
      <c r="O446">
        <v>0.60882352941176399</v>
      </c>
      <c r="P446">
        <v>12.2</v>
      </c>
      <c r="Q446">
        <v>1599564.6</v>
      </c>
      <c r="R446">
        <v>41754</v>
      </c>
      <c r="S446">
        <v>2</v>
      </c>
      <c r="T446">
        <v>136</v>
      </c>
      <c r="U446">
        <v>0.66433566433566404</v>
      </c>
      <c r="V446">
        <v>0.63953488372093004</v>
      </c>
      <c r="W446">
        <v>0.61</v>
      </c>
      <c r="X446">
        <v>12.2</v>
      </c>
      <c r="Y446">
        <v>743473.6</v>
      </c>
      <c r="Z446">
        <v>42335</v>
      </c>
      <c r="AA446">
        <v>2</v>
      </c>
      <c r="AB446">
        <v>137</v>
      </c>
      <c r="AC446" t="s">
        <v>461</v>
      </c>
      <c r="AE446">
        <f>Tabela1[[#This Row],[kan_params]]</f>
        <v>41834</v>
      </c>
      <c r="AF446">
        <f>Tabela1[[#This Row],[kan_steps]]</f>
        <v>27.2</v>
      </c>
      <c r="AG446">
        <f>Tabela1[[#This Row],[kan_train_acc]]</f>
        <v>0.47764704823493898</v>
      </c>
      <c r="AH446">
        <f>Tabela1[[#This Row],[kan_val_acc]]</f>
        <v>0.76046512126922605</v>
      </c>
      <c r="AI446">
        <f>Tabela1[[#This Row],[kan_test_acc]]</f>
        <v>0.48391608595848001</v>
      </c>
      <c r="AJ446">
        <f>Tabela1[[#This Row],[mlp_test_acc]]</f>
        <v>0.66433566433566404</v>
      </c>
      <c r="AK446">
        <f>Tabela1[[#This Row],[mlp_val_acc]]</f>
        <v>0.63953488372093004</v>
      </c>
      <c r="AL446">
        <f>Tabela1[[#This Row],[mlp_train_acc]]</f>
        <v>0.60882352941176399</v>
      </c>
      <c r="AM446">
        <f>Tabela1[[#This Row],[mlp_steps]]</f>
        <v>12.2</v>
      </c>
    </row>
    <row r="447" spans="1:39" x14ac:dyDescent="0.25">
      <c r="A447" t="s">
        <v>29</v>
      </c>
      <c r="B447">
        <v>8</v>
      </c>
      <c r="C447">
        <v>3</v>
      </c>
      <c r="D447">
        <v>2</v>
      </c>
      <c r="E447">
        <v>0</v>
      </c>
      <c r="F447" t="s">
        <v>198</v>
      </c>
      <c r="G447">
        <v>41952</v>
      </c>
      <c r="H447">
        <v>8721025.8000000007</v>
      </c>
      <c r="I447">
        <v>16.2</v>
      </c>
      <c r="J447">
        <v>0.39647058546543101</v>
      </c>
      <c r="K447">
        <v>0.69534884691238397</v>
      </c>
      <c r="L447">
        <v>0.36923076808452598</v>
      </c>
      <c r="M447">
        <v>0.66433566433566404</v>
      </c>
      <c r="N447">
        <v>0.63953488372093004</v>
      </c>
      <c r="O447">
        <v>0.60882352941176399</v>
      </c>
      <c r="P447">
        <v>12</v>
      </c>
      <c r="Q447">
        <v>1149757</v>
      </c>
      <c r="R447">
        <v>41754</v>
      </c>
      <c r="S447">
        <v>2</v>
      </c>
      <c r="T447">
        <v>136</v>
      </c>
      <c r="U447">
        <v>0.66433566433566404</v>
      </c>
      <c r="V447">
        <v>0.63953488372093004</v>
      </c>
      <c r="W447">
        <v>0.60882352941176399</v>
      </c>
      <c r="X447">
        <v>12.8</v>
      </c>
      <c r="Y447">
        <v>1942396.8</v>
      </c>
      <c r="Z447">
        <v>42335</v>
      </c>
      <c r="AA447">
        <v>2</v>
      </c>
      <c r="AB447">
        <v>137</v>
      </c>
      <c r="AC447" t="s">
        <v>1326</v>
      </c>
      <c r="AE447">
        <f>Tabela1[[#This Row],[kan_params]]</f>
        <v>41952</v>
      </c>
      <c r="AF447">
        <f>Tabela1[[#This Row],[kan_steps]]</f>
        <v>16.2</v>
      </c>
      <c r="AG447">
        <f>Tabela1[[#This Row],[kan_train_acc]]</f>
        <v>0.39647058546543101</v>
      </c>
      <c r="AH447">
        <f>Tabela1[[#This Row],[kan_val_acc]]</f>
        <v>0.69534884691238397</v>
      </c>
      <c r="AI447">
        <f>Tabela1[[#This Row],[kan_test_acc]]</f>
        <v>0.36923076808452598</v>
      </c>
      <c r="AJ447">
        <f>Tabela1[[#This Row],[mlp_test_acc]]</f>
        <v>0.66433566433566404</v>
      </c>
      <c r="AK447">
        <f>Tabela1[[#This Row],[mlp_val_acc]]</f>
        <v>0.63953488372093004</v>
      </c>
      <c r="AL447">
        <f>Tabela1[[#This Row],[mlp_train_acc]]</f>
        <v>0.60882352941176399</v>
      </c>
      <c r="AM447">
        <f>Tabela1[[#This Row],[mlp_steps]]</f>
        <v>12</v>
      </c>
    </row>
    <row r="448" spans="1:39" hidden="1" x14ac:dyDescent="0.25">
      <c r="A448" t="s">
        <v>29</v>
      </c>
      <c r="B448">
        <v>10</v>
      </c>
      <c r="C448">
        <v>5</v>
      </c>
      <c r="D448">
        <v>2</v>
      </c>
      <c r="E448">
        <v>0</v>
      </c>
      <c r="F448" t="s">
        <v>98</v>
      </c>
      <c r="G448">
        <v>42028</v>
      </c>
      <c r="H448">
        <v>7709711.4000000004</v>
      </c>
      <c r="I448">
        <v>15</v>
      </c>
      <c r="J448">
        <v>0.52176470756530702</v>
      </c>
      <c r="K448">
        <v>0.86046510934829701</v>
      </c>
      <c r="L448">
        <v>0.53286713361740101</v>
      </c>
      <c r="M448">
        <v>0.66433566433566404</v>
      </c>
      <c r="N448">
        <v>0.63953488372093004</v>
      </c>
      <c r="O448">
        <v>0.60882352941176399</v>
      </c>
      <c r="P448">
        <v>12</v>
      </c>
      <c r="Q448">
        <v>1674846.8</v>
      </c>
      <c r="R448">
        <v>41754</v>
      </c>
      <c r="S448">
        <v>2</v>
      </c>
      <c r="T448">
        <v>136</v>
      </c>
      <c r="U448">
        <v>0.66433566433566404</v>
      </c>
      <c r="V448">
        <v>0.63953488372093004</v>
      </c>
      <c r="W448">
        <v>0.60882352941176399</v>
      </c>
      <c r="X448">
        <v>12</v>
      </c>
      <c r="Y448">
        <v>1498722</v>
      </c>
      <c r="Z448">
        <v>42335</v>
      </c>
      <c r="AA448">
        <v>2</v>
      </c>
      <c r="AB448">
        <v>137</v>
      </c>
      <c r="AC448" t="s">
        <v>266</v>
      </c>
      <c r="AE448">
        <f>Tabela1[[#This Row],[kan_params]]</f>
        <v>42028</v>
      </c>
      <c r="AF448">
        <f>Tabela1[[#This Row],[kan_steps]]</f>
        <v>15</v>
      </c>
      <c r="AG448">
        <f>Tabela1[[#This Row],[kan_train_acc]]</f>
        <v>0.52176470756530702</v>
      </c>
      <c r="AH448">
        <f>Tabela1[[#This Row],[kan_val_acc]]</f>
        <v>0.86046510934829701</v>
      </c>
      <c r="AI448">
        <f>Tabela1[[#This Row],[kan_test_acc]]</f>
        <v>0.53286713361740101</v>
      </c>
      <c r="AJ448">
        <f>Tabela1[[#This Row],[mlp_test_acc]]</f>
        <v>0.66433566433566404</v>
      </c>
      <c r="AK448">
        <f>Tabela1[[#This Row],[mlp_val_acc]]</f>
        <v>0.63953488372093004</v>
      </c>
      <c r="AL448">
        <f>Tabela1[[#This Row],[mlp_train_acc]]</f>
        <v>0.60882352941176399</v>
      </c>
      <c r="AM448">
        <f>Tabela1[[#This Row],[mlp_steps]]</f>
        <v>12</v>
      </c>
    </row>
    <row r="449" spans="1:39" hidden="1" x14ac:dyDescent="0.25">
      <c r="A449" t="s">
        <v>29</v>
      </c>
      <c r="B449">
        <v>10</v>
      </c>
      <c r="C449">
        <v>3</v>
      </c>
      <c r="D449">
        <v>3</v>
      </c>
      <c r="E449">
        <v>0</v>
      </c>
      <c r="F449" t="s">
        <v>64</v>
      </c>
      <c r="G449">
        <v>42134</v>
      </c>
      <c r="H449">
        <v>7598326</v>
      </c>
      <c r="I449">
        <v>15</v>
      </c>
      <c r="J449">
        <v>0.60882353782653797</v>
      </c>
      <c r="K449">
        <v>0.69767439365386896</v>
      </c>
      <c r="L449">
        <v>0.66433566808700495</v>
      </c>
      <c r="M449">
        <v>0.66433566433566404</v>
      </c>
      <c r="N449">
        <v>0.63953488372093004</v>
      </c>
      <c r="O449">
        <v>0.60882352941176399</v>
      </c>
      <c r="P449">
        <v>12</v>
      </c>
      <c r="Q449">
        <v>1694500.6</v>
      </c>
      <c r="R449">
        <v>41754</v>
      </c>
      <c r="S449">
        <v>2</v>
      </c>
      <c r="T449">
        <v>136</v>
      </c>
      <c r="U449">
        <v>0.66433566433566404</v>
      </c>
      <c r="V449">
        <v>0.63953488372093004</v>
      </c>
      <c r="W449">
        <v>0.60882352941176399</v>
      </c>
      <c r="X449">
        <v>12</v>
      </c>
      <c r="Y449">
        <v>2149003.6</v>
      </c>
      <c r="Z449">
        <v>42335</v>
      </c>
      <c r="AA449">
        <v>2</v>
      </c>
      <c r="AB449">
        <v>137</v>
      </c>
      <c r="AC449" t="s">
        <v>65</v>
      </c>
      <c r="AE449">
        <f>Tabela1[[#This Row],[kan_params]]</f>
        <v>42134</v>
      </c>
      <c r="AF449">
        <f>Tabela1[[#This Row],[kan_steps]]</f>
        <v>15</v>
      </c>
      <c r="AG449">
        <f>Tabela1[[#This Row],[kan_train_acc]]</f>
        <v>0.60882353782653797</v>
      </c>
      <c r="AH449">
        <f>Tabela1[[#This Row],[kan_val_acc]]</f>
        <v>0.69767439365386896</v>
      </c>
      <c r="AI449">
        <f>Tabela1[[#This Row],[kan_test_acc]]</f>
        <v>0.66433566808700495</v>
      </c>
      <c r="AJ449">
        <f>Tabela1[[#This Row],[mlp_test_acc]]</f>
        <v>0.66433566433566404</v>
      </c>
      <c r="AK449">
        <f>Tabela1[[#This Row],[mlp_val_acc]]</f>
        <v>0.63953488372093004</v>
      </c>
      <c r="AL449">
        <f>Tabela1[[#This Row],[mlp_train_acc]]</f>
        <v>0.60882352941176399</v>
      </c>
      <c r="AM449">
        <f>Tabela1[[#This Row],[mlp_steps]]</f>
        <v>12</v>
      </c>
    </row>
    <row r="450" spans="1:39" hidden="1" x14ac:dyDescent="0.25">
      <c r="A450" t="s">
        <v>29</v>
      </c>
      <c r="B450">
        <v>12</v>
      </c>
      <c r="C450">
        <v>5</v>
      </c>
      <c r="D450">
        <v>3</v>
      </c>
      <c r="E450">
        <v>0</v>
      </c>
      <c r="F450" t="s">
        <v>176</v>
      </c>
      <c r="G450">
        <v>42190</v>
      </c>
      <c r="H450">
        <v>9083212.8000000007</v>
      </c>
      <c r="I450">
        <v>20.2</v>
      </c>
      <c r="J450">
        <v>0.52058824002742699</v>
      </c>
      <c r="K450">
        <v>0.83023253679275499</v>
      </c>
      <c r="L450">
        <v>0.56643356680870005</v>
      </c>
      <c r="M450">
        <v>0.66433566433566404</v>
      </c>
      <c r="N450">
        <v>0.63953488372093004</v>
      </c>
      <c r="O450">
        <v>0.60882352941176399</v>
      </c>
      <c r="P450">
        <v>12.8</v>
      </c>
      <c r="Q450">
        <v>1183253.8</v>
      </c>
      <c r="R450">
        <v>41754</v>
      </c>
      <c r="S450">
        <v>2</v>
      </c>
      <c r="T450">
        <v>136</v>
      </c>
      <c r="U450">
        <v>0.66433566433566404</v>
      </c>
      <c r="V450">
        <v>0.63953488372093004</v>
      </c>
      <c r="W450">
        <v>0.60882352941176399</v>
      </c>
      <c r="X450">
        <v>12</v>
      </c>
      <c r="Y450">
        <v>1207667</v>
      </c>
      <c r="Z450">
        <v>42335</v>
      </c>
      <c r="AA450">
        <v>2</v>
      </c>
      <c r="AB450">
        <v>137</v>
      </c>
      <c r="AC450" t="s">
        <v>507</v>
      </c>
      <c r="AE450">
        <f>Tabela1[[#This Row],[kan_params]]</f>
        <v>42190</v>
      </c>
      <c r="AF450">
        <f>Tabela1[[#This Row],[kan_steps]]</f>
        <v>20.2</v>
      </c>
      <c r="AG450">
        <f>Tabela1[[#This Row],[kan_train_acc]]</f>
        <v>0.52058824002742699</v>
      </c>
      <c r="AH450">
        <f>Tabela1[[#This Row],[kan_val_acc]]</f>
        <v>0.83023253679275499</v>
      </c>
      <c r="AI450">
        <f>Tabela1[[#This Row],[kan_test_acc]]</f>
        <v>0.56643356680870005</v>
      </c>
      <c r="AJ450">
        <f>Tabela1[[#This Row],[mlp_test_acc]]</f>
        <v>0.66433566433566404</v>
      </c>
      <c r="AK450">
        <f>Tabela1[[#This Row],[mlp_val_acc]]</f>
        <v>0.63953488372093004</v>
      </c>
      <c r="AL450">
        <f>Tabela1[[#This Row],[mlp_train_acc]]</f>
        <v>0.60882352941176399</v>
      </c>
      <c r="AM450">
        <f>Tabela1[[#This Row],[mlp_steps]]</f>
        <v>12.8</v>
      </c>
    </row>
    <row r="451" spans="1:39" hidden="1" x14ac:dyDescent="0.25">
      <c r="A451" t="s">
        <v>29</v>
      </c>
      <c r="B451">
        <v>14</v>
      </c>
      <c r="C451">
        <v>9</v>
      </c>
      <c r="D451">
        <v>2</v>
      </c>
      <c r="E451">
        <v>0</v>
      </c>
      <c r="F451" t="s">
        <v>142</v>
      </c>
      <c r="G451">
        <v>42248</v>
      </c>
      <c r="H451">
        <v>19404787.199999999</v>
      </c>
      <c r="I451">
        <v>28.6</v>
      </c>
      <c r="J451">
        <v>0.61470588445663399</v>
      </c>
      <c r="K451">
        <v>0.83720929622650098</v>
      </c>
      <c r="L451">
        <v>0.60139859318733202</v>
      </c>
      <c r="M451">
        <v>0.65734265734265696</v>
      </c>
      <c r="N451">
        <v>0.6</v>
      </c>
      <c r="O451">
        <v>0.626470588235294</v>
      </c>
      <c r="P451">
        <v>12.2</v>
      </c>
      <c r="Q451">
        <v>1369032</v>
      </c>
      <c r="R451">
        <v>41754</v>
      </c>
      <c r="S451">
        <v>2</v>
      </c>
      <c r="T451">
        <v>136</v>
      </c>
      <c r="U451">
        <v>0.65734265734265696</v>
      </c>
      <c r="V451">
        <v>0.581395348837209</v>
      </c>
      <c r="W451">
        <v>0.626470588235294</v>
      </c>
      <c r="X451">
        <v>12</v>
      </c>
      <c r="Y451">
        <v>1517340.2</v>
      </c>
      <c r="Z451">
        <v>42335</v>
      </c>
      <c r="AA451">
        <v>2</v>
      </c>
      <c r="AB451">
        <v>137</v>
      </c>
      <c r="AC451" t="s">
        <v>793</v>
      </c>
      <c r="AE451">
        <f>Tabela1[[#This Row],[kan_params]]</f>
        <v>42248</v>
      </c>
      <c r="AF451">
        <f>Tabela1[[#This Row],[kan_steps]]</f>
        <v>28.6</v>
      </c>
      <c r="AG451">
        <f>Tabela1[[#This Row],[kan_train_acc]]</f>
        <v>0.61470588445663399</v>
      </c>
      <c r="AH451">
        <f>Tabela1[[#This Row],[kan_val_acc]]</f>
        <v>0.83720929622650098</v>
      </c>
      <c r="AI451">
        <f>Tabela1[[#This Row],[kan_test_acc]]</f>
        <v>0.60139859318733202</v>
      </c>
      <c r="AJ451">
        <f>Tabela1[[#This Row],[mlp_test_acc]]</f>
        <v>0.65734265734265696</v>
      </c>
      <c r="AK451">
        <f>Tabela1[[#This Row],[mlp_val_acc]]</f>
        <v>0.6</v>
      </c>
      <c r="AL451">
        <f>Tabela1[[#This Row],[mlp_train_acc]]</f>
        <v>0.626470588235294</v>
      </c>
      <c r="AM451">
        <f>Tabela1[[#This Row],[mlp_steps]]</f>
        <v>12.2</v>
      </c>
    </row>
    <row r="452" spans="1:39" hidden="1" x14ac:dyDescent="0.25">
      <c r="A452" t="s">
        <v>29</v>
      </c>
      <c r="B452">
        <v>12</v>
      </c>
      <c r="C452">
        <v>3</v>
      </c>
      <c r="D452">
        <v>4</v>
      </c>
      <c r="E452">
        <v>0</v>
      </c>
      <c r="F452" t="s">
        <v>142</v>
      </c>
      <c r="G452">
        <v>42248</v>
      </c>
      <c r="H452">
        <v>8277479.4000000004</v>
      </c>
      <c r="I452">
        <v>18</v>
      </c>
      <c r="J452">
        <v>0.50470588207244804</v>
      </c>
      <c r="K452">
        <v>0.75813953876495299</v>
      </c>
      <c r="L452">
        <v>0.54125874042510902</v>
      </c>
      <c r="M452">
        <v>0.66433566433566404</v>
      </c>
      <c r="N452">
        <v>0.63953488372093004</v>
      </c>
      <c r="O452">
        <v>0.60882352941176399</v>
      </c>
      <c r="P452">
        <v>12.4</v>
      </c>
      <c r="Q452">
        <v>630412.80000000005</v>
      </c>
      <c r="R452">
        <v>41754</v>
      </c>
      <c r="S452">
        <v>2</v>
      </c>
      <c r="T452">
        <v>136</v>
      </c>
      <c r="U452">
        <v>0.66433566433566404</v>
      </c>
      <c r="V452">
        <v>0.63953488372093004</v>
      </c>
      <c r="W452">
        <v>0.60882352941176399</v>
      </c>
      <c r="X452">
        <v>12</v>
      </c>
      <c r="Y452">
        <v>1891600</v>
      </c>
      <c r="Z452">
        <v>42335</v>
      </c>
      <c r="AA452">
        <v>2</v>
      </c>
      <c r="AB452">
        <v>137</v>
      </c>
      <c r="AC452" t="s">
        <v>389</v>
      </c>
      <c r="AE452">
        <f>Tabela1[[#This Row],[kan_params]]</f>
        <v>42248</v>
      </c>
      <c r="AF452">
        <f>Tabela1[[#This Row],[kan_steps]]</f>
        <v>18</v>
      </c>
      <c r="AG452">
        <f>Tabela1[[#This Row],[kan_train_acc]]</f>
        <v>0.50470588207244804</v>
      </c>
      <c r="AH452">
        <f>Tabela1[[#This Row],[kan_val_acc]]</f>
        <v>0.75813953876495299</v>
      </c>
      <c r="AI452">
        <f>Tabela1[[#This Row],[kan_test_acc]]</f>
        <v>0.54125874042510902</v>
      </c>
      <c r="AJ452">
        <f>Tabela1[[#This Row],[mlp_test_acc]]</f>
        <v>0.66433566433566404</v>
      </c>
      <c r="AK452">
        <f>Tabela1[[#This Row],[mlp_val_acc]]</f>
        <v>0.63953488372093004</v>
      </c>
      <c r="AL452">
        <f>Tabela1[[#This Row],[mlp_train_acc]]</f>
        <v>0.60882352941176399</v>
      </c>
      <c r="AM452">
        <f>Tabela1[[#This Row],[mlp_steps]]</f>
        <v>12.4</v>
      </c>
    </row>
    <row r="453" spans="1:39" hidden="1" x14ac:dyDescent="0.25">
      <c r="A453" t="s">
        <v>29</v>
      </c>
      <c r="B453">
        <v>16</v>
      </c>
      <c r="C453">
        <v>9</v>
      </c>
      <c r="D453">
        <v>3</v>
      </c>
      <c r="E453">
        <v>0</v>
      </c>
      <c r="F453" t="s">
        <v>228</v>
      </c>
      <c r="G453">
        <v>42302</v>
      </c>
      <c r="H453">
        <v>8161537.2000000002</v>
      </c>
      <c r="I453">
        <v>13</v>
      </c>
      <c r="J453">
        <v>0.449999994039535</v>
      </c>
      <c r="K453">
        <v>0.81395345926284701</v>
      </c>
      <c r="L453">
        <v>0.40139859914779602</v>
      </c>
      <c r="M453">
        <v>0.65734265734265696</v>
      </c>
      <c r="N453">
        <v>0.581395348837209</v>
      </c>
      <c r="O453">
        <v>0.626470588235294</v>
      </c>
      <c r="P453">
        <v>12</v>
      </c>
      <c r="Q453">
        <v>1684723</v>
      </c>
      <c r="R453">
        <v>41754</v>
      </c>
      <c r="S453">
        <v>2</v>
      </c>
      <c r="T453">
        <v>136</v>
      </c>
      <c r="U453">
        <v>0.65734265734265696</v>
      </c>
      <c r="V453">
        <v>0.581395348837209</v>
      </c>
      <c r="W453">
        <v>0.626470588235294</v>
      </c>
      <c r="X453">
        <v>13</v>
      </c>
      <c r="Y453">
        <v>1324089.6000000001</v>
      </c>
      <c r="Z453">
        <v>42335</v>
      </c>
      <c r="AA453">
        <v>2</v>
      </c>
      <c r="AB453">
        <v>137</v>
      </c>
      <c r="AC453" t="s">
        <v>1038</v>
      </c>
      <c r="AE453">
        <f>Tabela1[[#This Row],[kan_params]]</f>
        <v>42302</v>
      </c>
      <c r="AF453">
        <f>Tabela1[[#This Row],[kan_steps]]</f>
        <v>13</v>
      </c>
      <c r="AG453">
        <f>Tabela1[[#This Row],[kan_train_acc]]</f>
        <v>0.449999994039535</v>
      </c>
      <c r="AH453">
        <f>Tabela1[[#This Row],[kan_val_acc]]</f>
        <v>0.81395345926284701</v>
      </c>
      <c r="AI453">
        <f>Tabela1[[#This Row],[kan_test_acc]]</f>
        <v>0.40139859914779602</v>
      </c>
      <c r="AJ453">
        <f>Tabela1[[#This Row],[mlp_test_acc]]</f>
        <v>0.65734265734265696</v>
      </c>
      <c r="AK453">
        <f>Tabela1[[#This Row],[mlp_val_acc]]</f>
        <v>0.581395348837209</v>
      </c>
      <c r="AL453">
        <f>Tabela1[[#This Row],[mlp_train_acc]]</f>
        <v>0.626470588235294</v>
      </c>
      <c r="AM453">
        <f>Tabela1[[#This Row],[mlp_steps]]</f>
        <v>12</v>
      </c>
    </row>
    <row r="454" spans="1:39" hidden="1" x14ac:dyDescent="0.25">
      <c r="A454" t="s">
        <v>29</v>
      </c>
      <c r="B454">
        <v>14</v>
      </c>
      <c r="C454">
        <v>3</v>
      </c>
      <c r="D454">
        <v>5</v>
      </c>
      <c r="E454">
        <v>0</v>
      </c>
      <c r="F454" t="s">
        <v>228</v>
      </c>
      <c r="G454">
        <v>42302</v>
      </c>
      <c r="H454">
        <v>9033366.4000000004</v>
      </c>
      <c r="I454">
        <v>24.6</v>
      </c>
      <c r="J454">
        <v>0.47058823406696298</v>
      </c>
      <c r="K454">
        <v>0.78372094631195</v>
      </c>
      <c r="L454">
        <v>0.51608391404151899</v>
      </c>
      <c r="M454">
        <v>0.66433566433566404</v>
      </c>
      <c r="N454">
        <v>0.64186046511627903</v>
      </c>
      <c r="O454">
        <v>0.60882352941176399</v>
      </c>
      <c r="P454">
        <v>12.6</v>
      </c>
      <c r="Q454">
        <v>1985689.6000000001</v>
      </c>
      <c r="R454">
        <v>41754</v>
      </c>
      <c r="S454">
        <v>2</v>
      </c>
      <c r="T454">
        <v>136</v>
      </c>
      <c r="U454">
        <v>0.66433566433566404</v>
      </c>
      <c r="V454">
        <v>0.63953488372093004</v>
      </c>
      <c r="W454">
        <v>0.60882352941176399</v>
      </c>
      <c r="X454">
        <v>12.2</v>
      </c>
      <c r="Y454">
        <v>1955595.6</v>
      </c>
      <c r="Z454">
        <v>42335</v>
      </c>
      <c r="AA454">
        <v>2</v>
      </c>
      <c r="AB454">
        <v>137</v>
      </c>
      <c r="AC454" t="s">
        <v>634</v>
      </c>
      <c r="AE454">
        <f>Tabela1[[#This Row],[kan_params]]</f>
        <v>42302</v>
      </c>
      <c r="AF454">
        <f>Tabela1[[#This Row],[kan_steps]]</f>
        <v>24.6</v>
      </c>
      <c r="AG454">
        <f>Tabela1[[#This Row],[kan_train_acc]]</f>
        <v>0.47058823406696298</v>
      </c>
      <c r="AH454">
        <f>Tabela1[[#This Row],[kan_val_acc]]</f>
        <v>0.78372094631195</v>
      </c>
      <c r="AI454">
        <f>Tabela1[[#This Row],[kan_test_acc]]</f>
        <v>0.51608391404151899</v>
      </c>
      <c r="AJ454">
        <f>Tabela1[[#This Row],[mlp_test_acc]]</f>
        <v>0.66433566433566404</v>
      </c>
      <c r="AK454">
        <f>Tabela1[[#This Row],[mlp_val_acc]]</f>
        <v>0.64186046511627903</v>
      </c>
      <c r="AL454">
        <f>Tabela1[[#This Row],[mlp_train_acc]]</f>
        <v>0.60882352941176399</v>
      </c>
      <c r="AM454">
        <f>Tabela1[[#This Row],[mlp_steps]]</f>
        <v>12.6</v>
      </c>
    </row>
    <row r="455" spans="1:39" hidden="1" x14ac:dyDescent="0.25">
      <c r="A455" t="s">
        <v>29</v>
      </c>
      <c r="B455">
        <v>10</v>
      </c>
      <c r="C455">
        <v>5</v>
      </c>
      <c r="D455">
        <v>2</v>
      </c>
      <c r="E455">
        <v>0</v>
      </c>
      <c r="F455" t="s">
        <v>188</v>
      </c>
      <c r="G455">
        <v>42382</v>
      </c>
      <c r="H455">
        <v>9896926.4000000004</v>
      </c>
      <c r="I455">
        <v>20.2</v>
      </c>
      <c r="J455">
        <v>0.52941176295280401</v>
      </c>
      <c r="K455">
        <v>0.78139535188674902</v>
      </c>
      <c r="L455">
        <v>0.52167832851409901</v>
      </c>
      <c r="M455">
        <v>0.66433566433566404</v>
      </c>
      <c r="N455">
        <v>0.63953488372093004</v>
      </c>
      <c r="O455">
        <v>0.60882352941176399</v>
      </c>
      <c r="P455">
        <v>12.2</v>
      </c>
      <c r="Q455">
        <v>2771898.2</v>
      </c>
      <c r="R455">
        <v>42335</v>
      </c>
      <c r="S455">
        <v>2</v>
      </c>
      <c r="T455">
        <v>137</v>
      </c>
      <c r="U455">
        <v>0.66433566433566404</v>
      </c>
      <c r="V455">
        <v>0.63953488372093004</v>
      </c>
      <c r="W455">
        <v>0.60882352941176399</v>
      </c>
      <c r="X455">
        <v>12</v>
      </c>
      <c r="Y455">
        <v>2031755.2</v>
      </c>
      <c r="Z455">
        <v>42920</v>
      </c>
      <c r="AA455">
        <v>2</v>
      </c>
      <c r="AB455">
        <v>138</v>
      </c>
      <c r="AC455" t="s">
        <v>311</v>
      </c>
      <c r="AE455">
        <f>Tabela1[[#This Row],[kan_params]]</f>
        <v>42382</v>
      </c>
      <c r="AF455">
        <f>Tabela1[[#This Row],[kan_steps]]</f>
        <v>20.2</v>
      </c>
      <c r="AG455">
        <f>Tabela1[[#This Row],[kan_train_acc]]</f>
        <v>0.52941176295280401</v>
      </c>
      <c r="AH455">
        <f>Tabela1[[#This Row],[kan_val_acc]]</f>
        <v>0.78139535188674902</v>
      </c>
      <c r="AI455">
        <f>Tabela1[[#This Row],[kan_test_acc]]</f>
        <v>0.52167832851409901</v>
      </c>
      <c r="AJ455">
        <f>Tabela1[[#This Row],[mlp_test_acc]]</f>
        <v>0.66433566433566404</v>
      </c>
      <c r="AK455">
        <f>Tabela1[[#This Row],[mlp_val_acc]]</f>
        <v>0.63953488372093004</v>
      </c>
      <c r="AL455">
        <f>Tabela1[[#This Row],[mlp_train_acc]]</f>
        <v>0.60882352941176399</v>
      </c>
      <c r="AM455">
        <f>Tabela1[[#This Row],[mlp_steps]]</f>
        <v>12.2</v>
      </c>
    </row>
    <row r="456" spans="1:39" hidden="1" x14ac:dyDescent="0.25">
      <c r="A456" t="s">
        <v>29</v>
      </c>
      <c r="B456">
        <v>10</v>
      </c>
      <c r="C456">
        <v>5</v>
      </c>
      <c r="D456">
        <v>2</v>
      </c>
      <c r="E456">
        <v>0</v>
      </c>
      <c r="F456" t="s">
        <v>128</v>
      </c>
      <c r="G456">
        <v>42386</v>
      </c>
      <c r="H456">
        <v>10707767.6</v>
      </c>
      <c r="I456">
        <v>21.4</v>
      </c>
      <c r="J456">
        <v>0.54823529720306396</v>
      </c>
      <c r="K456">
        <v>0.80930233001708896</v>
      </c>
      <c r="L456">
        <v>0.49230769872665398</v>
      </c>
      <c r="M456">
        <v>0.66433566433566404</v>
      </c>
      <c r="N456">
        <v>0.64883720930232502</v>
      </c>
      <c r="O456">
        <v>0.60882352941176399</v>
      </c>
      <c r="P456">
        <v>12.4</v>
      </c>
      <c r="Q456">
        <v>905660.4</v>
      </c>
      <c r="R456">
        <v>42335</v>
      </c>
      <c r="S456">
        <v>2</v>
      </c>
      <c r="T456">
        <v>137</v>
      </c>
      <c r="U456">
        <v>0.66433566433566404</v>
      </c>
      <c r="V456">
        <v>0.63953488372093004</v>
      </c>
      <c r="W456">
        <v>0.60882352941176399</v>
      </c>
      <c r="X456">
        <v>12</v>
      </c>
      <c r="Y456">
        <v>1311059.8</v>
      </c>
      <c r="Z456">
        <v>42920</v>
      </c>
      <c r="AA456">
        <v>2</v>
      </c>
      <c r="AB456">
        <v>138</v>
      </c>
      <c r="AC456" t="s">
        <v>281</v>
      </c>
      <c r="AE456">
        <f>Tabela1[[#This Row],[kan_params]]</f>
        <v>42386</v>
      </c>
      <c r="AF456">
        <f>Tabela1[[#This Row],[kan_steps]]</f>
        <v>21.4</v>
      </c>
      <c r="AG456">
        <f>Tabela1[[#This Row],[kan_train_acc]]</f>
        <v>0.54823529720306396</v>
      </c>
      <c r="AH456">
        <f>Tabela1[[#This Row],[kan_val_acc]]</f>
        <v>0.80930233001708896</v>
      </c>
      <c r="AI456">
        <f>Tabela1[[#This Row],[kan_test_acc]]</f>
        <v>0.49230769872665398</v>
      </c>
      <c r="AJ456">
        <f>Tabela1[[#This Row],[mlp_test_acc]]</f>
        <v>0.66433566433566404</v>
      </c>
      <c r="AK456">
        <f>Tabela1[[#This Row],[mlp_val_acc]]</f>
        <v>0.64883720930232502</v>
      </c>
      <c r="AL456">
        <f>Tabela1[[#This Row],[mlp_train_acc]]</f>
        <v>0.60882352941176399</v>
      </c>
      <c r="AM456">
        <f>Tabela1[[#This Row],[mlp_steps]]</f>
        <v>12.4</v>
      </c>
    </row>
    <row r="457" spans="1:39" hidden="1" x14ac:dyDescent="0.25">
      <c r="A457" t="s">
        <v>29</v>
      </c>
      <c r="B457">
        <v>16</v>
      </c>
      <c r="C457">
        <v>9</v>
      </c>
      <c r="D457">
        <v>3</v>
      </c>
      <c r="E457">
        <v>0</v>
      </c>
      <c r="F457" t="s">
        <v>42</v>
      </c>
      <c r="G457">
        <v>42392</v>
      </c>
      <c r="H457">
        <v>9001079.4000000004</v>
      </c>
      <c r="I457">
        <v>12</v>
      </c>
      <c r="J457">
        <v>0.57117645144462503</v>
      </c>
      <c r="K457">
        <v>0.75581395626068104</v>
      </c>
      <c r="L457">
        <v>0.59300699830055204</v>
      </c>
      <c r="M457">
        <v>0.65734265734265696</v>
      </c>
      <c r="N457">
        <v>0.581395348837209</v>
      </c>
      <c r="O457">
        <v>0.626470588235294</v>
      </c>
      <c r="P457">
        <v>12</v>
      </c>
      <c r="Q457">
        <v>1912262.4</v>
      </c>
      <c r="R457">
        <v>42335</v>
      </c>
      <c r="S457">
        <v>2</v>
      </c>
      <c r="T457">
        <v>137</v>
      </c>
      <c r="U457">
        <v>0.65734265734265696</v>
      </c>
      <c r="V457">
        <v>0.581395348837209</v>
      </c>
      <c r="W457">
        <v>0.626470588235294</v>
      </c>
      <c r="X457">
        <v>12</v>
      </c>
      <c r="Y457">
        <v>1443739.8</v>
      </c>
      <c r="Z457">
        <v>42920</v>
      </c>
      <c r="AA457">
        <v>2</v>
      </c>
      <c r="AB457">
        <v>138</v>
      </c>
      <c r="AC457" t="s">
        <v>945</v>
      </c>
      <c r="AE457">
        <f>Tabela1[[#This Row],[kan_params]]</f>
        <v>42392</v>
      </c>
      <c r="AF457">
        <f>Tabela1[[#This Row],[kan_steps]]</f>
        <v>12</v>
      </c>
      <c r="AG457">
        <f>Tabela1[[#This Row],[kan_train_acc]]</f>
        <v>0.57117645144462503</v>
      </c>
      <c r="AH457">
        <f>Tabela1[[#This Row],[kan_val_acc]]</f>
        <v>0.75581395626068104</v>
      </c>
      <c r="AI457">
        <f>Tabela1[[#This Row],[kan_test_acc]]</f>
        <v>0.59300699830055204</v>
      </c>
      <c r="AJ457">
        <f>Tabela1[[#This Row],[mlp_test_acc]]</f>
        <v>0.65734265734265696</v>
      </c>
      <c r="AK457">
        <f>Tabela1[[#This Row],[mlp_val_acc]]</f>
        <v>0.581395348837209</v>
      </c>
      <c r="AL457">
        <f>Tabela1[[#This Row],[mlp_train_acc]]</f>
        <v>0.626470588235294</v>
      </c>
      <c r="AM457">
        <f>Tabela1[[#This Row],[mlp_steps]]</f>
        <v>12</v>
      </c>
    </row>
    <row r="458" spans="1:39" hidden="1" x14ac:dyDescent="0.25">
      <c r="A458" t="s">
        <v>29</v>
      </c>
      <c r="B458">
        <v>14</v>
      </c>
      <c r="C458">
        <v>3</v>
      </c>
      <c r="D458">
        <v>5</v>
      </c>
      <c r="E458">
        <v>0</v>
      </c>
      <c r="F458" t="s">
        <v>42</v>
      </c>
      <c r="G458">
        <v>42392</v>
      </c>
      <c r="H458">
        <v>6884149.4000000004</v>
      </c>
      <c r="I458">
        <v>14.8</v>
      </c>
      <c r="J458">
        <v>0.38117646574974001</v>
      </c>
      <c r="K458">
        <v>0.69302326440811102</v>
      </c>
      <c r="L458">
        <v>0.34825175404548597</v>
      </c>
      <c r="M458">
        <v>0.66433566433566404</v>
      </c>
      <c r="N458">
        <v>0.63953488372093004</v>
      </c>
      <c r="O458">
        <v>0.60882352941176399</v>
      </c>
      <c r="P458">
        <v>12</v>
      </c>
      <c r="Q458">
        <v>2042516.8</v>
      </c>
      <c r="R458">
        <v>42335</v>
      </c>
      <c r="S458">
        <v>2</v>
      </c>
      <c r="T458">
        <v>137</v>
      </c>
      <c r="U458">
        <v>0.66433566433566404</v>
      </c>
      <c r="V458">
        <v>0.63953488372093004</v>
      </c>
      <c r="W458">
        <v>0.60882352941176399</v>
      </c>
      <c r="X458">
        <v>12</v>
      </c>
      <c r="Y458">
        <v>1290894.2</v>
      </c>
      <c r="Z458">
        <v>42920</v>
      </c>
      <c r="AA458">
        <v>2</v>
      </c>
      <c r="AB458">
        <v>138</v>
      </c>
      <c r="AC458" t="s">
        <v>541</v>
      </c>
      <c r="AE458">
        <f>Tabela1[[#This Row],[kan_params]]</f>
        <v>42392</v>
      </c>
      <c r="AF458">
        <f>Tabela1[[#This Row],[kan_steps]]</f>
        <v>14.8</v>
      </c>
      <c r="AG458">
        <f>Tabela1[[#This Row],[kan_train_acc]]</f>
        <v>0.38117646574974001</v>
      </c>
      <c r="AH458">
        <f>Tabela1[[#This Row],[kan_val_acc]]</f>
        <v>0.69302326440811102</v>
      </c>
      <c r="AI458">
        <f>Tabela1[[#This Row],[kan_test_acc]]</f>
        <v>0.34825175404548597</v>
      </c>
      <c r="AJ458">
        <f>Tabela1[[#This Row],[mlp_test_acc]]</f>
        <v>0.66433566433566404</v>
      </c>
      <c r="AK458">
        <f>Tabela1[[#This Row],[mlp_val_acc]]</f>
        <v>0.63953488372093004</v>
      </c>
      <c r="AL458">
        <f>Tabela1[[#This Row],[mlp_train_acc]]</f>
        <v>0.60882352941176399</v>
      </c>
      <c r="AM458">
        <f>Tabela1[[#This Row],[mlp_steps]]</f>
        <v>12</v>
      </c>
    </row>
    <row r="459" spans="1:39" hidden="1" x14ac:dyDescent="0.25">
      <c r="A459" t="s">
        <v>29</v>
      </c>
      <c r="B459">
        <v>10</v>
      </c>
      <c r="C459">
        <v>5</v>
      </c>
      <c r="D459">
        <v>2</v>
      </c>
      <c r="E459">
        <v>0</v>
      </c>
      <c r="F459" t="s">
        <v>70</v>
      </c>
      <c r="G459">
        <v>42392</v>
      </c>
      <c r="H459">
        <v>10033642.800000001</v>
      </c>
      <c r="I459">
        <v>19.2</v>
      </c>
      <c r="J459">
        <v>0.582941174507141</v>
      </c>
      <c r="K459">
        <v>0.77674419879913303</v>
      </c>
      <c r="L459">
        <v>0.56783216595649699</v>
      </c>
      <c r="M459">
        <v>0.66433566433566404</v>
      </c>
      <c r="N459">
        <v>0.63953488372093004</v>
      </c>
      <c r="O459">
        <v>0.60882352941176399</v>
      </c>
      <c r="P459">
        <v>12.2</v>
      </c>
      <c r="Q459">
        <v>2572834.4</v>
      </c>
      <c r="R459">
        <v>42335</v>
      </c>
      <c r="S459">
        <v>2</v>
      </c>
      <c r="T459">
        <v>137</v>
      </c>
      <c r="U459">
        <v>0.66433566433566404</v>
      </c>
      <c r="V459">
        <v>0.63953488372093004</v>
      </c>
      <c r="W459">
        <v>0.60882352941176399</v>
      </c>
      <c r="X459">
        <v>12.2</v>
      </c>
      <c r="Y459">
        <v>1995897.4</v>
      </c>
      <c r="Z459">
        <v>42920</v>
      </c>
      <c r="AA459">
        <v>2</v>
      </c>
      <c r="AB459">
        <v>138</v>
      </c>
      <c r="AC459" t="s">
        <v>252</v>
      </c>
      <c r="AE459">
        <f>Tabela1[[#This Row],[kan_params]]</f>
        <v>42392</v>
      </c>
      <c r="AF459">
        <f>Tabela1[[#This Row],[kan_steps]]</f>
        <v>19.2</v>
      </c>
      <c r="AG459">
        <f>Tabela1[[#This Row],[kan_train_acc]]</f>
        <v>0.582941174507141</v>
      </c>
      <c r="AH459">
        <f>Tabela1[[#This Row],[kan_val_acc]]</f>
        <v>0.77674419879913303</v>
      </c>
      <c r="AI459">
        <f>Tabela1[[#This Row],[kan_test_acc]]</f>
        <v>0.56783216595649699</v>
      </c>
      <c r="AJ459">
        <f>Tabela1[[#This Row],[mlp_test_acc]]</f>
        <v>0.66433566433566404</v>
      </c>
      <c r="AK459">
        <f>Tabela1[[#This Row],[mlp_val_acc]]</f>
        <v>0.63953488372093004</v>
      </c>
      <c r="AL459">
        <f>Tabela1[[#This Row],[mlp_train_acc]]</f>
        <v>0.60882352941176399</v>
      </c>
      <c r="AM459">
        <f>Tabela1[[#This Row],[mlp_steps]]</f>
        <v>12.2</v>
      </c>
    </row>
    <row r="460" spans="1:39" hidden="1" x14ac:dyDescent="0.25">
      <c r="A460" t="s">
        <v>29</v>
      </c>
      <c r="B460">
        <v>10</v>
      </c>
      <c r="C460">
        <v>5</v>
      </c>
      <c r="D460">
        <v>2</v>
      </c>
      <c r="E460">
        <v>0</v>
      </c>
      <c r="F460" t="s">
        <v>158</v>
      </c>
      <c r="G460">
        <v>42504</v>
      </c>
      <c r="H460">
        <v>6584054</v>
      </c>
      <c r="I460">
        <v>12</v>
      </c>
      <c r="J460">
        <v>0.62058824300765902</v>
      </c>
      <c r="K460">
        <v>0.83720928430557195</v>
      </c>
      <c r="L460">
        <v>0.62657343149185096</v>
      </c>
      <c r="M460">
        <v>0.66433566433566404</v>
      </c>
      <c r="N460">
        <v>0.63953488372093004</v>
      </c>
      <c r="O460">
        <v>0.60882352941176399</v>
      </c>
      <c r="P460">
        <v>12</v>
      </c>
      <c r="Q460">
        <v>2418272.7999999998</v>
      </c>
      <c r="R460">
        <v>42335</v>
      </c>
      <c r="S460">
        <v>2</v>
      </c>
      <c r="T460">
        <v>137</v>
      </c>
      <c r="U460">
        <v>0.66433566433566404</v>
      </c>
      <c r="V460">
        <v>0.63953488372093004</v>
      </c>
      <c r="W460">
        <v>0.60882352941176399</v>
      </c>
      <c r="X460">
        <v>12</v>
      </c>
      <c r="Y460">
        <v>2025648.8</v>
      </c>
      <c r="Z460">
        <v>42920</v>
      </c>
      <c r="AA460">
        <v>2</v>
      </c>
      <c r="AB460">
        <v>138</v>
      </c>
      <c r="AC460" t="s">
        <v>296</v>
      </c>
      <c r="AE460">
        <f>Tabela1[[#This Row],[kan_params]]</f>
        <v>42504</v>
      </c>
      <c r="AF460">
        <f>Tabela1[[#This Row],[kan_steps]]</f>
        <v>12</v>
      </c>
      <c r="AG460">
        <f>Tabela1[[#This Row],[kan_train_acc]]</f>
        <v>0.62058824300765902</v>
      </c>
      <c r="AH460">
        <f>Tabela1[[#This Row],[kan_val_acc]]</f>
        <v>0.83720928430557195</v>
      </c>
      <c r="AI460">
        <f>Tabela1[[#This Row],[kan_test_acc]]</f>
        <v>0.62657343149185096</v>
      </c>
      <c r="AJ460">
        <f>Tabela1[[#This Row],[mlp_test_acc]]</f>
        <v>0.66433566433566404</v>
      </c>
      <c r="AK460">
        <f>Tabela1[[#This Row],[mlp_val_acc]]</f>
        <v>0.63953488372093004</v>
      </c>
      <c r="AL460">
        <f>Tabela1[[#This Row],[mlp_train_acc]]</f>
        <v>0.60882352941176399</v>
      </c>
      <c r="AM460">
        <f>Tabela1[[#This Row],[mlp_steps]]</f>
        <v>12</v>
      </c>
    </row>
    <row r="461" spans="1:39" hidden="1" x14ac:dyDescent="0.25">
      <c r="A461" t="s">
        <v>29</v>
      </c>
      <c r="B461">
        <v>10</v>
      </c>
      <c r="C461">
        <v>3</v>
      </c>
      <c r="D461">
        <v>3</v>
      </c>
      <c r="E461">
        <v>0</v>
      </c>
      <c r="F461" t="s">
        <v>184</v>
      </c>
      <c r="G461">
        <v>42638</v>
      </c>
      <c r="H461">
        <v>7931446</v>
      </c>
      <c r="I461">
        <v>16.2</v>
      </c>
      <c r="J461">
        <v>0.43823530077934197</v>
      </c>
      <c r="K461">
        <v>0.64186047315597505</v>
      </c>
      <c r="L461">
        <v>0.430769228935241</v>
      </c>
      <c r="M461">
        <v>0.66433566433566404</v>
      </c>
      <c r="N461">
        <v>0.63953488372093004</v>
      </c>
      <c r="O461">
        <v>0.60882352941176399</v>
      </c>
      <c r="P461">
        <v>12</v>
      </c>
      <c r="Q461">
        <v>1422248.4</v>
      </c>
      <c r="R461">
        <v>42335</v>
      </c>
      <c r="S461">
        <v>2</v>
      </c>
      <c r="T461">
        <v>137</v>
      </c>
      <c r="U461">
        <v>0.66433566433566404</v>
      </c>
      <c r="V461">
        <v>0.63953488372093004</v>
      </c>
      <c r="W461">
        <v>0.60882352941176399</v>
      </c>
      <c r="X461">
        <v>12</v>
      </c>
      <c r="Y461">
        <v>1221827</v>
      </c>
      <c r="Z461">
        <v>42920</v>
      </c>
      <c r="AA461">
        <v>2</v>
      </c>
      <c r="AB461">
        <v>138</v>
      </c>
      <c r="AC461" t="s">
        <v>185</v>
      </c>
      <c r="AE461">
        <f>Tabela1[[#This Row],[kan_params]]</f>
        <v>42638</v>
      </c>
      <c r="AF461">
        <f>Tabela1[[#This Row],[kan_steps]]</f>
        <v>16.2</v>
      </c>
      <c r="AG461">
        <f>Tabela1[[#This Row],[kan_train_acc]]</f>
        <v>0.43823530077934197</v>
      </c>
      <c r="AH461">
        <f>Tabela1[[#This Row],[kan_val_acc]]</f>
        <v>0.64186047315597505</v>
      </c>
      <c r="AI461">
        <f>Tabela1[[#This Row],[kan_test_acc]]</f>
        <v>0.430769228935241</v>
      </c>
      <c r="AJ461">
        <f>Tabela1[[#This Row],[mlp_test_acc]]</f>
        <v>0.66433566433566404</v>
      </c>
      <c r="AK461">
        <f>Tabela1[[#This Row],[mlp_val_acc]]</f>
        <v>0.63953488372093004</v>
      </c>
      <c r="AL461">
        <f>Tabela1[[#This Row],[mlp_train_acc]]</f>
        <v>0.60882352941176399</v>
      </c>
      <c r="AM461">
        <f>Tabela1[[#This Row],[mlp_steps]]</f>
        <v>12</v>
      </c>
    </row>
    <row r="462" spans="1:39" hidden="1" x14ac:dyDescent="0.25">
      <c r="A462" t="s">
        <v>29</v>
      </c>
      <c r="B462">
        <v>10</v>
      </c>
      <c r="C462">
        <v>3</v>
      </c>
      <c r="D462">
        <v>3</v>
      </c>
      <c r="E462">
        <v>0</v>
      </c>
      <c r="F462" t="s">
        <v>94</v>
      </c>
      <c r="G462">
        <v>42644</v>
      </c>
      <c r="H462">
        <v>6724848</v>
      </c>
      <c r="I462">
        <v>13</v>
      </c>
      <c r="J462">
        <v>0.60882353782653797</v>
      </c>
      <c r="K462">
        <v>0.63953489065170199</v>
      </c>
      <c r="L462">
        <v>0.66433566808700495</v>
      </c>
      <c r="M462">
        <v>0.66433566433566404</v>
      </c>
      <c r="N462">
        <v>0.63953488372093004</v>
      </c>
      <c r="O462">
        <v>0.60882352941176399</v>
      </c>
      <c r="P462">
        <v>12</v>
      </c>
      <c r="Q462">
        <v>2240912.7999999998</v>
      </c>
      <c r="R462">
        <v>42335</v>
      </c>
      <c r="S462">
        <v>2</v>
      </c>
      <c r="T462">
        <v>137</v>
      </c>
      <c r="U462">
        <v>0.66433566433566404</v>
      </c>
      <c r="V462">
        <v>0.63953488372093004</v>
      </c>
      <c r="W462">
        <v>0.60882352941176399</v>
      </c>
      <c r="X462">
        <v>13</v>
      </c>
      <c r="Y462">
        <v>1619424.2</v>
      </c>
      <c r="Z462">
        <v>42920</v>
      </c>
      <c r="AA462">
        <v>2</v>
      </c>
      <c r="AB462">
        <v>138</v>
      </c>
      <c r="AC462" t="s">
        <v>95</v>
      </c>
      <c r="AE462">
        <f>Tabela1[[#This Row],[kan_params]]</f>
        <v>42644</v>
      </c>
      <c r="AF462">
        <f>Tabela1[[#This Row],[kan_steps]]</f>
        <v>13</v>
      </c>
      <c r="AG462">
        <f>Tabela1[[#This Row],[kan_train_acc]]</f>
        <v>0.60882353782653797</v>
      </c>
      <c r="AH462">
        <f>Tabela1[[#This Row],[kan_val_acc]]</f>
        <v>0.63953489065170199</v>
      </c>
      <c r="AI462">
        <f>Tabela1[[#This Row],[kan_test_acc]]</f>
        <v>0.66433566808700495</v>
      </c>
      <c r="AJ462">
        <f>Tabela1[[#This Row],[mlp_test_acc]]</f>
        <v>0.66433566433566404</v>
      </c>
      <c r="AK462">
        <f>Tabela1[[#This Row],[mlp_val_acc]]</f>
        <v>0.63953488372093004</v>
      </c>
      <c r="AL462">
        <f>Tabela1[[#This Row],[mlp_train_acc]]</f>
        <v>0.60882352941176399</v>
      </c>
      <c r="AM462">
        <f>Tabela1[[#This Row],[mlp_steps]]</f>
        <v>12</v>
      </c>
    </row>
    <row r="463" spans="1:39" hidden="1" x14ac:dyDescent="0.25">
      <c r="A463" t="s">
        <v>29</v>
      </c>
      <c r="B463">
        <v>14</v>
      </c>
      <c r="C463">
        <v>9</v>
      </c>
      <c r="D463">
        <v>2</v>
      </c>
      <c r="E463">
        <v>0</v>
      </c>
      <c r="F463" t="s">
        <v>112</v>
      </c>
      <c r="G463">
        <v>42706</v>
      </c>
      <c r="H463">
        <v>13045819.199999999</v>
      </c>
      <c r="I463">
        <v>18.8</v>
      </c>
      <c r="J463">
        <v>0.53411763906478804</v>
      </c>
      <c r="K463">
        <v>0.79534884691238406</v>
      </c>
      <c r="L463">
        <v>0.51608392596244801</v>
      </c>
      <c r="M463">
        <v>0.65734265734265696</v>
      </c>
      <c r="N463">
        <v>0.581395348837209</v>
      </c>
      <c r="O463">
        <v>0.626470588235294</v>
      </c>
      <c r="P463">
        <v>12.4</v>
      </c>
      <c r="Q463">
        <v>1563361</v>
      </c>
      <c r="R463">
        <v>42335</v>
      </c>
      <c r="S463">
        <v>2</v>
      </c>
      <c r="T463">
        <v>137</v>
      </c>
      <c r="U463">
        <v>0.65734265734265696</v>
      </c>
      <c r="V463">
        <v>0.581395348837209</v>
      </c>
      <c r="W463">
        <v>0.626470588235294</v>
      </c>
      <c r="X463">
        <v>12.2</v>
      </c>
      <c r="Y463">
        <v>1447188.4</v>
      </c>
      <c r="Z463">
        <v>42920</v>
      </c>
      <c r="AA463">
        <v>2</v>
      </c>
      <c r="AB463">
        <v>138</v>
      </c>
      <c r="AC463" t="s">
        <v>778</v>
      </c>
      <c r="AE463">
        <f>Tabela1[[#This Row],[kan_params]]</f>
        <v>42706</v>
      </c>
      <c r="AF463">
        <f>Tabela1[[#This Row],[kan_steps]]</f>
        <v>18.8</v>
      </c>
      <c r="AG463">
        <f>Tabela1[[#This Row],[kan_train_acc]]</f>
        <v>0.53411763906478804</v>
      </c>
      <c r="AH463">
        <f>Tabela1[[#This Row],[kan_val_acc]]</f>
        <v>0.79534884691238406</v>
      </c>
      <c r="AI463">
        <f>Tabela1[[#This Row],[kan_test_acc]]</f>
        <v>0.51608392596244801</v>
      </c>
      <c r="AJ463">
        <f>Tabela1[[#This Row],[mlp_test_acc]]</f>
        <v>0.65734265734265696</v>
      </c>
      <c r="AK463">
        <f>Tabela1[[#This Row],[mlp_val_acc]]</f>
        <v>0.581395348837209</v>
      </c>
      <c r="AL463">
        <f>Tabela1[[#This Row],[mlp_train_acc]]</f>
        <v>0.626470588235294</v>
      </c>
      <c r="AM463">
        <f>Tabela1[[#This Row],[mlp_steps]]</f>
        <v>12.4</v>
      </c>
    </row>
    <row r="464" spans="1:39" hidden="1" x14ac:dyDescent="0.25">
      <c r="A464" t="s">
        <v>29</v>
      </c>
      <c r="B464">
        <v>12</v>
      </c>
      <c r="C464">
        <v>3</v>
      </c>
      <c r="D464">
        <v>4</v>
      </c>
      <c r="E464">
        <v>0</v>
      </c>
      <c r="F464" t="s">
        <v>112</v>
      </c>
      <c r="G464">
        <v>42706</v>
      </c>
      <c r="H464">
        <v>6604614.5999999996</v>
      </c>
      <c r="I464">
        <v>13.8</v>
      </c>
      <c r="J464">
        <v>0.46529412865638697</v>
      </c>
      <c r="K464">
        <v>0.71627908945083596</v>
      </c>
      <c r="L464">
        <v>0.43076923489570601</v>
      </c>
      <c r="M464">
        <v>0.66433566433566404</v>
      </c>
      <c r="N464">
        <v>0.63953488372093004</v>
      </c>
      <c r="O464">
        <v>0.60882352941176399</v>
      </c>
      <c r="P464">
        <v>12</v>
      </c>
      <c r="Q464">
        <v>1005607.4</v>
      </c>
      <c r="R464">
        <v>42335</v>
      </c>
      <c r="S464">
        <v>2</v>
      </c>
      <c r="T464">
        <v>137</v>
      </c>
      <c r="U464">
        <v>0.66433566433566404</v>
      </c>
      <c r="V464">
        <v>0.63953488372093004</v>
      </c>
      <c r="W464">
        <v>0.60882352941176399</v>
      </c>
      <c r="X464">
        <v>12</v>
      </c>
      <c r="Y464">
        <v>819517.4</v>
      </c>
      <c r="Z464">
        <v>42920</v>
      </c>
      <c r="AA464">
        <v>2</v>
      </c>
      <c r="AB464">
        <v>138</v>
      </c>
      <c r="AC464" t="s">
        <v>374</v>
      </c>
      <c r="AE464">
        <f>Tabela1[[#This Row],[kan_params]]</f>
        <v>42706</v>
      </c>
      <c r="AF464">
        <f>Tabela1[[#This Row],[kan_steps]]</f>
        <v>13.8</v>
      </c>
      <c r="AG464">
        <f>Tabela1[[#This Row],[kan_train_acc]]</f>
        <v>0.46529412865638697</v>
      </c>
      <c r="AH464">
        <f>Tabela1[[#This Row],[kan_val_acc]]</f>
        <v>0.71627908945083596</v>
      </c>
      <c r="AI464">
        <f>Tabela1[[#This Row],[kan_test_acc]]</f>
        <v>0.43076923489570601</v>
      </c>
      <c r="AJ464">
        <f>Tabela1[[#This Row],[mlp_test_acc]]</f>
        <v>0.66433566433566404</v>
      </c>
      <c r="AK464">
        <f>Tabela1[[#This Row],[mlp_val_acc]]</f>
        <v>0.63953488372093004</v>
      </c>
      <c r="AL464">
        <f>Tabela1[[#This Row],[mlp_train_acc]]</f>
        <v>0.60882352941176399</v>
      </c>
      <c r="AM464">
        <f>Tabela1[[#This Row],[mlp_steps]]</f>
        <v>12</v>
      </c>
    </row>
    <row r="465" spans="1:39" hidden="1" x14ac:dyDescent="0.25">
      <c r="A465" t="s">
        <v>29</v>
      </c>
      <c r="B465">
        <v>14</v>
      </c>
      <c r="C465">
        <v>9</v>
      </c>
      <c r="D465">
        <v>2</v>
      </c>
      <c r="E465">
        <v>0</v>
      </c>
      <c r="F465" t="s">
        <v>52</v>
      </c>
      <c r="G465">
        <v>42710</v>
      </c>
      <c r="H465">
        <v>12189011.199999999</v>
      </c>
      <c r="I465">
        <v>17.2</v>
      </c>
      <c r="J465">
        <v>0.52999998331069897</v>
      </c>
      <c r="K465">
        <v>0.76511628627777095</v>
      </c>
      <c r="L465">
        <v>0.51048952341079701</v>
      </c>
      <c r="M465">
        <v>0.65734265734265696</v>
      </c>
      <c r="N465">
        <v>0.581395348837209</v>
      </c>
      <c r="O465">
        <v>0.626470588235294</v>
      </c>
      <c r="P465">
        <v>12</v>
      </c>
      <c r="Q465">
        <v>2061565</v>
      </c>
      <c r="R465">
        <v>42335</v>
      </c>
      <c r="S465">
        <v>2</v>
      </c>
      <c r="T465">
        <v>137</v>
      </c>
      <c r="U465">
        <v>0.65734265734265696</v>
      </c>
      <c r="V465">
        <v>0.581395348837209</v>
      </c>
      <c r="W465">
        <v>0.626470588235294</v>
      </c>
      <c r="X465">
        <v>12</v>
      </c>
      <c r="Y465">
        <v>1581078.8</v>
      </c>
      <c r="Z465">
        <v>42920</v>
      </c>
      <c r="AA465">
        <v>2</v>
      </c>
      <c r="AB465">
        <v>138</v>
      </c>
      <c r="AC465" t="s">
        <v>748</v>
      </c>
      <c r="AE465">
        <f>Tabela1[[#This Row],[kan_params]]</f>
        <v>42710</v>
      </c>
      <c r="AF465">
        <f>Tabela1[[#This Row],[kan_steps]]</f>
        <v>17.2</v>
      </c>
      <c r="AG465">
        <f>Tabela1[[#This Row],[kan_train_acc]]</f>
        <v>0.52999998331069897</v>
      </c>
      <c r="AH465">
        <f>Tabela1[[#This Row],[kan_val_acc]]</f>
        <v>0.76511628627777095</v>
      </c>
      <c r="AI465">
        <f>Tabela1[[#This Row],[kan_test_acc]]</f>
        <v>0.51048952341079701</v>
      </c>
      <c r="AJ465">
        <f>Tabela1[[#This Row],[mlp_test_acc]]</f>
        <v>0.65734265734265696</v>
      </c>
      <c r="AK465">
        <f>Tabela1[[#This Row],[mlp_val_acc]]</f>
        <v>0.581395348837209</v>
      </c>
      <c r="AL465">
        <f>Tabela1[[#This Row],[mlp_train_acc]]</f>
        <v>0.626470588235294</v>
      </c>
      <c r="AM465">
        <f>Tabela1[[#This Row],[mlp_steps]]</f>
        <v>12</v>
      </c>
    </row>
    <row r="466" spans="1:39" hidden="1" x14ac:dyDescent="0.25">
      <c r="A466" t="s">
        <v>29</v>
      </c>
      <c r="B466">
        <v>12</v>
      </c>
      <c r="C466">
        <v>3</v>
      </c>
      <c r="D466">
        <v>4</v>
      </c>
      <c r="E466">
        <v>0</v>
      </c>
      <c r="F466" t="s">
        <v>52</v>
      </c>
      <c r="G466">
        <v>42710</v>
      </c>
      <c r="H466">
        <v>10435260.199999999</v>
      </c>
      <c r="I466">
        <v>23.6</v>
      </c>
      <c r="J466">
        <v>0.58000000119209205</v>
      </c>
      <c r="K466">
        <v>0.73720930814743002</v>
      </c>
      <c r="L466">
        <v>0.60139861106872505</v>
      </c>
      <c r="M466">
        <v>0.66433566433566404</v>
      </c>
      <c r="N466">
        <v>0.64186046511627903</v>
      </c>
      <c r="O466">
        <v>0.60882352941176399</v>
      </c>
      <c r="P466">
        <v>12.4</v>
      </c>
      <c r="Q466">
        <v>1242506.3999999999</v>
      </c>
      <c r="R466">
        <v>42335</v>
      </c>
      <c r="S466">
        <v>2</v>
      </c>
      <c r="T466">
        <v>137</v>
      </c>
      <c r="U466">
        <v>0.66433566433566404</v>
      </c>
      <c r="V466">
        <v>0.63953488372093004</v>
      </c>
      <c r="W466">
        <v>0.60882352941176399</v>
      </c>
      <c r="X466">
        <v>12.2</v>
      </c>
      <c r="Y466">
        <v>1000750.4</v>
      </c>
      <c r="Z466">
        <v>42920</v>
      </c>
      <c r="AA466">
        <v>2</v>
      </c>
      <c r="AB466">
        <v>138</v>
      </c>
      <c r="AC466" t="s">
        <v>344</v>
      </c>
      <c r="AE466">
        <f>Tabela1[[#This Row],[kan_params]]</f>
        <v>42710</v>
      </c>
      <c r="AF466">
        <f>Tabela1[[#This Row],[kan_steps]]</f>
        <v>23.6</v>
      </c>
      <c r="AG466">
        <f>Tabela1[[#This Row],[kan_train_acc]]</f>
        <v>0.58000000119209205</v>
      </c>
      <c r="AH466">
        <f>Tabela1[[#This Row],[kan_val_acc]]</f>
        <v>0.73720930814743002</v>
      </c>
      <c r="AI466">
        <f>Tabela1[[#This Row],[kan_test_acc]]</f>
        <v>0.60139861106872505</v>
      </c>
      <c r="AJ466">
        <f>Tabela1[[#This Row],[mlp_test_acc]]</f>
        <v>0.66433566433566404</v>
      </c>
      <c r="AK466">
        <f>Tabela1[[#This Row],[mlp_val_acc]]</f>
        <v>0.64186046511627903</v>
      </c>
      <c r="AL466">
        <f>Tabela1[[#This Row],[mlp_train_acc]]</f>
        <v>0.60882352941176399</v>
      </c>
      <c r="AM466">
        <f>Tabela1[[#This Row],[mlp_steps]]</f>
        <v>12.4</v>
      </c>
    </row>
    <row r="467" spans="1:39" hidden="1" x14ac:dyDescent="0.25">
      <c r="A467" t="s">
        <v>29</v>
      </c>
      <c r="B467">
        <v>12</v>
      </c>
      <c r="C467">
        <v>5</v>
      </c>
      <c r="D467">
        <v>3</v>
      </c>
      <c r="E467">
        <v>0</v>
      </c>
      <c r="F467" t="s">
        <v>146</v>
      </c>
      <c r="G467">
        <v>42768</v>
      </c>
      <c r="H467">
        <v>7583141</v>
      </c>
      <c r="I467">
        <v>16.2</v>
      </c>
      <c r="J467">
        <v>0.507647061347961</v>
      </c>
      <c r="K467">
        <v>0.73720928430557198</v>
      </c>
      <c r="L467">
        <v>0.53846153616905201</v>
      </c>
      <c r="M467">
        <v>0.66433566433566404</v>
      </c>
      <c r="N467">
        <v>0.63953488372093004</v>
      </c>
      <c r="O467">
        <v>0.60882352941176399</v>
      </c>
      <c r="P467">
        <v>12</v>
      </c>
      <c r="Q467">
        <v>1638864.6</v>
      </c>
      <c r="R467">
        <v>42335</v>
      </c>
      <c r="S467">
        <v>2</v>
      </c>
      <c r="T467">
        <v>137</v>
      </c>
      <c r="U467">
        <v>0.66433566433566404</v>
      </c>
      <c r="V467">
        <v>0.63953488372093004</v>
      </c>
      <c r="W467">
        <v>0.60882352941176399</v>
      </c>
      <c r="X467">
        <v>12.6</v>
      </c>
      <c r="Y467">
        <v>2137925.6</v>
      </c>
      <c r="Z467">
        <v>42920</v>
      </c>
      <c r="AA467">
        <v>2</v>
      </c>
      <c r="AB467">
        <v>138</v>
      </c>
      <c r="AC467" t="s">
        <v>492</v>
      </c>
      <c r="AE467">
        <f>Tabela1[[#This Row],[kan_params]]</f>
        <v>42768</v>
      </c>
      <c r="AF467">
        <f>Tabela1[[#This Row],[kan_steps]]</f>
        <v>16.2</v>
      </c>
      <c r="AG467">
        <f>Tabela1[[#This Row],[kan_train_acc]]</f>
        <v>0.507647061347961</v>
      </c>
      <c r="AH467">
        <f>Tabela1[[#This Row],[kan_val_acc]]</f>
        <v>0.73720928430557198</v>
      </c>
      <c r="AI467">
        <f>Tabela1[[#This Row],[kan_test_acc]]</f>
        <v>0.53846153616905201</v>
      </c>
      <c r="AJ467">
        <f>Tabela1[[#This Row],[mlp_test_acc]]</f>
        <v>0.66433566433566404</v>
      </c>
      <c r="AK467">
        <f>Tabela1[[#This Row],[mlp_val_acc]]</f>
        <v>0.63953488372093004</v>
      </c>
      <c r="AL467">
        <f>Tabela1[[#This Row],[mlp_train_acc]]</f>
        <v>0.60882352941176399</v>
      </c>
      <c r="AM467">
        <f>Tabela1[[#This Row],[mlp_steps]]</f>
        <v>12</v>
      </c>
    </row>
    <row r="468" spans="1:39" hidden="1" x14ac:dyDescent="0.25">
      <c r="A468" t="s">
        <v>29</v>
      </c>
      <c r="B468">
        <v>12</v>
      </c>
      <c r="C468">
        <v>5</v>
      </c>
      <c r="D468">
        <v>3</v>
      </c>
      <c r="E468">
        <v>0</v>
      </c>
      <c r="F468" t="s">
        <v>56</v>
      </c>
      <c r="G468">
        <v>42774</v>
      </c>
      <c r="H468">
        <v>7125809.5999999996</v>
      </c>
      <c r="I468">
        <v>15.2</v>
      </c>
      <c r="J468">
        <v>0.40823529362678501</v>
      </c>
      <c r="K468">
        <v>0.76511628627777095</v>
      </c>
      <c r="L468">
        <v>0.380419582128524</v>
      </c>
      <c r="M468">
        <v>0.66433566433566404</v>
      </c>
      <c r="N468">
        <v>0.63953488372093004</v>
      </c>
      <c r="O468">
        <v>0.60882352941176399</v>
      </c>
      <c r="P468">
        <v>12</v>
      </c>
      <c r="Q468">
        <v>2236679.7999999998</v>
      </c>
      <c r="R468">
        <v>42335</v>
      </c>
      <c r="S468">
        <v>2</v>
      </c>
      <c r="T468">
        <v>137</v>
      </c>
      <c r="U468">
        <v>0.66433566433566404</v>
      </c>
      <c r="V468">
        <v>0.63953488372093004</v>
      </c>
      <c r="W468">
        <v>0.60882352941176399</v>
      </c>
      <c r="X468">
        <v>12</v>
      </c>
      <c r="Y468">
        <v>1756020.6</v>
      </c>
      <c r="Z468">
        <v>42920</v>
      </c>
      <c r="AA468">
        <v>2</v>
      </c>
      <c r="AB468">
        <v>138</v>
      </c>
      <c r="AC468" t="s">
        <v>447</v>
      </c>
      <c r="AE468">
        <f>Tabela1[[#This Row],[kan_params]]</f>
        <v>42774</v>
      </c>
      <c r="AF468">
        <f>Tabela1[[#This Row],[kan_steps]]</f>
        <v>15.2</v>
      </c>
      <c r="AG468">
        <f>Tabela1[[#This Row],[kan_train_acc]]</f>
        <v>0.40823529362678501</v>
      </c>
      <c r="AH468">
        <f>Tabela1[[#This Row],[kan_val_acc]]</f>
        <v>0.76511628627777095</v>
      </c>
      <c r="AI468">
        <f>Tabela1[[#This Row],[kan_test_acc]]</f>
        <v>0.380419582128524</v>
      </c>
      <c r="AJ468">
        <f>Tabela1[[#This Row],[mlp_test_acc]]</f>
        <v>0.66433566433566404</v>
      </c>
      <c r="AK468">
        <f>Tabela1[[#This Row],[mlp_val_acc]]</f>
        <v>0.63953488372093004</v>
      </c>
      <c r="AL468">
        <f>Tabela1[[#This Row],[mlp_train_acc]]</f>
        <v>0.60882352941176399</v>
      </c>
      <c r="AM468">
        <f>Tabela1[[#This Row],[mlp_steps]]</f>
        <v>12</v>
      </c>
    </row>
    <row r="469" spans="1:39" x14ac:dyDescent="0.25">
      <c r="A469" t="s">
        <v>29</v>
      </c>
      <c r="B469">
        <v>8</v>
      </c>
      <c r="C469">
        <v>3</v>
      </c>
      <c r="D469">
        <v>2</v>
      </c>
      <c r="E469">
        <v>0</v>
      </c>
      <c r="F469" t="s">
        <v>170</v>
      </c>
      <c r="G469">
        <v>42788</v>
      </c>
      <c r="H469">
        <v>10274507</v>
      </c>
      <c r="I469">
        <v>20</v>
      </c>
      <c r="J469">
        <v>0.46235293745994499</v>
      </c>
      <c r="K469">
        <v>0.66511628627777097</v>
      </c>
      <c r="L469">
        <v>0.46013985872268598</v>
      </c>
      <c r="M469">
        <v>0.66433566433566404</v>
      </c>
      <c r="N469">
        <v>0.63953488372093004</v>
      </c>
      <c r="O469">
        <v>0.60882352941176399</v>
      </c>
      <c r="P469">
        <v>12.4</v>
      </c>
      <c r="Q469">
        <v>472362.4</v>
      </c>
      <c r="R469">
        <v>42335</v>
      </c>
      <c r="S469">
        <v>2</v>
      </c>
      <c r="T469">
        <v>137</v>
      </c>
      <c r="U469">
        <v>0.66433566433566404</v>
      </c>
      <c r="V469">
        <v>0.63953488372093004</v>
      </c>
      <c r="W469">
        <v>0.60882352941176399</v>
      </c>
      <c r="X469">
        <v>12.2</v>
      </c>
      <c r="Y469">
        <v>500877.4</v>
      </c>
      <c r="Z469">
        <v>42920</v>
      </c>
      <c r="AA469">
        <v>2</v>
      </c>
      <c r="AB469">
        <v>138</v>
      </c>
      <c r="AC469" t="s">
        <v>1312</v>
      </c>
      <c r="AE469">
        <f>Tabela1[[#This Row],[kan_params]]</f>
        <v>42788</v>
      </c>
      <c r="AF469">
        <f>Tabela1[[#This Row],[kan_steps]]</f>
        <v>20</v>
      </c>
      <c r="AG469">
        <f>Tabela1[[#This Row],[kan_train_acc]]</f>
        <v>0.46235293745994499</v>
      </c>
      <c r="AH469">
        <f>Tabela1[[#This Row],[kan_val_acc]]</f>
        <v>0.66511628627777097</v>
      </c>
      <c r="AI469">
        <f>Tabela1[[#This Row],[kan_test_acc]]</f>
        <v>0.46013985872268598</v>
      </c>
      <c r="AJ469">
        <f>Tabela1[[#This Row],[mlp_test_acc]]</f>
        <v>0.66433566433566404</v>
      </c>
      <c r="AK469">
        <f>Tabela1[[#This Row],[mlp_val_acc]]</f>
        <v>0.63953488372093004</v>
      </c>
      <c r="AL469">
        <f>Tabela1[[#This Row],[mlp_train_acc]]</f>
        <v>0.60882352941176399</v>
      </c>
      <c r="AM469">
        <f>Tabela1[[#This Row],[mlp_steps]]</f>
        <v>12.4</v>
      </c>
    </row>
    <row r="470" spans="1:39" hidden="1" x14ac:dyDescent="0.25">
      <c r="A470" t="s">
        <v>29</v>
      </c>
      <c r="B470">
        <v>14</v>
      </c>
      <c r="C470">
        <v>9</v>
      </c>
      <c r="D470">
        <v>2</v>
      </c>
      <c r="E470">
        <v>0</v>
      </c>
      <c r="F470" t="s">
        <v>82</v>
      </c>
      <c r="G470">
        <v>42860</v>
      </c>
      <c r="H470">
        <v>20823345.800000001</v>
      </c>
      <c r="I470">
        <v>29.4</v>
      </c>
      <c r="J470">
        <v>0.72764705419540399</v>
      </c>
      <c r="K470">
        <v>0.87209300994872996</v>
      </c>
      <c r="L470">
        <v>0.71888112425804096</v>
      </c>
      <c r="M470">
        <v>0.65734265734265696</v>
      </c>
      <c r="N470">
        <v>0.581395348837209</v>
      </c>
      <c r="O470">
        <v>0.626470588235294</v>
      </c>
      <c r="P470">
        <v>12.8</v>
      </c>
      <c r="Q470">
        <v>1987474.2</v>
      </c>
      <c r="R470">
        <v>42335</v>
      </c>
      <c r="S470">
        <v>2</v>
      </c>
      <c r="T470">
        <v>137</v>
      </c>
      <c r="U470">
        <v>0.65734265734265696</v>
      </c>
      <c r="V470">
        <v>0.581395348837209</v>
      </c>
      <c r="W470">
        <v>0.626470588235294</v>
      </c>
      <c r="X470">
        <v>12.4</v>
      </c>
      <c r="Y470">
        <v>1055502.2</v>
      </c>
      <c r="Z470">
        <v>42920</v>
      </c>
      <c r="AA470">
        <v>2</v>
      </c>
      <c r="AB470">
        <v>138</v>
      </c>
      <c r="AC470" t="s">
        <v>763</v>
      </c>
      <c r="AE470">
        <f>Tabela1[[#This Row],[kan_params]]</f>
        <v>42860</v>
      </c>
      <c r="AF470">
        <f>Tabela1[[#This Row],[kan_steps]]</f>
        <v>29.4</v>
      </c>
      <c r="AG470">
        <f>Tabela1[[#This Row],[kan_train_acc]]</f>
        <v>0.72764705419540399</v>
      </c>
      <c r="AH470">
        <f>Tabela1[[#This Row],[kan_val_acc]]</f>
        <v>0.87209300994872996</v>
      </c>
      <c r="AI470">
        <f>Tabela1[[#This Row],[kan_test_acc]]</f>
        <v>0.71888112425804096</v>
      </c>
      <c r="AJ470">
        <f>Tabela1[[#This Row],[mlp_test_acc]]</f>
        <v>0.65734265734265696</v>
      </c>
      <c r="AK470">
        <f>Tabela1[[#This Row],[mlp_val_acc]]</f>
        <v>0.581395348837209</v>
      </c>
      <c r="AL470">
        <f>Tabela1[[#This Row],[mlp_train_acc]]</f>
        <v>0.626470588235294</v>
      </c>
      <c r="AM470">
        <f>Tabela1[[#This Row],[mlp_steps]]</f>
        <v>12.8</v>
      </c>
    </row>
    <row r="471" spans="1:39" hidden="1" x14ac:dyDescent="0.25">
      <c r="A471" t="s">
        <v>29</v>
      </c>
      <c r="B471">
        <v>12</v>
      </c>
      <c r="C471">
        <v>3</v>
      </c>
      <c r="D471">
        <v>4</v>
      </c>
      <c r="E471">
        <v>0</v>
      </c>
      <c r="F471" t="s">
        <v>82</v>
      </c>
      <c r="G471">
        <v>42860</v>
      </c>
      <c r="H471">
        <v>8541187.8000000007</v>
      </c>
      <c r="I471">
        <v>18.8</v>
      </c>
      <c r="J471">
        <v>0.42941176593303598</v>
      </c>
      <c r="K471">
        <v>0.70930233001708898</v>
      </c>
      <c r="L471">
        <v>0.426573425531387</v>
      </c>
      <c r="M471">
        <v>0.66433566433566404</v>
      </c>
      <c r="N471">
        <v>0.63953488372093004</v>
      </c>
      <c r="O471">
        <v>0.60882352941176399</v>
      </c>
      <c r="P471">
        <v>12.2</v>
      </c>
      <c r="Q471">
        <v>827347.4</v>
      </c>
      <c r="R471">
        <v>42335</v>
      </c>
      <c r="S471">
        <v>2</v>
      </c>
      <c r="T471">
        <v>137</v>
      </c>
      <c r="U471">
        <v>0.66433566433566404</v>
      </c>
      <c r="V471">
        <v>0.63953488372093004</v>
      </c>
      <c r="W471">
        <v>0.60882352941176399</v>
      </c>
      <c r="X471">
        <v>12.2</v>
      </c>
      <c r="Y471">
        <v>1343666.4</v>
      </c>
      <c r="Z471">
        <v>42920</v>
      </c>
      <c r="AA471">
        <v>2</v>
      </c>
      <c r="AB471">
        <v>138</v>
      </c>
      <c r="AC471" t="s">
        <v>359</v>
      </c>
      <c r="AE471">
        <f>Tabela1[[#This Row],[kan_params]]</f>
        <v>42860</v>
      </c>
      <c r="AF471">
        <f>Tabela1[[#This Row],[kan_steps]]</f>
        <v>18.8</v>
      </c>
      <c r="AG471">
        <f>Tabela1[[#This Row],[kan_train_acc]]</f>
        <v>0.42941176593303598</v>
      </c>
      <c r="AH471">
        <f>Tabela1[[#This Row],[kan_val_acc]]</f>
        <v>0.70930233001708898</v>
      </c>
      <c r="AI471">
        <f>Tabela1[[#This Row],[kan_test_acc]]</f>
        <v>0.426573425531387</v>
      </c>
      <c r="AJ471">
        <f>Tabela1[[#This Row],[mlp_test_acc]]</f>
        <v>0.66433566433566404</v>
      </c>
      <c r="AK471">
        <f>Tabela1[[#This Row],[mlp_val_acc]]</f>
        <v>0.63953488372093004</v>
      </c>
      <c r="AL471">
        <f>Tabela1[[#This Row],[mlp_train_acc]]</f>
        <v>0.60882352941176399</v>
      </c>
      <c r="AM471">
        <f>Tabela1[[#This Row],[mlp_steps]]</f>
        <v>12.2</v>
      </c>
    </row>
    <row r="472" spans="1:39" hidden="1" x14ac:dyDescent="0.25">
      <c r="A472" t="s">
        <v>29</v>
      </c>
      <c r="B472">
        <v>10</v>
      </c>
      <c r="C472">
        <v>3</v>
      </c>
      <c r="D472">
        <v>3</v>
      </c>
      <c r="E472">
        <v>0</v>
      </c>
      <c r="F472" t="s">
        <v>154</v>
      </c>
      <c r="G472">
        <v>42896</v>
      </c>
      <c r="H472">
        <v>6181729.4000000004</v>
      </c>
      <c r="I472">
        <v>12</v>
      </c>
      <c r="J472">
        <v>0.41117646694183302</v>
      </c>
      <c r="K472">
        <v>0.84883719682693404</v>
      </c>
      <c r="L472">
        <v>0.38881118893623301</v>
      </c>
      <c r="M472">
        <v>0.66433566433566404</v>
      </c>
      <c r="N472">
        <v>0.63953488372093004</v>
      </c>
      <c r="O472">
        <v>0.60882352941176399</v>
      </c>
      <c r="P472">
        <v>12</v>
      </c>
      <c r="Q472">
        <v>1852398.4</v>
      </c>
      <c r="R472">
        <v>42335</v>
      </c>
      <c r="S472">
        <v>2</v>
      </c>
      <c r="T472">
        <v>137</v>
      </c>
      <c r="U472">
        <v>0.66433566433566404</v>
      </c>
      <c r="V472">
        <v>0.63953488372093004</v>
      </c>
      <c r="W472">
        <v>0.60882352941176399</v>
      </c>
      <c r="X472">
        <v>12</v>
      </c>
      <c r="Y472">
        <v>2312504.4</v>
      </c>
      <c r="Z472">
        <v>42920</v>
      </c>
      <c r="AA472">
        <v>2</v>
      </c>
      <c r="AB472">
        <v>138</v>
      </c>
      <c r="AC472" t="s">
        <v>155</v>
      </c>
      <c r="AE472">
        <f>Tabela1[[#This Row],[kan_params]]</f>
        <v>42896</v>
      </c>
      <c r="AF472">
        <f>Tabela1[[#This Row],[kan_steps]]</f>
        <v>12</v>
      </c>
      <c r="AG472">
        <f>Tabela1[[#This Row],[kan_train_acc]]</f>
        <v>0.41117646694183302</v>
      </c>
      <c r="AH472">
        <f>Tabela1[[#This Row],[kan_val_acc]]</f>
        <v>0.84883719682693404</v>
      </c>
      <c r="AI472">
        <f>Tabela1[[#This Row],[kan_test_acc]]</f>
        <v>0.38881118893623301</v>
      </c>
      <c r="AJ472">
        <f>Tabela1[[#This Row],[mlp_test_acc]]</f>
        <v>0.66433566433566404</v>
      </c>
      <c r="AK472">
        <f>Tabela1[[#This Row],[mlp_val_acc]]</f>
        <v>0.63953488372093004</v>
      </c>
      <c r="AL472">
        <f>Tabela1[[#This Row],[mlp_train_acc]]</f>
        <v>0.60882352941176399</v>
      </c>
      <c r="AM472">
        <f>Tabela1[[#This Row],[mlp_steps]]</f>
        <v>12</v>
      </c>
    </row>
    <row r="473" spans="1:39" hidden="1" x14ac:dyDescent="0.25">
      <c r="A473" t="s">
        <v>29</v>
      </c>
      <c r="B473">
        <v>10</v>
      </c>
      <c r="C473">
        <v>3</v>
      </c>
      <c r="D473">
        <v>3</v>
      </c>
      <c r="E473">
        <v>0</v>
      </c>
      <c r="F473" t="s">
        <v>124</v>
      </c>
      <c r="G473">
        <v>42898</v>
      </c>
      <c r="H473">
        <v>10140232.4</v>
      </c>
      <c r="I473">
        <v>20.8</v>
      </c>
      <c r="J473">
        <v>0.52235294580459501</v>
      </c>
      <c r="K473">
        <v>0.73488372564315796</v>
      </c>
      <c r="L473">
        <v>0.53426573276519695</v>
      </c>
      <c r="M473">
        <v>0.66433566433566404</v>
      </c>
      <c r="N473">
        <v>0.63953488372093004</v>
      </c>
      <c r="O473">
        <v>0.60882352941176399</v>
      </c>
      <c r="P473">
        <v>12.6</v>
      </c>
      <c r="Q473">
        <v>2155199.7999999998</v>
      </c>
      <c r="R473">
        <v>42335</v>
      </c>
      <c r="S473">
        <v>2</v>
      </c>
      <c r="T473">
        <v>137</v>
      </c>
      <c r="U473">
        <v>0.66433566433566404</v>
      </c>
      <c r="V473">
        <v>0.63953488372093004</v>
      </c>
      <c r="W473">
        <v>0.60882352941176399</v>
      </c>
      <c r="X473">
        <v>12.6</v>
      </c>
      <c r="Y473">
        <v>1398775.8</v>
      </c>
      <c r="Z473">
        <v>42920</v>
      </c>
      <c r="AA473">
        <v>2</v>
      </c>
      <c r="AB473">
        <v>138</v>
      </c>
      <c r="AC473" t="s">
        <v>125</v>
      </c>
      <c r="AE473">
        <f>Tabela1[[#This Row],[kan_params]]</f>
        <v>42898</v>
      </c>
      <c r="AF473">
        <f>Tabela1[[#This Row],[kan_steps]]</f>
        <v>20.8</v>
      </c>
      <c r="AG473">
        <f>Tabela1[[#This Row],[kan_train_acc]]</f>
        <v>0.52235294580459501</v>
      </c>
      <c r="AH473">
        <f>Tabela1[[#This Row],[kan_val_acc]]</f>
        <v>0.73488372564315796</v>
      </c>
      <c r="AI473">
        <f>Tabela1[[#This Row],[kan_test_acc]]</f>
        <v>0.53426573276519695</v>
      </c>
      <c r="AJ473">
        <f>Tabela1[[#This Row],[mlp_test_acc]]</f>
        <v>0.66433566433566404</v>
      </c>
      <c r="AK473">
        <f>Tabela1[[#This Row],[mlp_val_acc]]</f>
        <v>0.63953488372093004</v>
      </c>
      <c r="AL473">
        <f>Tabela1[[#This Row],[mlp_train_acc]]</f>
        <v>0.60882352941176399</v>
      </c>
      <c r="AM473">
        <f>Tabela1[[#This Row],[mlp_steps]]</f>
        <v>12.6</v>
      </c>
    </row>
    <row r="474" spans="1:39" x14ac:dyDescent="0.25">
      <c r="A474" t="s">
        <v>29</v>
      </c>
      <c r="B474">
        <v>8</v>
      </c>
      <c r="C474">
        <v>3</v>
      </c>
      <c r="D474">
        <v>2</v>
      </c>
      <c r="E474">
        <v>0</v>
      </c>
      <c r="F474" t="s">
        <v>200</v>
      </c>
      <c r="G474">
        <v>42994</v>
      </c>
      <c r="H474">
        <v>10013432.199999999</v>
      </c>
      <c r="I474">
        <v>19</v>
      </c>
      <c r="J474">
        <v>0.52294117212295499</v>
      </c>
      <c r="K474">
        <v>0.7</v>
      </c>
      <c r="L474">
        <v>0.53426573276519695</v>
      </c>
      <c r="M474">
        <v>0.66433566433566404</v>
      </c>
      <c r="N474">
        <v>0.63953488372093004</v>
      </c>
      <c r="O474">
        <v>0.60882352941176399</v>
      </c>
      <c r="P474">
        <v>12</v>
      </c>
      <c r="Q474">
        <v>1444123.8</v>
      </c>
      <c r="R474">
        <v>42920</v>
      </c>
      <c r="S474">
        <v>2</v>
      </c>
      <c r="T474">
        <v>138</v>
      </c>
      <c r="U474">
        <v>0.66433566433566404</v>
      </c>
      <c r="V474">
        <v>0.63953488372093004</v>
      </c>
      <c r="W474">
        <v>0.60882352941176399</v>
      </c>
      <c r="X474">
        <v>12.4</v>
      </c>
      <c r="Y474">
        <v>1529619.4</v>
      </c>
      <c r="Z474">
        <v>43509</v>
      </c>
      <c r="AA474">
        <v>2</v>
      </c>
      <c r="AB474">
        <v>139</v>
      </c>
      <c r="AC474" t="s">
        <v>1327</v>
      </c>
      <c r="AE474">
        <f>Tabela1[[#This Row],[kan_params]]</f>
        <v>42994</v>
      </c>
      <c r="AF474">
        <f>Tabela1[[#This Row],[kan_steps]]</f>
        <v>19</v>
      </c>
      <c r="AG474">
        <f>Tabela1[[#This Row],[kan_train_acc]]</f>
        <v>0.52294117212295499</v>
      </c>
      <c r="AH474">
        <f>Tabela1[[#This Row],[kan_val_acc]]</f>
        <v>0.7</v>
      </c>
      <c r="AI474">
        <f>Tabela1[[#This Row],[kan_test_acc]]</f>
        <v>0.53426573276519695</v>
      </c>
      <c r="AJ474">
        <f>Tabela1[[#This Row],[mlp_test_acc]]</f>
        <v>0.66433566433566404</v>
      </c>
      <c r="AK474">
        <f>Tabela1[[#This Row],[mlp_val_acc]]</f>
        <v>0.63953488372093004</v>
      </c>
      <c r="AL474">
        <f>Tabela1[[#This Row],[mlp_train_acc]]</f>
        <v>0.60882352941176399</v>
      </c>
      <c r="AM474">
        <f>Tabela1[[#This Row],[mlp_steps]]</f>
        <v>12</v>
      </c>
    </row>
    <row r="475" spans="1:39" hidden="1" x14ac:dyDescent="0.25">
      <c r="A475" t="s">
        <v>29</v>
      </c>
      <c r="B475">
        <v>10</v>
      </c>
      <c r="C475">
        <v>5</v>
      </c>
      <c r="D475">
        <v>2</v>
      </c>
      <c r="E475">
        <v>0</v>
      </c>
      <c r="F475" t="s">
        <v>100</v>
      </c>
      <c r="G475">
        <v>43050</v>
      </c>
      <c r="H475">
        <v>10261944</v>
      </c>
      <c r="I475">
        <v>19.8</v>
      </c>
      <c r="J475">
        <v>0.60176470279693595</v>
      </c>
      <c r="K475">
        <v>0.772093021869659</v>
      </c>
      <c r="L475">
        <v>0.58881118297576895</v>
      </c>
      <c r="M475">
        <v>0.66433566433566404</v>
      </c>
      <c r="N475">
        <v>0.72325581395348804</v>
      </c>
      <c r="O475">
        <v>0.60882352941176399</v>
      </c>
      <c r="P475">
        <v>12</v>
      </c>
      <c r="Q475">
        <v>2584707.7999999998</v>
      </c>
      <c r="R475">
        <v>42920</v>
      </c>
      <c r="S475">
        <v>2</v>
      </c>
      <c r="T475">
        <v>138</v>
      </c>
      <c r="U475">
        <v>0.66433566433566404</v>
      </c>
      <c r="V475">
        <v>0.63953488372093004</v>
      </c>
      <c r="W475">
        <v>0.60882352941176399</v>
      </c>
      <c r="X475">
        <v>12</v>
      </c>
      <c r="Y475">
        <v>2445132.2000000002</v>
      </c>
      <c r="Z475">
        <v>43509</v>
      </c>
      <c r="AA475">
        <v>2</v>
      </c>
      <c r="AB475">
        <v>139</v>
      </c>
      <c r="AC475" t="s">
        <v>267</v>
      </c>
      <c r="AE475">
        <f>Tabela1[[#This Row],[kan_params]]</f>
        <v>43050</v>
      </c>
      <c r="AF475">
        <f>Tabela1[[#This Row],[kan_steps]]</f>
        <v>19.8</v>
      </c>
      <c r="AG475">
        <f>Tabela1[[#This Row],[kan_train_acc]]</f>
        <v>0.60176470279693595</v>
      </c>
      <c r="AH475">
        <f>Tabela1[[#This Row],[kan_val_acc]]</f>
        <v>0.772093021869659</v>
      </c>
      <c r="AI475">
        <f>Tabela1[[#This Row],[kan_test_acc]]</f>
        <v>0.58881118297576895</v>
      </c>
      <c r="AJ475">
        <f>Tabela1[[#This Row],[mlp_test_acc]]</f>
        <v>0.66433566433566404</v>
      </c>
      <c r="AK475">
        <f>Tabela1[[#This Row],[mlp_val_acc]]</f>
        <v>0.72325581395348804</v>
      </c>
      <c r="AL475">
        <f>Tabela1[[#This Row],[mlp_train_acc]]</f>
        <v>0.60882352941176399</v>
      </c>
      <c r="AM475">
        <f>Tabela1[[#This Row],[mlp_steps]]</f>
        <v>12</v>
      </c>
    </row>
    <row r="476" spans="1:39" hidden="1" x14ac:dyDescent="0.25">
      <c r="A476" t="s">
        <v>29</v>
      </c>
      <c r="B476">
        <v>12</v>
      </c>
      <c r="C476">
        <v>5</v>
      </c>
      <c r="D476">
        <v>3</v>
      </c>
      <c r="E476">
        <v>0</v>
      </c>
      <c r="F476" t="s">
        <v>116</v>
      </c>
      <c r="G476">
        <v>43058</v>
      </c>
      <c r="H476">
        <v>7454461.5999999996</v>
      </c>
      <c r="I476">
        <v>13.6</v>
      </c>
      <c r="J476">
        <v>0.46999999880790699</v>
      </c>
      <c r="K476">
        <v>0.86279069185256896</v>
      </c>
      <c r="L476">
        <v>0.41678321361541698</v>
      </c>
      <c r="M476">
        <v>0.66433566433566404</v>
      </c>
      <c r="N476">
        <v>0.63953488372093004</v>
      </c>
      <c r="O476">
        <v>0.60882352941176399</v>
      </c>
      <c r="P476">
        <v>12</v>
      </c>
      <c r="Q476">
        <v>2585944.7999999998</v>
      </c>
      <c r="R476">
        <v>42920</v>
      </c>
      <c r="S476">
        <v>2</v>
      </c>
      <c r="T476">
        <v>138</v>
      </c>
      <c r="U476">
        <v>0.66433566433566404</v>
      </c>
      <c r="V476">
        <v>0.63953488372093004</v>
      </c>
      <c r="W476">
        <v>0.60882352941176399</v>
      </c>
      <c r="X476">
        <v>12</v>
      </c>
      <c r="Y476">
        <v>1611074.6</v>
      </c>
      <c r="Z476">
        <v>43509</v>
      </c>
      <c r="AA476">
        <v>2</v>
      </c>
      <c r="AB476">
        <v>139</v>
      </c>
      <c r="AC476" t="s">
        <v>477</v>
      </c>
      <c r="AE476">
        <f>Tabela1[[#This Row],[kan_params]]</f>
        <v>43058</v>
      </c>
      <c r="AF476">
        <f>Tabela1[[#This Row],[kan_steps]]</f>
        <v>13.6</v>
      </c>
      <c r="AG476">
        <f>Tabela1[[#This Row],[kan_train_acc]]</f>
        <v>0.46999999880790699</v>
      </c>
      <c r="AH476">
        <f>Tabela1[[#This Row],[kan_val_acc]]</f>
        <v>0.86279069185256896</v>
      </c>
      <c r="AI476">
        <f>Tabela1[[#This Row],[kan_test_acc]]</f>
        <v>0.41678321361541698</v>
      </c>
      <c r="AJ476">
        <f>Tabela1[[#This Row],[mlp_test_acc]]</f>
        <v>0.66433566433566404</v>
      </c>
      <c r="AK476">
        <f>Tabela1[[#This Row],[mlp_val_acc]]</f>
        <v>0.63953488372093004</v>
      </c>
      <c r="AL476">
        <f>Tabela1[[#This Row],[mlp_train_acc]]</f>
        <v>0.60882352941176399</v>
      </c>
      <c r="AM476">
        <f>Tabela1[[#This Row],[mlp_steps]]</f>
        <v>12</v>
      </c>
    </row>
    <row r="477" spans="1:39" hidden="1" x14ac:dyDescent="0.25">
      <c r="A477" t="s">
        <v>29</v>
      </c>
      <c r="B477">
        <v>20</v>
      </c>
      <c r="C477">
        <v>9</v>
      </c>
      <c r="D477">
        <v>5</v>
      </c>
      <c r="E477">
        <v>0</v>
      </c>
      <c r="F477" t="s">
        <v>216</v>
      </c>
      <c r="G477">
        <v>43058</v>
      </c>
      <c r="H477">
        <v>15714346.6</v>
      </c>
      <c r="I477">
        <v>26</v>
      </c>
      <c r="J477">
        <v>0.665882349014282</v>
      </c>
      <c r="K477">
        <v>0.88372093439102095</v>
      </c>
      <c r="L477">
        <v>0.69650349617004303</v>
      </c>
      <c r="M477">
        <v>0.58041958041957997</v>
      </c>
      <c r="N477">
        <v>0.753488372093023</v>
      </c>
      <c r="O477">
        <v>0.629411764705882</v>
      </c>
      <c r="P477">
        <v>12.2</v>
      </c>
      <c r="Q477">
        <v>1447827.8</v>
      </c>
      <c r="R477">
        <v>42920</v>
      </c>
      <c r="S477">
        <v>2</v>
      </c>
      <c r="T477">
        <v>138</v>
      </c>
      <c r="U477">
        <v>0.58041958041957997</v>
      </c>
      <c r="V477">
        <v>0.69767441860465096</v>
      </c>
      <c r="W477">
        <v>0.629411764705882</v>
      </c>
      <c r="X477">
        <v>12</v>
      </c>
      <c r="Y477">
        <v>1484296</v>
      </c>
      <c r="Z477">
        <v>43509</v>
      </c>
      <c r="AA477">
        <v>2</v>
      </c>
      <c r="AB477">
        <v>139</v>
      </c>
      <c r="AC477" t="s">
        <v>1234</v>
      </c>
      <c r="AE477">
        <f>Tabela1[[#This Row],[kan_params]]</f>
        <v>43058</v>
      </c>
      <c r="AF477">
        <f>Tabela1[[#This Row],[kan_steps]]</f>
        <v>26</v>
      </c>
      <c r="AG477">
        <f>Tabela1[[#This Row],[kan_train_acc]]</f>
        <v>0.665882349014282</v>
      </c>
      <c r="AH477">
        <f>Tabela1[[#This Row],[kan_val_acc]]</f>
        <v>0.88372093439102095</v>
      </c>
      <c r="AI477">
        <f>Tabela1[[#This Row],[kan_test_acc]]</f>
        <v>0.69650349617004303</v>
      </c>
      <c r="AJ477">
        <f>Tabela1[[#This Row],[mlp_test_acc]]</f>
        <v>0.58041958041957997</v>
      </c>
      <c r="AK477">
        <f>Tabela1[[#This Row],[mlp_val_acc]]</f>
        <v>0.753488372093023</v>
      </c>
      <c r="AL477">
        <f>Tabela1[[#This Row],[mlp_train_acc]]</f>
        <v>0.629411764705882</v>
      </c>
      <c r="AM477">
        <f>Tabela1[[#This Row],[mlp_steps]]</f>
        <v>12.2</v>
      </c>
    </row>
    <row r="478" spans="1:39" hidden="1" x14ac:dyDescent="0.25">
      <c r="A478" t="s">
        <v>29</v>
      </c>
      <c r="B478">
        <v>12</v>
      </c>
      <c r="C478">
        <v>5</v>
      </c>
      <c r="D478">
        <v>3</v>
      </c>
      <c r="E478">
        <v>0</v>
      </c>
      <c r="F478" t="s">
        <v>86</v>
      </c>
      <c r="G478">
        <v>43060</v>
      </c>
      <c r="H478">
        <v>11971164.4</v>
      </c>
      <c r="I478">
        <v>24.2</v>
      </c>
      <c r="J478">
        <v>0.58058823943138105</v>
      </c>
      <c r="K478">
        <v>0.76279069185256898</v>
      </c>
      <c r="L478">
        <v>0.565034967660903</v>
      </c>
      <c r="M478">
        <v>0.66433566433566404</v>
      </c>
      <c r="N478">
        <v>0.68139534883720898</v>
      </c>
      <c r="O478">
        <v>0.60882352941176399</v>
      </c>
      <c r="P478">
        <v>12.2</v>
      </c>
      <c r="Q478">
        <v>2456900.6</v>
      </c>
      <c r="R478">
        <v>42920</v>
      </c>
      <c r="S478">
        <v>2</v>
      </c>
      <c r="T478">
        <v>138</v>
      </c>
      <c r="U478">
        <v>0.66433566433566404</v>
      </c>
      <c r="V478">
        <v>0.64418604651162703</v>
      </c>
      <c r="W478">
        <v>0.60882352941176399</v>
      </c>
      <c r="X478">
        <v>12.8</v>
      </c>
      <c r="Y478">
        <v>1540287.8</v>
      </c>
      <c r="Z478">
        <v>43509</v>
      </c>
      <c r="AA478">
        <v>2</v>
      </c>
      <c r="AB478">
        <v>139</v>
      </c>
      <c r="AC478" t="s">
        <v>462</v>
      </c>
      <c r="AE478">
        <f>Tabela1[[#This Row],[kan_params]]</f>
        <v>43060</v>
      </c>
      <c r="AF478">
        <f>Tabela1[[#This Row],[kan_steps]]</f>
        <v>24.2</v>
      </c>
      <c r="AG478">
        <f>Tabela1[[#This Row],[kan_train_acc]]</f>
        <v>0.58058823943138105</v>
      </c>
      <c r="AH478">
        <f>Tabela1[[#This Row],[kan_val_acc]]</f>
        <v>0.76279069185256898</v>
      </c>
      <c r="AI478">
        <f>Tabela1[[#This Row],[kan_test_acc]]</f>
        <v>0.565034967660903</v>
      </c>
      <c r="AJ478">
        <f>Tabela1[[#This Row],[mlp_test_acc]]</f>
        <v>0.66433566433566404</v>
      </c>
      <c r="AK478">
        <f>Tabela1[[#This Row],[mlp_val_acc]]</f>
        <v>0.68139534883720898</v>
      </c>
      <c r="AL478">
        <f>Tabela1[[#This Row],[mlp_train_acc]]</f>
        <v>0.60882352941176399</v>
      </c>
      <c r="AM478">
        <f>Tabela1[[#This Row],[mlp_steps]]</f>
        <v>12.2</v>
      </c>
    </row>
    <row r="479" spans="1:39" hidden="1" x14ac:dyDescent="0.25">
      <c r="A479" t="s">
        <v>29</v>
      </c>
      <c r="B479">
        <v>16</v>
      </c>
      <c r="C479">
        <v>5</v>
      </c>
      <c r="D479">
        <v>5</v>
      </c>
      <c r="E479">
        <v>0</v>
      </c>
      <c r="F479" t="s">
        <v>224</v>
      </c>
      <c r="G479">
        <v>43066</v>
      </c>
      <c r="H479">
        <v>12379606.800000001</v>
      </c>
      <c r="I479">
        <v>19.8</v>
      </c>
      <c r="J479">
        <v>0.427647054195404</v>
      </c>
      <c r="K479">
        <v>0.77441860437393095</v>
      </c>
      <c r="L479">
        <v>0.40419579744338902</v>
      </c>
      <c r="M479">
        <v>0.65734265734265696</v>
      </c>
      <c r="N479">
        <v>0.581395348837209</v>
      </c>
      <c r="O479">
        <v>0.626470588235294</v>
      </c>
      <c r="P479">
        <v>12</v>
      </c>
      <c r="Q479">
        <v>2005493.2</v>
      </c>
      <c r="R479">
        <v>42920</v>
      </c>
      <c r="S479">
        <v>2</v>
      </c>
      <c r="T479">
        <v>138</v>
      </c>
      <c r="U479">
        <v>0.65734265734265696</v>
      </c>
      <c r="V479">
        <v>0.581395348837209</v>
      </c>
      <c r="W479">
        <v>0.626470588235294</v>
      </c>
      <c r="X479">
        <v>12</v>
      </c>
      <c r="Y479">
        <v>2020249</v>
      </c>
      <c r="Z479">
        <v>43509</v>
      </c>
      <c r="AA479">
        <v>2</v>
      </c>
      <c r="AB479">
        <v>139</v>
      </c>
      <c r="AC479" t="s">
        <v>935</v>
      </c>
      <c r="AE479">
        <f>Tabela1[[#This Row],[kan_params]]</f>
        <v>43066</v>
      </c>
      <c r="AF479">
        <f>Tabela1[[#This Row],[kan_steps]]</f>
        <v>19.8</v>
      </c>
      <c r="AG479">
        <f>Tabela1[[#This Row],[kan_train_acc]]</f>
        <v>0.427647054195404</v>
      </c>
      <c r="AH479">
        <f>Tabela1[[#This Row],[kan_val_acc]]</f>
        <v>0.77441860437393095</v>
      </c>
      <c r="AI479">
        <f>Tabela1[[#This Row],[kan_test_acc]]</f>
        <v>0.40419579744338902</v>
      </c>
      <c r="AJ479">
        <f>Tabela1[[#This Row],[mlp_test_acc]]</f>
        <v>0.65734265734265696</v>
      </c>
      <c r="AK479">
        <f>Tabela1[[#This Row],[mlp_val_acc]]</f>
        <v>0.581395348837209</v>
      </c>
      <c r="AL479">
        <f>Tabela1[[#This Row],[mlp_train_acc]]</f>
        <v>0.626470588235294</v>
      </c>
      <c r="AM479">
        <f>Tabela1[[#This Row],[mlp_steps]]</f>
        <v>12</v>
      </c>
    </row>
    <row r="480" spans="1:39" hidden="1" x14ac:dyDescent="0.25">
      <c r="A480" t="s">
        <v>29</v>
      </c>
      <c r="B480">
        <v>14</v>
      </c>
      <c r="C480">
        <v>5</v>
      </c>
      <c r="D480">
        <v>4</v>
      </c>
      <c r="E480">
        <v>0</v>
      </c>
      <c r="F480" t="s">
        <v>76</v>
      </c>
      <c r="G480">
        <v>43074</v>
      </c>
      <c r="H480">
        <v>10201992</v>
      </c>
      <c r="I480">
        <v>15</v>
      </c>
      <c r="J480">
        <v>0.52352941036224299</v>
      </c>
      <c r="K480">
        <v>0.77209303379058802</v>
      </c>
      <c r="L480">
        <v>0.52727273106575001</v>
      </c>
      <c r="M480">
        <v>0.65734265734265696</v>
      </c>
      <c r="N480">
        <v>0.581395348837209</v>
      </c>
      <c r="O480">
        <v>0.626470588235294</v>
      </c>
      <c r="P480">
        <v>12</v>
      </c>
      <c r="Q480">
        <v>358620.4</v>
      </c>
      <c r="R480">
        <v>42920</v>
      </c>
      <c r="S480">
        <v>2</v>
      </c>
      <c r="T480">
        <v>138</v>
      </c>
      <c r="U480">
        <v>0.65734265734265696</v>
      </c>
      <c r="V480">
        <v>0.581395348837209</v>
      </c>
      <c r="W480">
        <v>0.626470588235294</v>
      </c>
      <c r="X480">
        <v>12</v>
      </c>
      <c r="Y480">
        <v>293052</v>
      </c>
      <c r="Z480">
        <v>43509</v>
      </c>
      <c r="AA480">
        <v>2</v>
      </c>
      <c r="AB480">
        <v>139</v>
      </c>
      <c r="AC480" t="s">
        <v>659</v>
      </c>
      <c r="AE480">
        <f>Tabela1[[#This Row],[kan_params]]</f>
        <v>43074</v>
      </c>
      <c r="AF480">
        <f>Tabela1[[#This Row],[kan_steps]]</f>
        <v>15</v>
      </c>
      <c r="AG480">
        <f>Tabela1[[#This Row],[kan_train_acc]]</f>
        <v>0.52352941036224299</v>
      </c>
      <c r="AH480">
        <f>Tabela1[[#This Row],[kan_val_acc]]</f>
        <v>0.77209303379058802</v>
      </c>
      <c r="AI480">
        <f>Tabela1[[#This Row],[kan_test_acc]]</f>
        <v>0.52727273106575001</v>
      </c>
      <c r="AJ480">
        <f>Tabela1[[#This Row],[mlp_test_acc]]</f>
        <v>0.65734265734265696</v>
      </c>
      <c r="AK480">
        <f>Tabela1[[#This Row],[mlp_val_acc]]</f>
        <v>0.581395348837209</v>
      </c>
      <c r="AL480">
        <f>Tabela1[[#This Row],[mlp_train_acc]]</f>
        <v>0.626470588235294</v>
      </c>
      <c r="AM480">
        <f>Tabela1[[#This Row],[mlp_steps]]</f>
        <v>12</v>
      </c>
    </row>
    <row r="481" spans="1:39" hidden="1" x14ac:dyDescent="0.25">
      <c r="A481" t="s">
        <v>29</v>
      </c>
      <c r="B481">
        <v>14</v>
      </c>
      <c r="C481">
        <v>5</v>
      </c>
      <c r="D481">
        <v>4</v>
      </c>
      <c r="E481">
        <v>0</v>
      </c>
      <c r="F481" t="s">
        <v>46</v>
      </c>
      <c r="G481">
        <v>43160</v>
      </c>
      <c r="H481">
        <v>8866413.4000000004</v>
      </c>
      <c r="I481">
        <v>13.6</v>
      </c>
      <c r="J481">
        <v>0.54235294461250305</v>
      </c>
      <c r="K481">
        <v>0.73953487873077395</v>
      </c>
      <c r="L481">
        <v>0.52027972936630196</v>
      </c>
      <c r="M481">
        <v>0.65734265734265696</v>
      </c>
      <c r="N481">
        <v>0.581395348837209</v>
      </c>
      <c r="O481">
        <v>0.626470588235294</v>
      </c>
      <c r="P481">
        <v>12</v>
      </c>
      <c r="Q481">
        <v>239850.2</v>
      </c>
      <c r="R481">
        <v>42920</v>
      </c>
      <c r="S481">
        <v>2</v>
      </c>
      <c r="T481">
        <v>138</v>
      </c>
      <c r="U481">
        <v>0.65734265734265696</v>
      </c>
      <c r="V481">
        <v>0.581395348837209</v>
      </c>
      <c r="W481">
        <v>0.626470588235294</v>
      </c>
      <c r="X481">
        <v>12</v>
      </c>
      <c r="Y481">
        <v>525961.80000000005</v>
      </c>
      <c r="Z481">
        <v>43509</v>
      </c>
      <c r="AA481">
        <v>2</v>
      </c>
      <c r="AB481">
        <v>139</v>
      </c>
      <c r="AC481" t="s">
        <v>644</v>
      </c>
      <c r="AE481">
        <f>Tabela1[[#This Row],[kan_params]]</f>
        <v>43160</v>
      </c>
      <c r="AF481">
        <f>Tabela1[[#This Row],[kan_steps]]</f>
        <v>13.6</v>
      </c>
      <c r="AG481">
        <f>Tabela1[[#This Row],[kan_train_acc]]</f>
        <v>0.54235294461250305</v>
      </c>
      <c r="AH481">
        <f>Tabela1[[#This Row],[kan_val_acc]]</f>
        <v>0.73953487873077395</v>
      </c>
      <c r="AI481">
        <f>Tabela1[[#This Row],[kan_test_acc]]</f>
        <v>0.52027972936630196</v>
      </c>
      <c r="AJ481">
        <f>Tabela1[[#This Row],[mlp_test_acc]]</f>
        <v>0.65734265734265696</v>
      </c>
      <c r="AK481">
        <f>Tabela1[[#This Row],[mlp_val_acc]]</f>
        <v>0.581395348837209</v>
      </c>
      <c r="AL481">
        <f>Tabela1[[#This Row],[mlp_train_acc]]</f>
        <v>0.626470588235294</v>
      </c>
      <c r="AM481">
        <f>Tabela1[[#This Row],[mlp_steps]]</f>
        <v>12</v>
      </c>
    </row>
    <row r="482" spans="1:39" hidden="1" x14ac:dyDescent="0.25">
      <c r="A482" t="s">
        <v>29</v>
      </c>
      <c r="B482">
        <v>10</v>
      </c>
      <c r="C482">
        <v>3</v>
      </c>
      <c r="D482">
        <v>3</v>
      </c>
      <c r="E482">
        <v>0</v>
      </c>
      <c r="F482" t="s">
        <v>66</v>
      </c>
      <c r="G482">
        <v>43160</v>
      </c>
      <c r="H482">
        <v>8441527</v>
      </c>
      <c r="I482">
        <v>16.8</v>
      </c>
      <c r="J482">
        <v>0.49352941513061499</v>
      </c>
      <c r="K482">
        <v>0.68604651689529395</v>
      </c>
      <c r="L482">
        <v>0.46013986468315099</v>
      </c>
      <c r="M482">
        <v>0.66433566433566404</v>
      </c>
      <c r="N482">
        <v>0.63953488372093004</v>
      </c>
      <c r="O482">
        <v>0.60882352941176399</v>
      </c>
      <c r="P482">
        <v>12.6</v>
      </c>
      <c r="Q482">
        <v>1825184.4</v>
      </c>
      <c r="R482">
        <v>42920</v>
      </c>
      <c r="S482">
        <v>2</v>
      </c>
      <c r="T482">
        <v>138</v>
      </c>
      <c r="U482">
        <v>0.66433566433566404</v>
      </c>
      <c r="V482">
        <v>0.63953488372093004</v>
      </c>
      <c r="W482">
        <v>0.60882352941176399</v>
      </c>
      <c r="X482">
        <v>12.8</v>
      </c>
      <c r="Y482">
        <v>1955610.4</v>
      </c>
      <c r="Z482">
        <v>43509</v>
      </c>
      <c r="AA482">
        <v>2</v>
      </c>
      <c r="AB482">
        <v>139</v>
      </c>
      <c r="AC482" t="s">
        <v>67</v>
      </c>
      <c r="AE482">
        <f>Tabela1[[#This Row],[kan_params]]</f>
        <v>43160</v>
      </c>
      <c r="AF482">
        <f>Tabela1[[#This Row],[kan_steps]]</f>
        <v>16.8</v>
      </c>
      <c r="AG482">
        <f>Tabela1[[#This Row],[kan_train_acc]]</f>
        <v>0.49352941513061499</v>
      </c>
      <c r="AH482">
        <f>Tabela1[[#This Row],[kan_val_acc]]</f>
        <v>0.68604651689529395</v>
      </c>
      <c r="AI482">
        <f>Tabela1[[#This Row],[kan_test_acc]]</f>
        <v>0.46013986468315099</v>
      </c>
      <c r="AJ482">
        <f>Tabela1[[#This Row],[mlp_test_acc]]</f>
        <v>0.66433566433566404</v>
      </c>
      <c r="AK482">
        <f>Tabela1[[#This Row],[mlp_val_acc]]</f>
        <v>0.63953488372093004</v>
      </c>
      <c r="AL482">
        <f>Tabela1[[#This Row],[mlp_train_acc]]</f>
        <v>0.60882352941176399</v>
      </c>
      <c r="AM482">
        <f>Tabela1[[#This Row],[mlp_steps]]</f>
        <v>12.6</v>
      </c>
    </row>
    <row r="483" spans="1:39" hidden="1" x14ac:dyDescent="0.25">
      <c r="A483" t="s">
        <v>29</v>
      </c>
      <c r="B483">
        <v>18</v>
      </c>
      <c r="C483">
        <v>9</v>
      </c>
      <c r="D483">
        <v>4</v>
      </c>
      <c r="E483">
        <v>0</v>
      </c>
      <c r="F483" t="s">
        <v>222</v>
      </c>
      <c r="G483">
        <v>43256</v>
      </c>
      <c r="H483">
        <v>19062553.800000001</v>
      </c>
      <c r="I483">
        <v>31.2</v>
      </c>
      <c r="J483">
        <v>0.64588236212730399</v>
      </c>
      <c r="K483">
        <v>0.83720930814743</v>
      </c>
      <c r="L483">
        <v>0.67692307829856802</v>
      </c>
      <c r="M483">
        <v>0.65734265734265696</v>
      </c>
      <c r="N483">
        <v>0.581395348837209</v>
      </c>
      <c r="O483">
        <v>0.626470588235294</v>
      </c>
      <c r="P483">
        <v>12.4</v>
      </c>
      <c r="Q483">
        <v>1999204.8</v>
      </c>
      <c r="R483">
        <v>42920</v>
      </c>
      <c r="S483">
        <v>2</v>
      </c>
      <c r="T483">
        <v>138</v>
      </c>
      <c r="U483">
        <v>0.65734265734265696</v>
      </c>
      <c r="V483">
        <v>0.69767441860465096</v>
      </c>
      <c r="W483">
        <v>0.626470588235294</v>
      </c>
      <c r="X483">
        <v>13.2</v>
      </c>
      <c r="Y483">
        <v>2161731.2000000002</v>
      </c>
      <c r="Z483">
        <v>43509</v>
      </c>
      <c r="AA483">
        <v>2</v>
      </c>
      <c r="AB483">
        <v>139</v>
      </c>
      <c r="AC483" t="s">
        <v>1136</v>
      </c>
      <c r="AE483">
        <f>Tabela1[[#This Row],[kan_params]]</f>
        <v>43256</v>
      </c>
      <c r="AF483">
        <f>Tabela1[[#This Row],[kan_steps]]</f>
        <v>31.2</v>
      </c>
      <c r="AG483">
        <f>Tabela1[[#This Row],[kan_train_acc]]</f>
        <v>0.64588236212730399</v>
      </c>
      <c r="AH483">
        <f>Tabela1[[#This Row],[kan_val_acc]]</f>
        <v>0.83720930814743</v>
      </c>
      <c r="AI483">
        <f>Tabela1[[#This Row],[kan_test_acc]]</f>
        <v>0.67692307829856802</v>
      </c>
      <c r="AJ483">
        <f>Tabela1[[#This Row],[mlp_test_acc]]</f>
        <v>0.65734265734265696</v>
      </c>
      <c r="AK483">
        <f>Tabela1[[#This Row],[mlp_val_acc]]</f>
        <v>0.581395348837209</v>
      </c>
      <c r="AL483">
        <f>Tabela1[[#This Row],[mlp_train_acc]]</f>
        <v>0.626470588235294</v>
      </c>
      <c r="AM483">
        <f>Tabela1[[#This Row],[mlp_steps]]</f>
        <v>12.4</v>
      </c>
    </row>
    <row r="484" spans="1:39" hidden="1" x14ac:dyDescent="0.25">
      <c r="A484" t="s">
        <v>29</v>
      </c>
      <c r="B484">
        <v>10</v>
      </c>
      <c r="C484">
        <v>5</v>
      </c>
      <c r="D484">
        <v>2</v>
      </c>
      <c r="E484">
        <v>0</v>
      </c>
      <c r="F484" t="s">
        <v>130</v>
      </c>
      <c r="G484">
        <v>43468</v>
      </c>
      <c r="H484">
        <v>10019108.199999999</v>
      </c>
      <c r="I484">
        <v>20.2</v>
      </c>
      <c r="J484">
        <v>0.42352941036224301</v>
      </c>
      <c r="K484">
        <v>0.76744186878204301</v>
      </c>
      <c r="L484">
        <v>0.38741258978843601</v>
      </c>
      <c r="M484">
        <v>0.66433566433566404</v>
      </c>
      <c r="N484">
        <v>0.63953488372093004</v>
      </c>
      <c r="O484">
        <v>0.61</v>
      </c>
      <c r="P484">
        <v>12</v>
      </c>
      <c r="Q484">
        <v>637501.19999999995</v>
      </c>
      <c r="R484">
        <v>42920</v>
      </c>
      <c r="S484">
        <v>2</v>
      </c>
      <c r="T484">
        <v>138</v>
      </c>
      <c r="U484">
        <v>0.66433566433566404</v>
      </c>
      <c r="V484">
        <v>0.63953488372093004</v>
      </c>
      <c r="W484">
        <v>0.60882352941176399</v>
      </c>
      <c r="X484">
        <v>12.6</v>
      </c>
      <c r="Y484">
        <v>921750.8</v>
      </c>
      <c r="Z484">
        <v>43509</v>
      </c>
      <c r="AA484">
        <v>2</v>
      </c>
      <c r="AB484">
        <v>139</v>
      </c>
      <c r="AC484" t="s">
        <v>282</v>
      </c>
      <c r="AE484">
        <f>Tabela1[[#This Row],[kan_params]]</f>
        <v>43468</v>
      </c>
      <c r="AF484">
        <f>Tabela1[[#This Row],[kan_steps]]</f>
        <v>20.2</v>
      </c>
      <c r="AG484">
        <f>Tabela1[[#This Row],[kan_train_acc]]</f>
        <v>0.42352941036224301</v>
      </c>
      <c r="AH484">
        <f>Tabela1[[#This Row],[kan_val_acc]]</f>
        <v>0.76744186878204301</v>
      </c>
      <c r="AI484">
        <f>Tabela1[[#This Row],[kan_test_acc]]</f>
        <v>0.38741258978843601</v>
      </c>
      <c r="AJ484">
        <f>Tabela1[[#This Row],[mlp_test_acc]]</f>
        <v>0.66433566433566404</v>
      </c>
      <c r="AK484">
        <f>Tabela1[[#This Row],[mlp_val_acc]]</f>
        <v>0.63953488372093004</v>
      </c>
      <c r="AL484">
        <f>Tabela1[[#This Row],[mlp_train_acc]]</f>
        <v>0.61</v>
      </c>
      <c r="AM484">
        <f>Tabela1[[#This Row],[mlp_steps]]</f>
        <v>12</v>
      </c>
    </row>
    <row r="485" spans="1:39" hidden="1" x14ac:dyDescent="0.25">
      <c r="A485" t="s">
        <v>29</v>
      </c>
      <c r="B485">
        <v>10</v>
      </c>
      <c r="C485">
        <v>5</v>
      </c>
      <c r="D485">
        <v>2</v>
      </c>
      <c r="E485">
        <v>0</v>
      </c>
      <c r="F485" t="s">
        <v>190</v>
      </c>
      <c r="G485">
        <v>43584</v>
      </c>
      <c r="H485">
        <v>10181840.800000001</v>
      </c>
      <c r="I485">
        <v>18.600000000000001</v>
      </c>
      <c r="J485">
        <v>0.51882351636886503</v>
      </c>
      <c r="K485">
        <v>0.737209296226501</v>
      </c>
      <c r="L485">
        <v>0.50909091234207104</v>
      </c>
      <c r="M485">
        <v>0.71748251748251701</v>
      </c>
      <c r="N485">
        <v>0.69534883720930196</v>
      </c>
      <c r="O485">
        <v>0.66941176470588204</v>
      </c>
      <c r="P485">
        <v>19.2</v>
      </c>
      <c r="Q485">
        <v>2304443.7999999998</v>
      </c>
      <c r="R485">
        <v>43509</v>
      </c>
      <c r="S485">
        <v>2</v>
      </c>
      <c r="T485">
        <v>139</v>
      </c>
      <c r="U485">
        <v>0.66433566433566404</v>
      </c>
      <c r="V485">
        <v>0.63953488372093004</v>
      </c>
      <c r="W485">
        <v>0.60882352941176399</v>
      </c>
      <c r="X485">
        <v>12</v>
      </c>
      <c r="Y485">
        <v>1076440.3999999999</v>
      </c>
      <c r="Z485">
        <v>44102</v>
      </c>
      <c r="AA485">
        <v>2</v>
      </c>
      <c r="AB485">
        <v>140</v>
      </c>
      <c r="AC485" t="s">
        <v>312</v>
      </c>
      <c r="AE485">
        <f>Tabela1[[#This Row],[kan_params]]</f>
        <v>43584</v>
      </c>
      <c r="AF485">
        <f>Tabela1[[#This Row],[kan_steps]]</f>
        <v>18.600000000000001</v>
      </c>
      <c r="AG485">
        <f>Tabela1[[#This Row],[kan_train_acc]]</f>
        <v>0.51882351636886503</v>
      </c>
      <c r="AH485">
        <f>Tabela1[[#This Row],[kan_val_acc]]</f>
        <v>0.737209296226501</v>
      </c>
      <c r="AI485">
        <f>Tabela1[[#This Row],[kan_test_acc]]</f>
        <v>0.50909091234207104</v>
      </c>
      <c r="AJ485">
        <f>Tabela1[[#This Row],[mlp_test_acc]]</f>
        <v>0.71748251748251701</v>
      </c>
      <c r="AK485">
        <f>Tabela1[[#This Row],[mlp_val_acc]]</f>
        <v>0.69534883720930196</v>
      </c>
      <c r="AL485">
        <f>Tabela1[[#This Row],[mlp_train_acc]]</f>
        <v>0.66941176470588204</v>
      </c>
      <c r="AM485">
        <f>Tabela1[[#This Row],[mlp_steps]]</f>
        <v>19.2</v>
      </c>
    </row>
    <row r="486" spans="1:39" hidden="1" x14ac:dyDescent="0.25">
      <c r="A486" t="s">
        <v>29</v>
      </c>
      <c r="B486">
        <v>16</v>
      </c>
      <c r="C486">
        <v>9</v>
      </c>
      <c r="D486">
        <v>3</v>
      </c>
      <c r="E486">
        <v>0</v>
      </c>
      <c r="F486" t="s">
        <v>74</v>
      </c>
      <c r="G486">
        <v>43624</v>
      </c>
      <c r="H486">
        <v>13276117.199999999</v>
      </c>
      <c r="I486">
        <v>18</v>
      </c>
      <c r="J486">
        <v>0.61176469326019201</v>
      </c>
      <c r="K486">
        <v>0.79767442941665601</v>
      </c>
      <c r="L486">
        <v>0.59999999403953497</v>
      </c>
      <c r="M486">
        <v>0.65734265734265696</v>
      </c>
      <c r="N486">
        <v>0.59069767441860399</v>
      </c>
      <c r="O486">
        <v>0.626470588235294</v>
      </c>
      <c r="P486">
        <v>12.8</v>
      </c>
      <c r="Q486">
        <v>1666042.8</v>
      </c>
      <c r="R486">
        <v>43509</v>
      </c>
      <c r="S486">
        <v>2</v>
      </c>
      <c r="T486">
        <v>139</v>
      </c>
      <c r="U486">
        <v>0.65734265734265696</v>
      </c>
      <c r="V486">
        <v>0.581395348837209</v>
      </c>
      <c r="W486">
        <v>0.626470588235294</v>
      </c>
      <c r="X486">
        <v>12.8</v>
      </c>
      <c r="Y486">
        <v>1048909.2</v>
      </c>
      <c r="Z486">
        <v>44102</v>
      </c>
      <c r="AA486">
        <v>2</v>
      </c>
      <c r="AB486">
        <v>140</v>
      </c>
      <c r="AC486" t="s">
        <v>961</v>
      </c>
      <c r="AE486">
        <f>Tabela1[[#This Row],[kan_params]]</f>
        <v>43624</v>
      </c>
      <c r="AF486">
        <f>Tabela1[[#This Row],[kan_steps]]</f>
        <v>18</v>
      </c>
      <c r="AG486">
        <f>Tabela1[[#This Row],[kan_train_acc]]</f>
        <v>0.61176469326019201</v>
      </c>
      <c r="AH486">
        <f>Tabela1[[#This Row],[kan_val_acc]]</f>
        <v>0.79767442941665601</v>
      </c>
      <c r="AI486">
        <f>Tabela1[[#This Row],[kan_test_acc]]</f>
        <v>0.59999999403953497</v>
      </c>
      <c r="AJ486">
        <f>Tabela1[[#This Row],[mlp_test_acc]]</f>
        <v>0.65734265734265696</v>
      </c>
      <c r="AK486">
        <f>Tabela1[[#This Row],[mlp_val_acc]]</f>
        <v>0.59069767441860399</v>
      </c>
      <c r="AL486">
        <f>Tabela1[[#This Row],[mlp_train_acc]]</f>
        <v>0.626470588235294</v>
      </c>
      <c r="AM486">
        <f>Tabela1[[#This Row],[mlp_steps]]</f>
        <v>12.8</v>
      </c>
    </row>
    <row r="487" spans="1:39" hidden="1" x14ac:dyDescent="0.25">
      <c r="A487" t="s">
        <v>29</v>
      </c>
      <c r="B487">
        <v>14</v>
      </c>
      <c r="C487">
        <v>3</v>
      </c>
      <c r="D487">
        <v>5</v>
      </c>
      <c r="E487">
        <v>0</v>
      </c>
      <c r="F487" t="s">
        <v>74</v>
      </c>
      <c r="G487">
        <v>43624</v>
      </c>
      <c r="H487">
        <v>6373995.7999999998</v>
      </c>
      <c r="I487">
        <v>13</v>
      </c>
      <c r="J487">
        <v>0.46647058725356999</v>
      </c>
      <c r="K487">
        <v>0.81395345926284701</v>
      </c>
      <c r="L487">
        <v>0.49370629191398602</v>
      </c>
      <c r="M487">
        <v>0.66433566433566404</v>
      </c>
      <c r="N487">
        <v>0.63953488372093004</v>
      </c>
      <c r="O487">
        <v>0.60882352941176399</v>
      </c>
      <c r="P487">
        <v>12</v>
      </c>
      <c r="Q487">
        <v>1061645.2</v>
      </c>
      <c r="R487">
        <v>43509</v>
      </c>
      <c r="S487">
        <v>2</v>
      </c>
      <c r="T487">
        <v>139</v>
      </c>
      <c r="U487">
        <v>0.66433566433566404</v>
      </c>
      <c r="V487">
        <v>0.63953488372093004</v>
      </c>
      <c r="W487">
        <v>0.60882352941176399</v>
      </c>
      <c r="X487">
        <v>12</v>
      </c>
      <c r="Y487">
        <v>1449352.4</v>
      </c>
      <c r="Z487">
        <v>44102</v>
      </c>
      <c r="AA487">
        <v>2</v>
      </c>
      <c r="AB487">
        <v>140</v>
      </c>
      <c r="AC487" t="s">
        <v>557</v>
      </c>
      <c r="AE487">
        <f>Tabela1[[#This Row],[kan_params]]</f>
        <v>43624</v>
      </c>
      <c r="AF487">
        <f>Tabela1[[#This Row],[kan_steps]]</f>
        <v>13</v>
      </c>
      <c r="AG487">
        <f>Tabela1[[#This Row],[kan_train_acc]]</f>
        <v>0.46647058725356999</v>
      </c>
      <c r="AH487">
        <f>Tabela1[[#This Row],[kan_val_acc]]</f>
        <v>0.81395345926284701</v>
      </c>
      <c r="AI487">
        <f>Tabela1[[#This Row],[kan_test_acc]]</f>
        <v>0.49370629191398602</v>
      </c>
      <c r="AJ487">
        <f>Tabela1[[#This Row],[mlp_test_acc]]</f>
        <v>0.66433566433566404</v>
      </c>
      <c r="AK487">
        <f>Tabela1[[#This Row],[mlp_val_acc]]</f>
        <v>0.63953488372093004</v>
      </c>
      <c r="AL487">
        <f>Tabela1[[#This Row],[mlp_train_acc]]</f>
        <v>0.60882352941176399</v>
      </c>
      <c r="AM487">
        <f>Tabela1[[#This Row],[mlp_steps]]</f>
        <v>12</v>
      </c>
    </row>
    <row r="488" spans="1:39" hidden="1" x14ac:dyDescent="0.25">
      <c r="A488" t="s">
        <v>29</v>
      </c>
      <c r="B488">
        <v>12</v>
      </c>
      <c r="C488">
        <v>5</v>
      </c>
      <c r="D488">
        <v>3</v>
      </c>
      <c r="E488">
        <v>0</v>
      </c>
      <c r="F488" t="s">
        <v>178</v>
      </c>
      <c r="G488">
        <v>43632</v>
      </c>
      <c r="H488">
        <v>7231070</v>
      </c>
      <c r="I488">
        <v>14.6</v>
      </c>
      <c r="J488">
        <v>0.53352941870689397</v>
      </c>
      <c r="K488">
        <v>0.75116277933120701</v>
      </c>
      <c r="L488">
        <v>0.52307692170143105</v>
      </c>
      <c r="M488">
        <v>0.66433566433566404</v>
      </c>
      <c r="N488">
        <v>0.63953488372093004</v>
      </c>
      <c r="O488">
        <v>0.60882352941176399</v>
      </c>
      <c r="P488">
        <v>12</v>
      </c>
      <c r="Q488">
        <v>1147214.8</v>
      </c>
      <c r="R488">
        <v>43509</v>
      </c>
      <c r="S488">
        <v>2</v>
      </c>
      <c r="T488">
        <v>139</v>
      </c>
      <c r="U488">
        <v>0.66433566433566404</v>
      </c>
      <c r="V488">
        <v>0.63953488372093004</v>
      </c>
      <c r="W488">
        <v>0.60882352941176399</v>
      </c>
      <c r="X488">
        <v>12</v>
      </c>
      <c r="Y488">
        <v>949224.6</v>
      </c>
      <c r="Z488">
        <v>44102</v>
      </c>
      <c r="AA488">
        <v>2</v>
      </c>
      <c r="AB488">
        <v>140</v>
      </c>
      <c r="AC488" t="s">
        <v>508</v>
      </c>
      <c r="AE488">
        <f>Tabela1[[#This Row],[kan_params]]</f>
        <v>43632</v>
      </c>
      <c r="AF488">
        <f>Tabela1[[#This Row],[kan_steps]]</f>
        <v>14.6</v>
      </c>
      <c r="AG488">
        <f>Tabela1[[#This Row],[kan_train_acc]]</f>
        <v>0.53352941870689397</v>
      </c>
      <c r="AH488">
        <f>Tabela1[[#This Row],[kan_val_acc]]</f>
        <v>0.75116277933120701</v>
      </c>
      <c r="AI488">
        <f>Tabela1[[#This Row],[kan_test_acc]]</f>
        <v>0.52307692170143105</v>
      </c>
      <c r="AJ488">
        <f>Tabela1[[#This Row],[mlp_test_acc]]</f>
        <v>0.66433566433566404</v>
      </c>
      <c r="AK488">
        <f>Tabela1[[#This Row],[mlp_val_acc]]</f>
        <v>0.63953488372093004</v>
      </c>
      <c r="AL488">
        <f>Tabela1[[#This Row],[mlp_train_acc]]</f>
        <v>0.60882352941176399</v>
      </c>
      <c r="AM488">
        <f>Tabela1[[#This Row],[mlp_steps]]</f>
        <v>12</v>
      </c>
    </row>
    <row r="489" spans="1:39" hidden="1" x14ac:dyDescent="0.25">
      <c r="A489" t="s">
        <v>29</v>
      </c>
      <c r="B489">
        <v>10</v>
      </c>
      <c r="C489">
        <v>5</v>
      </c>
      <c r="D489">
        <v>2</v>
      </c>
      <c r="E489">
        <v>0</v>
      </c>
      <c r="F489" t="s">
        <v>160</v>
      </c>
      <c r="G489">
        <v>43646</v>
      </c>
      <c r="H489">
        <v>9510906.1999999993</v>
      </c>
      <c r="I489">
        <v>17.8</v>
      </c>
      <c r="J489">
        <v>0.54294117689132604</v>
      </c>
      <c r="K489">
        <v>0.72325582504272401</v>
      </c>
      <c r="L489">
        <v>0.58601398468017496</v>
      </c>
      <c r="M489">
        <v>0.66433566433566404</v>
      </c>
      <c r="N489">
        <v>0.63953488372093004</v>
      </c>
      <c r="O489">
        <v>0.60882352941176399</v>
      </c>
      <c r="P489">
        <v>12.2</v>
      </c>
      <c r="Q489">
        <v>2381817.2000000002</v>
      </c>
      <c r="R489">
        <v>43509</v>
      </c>
      <c r="S489">
        <v>2</v>
      </c>
      <c r="T489">
        <v>139</v>
      </c>
      <c r="U489">
        <v>0.66433566433566404</v>
      </c>
      <c r="V489">
        <v>0.63953488372093004</v>
      </c>
      <c r="W489">
        <v>0.60882352941176399</v>
      </c>
      <c r="X489">
        <v>12</v>
      </c>
      <c r="Y489">
        <v>2195753</v>
      </c>
      <c r="Z489">
        <v>44102</v>
      </c>
      <c r="AA489">
        <v>2</v>
      </c>
      <c r="AB489">
        <v>140</v>
      </c>
      <c r="AC489" t="s">
        <v>297</v>
      </c>
      <c r="AE489">
        <f>Tabela1[[#This Row],[kan_params]]</f>
        <v>43646</v>
      </c>
      <c r="AF489">
        <f>Tabela1[[#This Row],[kan_steps]]</f>
        <v>17.8</v>
      </c>
      <c r="AG489">
        <f>Tabela1[[#This Row],[kan_train_acc]]</f>
        <v>0.54294117689132604</v>
      </c>
      <c r="AH489">
        <f>Tabela1[[#This Row],[kan_val_acc]]</f>
        <v>0.72325582504272401</v>
      </c>
      <c r="AI489">
        <f>Tabela1[[#This Row],[kan_test_acc]]</f>
        <v>0.58601398468017496</v>
      </c>
      <c r="AJ489">
        <f>Tabela1[[#This Row],[mlp_test_acc]]</f>
        <v>0.66433566433566404</v>
      </c>
      <c r="AK489">
        <f>Tabela1[[#This Row],[mlp_val_acc]]</f>
        <v>0.63953488372093004</v>
      </c>
      <c r="AL489">
        <f>Tabela1[[#This Row],[mlp_train_acc]]</f>
        <v>0.60882352941176399</v>
      </c>
      <c r="AM489">
        <f>Tabela1[[#This Row],[mlp_steps]]</f>
        <v>12.2</v>
      </c>
    </row>
    <row r="490" spans="1:39" hidden="1" x14ac:dyDescent="0.25">
      <c r="A490" t="s">
        <v>29</v>
      </c>
      <c r="B490">
        <v>14</v>
      </c>
      <c r="C490">
        <v>9</v>
      </c>
      <c r="D490">
        <v>2</v>
      </c>
      <c r="E490">
        <v>0</v>
      </c>
      <c r="F490" t="s">
        <v>144</v>
      </c>
      <c r="G490">
        <v>43694</v>
      </c>
      <c r="H490">
        <v>23576938.399999999</v>
      </c>
      <c r="I490">
        <v>34.799999999999997</v>
      </c>
      <c r="J490">
        <v>0.742941182851791</v>
      </c>
      <c r="K490">
        <v>0.86046510934829701</v>
      </c>
      <c r="L490">
        <v>0.73426573872566203</v>
      </c>
      <c r="M490">
        <v>0.65734265734265696</v>
      </c>
      <c r="N490">
        <v>0.581395348837209</v>
      </c>
      <c r="O490">
        <v>0.626470588235294</v>
      </c>
      <c r="P490">
        <v>12</v>
      </c>
      <c r="Q490">
        <v>1780158.6</v>
      </c>
      <c r="R490">
        <v>43509</v>
      </c>
      <c r="S490">
        <v>2</v>
      </c>
      <c r="T490">
        <v>139</v>
      </c>
      <c r="U490">
        <v>0.65734265734265696</v>
      </c>
      <c r="V490">
        <v>0.581395348837209</v>
      </c>
      <c r="W490">
        <v>0.626470588235294</v>
      </c>
      <c r="X490">
        <v>12.2</v>
      </c>
      <c r="Y490">
        <v>1331670</v>
      </c>
      <c r="Z490">
        <v>44102</v>
      </c>
      <c r="AA490">
        <v>2</v>
      </c>
      <c r="AB490">
        <v>140</v>
      </c>
      <c r="AC490" t="s">
        <v>794</v>
      </c>
      <c r="AE490">
        <f>Tabela1[[#This Row],[kan_params]]</f>
        <v>43694</v>
      </c>
      <c r="AF490">
        <f>Tabela1[[#This Row],[kan_steps]]</f>
        <v>34.799999999999997</v>
      </c>
      <c r="AG490">
        <f>Tabela1[[#This Row],[kan_train_acc]]</f>
        <v>0.742941182851791</v>
      </c>
      <c r="AH490">
        <f>Tabela1[[#This Row],[kan_val_acc]]</f>
        <v>0.86046510934829701</v>
      </c>
      <c r="AI490">
        <f>Tabela1[[#This Row],[kan_test_acc]]</f>
        <v>0.73426573872566203</v>
      </c>
      <c r="AJ490">
        <f>Tabela1[[#This Row],[mlp_test_acc]]</f>
        <v>0.65734265734265696</v>
      </c>
      <c r="AK490">
        <f>Tabela1[[#This Row],[mlp_val_acc]]</f>
        <v>0.581395348837209</v>
      </c>
      <c r="AL490">
        <f>Tabela1[[#This Row],[mlp_train_acc]]</f>
        <v>0.626470588235294</v>
      </c>
      <c r="AM490">
        <f>Tabela1[[#This Row],[mlp_steps]]</f>
        <v>12</v>
      </c>
    </row>
    <row r="491" spans="1:39" hidden="1" x14ac:dyDescent="0.25">
      <c r="A491" t="s">
        <v>29</v>
      </c>
      <c r="B491">
        <v>12</v>
      </c>
      <c r="C491">
        <v>3</v>
      </c>
      <c r="D491">
        <v>4</v>
      </c>
      <c r="E491">
        <v>0</v>
      </c>
      <c r="F491" t="s">
        <v>144</v>
      </c>
      <c r="G491">
        <v>43694</v>
      </c>
      <c r="H491">
        <v>10556074.6</v>
      </c>
      <c r="I491">
        <v>23.2</v>
      </c>
      <c r="J491">
        <v>0.58882353305816604</v>
      </c>
      <c r="K491">
        <v>0.737209296226501</v>
      </c>
      <c r="L491">
        <v>0.59300699234008702</v>
      </c>
      <c r="M491">
        <v>0.66433566433566404</v>
      </c>
      <c r="N491">
        <v>0.63953488372093004</v>
      </c>
      <c r="O491">
        <v>0.60882352941176399</v>
      </c>
      <c r="P491">
        <v>12.4</v>
      </c>
      <c r="Q491">
        <v>2051288.4</v>
      </c>
      <c r="R491">
        <v>43509</v>
      </c>
      <c r="S491">
        <v>2</v>
      </c>
      <c r="T491">
        <v>139</v>
      </c>
      <c r="U491">
        <v>0.66433566433566404</v>
      </c>
      <c r="V491">
        <v>0.63953488372093004</v>
      </c>
      <c r="W491">
        <v>0.60882352941176399</v>
      </c>
      <c r="X491">
        <v>12.2</v>
      </c>
      <c r="Y491">
        <v>2597602</v>
      </c>
      <c r="Z491">
        <v>44102</v>
      </c>
      <c r="AA491">
        <v>2</v>
      </c>
      <c r="AB491">
        <v>140</v>
      </c>
      <c r="AC491" t="s">
        <v>390</v>
      </c>
      <c r="AE491">
        <f>Tabela1[[#This Row],[kan_params]]</f>
        <v>43694</v>
      </c>
      <c r="AF491">
        <f>Tabela1[[#This Row],[kan_steps]]</f>
        <v>23.2</v>
      </c>
      <c r="AG491">
        <f>Tabela1[[#This Row],[kan_train_acc]]</f>
        <v>0.58882353305816604</v>
      </c>
      <c r="AH491">
        <f>Tabela1[[#This Row],[kan_val_acc]]</f>
        <v>0.737209296226501</v>
      </c>
      <c r="AI491">
        <f>Tabela1[[#This Row],[kan_test_acc]]</f>
        <v>0.59300699234008702</v>
      </c>
      <c r="AJ491">
        <f>Tabela1[[#This Row],[mlp_test_acc]]</f>
        <v>0.66433566433566404</v>
      </c>
      <c r="AK491">
        <f>Tabela1[[#This Row],[mlp_val_acc]]</f>
        <v>0.63953488372093004</v>
      </c>
      <c r="AL491">
        <f>Tabela1[[#This Row],[mlp_train_acc]]</f>
        <v>0.60882352941176399</v>
      </c>
      <c r="AM491">
        <f>Tabela1[[#This Row],[mlp_steps]]</f>
        <v>12.4</v>
      </c>
    </row>
    <row r="492" spans="1:39" hidden="1" x14ac:dyDescent="0.25">
      <c r="A492" t="s">
        <v>29</v>
      </c>
      <c r="B492">
        <v>16</v>
      </c>
      <c r="C492">
        <v>9</v>
      </c>
      <c r="D492">
        <v>3</v>
      </c>
      <c r="E492">
        <v>0</v>
      </c>
      <c r="F492" t="s">
        <v>230</v>
      </c>
      <c r="G492">
        <v>43712</v>
      </c>
      <c r="H492">
        <v>8425829.1999999993</v>
      </c>
      <c r="I492">
        <v>13</v>
      </c>
      <c r="J492">
        <v>0.37941175699233998</v>
      </c>
      <c r="K492">
        <v>0.79069769382476796</v>
      </c>
      <c r="L492">
        <v>0.34265735745429898</v>
      </c>
      <c r="M492">
        <v>0.65734265734265696</v>
      </c>
      <c r="N492">
        <v>0.581395348837209</v>
      </c>
      <c r="O492">
        <v>0.626470588235294</v>
      </c>
      <c r="P492">
        <v>12</v>
      </c>
      <c r="Q492">
        <v>1581528</v>
      </c>
      <c r="R492">
        <v>43509</v>
      </c>
      <c r="S492">
        <v>2</v>
      </c>
      <c r="T492">
        <v>139</v>
      </c>
      <c r="U492">
        <v>0.65734265734265696</v>
      </c>
      <c r="V492">
        <v>0.581395348837209</v>
      </c>
      <c r="W492">
        <v>0.626470588235294</v>
      </c>
      <c r="X492">
        <v>12</v>
      </c>
      <c r="Y492">
        <v>2007055.4</v>
      </c>
      <c r="Z492">
        <v>44102</v>
      </c>
      <c r="AA492">
        <v>2</v>
      </c>
      <c r="AB492">
        <v>140</v>
      </c>
      <c r="AC492" t="s">
        <v>1039</v>
      </c>
      <c r="AE492">
        <f>Tabela1[[#This Row],[kan_params]]</f>
        <v>43712</v>
      </c>
      <c r="AF492">
        <f>Tabela1[[#This Row],[kan_steps]]</f>
        <v>13</v>
      </c>
      <c r="AG492">
        <f>Tabela1[[#This Row],[kan_train_acc]]</f>
        <v>0.37941175699233998</v>
      </c>
      <c r="AH492">
        <f>Tabela1[[#This Row],[kan_val_acc]]</f>
        <v>0.79069769382476796</v>
      </c>
      <c r="AI492">
        <f>Tabela1[[#This Row],[kan_test_acc]]</f>
        <v>0.34265735745429898</v>
      </c>
      <c r="AJ492">
        <f>Tabela1[[#This Row],[mlp_test_acc]]</f>
        <v>0.65734265734265696</v>
      </c>
      <c r="AK492">
        <f>Tabela1[[#This Row],[mlp_val_acc]]</f>
        <v>0.581395348837209</v>
      </c>
      <c r="AL492">
        <f>Tabela1[[#This Row],[mlp_train_acc]]</f>
        <v>0.626470588235294</v>
      </c>
      <c r="AM492">
        <f>Tabela1[[#This Row],[mlp_steps]]</f>
        <v>12</v>
      </c>
    </row>
    <row r="493" spans="1:39" hidden="1" x14ac:dyDescent="0.25">
      <c r="A493" t="s">
        <v>29</v>
      </c>
      <c r="B493">
        <v>14</v>
      </c>
      <c r="C493">
        <v>3</v>
      </c>
      <c r="D493">
        <v>5</v>
      </c>
      <c r="E493">
        <v>0</v>
      </c>
      <c r="F493" t="s">
        <v>230</v>
      </c>
      <c r="G493">
        <v>43712</v>
      </c>
      <c r="H493">
        <v>5590588</v>
      </c>
      <c r="I493">
        <v>13.6</v>
      </c>
      <c r="J493">
        <v>0.374117639660835</v>
      </c>
      <c r="K493">
        <v>0.65813953876495301</v>
      </c>
      <c r="L493">
        <v>0.33426572978496499</v>
      </c>
      <c r="M493">
        <v>0.66433566433566404</v>
      </c>
      <c r="N493">
        <v>0.63953488372093004</v>
      </c>
      <c r="O493">
        <v>0.60882352941176399</v>
      </c>
      <c r="P493">
        <v>12.2</v>
      </c>
      <c r="Q493">
        <v>2111377</v>
      </c>
      <c r="R493">
        <v>43509</v>
      </c>
      <c r="S493">
        <v>2</v>
      </c>
      <c r="T493">
        <v>139</v>
      </c>
      <c r="U493">
        <v>0.66433566433566404</v>
      </c>
      <c r="V493">
        <v>0.63953488372093004</v>
      </c>
      <c r="W493">
        <v>0.60882352941176399</v>
      </c>
      <c r="X493">
        <v>12.2</v>
      </c>
      <c r="Y493">
        <v>1385977</v>
      </c>
      <c r="Z493">
        <v>44102</v>
      </c>
      <c r="AA493">
        <v>2</v>
      </c>
      <c r="AB493">
        <v>140</v>
      </c>
      <c r="AC493" t="s">
        <v>635</v>
      </c>
      <c r="AE493">
        <f>Tabela1[[#This Row],[kan_params]]</f>
        <v>43712</v>
      </c>
      <c r="AF493">
        <f>Tabela1[[#This Row],[kan_steps]]</f>
        <v>13.6</v>
      </c>
      <c r="AG493">
        <f>Tabela1[[#This Row],[kan_train_acc]]</f>
        <v>0.374117639660835</v>
      </c>
      <c r="AH493">
        <f>Tabela1[[#This Row],[kan_val_acc]]</f>
        <v>0.65813953876495301</v>
      </c>
      <c r="AI493">
        <f>Tabela1[[#This Row],[kan_test_acc]]</f>
        <v>0.33426572978496499</v>
      </c>
      <c r="AJ493">
        <f>Tabela1[[#This Row],[mlp_test_acc]]</f>
        <v>0.66433566433566404</v>
      </c>
      <c r="AK493">
        <f>Tabela1[[#This Row],[mlp_val_acc]]</f>
        <v>0.63953488372093004</v>
      </c>
      <c r="AL493">
        <f>Tabela1[[#This Row],[mlp_train_acc]]</f>
        <v>0.60882352941176399</v>
      </c>
      <c r="AM493">
        <f>Tabela1[[#This Row],[mlp_steps]]</f>
        <v>12.2</v>
      </c>
    </row>
    <row r="494" spans="1:39" hidden="1" x14ac:dyDescent="0.25">
      <c r="A494" t="s">
        <v>29</v>
      </c>
      <c r="B494">
        <v>10</v>
      </c>
      <c r="C494">
        <v>3</v>
      </c>
      <c r="D494">
        <v>3</v>
      </c>
      <c r="E494">
        <v>0</v>
      </c>
      <c r="F494" t="s">
        <v>96</v>
      </c>
      <c r="G494">
        <v>43734</v>
      </c>
      <c r="H494">
        <v>7366634.4000000004</v>
      </c>
      <c r="I494">
        <v>14</v>
      </c>
      <c r="J494">
        <v>0.47823529243469198</v>
      </c>
      <c r="K494">
        <v>0.64883722066879201</v>
      </c>
      <c r="L494">
        <v>0.46713286638259799</v>
      </c>
      <c r="M494">
        <v>0.66433566433566404</v>
      </c>
      <c r="N494">
        <v>0.63953488372093004</v>
      </c>
      <c r="O494">
        <v>0.60882352941176399</v>
      </c>
      <c r="P494">
        <v>12</v>
      </c>
      <c r="Q494">
        <v>986939.6</v>
      </c>
      <c r="R494">
        <v>43509</v>
      </c>
      <c r="S494">
        <v>2</v>
      </c>
      <c r="T494">
        <v>139</v>
      </c>
      <c r="U494">
        <v>0.66433566433566404</v>
      </c>
      <c r="V494">
        <v>0.63953488372093004</v>
      </c>
      <c r="W494">
        <v>0.60882352941176399</v>
      </c>
      <c r="X494">
        <v>12</v>
      </c>
      <c r="Y494">
        <v>2093801.2</v>
      </c>
      <c r="Z494">
        <v>44102</v>
      </c>
      <c r="AA494">
        <v>2</v>
      </c>
      <c r="AB494">
        <v>140</v>
      </c>
      <c r="AC494" t="s">
        <v>97</v>
      </c>
      <c r="AE494">
        <f>Tabela1[[#This Row],[kan_params]]</f>
        <v>43734</v>
      </c>
      <c r="AF494">
        <f>Tabela1[[#This Row],[kan_steps]]</f>
        <v>14</v>
      </c>
      <c r="AG494">
        <f>Tabela1[[#This Row],[kan_train_acc]]</f>
        <v>0.47823529243469198</v>
      </c>
      <c r="AH494">
        <f>Tabela1[[#This Row],[kan_val_acc]]</f>
        <v>0.64883722066879201</v>
      </c>
      <c r="AI494">
        <f>Tabela1[[#This Row],[kan_test_acc]]</f>
        <v>0.46713286638259799</v>
      </c>
      <c r="AJ494">
        <f>Tabela1[[#This Row],[mlp_test_acc]]</f>
        <v>0.66433566433566404</v>
      </c>
      <c r="AK494">
        <f>Tabela1[[#This Row],[mlp_val_acc]]</f>
        <v>0.63953488372093004</v>
      </c>
      <c r="AL494">
        <f>Tabela1[[#This Row],[mlp_train_acc]]</f>
        <v>0.60882352941176399</v>
      </c>
      <c r="AM494">
        <f>Tabela1[[#This Row],[mlp_steps]]</f>
        <v>12</v>
      </c>
    </row>
    <row r="495" spans="1:39" x14ac:dyDescent="0.25">
      <c r="A495" t="s">
        <v>29</v>
      </c>
      <c r="B495">
        <v>8</v>
      </c>
      <c r="C495">
        <v>3</v>
      </c>
      <c r="D495">
        <v>2</v>
      </c>
      <c r="E495">
        <v>0</v>
      </c>
      <c r="F495" t="s">
        <v>172</v>
      </c>
      <c r="G495">
        <v>43778</v>
      </c>
      <c r="H495">
        <v>9362842.5999999996</v>
      </c>
      <c r="I495">
        <v>17.600000000000001</v>
      </c>
      <c r="J495">
        <v>0.47823529243469198</v>
      </c>
      <c r="K495">
        <v>0.77674418687820401</v>
      </c>
      <c r="L495">
        <v>0.46713286638259799</v>
      </c>
      <c r="M495">
        <v>0.66433566433566404</v>
      </c>
      <c r="N495">
        <v>0.63953488372093004</v>
      </c>
      <c r="O495">
        <v>0.60882352941176399</v>
      </c>
      <c r="P495">
        <v>12</v>
      </c>
      <c r="Q495">
        <v>418967.6</v>
      </c>
      <c r="R495">
        <v>43509</v>
      </c>
      <c r="S495">
        <v>2</v>
      </c>
      <c r="T495">
        <v>139</v>
      </c>
      <c r="U495">
        <v>0.66433566433566404</v>
      </c>
      <c r="V495">
        <v>0.63953488372093004</v>
      </c>
      <c r="W495">
        <v>0.60882352941176399</v>
      </c>
      <c r="X495">
        <v>12</v>
      </c>
      <c r="Y495">
        <v>195766.8</v>
      </c>
      <c r="Z495">
        <v>44102</v>
      </c>
      <c r="AA495">
        <v>2</v>
      </c>
      <c r="AB495">
        <v>140</v>
      </c>
      <c r="AC495" t="s">
        <v>1313</v>
      </c>
      <c r="AE495">
        <f>Tabela1[[#This Row],[kan_params]]</f>
        <v>43778</v>
      </c>
      <c r="AF495">
        <f>Tabela1[[#This Row],[kan_steps]]</f>
        <v>17.600000000000001</v>
      </c>
      <c r="AG495">
        <f>Tabela1[[#This Row],[kan_train_acc]]</f>
        <v>0.47823529243469198</v>
      </c>
      <c r="AH495">
        <f>Tabela1[[#This Row],[kan_val_acc]]</f>
        <v>0.77674418687820401</v>
      </c>
      <c r="AI495">
        <f>Tabela1[[#This Row],[kan_test_acc]]</f>
        <v>0.46713286638259799</v>
      </c>
      <c r="AJ495">
        <f>Tabela1[[#This Row],[mlp_test_acc]]</f>
        <v>0.66433566433566404</v>
      </c>
      <c r="AK495">
        <f>Tabela1[[#This Row],[mlp_val_acc]]</f>
        <v>0.63953488372093004</v>
      </c>
      <c r="AL495">
        <f>Tabela1[[#This Row],[mlp_train_acc]]</f>
        <v>0.60882352941176399</v>
      </c>
      <c r="AM495">
        <f>Tabela1[[#This Row],[mlp_steps]]</f>
        <v>12</v>
      </c>
    </row>
    <row r="496" spans="1:39" hidden="1" x14ac:dyDescent="0.25">
      <c r="A496" t="s">
        <v>29</v>
      </c>
      <c r="B496">
        <v>16</v>
      </c>
      <c r="C496">
        <v>9</v>
      </c>
      <c r="D496">
        <v>3</v>
      </c>
      <c r="E496">
        <v>0</v>
      </c>
      <c r="F496" t="s">
        <v>44</v>
      </c>
      <c r="G496">
        <v>43802</v>
      </c>
      <c r="H496">
        <v>11671009.6</v>
      </c>
      <c r="I496">
        <v>15</v>
      </c>
      <c r="J496">
        <v>0.50882351994514396</v>
      </c>
      <c r="K496">
        <v>0.82325580120086606</v>
      </c>
      <c r="L496">
        <v>0.47972028851509002</v>
      </c>
      <c r="M496">
        <v>0.65734265734265696</v>
      </c>
      <c r="N496">
        <v>0.581395348837209</v>
      </c>
      <c r="O496">
        <v>0.626470588235294</v>
      </c>
      <c r="P496">
        <v>12</v>
      </c>
      <c r="Q496">
        <v>2922026.6</v>
      </c>
      <c r="R496">
        <v>43509</v>
      </c>
      <c r="S496">
        <v>2</v>
      </c>
      <c r="T496">
        <v>139</v>
      </c>
      <c r="U496">
        <v>0.65734265734265696</v>
      </c>
      <c r="V496">
        <v>0.581395348837209</v>
      </c>
      <c r="W496">
        <v>0.626470588235294</v>
      </c>
      <c r="X496">
        <v>12</v>
      </c>
      <c r="Y496">
        <v>2992362.4</v>
      </c>
      <c r="Z496">
        <v>44102</v>
      </c>
      <c r="AA496">
        <v>2</v>
      </c>
      <c r="AB496">
        <v>140</v>
      </c>
      <c r="AC496" t="s">
        <v>946</v>
      </c>
      <c r="AE496">
        <f>Tabela1[[#This Row],[kan_params]]</f>
        <v>43802</v>
      </c>
      <c r="AF496">
        <f>Tabela1[[#This Row],[kan_steps]]</f>
        <v>15</v>
      </c>
      <c r="AG496">
        <f>Tabela1[[#This Row],[kan_train_acc]]</f>
        <v>0.50882351994514396</v>
      </c>
      <c r="AH496">
        <f>Tabela1[[#This Row],[kan_val_acc]]</f>
        <v>0.82325580120086606</v>
      </c>
      <c r="AI496">
        <f>Tabela1[[#This Row],[kan_test_acc]]</f>
        <v>0.47972028851509002</v>
      </c>
      <c r="AJ496">
        <f>Tabela1[[#This Row],[mlp_test_acc]]</f>
        <v>0.65734265734265696</v>
      </c>
      <c r="AK496">
        <f>Tabela1[[#This Row],[mlp_val_acc]]</f>
        <v>0.581395348837209</v>
      </c>
      <c r="AL496">
        <f>Tabela1[[#This Row],[mlp_train_acc]]</f>
        <v>0.626470588235294</v>
      </c>
      <c r="AM496">
        <f>Tabela1[[#This Row],[mlp_steps]]</f>
        <v>12</v>
      </c>
    </row>
    <row r="497" spans="1:39" hidden="1" x14ac:dyDescent="0.25">
      <c r="A497" t="s">
        <v>29</v>
      </c>
      <c r="B497">
        <v>14</v>
      </c>
      <c r="C497">
        <v>3</v>
      </c>
      <c r="D497">
        <v>5</v>
      </c>
      <c r="E497">
        <v>0</v>
      </c>
      <c r="F497" t="s">
        <v>44</v>
      </c>
      <c r="G497">
        <v>43802</v>
      </c>
      <c r="H497">
        <v>8464538.4000000004</v>
      </c>
      <c r="I497">
        <v>18.399999999999999</v>
      </c>
      <c r="J497">
        <v>0.383529418706893</v>
      </c>
      <c r="K497">
        <v>0.72093023061752304</v>
      </c>
      <c r="L497">
        <v>0.40139860808849298</v>
      </c>
      <c r="M497">
        <v>0.66433566433566404</v>
      </c>
      <c r="N497">
        <v>0.63953488372093004</v>
      </c>
      <c r="O497">
        <v>0.60882352941176399</v>
      </c>
      <c r="P497">
        <v>12.4</v>
      </c>
      <c r="Q497">
        <v>1474106.6</v>
      </c>
      <c r="R497">
        <v>43509</v>
      </c>
      <c r="S497">
        <v>2</v>
      </c>
      <c r="T497">
        <v>139</v>
      </c>
      <c r="U497">
        <v>0.66433566433566404</v>
      </c>
      <c r="V497">
        <v>0.63953488372093004</v>
      </c>
      <c r="W497">
        <v>0.60882352941176399</v>
      </c>
      <c r="X497">
        <v>12.2</v>
      </c>
      <c r="Y497">
        <v>1300178</v>
      </c>
      <c r="Z497">
        <v>44102</v>
      </c>
      <c r="AA497">
        <v>2</v>
      </c>
      <c r="AB497">
        <v>140</v>
      </c>
      <c r="AC497" t="s">
        <v>542</v>
      </c>
      <c r="AE497">
        <f>Tabela1[[#This Row],[kan_params]]</f>
        <v>43802</v>
      </c>
      <c r="AF497">
        <f>Tabela1[[#This Row],[kan_steps]]</f>
        <v>18.399999999999999</v>
      </c>
      <c r="AG497">
        <f>Tabela1[[#This Row],[kan_train_acc]]</f>
        <v>0.383529418706893</v>
      </c>
      <c r="AH497">
        <f>Tabela1[[#This Row],[kan_val_acc]]</f>
        <v>0.72093023061752304</v>
      </c>
      <c r="AI497">
        <f>Tabela1[[#This Row],[kan_test_acc]]</f>
        <v>0.40139860808849298</v>
      </c>
      <c r="AJ497">
        <f>Tabela1[[#This Row],[mlp_test_acc]]</f>
        <v>0.66433566433566404</v>
      </c>
      <c r="AK497">
        <f>Tabela1[[#This Row],[mlp_val_acc]]</f>
        <v>0.63953488372093004</v>
      </c>
      <c r="AL497">
        <f>Tabela1[[#This Row],[mlp_train_acc]]</f>
        <v>0.60882352941176399</v>
      </c>
      <c r="AM497">
        <f>Tabela1[[#This Row],[mlp_steps]]</f>
        <v>12.4</v>
      </c>
    </row>
    <row r="498" spans="1:39" hidden="1" x14ac:dyDescent="0.25">
      <c r="A498" t="s">
        <v>29</v>
      </c>
      <c r="B498">
        <v>10</v>
      </c>
      <c r="C498">
        <v>3</v>
      </c>
      <c r="D498">
        <v>3</v>
      </c>
      <c r="E498">
        <v>0</v>
      </c>
      <c r="F498" t="s">
        <v>186</v>
      </c>
      <c r="G498">
        <v>43920</v>
      </c>
      <c r="H498">
        <v>9901286.1999999993</v>
      </c>
      <c r="I498">
        <v>19.8</v>
      </c>
      <c r="J498">
        <v>0.40529411435127199</v>
      </c>
      <c r="K498">
        <v>0.69069769382476798</v>
      </c>
      <c r="L498">
        <v>0.40699300765991198</v>
      </c>
      <c r="M498">
        <v>0.66433566433566404</v>
      </c>
      <c r="N498">
        <v>0.63953488372093004</v>
      </c>
      <c r="O498">
        <v>0.60882352941176399</v>
      </c>
      <c r="P498">
        <v>12.6</v>
      </c>
      <c r="Q498">
        <v>2367982.4</v>
      </c>
      <c r="R498">
        <v>43509</v>
      </c>
      <c r="S498">
        <v>2</v>
      </c>
      <c r="T498">
        <v>139</v>
      </c>
      <c r="U498">
        <v>0.66433566433566404</v>
      </c>
      <c r="V498">
        <v>0.63953488372093004</v>
      </c>
      <c r="W498">
        <v>0.60882352941176399</v>
      </c>
      <c r="X498">
        <v>12</v>
      </c>
      <c r="Y498">
        <v>1308573</v>
      </c>
      <c r="Z498">
        <v>44102</v>
      </c>
      <c r="AA498">
        <v>2</v>
      </c>
      <c r="AB498">
        <v>140</v>
      </c>
      <c r="AC498" t="s">
        <v>187</v>
      </c>
      <c r="AE498">
        <f>Tabela1[[#This Row],[kan_params]]</f>
        <v>43920</v>
      </c>
      <c r="AF498">
        <f>Tabela1[[#This Row],[kan_steps]]</f>
        <v>19.8</v>
      </c>
      <c r="AG498">
        <f>Tabela1[[#This Row],[kan_train_acc]]</f>
        <v>0.40529411435127199</v>
      </c>
      <c r="AH498">
        <f>Tabela1[[#This Row],[kan_val_acc]]</f>
        <v>0.69069769382476798</v>
      </c>
      <c r="AI498">
        <f>Tabela1[[#This Row],[kan_test_acc]]</f>
        <v>0.40699300765991198</v>
      </c>
      <c r="AJ498">
        <f>Tabela1[[#This Row],[mlp_test_acc]]</f>
        <v>0.66433566433566404</v>
      </c>
      <c r="AK498">
        <f>Tabela1[[#This Row],[mlp_val_acc]]</f>
        <v>0.63953488372093004</v>
      </c>
      <c r="AL498">
        <f>Tabela1[[#This Row],[mlp_train_acc]]</f>
        <v>0.60882352941176399</v>
      </c>
      <c r="AM498">
        <f>Tabela1[[#This Row],[mlp_steps]]</f>
        <v>12.6</v>
      </c>
    </row>
    <row r="499" spans="1:39" hidden="1" x14ac:dyDescent="0.25">
      <c r="A499" t="s">
        <v>29</v>
      </c>
      <c r="B499">
        <v>14</v>
      </c>
      <c r="C499">
        <v>9</v>
      </c>
      <c r="D499">
        <v>2</v>
      </c>
      <c r="E499">
        <v>0</v>
      </c>
      <c r="F499" t="s">
        <v>54</v>
      </c>
      <c r="G499">
        <v>43928</v>
      </c>
      <c r="H499">
        <v>17252025</v>
      </c>
      <c r="I499">
        <v>25</v>
      </c>
      <c r="J499">
        <v>0.61294117569923401</v>
      </c>
      <c r="K499">
        <v>0.79767442941665601</v>
      </c>
      <c r="L499">
        <v>0.58321678638458196</v>
      </c>
      <c r="M499">
        <v>0.65734265734265696</v>
      </c>
      <c r="N499">
        <v>0.581395348837209</v>
      </c>
      <c r="O499">
        <v>0.626470588235294</v>
      </c>
      <c r="P499">
        <v>12.4</v>
      </c>
      <c r="Q499">
        <v>2036712.2</v>
      </c>
      <c r="R499">
        <v>43509</v>
      </c>
      <c r="S499">
        <v>2</v>
      </c>
      <c r="T499">
        <v>139</v>
      </c>
      <c r="U499">
        <v>0.65734265734265696</v>
      </c>
      <c r="V499">
        <v>0.581395348837209</v>
      </c>
      <c r="W499">
        <v>0.626470588235294</v>
      </c>
      <c r="X499">
        <v>12</v>
      </c>
      <c r="Y499">
        <v>1800769.4</v>
      </c>
      <c r="Z499">
        <v>44102</v>
      </c>
      <c r="AA499">
        <v>2</v>
      </c>
      <c r="AB499">
        <v>140</v>
      </c>
      <c r="AC499" t="s">
        <v>749</v>
      </c>
      <c r="AE499">
        <f>Tabela1[[#This Row],[kan_params]]</f>
        <v>43928</v>
      </c>
      <c r="AF499">
        <f>Tabela1[[#This Row],[kan_steps]]</f>
        <v>25</v>
      </c>
      <c r="AG499">
        <f>Tabela1[[#This Row],[kan_train_acc]]</f>
        <v>0.61294117569923401</v>
      </c>
      <c r="AH499">
        <f>Tabela1[[#This Row],[kan_val_acc]]</f>
        <v>0.79767442941665601</v>
      </c>
      <c r="AI499">
        <f>Tabela1[[#This Row],[kan_test_acc]]</f>
        <v>0.58321678638458196</v>
      </c>
      <c r="AJ499">
        <f>Tabela1[[#This Row],[mlp_test_acc]]</f>
        <v>0.65734265734265696</v>
      </c>
      <c r="AK499">
        <f>Tabela1[[#This Row],[mlp_val_acc]]</f>
        <v>0.581395348837209</v>
      </c>
      <c r="AL499">
        <f>Tabela1[[#This Row],[mlp_train_acc]]</f>
        <v>0.626470588235294</v>
      </c>
      <c r="AM499">
        <f>Tabela1[[#This Row],[mlp_steps]]</f>
        <v>12.4</v>
      </c>
    </row>
    <row r="500" spans="1:39" hidden="1" x14ac:dyDescent="0.25">
      <c r="A500" t="s">
        <v>29</v>
      </c>
      <c r="B500">
        <v>12</v>
      </c>
      <c r="C500">
        <v>3</v>
      </c>
      <c r="D500">
        <v>4</v>
      </c>
      <c r="E500">
        <v>0</v>
      </c>
      <c r="F500" t="s">
        <v>54</v>
      </c>
      <c r="G500">
        <v>43928</v>
      </c>
      <c r="H500">
        <v>8113225.2000000002</v>
      </c>
      <c r="I500">
        <v>17</v>
      </c>
      <c r="J500">
        <v>0.475882339477539</v>
      </c>
      <c r="K500">
        <v>0.67441860437393097</v>
      </c>
      <c r="L500">
        <v>0.441958034038543</v>
      </c>
      <c r="M500">
        <v>0.71748251748251701</v>
      </c>
      <c r="N500">
        <v>0.68837209302325497</v>
      </c>
      <c r="O500">
        <v>0.66941176470588204</v>
      </c>
      <c r="P500">
        <v>19.2</v>
      </c>
      <c r="Q500">
        <v>1609708.4</v>
      </c>
      <c r="R500">
        <v>43509</v>
      </c>
      <c r="S500">
        <v>2</v>
      </c>
      <c r="T500">
        <v>139</v>
      </c>
      <c r="U500">
        <v>0.66433566433566404</v>
      </c>
      <c r="V500">
        <v>0.63953488372093004</v>
      </c>
      <c r="W500">
        <v>0.60882352941176399</v>
      </c>
      <c r="X500">
        <v>12</v>
      </c>
      <c r="Y500">
        <v>1502379.6</v>
      </c>
      <c r="Z500">
        <v>44102</v>
      </c>
      <c r="AA500">
        <v>2</v>
      </c>
      <c r="AB500">
        <v>140</v>
      </c>
      <c r="AC500" t="s">
        <v>345</v>
      </c>
      <c r="AE500">
        <f>Tabela1[[#This Row],[kan_params]]</f>
        <v>43928</v>
      </c>
      <c r="AF500">
        <f>Tabela1[[#This Row],[kan_steps]]</f>
        <v>17</v>
      </c>
      <c r="AG500">
        <f>Tabela1[[#This Row],[kan_train_acc]]</f>
        <v>0.475882339477539</v>
      </c>
      <c r="AH500">
        <f>Tabela1[[#This Row],[kan_val_acc]]</f>
        <v>0.67441860437393097</v>
      </c>
      <c r="AI500">
        <f>Tabela1[[#This Row],[kan_test_acc]]</f>
        <v>0.441958034038543</v>
      </c>
      <c r="AJ500">
        <f>Tabela1[[#This Row],[mlp_test_acc]]</f>
        <v>0.71748251748251701</v>
      </c>
      <c r="AK500">
        <f>Tabela1[[#This Row],[mlp_val_acc]]</f>
        <v>0.68837209302325497</v>
      </c>
      <c r="AL500">
        <f>Tabela1[[#This Row],[mlp_train_acc]]</f>
        <v>0.66941176470588204</v>
      </c>
      <c r="AM500">
        <f>Tabela1[[#This Row],[mlp_steps]]</f>
        <v>19.2</v>
      </c>
    </row>
    <row r="501" spans="1:39" hidden="1" x14ac:dyDescent="0.25">
      <c r="A501" t="s">
        <v>29</v>
      </c>
      <c r="B501">
        <v>12</v>
      </c>
      <c r="C501">
        <v>5</v>
      </c>
      <c r="D501">
        <v>3</v>
      </c>
      <c r="E501">
        <v>0</v>
      </c>
      <c r="F501" t="s">
        <v>58</v>
      </c>
      <c r="G501">
        <v>43928</v>
      </c>
      <c r="H501">
        <v>7727879.7999999998</v>
      </c>
      <c r="I501">
        <v>15.8</v>
      </c>
      <c r="J501">
        <v>0.644705885648727</v>
      </c>
      <c r="K501">
        <v>0.73255814313888501</v>
      </c>
      <c r="L501">
        <v>0.66153845787048304</v>
      </c>
      <c r="M501">
        <v>0.66433566433566404</v>
      </c>
      <c r="N501">
        <v>0.63953488372093004</v>
      </c>
      <c r="O501">
        <v>0.60882352941176399</v>
      </c>
      <c r="P501">
        <v>12.4</v>
      </c>
      <c r="Q501">
        <v>1572510.8</v>
      </c>
      <c r="R501">
        <v>43509</v>
      </c>
      <c r="S501">
        <v>2</v>
      </c>
      <c r="T501">
        <v>139</v>
      </c>
      <c r="U501">
        <v>0.66433566433566404</v>
      </c>
      <c r="V501">
        <v>0.63953488372093004</v>
      </c>
      <c r="W501">
        <v>0.60882352941176399</v>
      </c>
      <c r="X501">
        <v>12.4</v>
      </c>
      <c r="Y501">
        <v>1151990.3999999999</v>
      </c>
      <c r="Z501">
        <v>44102</v>
      </c>
      <c r="AA501">
        <v>2</v>
      </c>
      <c r="AB501">
        <v>140</v>
      </c>
      <c r="AC501" t="s">
        <v>448</v>
      </c>
      <c r="AE501">
        <f>Tabela1[[#This Row],[kan_params]]</f>
        <v>43928</v>
      </c>
      <c r="AF501">
        <f>Tabela1[[#This Row],[kan_steps]]</f>
        <v>15.8</v>
      </c>
      <c r="AG501">
        <f>Tabela1[[#This Row],[kan_train_acc]]</f>
        <v>0.644705885648727</v>
      </c>
      <c r="AH501">
        <f>Tabela1[[#This Row],[kan_val_acc]]</f>
        <v>0.73255814313888501</v>
      </c>
      <c r="AI501">
        <f>Tabela1[[#This Row],[kan_test_acc]]</f>
        <v>0.66153845787048304</v>
      </c>
      <c r="AJ501">
        <f>Tabela1[[#This Row],[mlp_test_acc]]</f>
        <v>0.66433566433566404</v>
      </c>
      <c r="AK501">
        <f>Tabela1[[#This Row],[mlp_val_acc]]</f>
        <v>0.63953488372093004</v>
      </c>
      <c r="AL501">
        <f>Tabela1[[#This Row],[mlp_train_acc]]</f>
        <v>0.60882352941176399</v>
      </c>
      <c r="AM501">
        <f>Tabela1[[#This Row],[mlp_steps]]</f>
        <v>12.4</v>
      </c>
    </row>
    <row r="502" spans="1:39" x14ac:dyDescent="0.25">
      <c r="A502" t="s">
        <v>29</v>
      </c>
      <c r="B502">
        <v>8</v>
      </c>
      <c r="C502">
        <v>3</v>
      </c>
      <c r="D502">
        <v>2</v>
      </c>
      <c r="E502">
        <v>0</v>
      </c>
      <c r="F502" t="s">
        <v>202</v>
      </c>
      <c r="G502">
        <v>44036</v>
      </c>
      <c r="H502">
        <v>9554752.5999999996</v>
      </c>
      <c r="I502">
        <v>17.399999999999999</v>
      </c>
      <c r="J502">
        <v>0.53588235378265303</v>
      </c>
      <c r="K502">
        <v>0.69767442941665603</v>
      </c>
      <c r="L502">
        <v>0.53986014127731297</v>
      </c>
      <c r="M502">
        <v>0.71748251748251701</v>
      </c>
      <c r="N502">
        <v>0.68837209302325497</v>
      </c>
      <c r="O502">
        <v>0.66941176470588204</v>
      </c>
      <c r="P502">
        <v>19.2</v>
      </c>
      <c r="Q502">
        <v>2242195.7999999998</v>
      </c>
      <c r="R502">
        <v>43509</v>
      </c>
      <c r="S502">
        <v>2</v>
      </c>
      <c r="T502">
        <v>139</v>
      </c>
      <c r="U502">
        <v>0.66433566433566404</v>
      </c>
      <c r="V502">
        <v>0.63953488372093004</v>
      </c>
      <c r="W502">
        <v>0.60882352941176399</v>
      </c>
      <c r="X502">
        <v>12</v>
      </c>
      <c r="Y502">
        <v>1250923.8</v>
      </c>
      <c r="Z502">
        <v>44102</v>
      </c>
      <c r="AA502">
        <v>2</v>
      </c>
      <c r="AB502">
        <v>140</v>
      </c>
      <c r="AC502" t="s">
        <v>1328</v>
      </c>
      <c r="AE502">
        <f>Tabela1[[#This Row],[kan_params]]</f>
        <v>44036</v>
      </c>
      <c r="AF502">
        <f>Tabela1[[#This Row],[kan_steps]]</f>
        <v>17.399999999999999</v>
      </c>
      <c r="AG502">
        <f>Tabela1[[#This Row],[kan_train_acc]]</f>
        <v>0.53588235378265303</v>
      </c>
      <c r="AH502">
        <f>Tabela1[[#This Row],[kan_val_acc]]</f>
        <v>0.69767442941665603</v>
      </c>
      <c r="AI502">
        <f>Tabela1[[#This Row],[kan_test_acc]]</f>
        <v>0.53986014127731297</v>
      </c>
      <c r="AJ502">
        <f>Tabela1[[#This Row],[mlp_test_acc]]</f>
        <v>0.71748251748251701</v>
      </c>
      <c r="AK502">
        <f>Tabela1[[#This Row],[mlp_val_acc]]</f>
        <v>0.68837209302325497</v>
      </c>
      <c r="AL502">
        <f>Tabela1[[#This Row],[mlp_train_acc]]</f>
        <v>0.66941176470588204</v>
      </c>
      <c r="AM502">
        <f>Tabela1[[#This Row],[mlp_steps]]</f>
        <v>19.2</v>
      </c>
    </row>
    <row r="503" spans="1:39" hidden="1" x14ac:dyDescent="0.25">
      <c r="A503" t="s">
        <v>29</v>
      </c>
      <c r="B503">
        <v>10</v>
      </c>
      <c r="C503">
        <v>3</v>
      </c>
      <c r="D503">
        <v>3</v>
      </c>
      <c r="E503">
        <v>0</v>
      </c>
      <c r="F503" t="s">
        <v>126</v>
      </c>
      <c r="G503">
        <v>44052</v>
      </c>
      <c r="H503">
        <v>7708012.7999999998</v>
      </c>
      <c r="I503">
        <v>15</v>
      </c>
      <c r="J503">
        <v>0.48529411554336499</v>
      </c>
      <c r="K503">
        <v>0.66511628627777097</v>
      </c>
      <c r="L503">
        <v>0.47972028255462601</v>
      </c>
      <c r="M503">
        <v>0.66433566433566404</v>
      </c>
      <c r="N503">
        <v>0.63953488372093004</v>
      </c>
      <c r="O503">
        <v>0.60882352941176399</v>
      </c>
      <c r="P503">
        <v>12</v>
      </c>
      <c r="Q503">
        <v>973694</v>
      </c>
      <c r="R503">
        <v>43509</v>
      </c>
      <c r="S503">
        <v>2</v>
      </c>
      <c r="T503">
        <v>139</v>
      </c>
      <c r="U503">
        <v>0.66433566433566404</v>
      </c>
      <c r="V503">
        <v>0.63953488372093004</v>
      </c>
      <c r="W503">
        <v>0.60882352941176399</v>
      </c>
      <c r="X503">
        <v>12</v>
      </c>
      <c r="Y503">
        <v>1585473.4</v>
      </c>
      <c r="Z503">
        <v>44102</v>
      </c>
      <c r="AA503">
        <v>2</v>
      </c>
      <c r="AB503">
        <v>140</v>
      </c>
      <c r="AC503" t="s">
        <v>127</v>
      </c>
      <c r="AE503">
        <f>Tabela1[[#This Row],[kan_params]]</f>
        <v>44052</v>
      </c>
      <c r="AF503">
        <f>Tabela1[[#This Row],[kan_steps]]</f>
        <v>15</v>
      </c>
      <c r="AG503">
        <f>Tabela1[[#This Row],[kan_train_acc]]</f>
        <v>0.48529411554336499</v>
      </c>
      <c r="AH503">
        <f>Tabela1[[#This Row],[kan_val_acc]]</f>
        <v>0.66511628627777097</v>
      </c>
      <c r="AI503">
        <f>Tabela1[[#This Row],[kan_test_acc]]</f>
        <v>0.47972028255462601</v>
      </c>
      <c r="AJ503">
        <f>Tabela1[[#This Row],[mlp_test_acc]]</f>
        <v>0.66433566433566404</v>
      </c>
      <c r="AK503">
        <f>Tabela1[[#This Row],[mlp_val_acc]]</f>
        <v>0.63953488372093004</v>
      </c>
      <c r="AL503">
        <f>Tabela1[[#This Row],[mlp_train_acc]]</f>
        <v>0.60882352941176399</v>
      </c>
      <c r="AM503">
        <f>Tabela1[[#This Row],[mlp_steps]]</f>
        <v>12</v>
      </c>
    </row>
    <row r="504" spans="1:39" hidden="1" x14ac:dyDescent="0.25">
      <c r="A504" t="s">
        <v>29</v>
      </c>
      <c r="B504">
        <v>10</v>
      </c>
      <c r="C504">
        <v>5</v>
      </c>
      <c r="D504">
        <v>2</v>
      </c>
      <c r="E504">
        <v>0</v>
      </c>
      <c r="F504" t="s">
        <v>102</v>
      </c>
      <c r="G504">
        <v>44072</v>
      </c>
      <c r="H504">
        <v>10462187.6</v>
      </c>
      <c r="I504">
        <v>19</v>
      </c>
      <c r="J504">
        <v>0.52529411315917895</v>
      </c>
      <c r="K504">
        <v>0.78604649305343599</v>
      </c>
      <c r="L504">
        <v>0.52587412595748895</v>
      </c>
      <c r="M504">
        <v>0.66433566433566404</v>
      </c>
      <c r="N504">
        <v>0.63953488372093004</v>
      </c>
      <c r="O504">
        <v>0.60882352941176399</v>
      </c>
      <c r="P504">
        <v>12.2</v>
      </c>
      <c r="Q504">
        <v>2578252.4</v>
      </c>
      <c r="R504">
        <v>43509</v>
      </c>
      <c r="S504">
        <v>2</v>
      </c>
      <c r="T504">
        <v>139</v>
      </c>
      <c r="U504">
        <v>0.66433566433566404</v>
      </c>
      <c r="V504">
        <v>0.63953488372093004</v>
      </c>
      <c r="W504">
        <v>0.60882352941176399</v>
      </c>
      <c r="X504">
        <v>12.2</v>
      </c>
      <c r="Y504">
        <v>2900320.2</v>
      </c>
      <c r="Z504">
        <v>44102</v>
      </c>
      <c r="AA504">
        <v>2</v>
      </c>
      <c r="AB504">
        <v>140</v>
      </c>
      <c r="AC504" t="s">
        <v>268</v>
      </c>
      <c r="AE504">
        <f>Tabela1[[#This Row],[kan_params]]</f>
        <v>44072</v>
      </c>
      <c r="AF504">
        <f>Tabela1[[#This Row],[kan_steps]]</f>
        <v>19</v>
      </c>
      <c r="AG504">
        <f>Tabela1[[#This Row],[kan_train_acc]]</f>
        <v>0.52529411315917895</v>
      </c>
      <c r="AH504">
        <f>Tabela1[[#This Row],[kan_val_acc]]</f>
        <v>0.78604649305343599</v>
      </c>
      <c r="AI504">
        <f>Tabela1[[#This Row],[kan_test_acc]]</f>
        <v>0.52587412595748895</v>
      </c>
      <c r="AJ504">
        <f>Tabela1[[#This Row],[mlp_test_acc]]</f>
        <v>0.66433566433566404</v>
      </c>
      <c r="AK504">
        <f>Tabela1[[#This Row],[mlp_val_acc]]</f>
        <v>0.63953488372093004</v>
      </c>
      <c r="AL504">
        <f>Tabela1[[#This Row],[mlp_train_acc]]</f>
        <v>0.60882352941176399</v>
      </c>
      <c r="AM504">
        <f>Tabela1[[#This Row],[mlp_steps]]</f>
        <v>12.2</v>
      </c>
    </row>
    <row r="505" spans="1:39" hidden="1" x14ac:dyDescent="0.25">
      <c r="A505" t="s">
        <v>29</v>
      </c>
      <c r="B505">
        <v>14</v>
      </c>
      <c r="C505">
        <v>9</v>
      </c>
      <c r="D505">
        <v>2</v>
      </c>
      <c r="E505">
        <v>0</v>
      </c>
      <c r="F505" t="s">
        <v>114</v>
      </c>
      <c r="G505">
        <v>44076</v>
      </c>
      <c r="H505">
        <v>19705254</v>
      </c>
      <c r="I505">
        <v>28.4</v>
      </c>
      <c r="J505">
        <v>0.66764705181121797</v>
      </c>
      <c r="K505">
        <v>0.74883719682693395</v>
      </c>
      <c r="L505">
        <v>0.67552448511123597</v>
      </c>
      <c r="M505">
        <v>0.65734265734265696</v>
      </c>
      <c r="N505">
        <v>0.581395348837209</v>
      </c>
      <c r="O505">
        <v>0.626470588235294</v>
      </c>
      <c r="P505">
        <v>12</v>
      </c>
      <c r="Q505">
        <v>2239307.2000000002</v>
      </c>
      <c r="R505">
        <v>43509</v>
      </c>
      <c r="S505">
        <v>2</v>
      </c>
      <c r="T505">
        <v>139</v>
      </c>
      <c r="U505">
        <v>0.65734265734265696</v>
      </c>
      <c r="V505">
        <v>0.581395348837209</v>
      </c>
      <c r="W505">
        <v>0.626470588235294</v>
      </c>
      <c r="X505">
        <v>12</v>
      </c>
      <c r="Y505">
        <v>1423242.6</v>
      </c>
      <c r="Z505">
        <v>44102</v>
      </c>
      <c r="AA505">
        <v>2</v>
      </c>
      <c r="AB505">
        <v>140</v>
      </c>
      <c r="AC505" t="s">
        <v>779</v>
      </c>
      <c r="AE505">
        <f>Tabela1[[#This Row],[kan_params]]</f>
        <v>44076</v>
      </c>
      <c r="AF505">
        <f>Tabela1[[#This Row],[kan_steps]]</f>
        <v>28.4</v>
      </c>
      <c r="AG505">
        <f>Tabela1[[#This Row],[kan_train_acc]]</f>
        <v>0.66764705181121797</v>
      </c>
      <c r="AH505">
        <f>Tabela1[[#This Row],[kan_val_acc]]</f>
        <v>0.74883719682693395</v>
      </c>
      <c r="AI505">
        <f>Tabela1[[#This Row],[kan_test_acc]]</f>
        <v>0.67552448511123597</v>
      </c>
      <c r="AJ505">
        <f>Tabela1[[#This Row],[mlp_test_acc]]</f>
        <v>0.65734265734265696</v>
      </c>
      <c r="AK505">
        <f>Tabela1[[#This Row],[mlp_val_acc]]</f>
        <v>0.581395348837209</v>
      </c>
      <c r="AL505">
        <f>Tabela1[[#This Row],[mlp_train_acc]]</f>
        <v>0.626470588235294</v>
      </c>
      <c r="AM505">
        <f>Tabela1[[#This Row],[mlp_steps]]</f>
        <v>12</v>
      </c>
    </row>
    <row r="506" spans="1:39" hidden="1" x14ac:dyDescent="0.25">
      <c r="A506" t="s">
        <v>29</v>
      </c>
      <c r="B506">
        <v>12</v>
      </c>
      <c r="C506">
        <v>3</v>
      </c>
      <c r="D506">
        <v>4</v>
      </c>
      <c r="E506">
        <v>0</v>
      </c>
      <c r="F506" t="s">
        <v>114</v>
      </c>
      <c r="G506">
        <v>44076</v>
      </c>
      <c r="H506">
        <v>9789978.8000000007</v>
      </c>
      <c r="I506">
        <v>21.2</v>
      </c>
      <c r="J506">
        <v>0.47470588088035498</v>
      </c>
      <c r="K506">
        <v>0.72790699005126902</v>
      </c>
      <c r="L506">
        <v>0.48531468212604501</v>
      </c>
      <c r="M506">
        <v>0.66433566433566404</v>
      </c>
      <c r="N506">
        <v>0.64651162790697603</v>
      </c>
      <c r="O506">
        <v>0.60882352941176399</v>
      </c>
      <c r="P506">
        <v>12.4</v>
      </c>
      <c r="Q506">
        <v>1749052.6</v>
      </c>
      <c r="R506">
        <v>43509</v>
      </c>
      <c r="S506">
        <v>2</v>
      </c>
      <c r="T506">
        <v>139</v>
      </c>
      <c r="U506">
        <v>0.66433566433566404</v>
      </c>
      <c r="V506">
        <v>0.63953488372093004</v>
      </c>
      <c r="W506">
        <v>0.60882352941176399</v>
      </c>
      <c r="X506">
        <v>12</v>
      </c>
      <c r="Y506">
        <v>1307876.3999999999</v>
      </c>
      <c r="Z506">
        <v>44102</v>
      </c>
      <c r="AA506">
        <v>2</v>
      </c>
      <c r="AB506">
        <v>140</v>
      </c>
      <c r="AC506" t="s">
        <v>375</v>
      </c>
      <c r="AE506">
        <f>Tabela1[[#This Row],[kan_params]]</f>
        <v>44076</v>
      </c>
      <c r="AF506">
        <f>Tabela1[[#This Row],[kan_steps]]</f>
        <v>21.2</v>
      </c>
      <c r="AG506">
        <f>Tabela1[[#This Row],[kan_train_acc]]</f>
        <v>0.47470588088035498</v>
      </c>
      <c r="AH506">
        <f>Tabela1[[#This Row],[kan_val_acc]]</f>
        <v>0.72790699005126902</v>
      </c>
      <c r="AI506">
        <f>Tabela1[[#This Row],[kan_test_acc]]</f>
        <v>0.48531468212604501</v>
      </c>
      <c r="AJ506">
        <f>Tabela1[[#This Row],[mlp_test_acc]]</f>
        <v>0.66433566433566404</v>
      </c>
      <c r="AK506">
        <f>Tabela1[[#This Row],[mlp_val_acc]]</f>
        <v>0.64651162790697603</v>
      </c>
      <c r="AL506">
        <f>Tabela1[[#This Row],[mlp_train_acc]]</f>
        <v>0.60882352941176399</v>
      </c>
      <c r="AM506">
        <f>Tabela1[[#This Row],[mlp_steps]]</f>
        <v>12.4</v>
      </c>
    </row>
    <row r="507" spans="1:39" hidden="1" x14ac:dyDescent="0.25">
      <c r="A507" t="s">
        <v>29</v>
      </c>
      <c r="B507">
        <v>10</v>
      </c>
      <c r="C507">
        <v>3</v>
      </c>
      <c r="D507">
        <v>3</v>
      </c>
      <c r="E507">
        <v>0</v>
      </c>
      <c r="F507" t="s">
        <v>156</v>
      </c>
      <c r="G507">
        <v>44114</v>
      </c>
      <c r="H507">
        <v>7364635</v>
      </c>
      <c r="I507">
        <v>14.2</v>
      </c>
      <c r="J507">
        <v>0.54352941513061503</v>
      </c>
      <c r="K507">
        <v>0.65813955068588204</v>
      </c>
      <c r="L507">
        <v>0.54825174808502197</v>
      </c>
      <c r="M507">
        <v>0.66433566433566404</v>
      </c>
      <c r="N507">
        <v>0.63953488372093004</v>
      </c>
      <c r="O507">
        <v>0.60882352941176399</v>
      </c>
      <c r="P507">
        <v>12.2</v>
      </c>
      <c r="Q507">
        <v>2193293.6</v>
      </c>
      <c r="R507">
        <v>44102</v>
      </c>
      <c r="S507">
        <v>2</v>
      </c>
      <c r="T507">
        <v>140</v>
      </c>
      <c r="U507">
        <v>0.66433566433566404</v>
      </c>
      <c r="V507">
        <v>0.63953488372093004</v>
      </c>
      <c r="W507">
        <v>0.60882352941176399</v>
      </c>
      <c r="X507">
        <v>12</v>
      </c>
      <c r="Y507">
        <v>2167480.7999999998</v>
      </c>
      <c r="Z507">
        <v>44699</v>
      </c>
      <c r="AA507">
        <v>2</v>
      </c>
      <c r="AB507">
        <v>141</v>
      </c>
      <c r="AC507" t="s">
        <v>157</v>
      </c>
      <c r="AE507">
        <f>Tabela1[[#This Row],[kan_params]]</f>
        <v>44114</v>
      </c>
      <c r="AF507">
        <f>Tabela1[[#This Row],[kan_steps]]</f>
        <v>14.2</v>
      </c>
      <c r="AG507">
        <f>Tabela1[[#This Row],[kan_train_acc]]</f>
        <v>0.54352941513061503</v>
      </c>
      <c r="AH507">
        <f>Tabela1[[#This Row],[kan_val_acc]]</f>
        <v>0.65813955068588204</v>
      </c>
      <c r="AI507">
        <f>Tabela1[[#This Row],[kan_test_acc]]</f>
        <v>0.54825174808502197</v>
      </c>
      <c r="AJ507">
        <f>Tabela1[[#This Row],[mlp_test_acc]]</f>
        <v>0.66433566433566404</v>
      </c>
      <c r="AK507">
        <f>Tabela1[[#This Row],[mlp_val_acc]]</f>
        <v>0.63953488372093004</v>
      </c>
      <c r="AL507">
        <f>Tabela1[[#This Row],[mlp_train_acc]]</f>
        <v>0.60882352941176399</v>
      </c>
      <c r="AM507">
        <f>Tabela1[[#This Row],[mlp_steps]]</f>
        <v>12.2</v>
      </c>
    </row>
    <row r="508" spans="1:39" hidden="1" x14ac:dyDescent="0.25">
      <c r="A508" t="s">
        <v>29</v>
      </c>
      <c r="B508">
        <v>12</v>
      </c>
      <c r="C508">
        <v>5</v>
      </c>
      <c r="D508">
        <v>3</v>
      </c>
      <c r="E508">
        <v>0</v>
      </c>
      <c r="F508" t="s">
        <v>148</v>
      </c>
      <c r="G508">
        <v>44138</v>
      </c>
      <c r="H508">
        <v>12359626.199999999</v>
      </c>
      <c r="I508">
        <v>27.2</v>
      </c>
      <c r="J508">
        <v>0.65647059679031305</v>
      </c>
      <c r="K508">
        <v>0.81395348310470494</v>
      </c>
      <c r="L508">
        <v>0.66293706893920901</v>
      </c>
      <c r="M508">
        <v>0.66433566433566404</v>
      </c>
      <c r="N508">
        <v>0.73488372093023202</v>
      </c>
      <c r="O508">
        <v>0.60882352941176399</v>
      </c>
      <c r="P508">
        <v>12.2</v>
      </c>
      <c r="Q508">
        <v>1448264.2</v>
      </c>
      <c r="R508">
        <v>44102</v>
      </c>
      <c r="S508">
        <v>2</v>
      </c>
      <c r="T508">
        <v>140</v>
      </c>
      <c r="U508">
        <v>0.66433566433566404</v>
      </c>
      <c r="V508">
        <v>0.64883720930232502</v>
      </c>
      <c r="W508">
        <v>0.60882352941176399</v>
      </c>
      <c r="X508">
        <v>12</v>
      </c>
      <c r="Y508">
        <v>1060029.6000000001</v>
      </c>
      <c r="Z508">
        <v>44699</v>
      </c>
      <c r="AA508">
        <v>2</v>
      </c>
      <c r="AB508">
        <v>141</v>
      </c>
      <c r="AC508" t="s">
        <v>493</v>
      </c>
      <c r="AE508">
        <f>Tabela1[[#This Row],[kan_params]]</f>
        <v>44138</v>
      </c>
      <c r="AF508">
        <f>Tabela1[[#This Row],[kan_steps]]</f>
        <v>27.2</v>
      </c>
      <c r="AG508">
        <f>Tabela1[[#This Row],[kan_train_acc]]</f>
        <v>0.65647059679031305</v>
      </c>
      <c r="AH508">
        <f>Tabela1[[#This Row],[kan_val_acc]]</f>
        <v>0.81395348310470494</v>
      </c>
      <c r="AI508">
        <f>Tabela1[[#This Row],[kan_test_acc]]</f>
        <v>0.66293706893920901</v>
      </c>
      <c r="AJ508">
        <f>Tabela1[[#This Row],[mlp_test_acc]]</f>
        <v>0.66433566433566404</v>
      </c>
      <c r="AK508">
        <f>Tabela1[[#This Row],[mlp_val_acc]]</f>
        <v>0.73488372093023202</v>
      </c>
      <c r="AL508">
        <f>Tabela1[[#This Row],[mlp_train_acc]]</f>
        <v>0.60882352941176399</v>
      </c>
      <c r="AM508">
        <f>Tabela1[[#This Row],[mlp_steps]]</f>
        <v>12.2</v>
      </c>
    </row>
    <row r="509" spans="1:39" hidden="1" x14ac:dyDescent="0.25">
      <c r="A509" t="s">
        <v>29</v>
      </c>
      <c r="B509">
        <v>14</v>
      </c>
      <c r="C509">
        <v>9</v>
      </c>
      <c r="D509">
        <v>2</v>
      </c>
      <c r="E509">
        <v>0</v>
      </c>
      <c r="F509" t="s">
        <v>84</v>
      </c>
      <c r="G509">
        <v>44154</v>
      </c>
      <c r="H509">
        <v>9932325.8000000007</v>
      </c>
      <c r="I509">
        <v>12</v>
      </c>
      <c r="J509">
        <v>0.49705881476402197</v>
      </c>
      <c r="K509">
        <v>0.84883719682693404</v>
      </c>
      <c r="L509">
        <v>0.48391609787940898</v>
      </c>
      <c r="M509">
        <v>0.65734265734265696</v>
      </c>
      <c r="N509">
        <v>0.581395348837209</v>
      </c>
      <c r="O509">
        <v>0.626470588235294</v>
      </c>
      <c r="P509">
        <v>12</v>
      </c>
      <c r="Q509">
        <v>2472194.2000000002</v>
      </c>
      <c r="R509">
        <v>44102</v>
      </c>
      <c r="S509">
        <v>2</v>
      </c>
      <c r="T509">
        <v>140</v>
      </c>
      <c r="U509">
        <v>0.65734265734265696</v>
      </c>
      <c r="V509">
        <v>0.581395348837209</v>
      </c>
      <c r="W509">
        <v>0.626470588235294</v>
      </c>
      <c r="X509">
        <v>12</v>
      </c>
      <c r="Y509">
        <v>1442405.2</v>
      </c>
      <c r="Z509">
        <v>44699</v>
      </c>
      <c r="AA509">
        <v>2</v>
      </c>
      <c r="AB509">
        <v>141</v>
      </c>
      <c r="AC509" t="s">
        <v>764</v>
      </c>
      <c r="AE509">
        <f>Tabela1[[#This Row],[kan_params]]</f>
        <v>44154</v>
      </c>
      <c r="AF509">
        <f>Tabela1[[#This Row],[kan_steps]]</f>
        <v>12</v>
      </c>
      <c r="AG509">
        <f>Tabela1[[#This Row],[kan_train_acc]]</f>
        <v>0.49705881476402197</v>
      </c>
      <c r="AH509">
        <f>Tabela1[[#This Row],[kan_val_acc]]</f>
        <v>0.84883719682693404</v>
      </c>
      <c r="AI509">
        <f>Tabela1[[#This Row],[kan_test_acc]]</f>
        <v>0.48391609787940898</v>
      </c>
      <c r="AJ509">
        <f>Tabela1[[#This Row],[mlp_test_acc]]</f>
        <v>0.65734265734265696</v>
      </c>
      <c r="AK509">
        <f>Tabela1[[#This Row],[mlp_val_acc]]</f>
        <v>0.581395348837209</v>
      </c>
      <c r="AL509">
        <f>Tabela1[[#This Row],[mlp_train_acc]]</f>
        <v>0.626470588235294</v>
      </c>
      <c r="AM509">
        <f>Tabela1[[#This Row],[mlp_steps]]</f>
        <v>12</v>
      </c>
    </row>
    <row r="510" spans="1:39" hidden="1" x14ac:dyDescent="0.25">
      <c r="A510" t="s">
        <v>29</v>
      </c>
      <c r="B510">
        <v>12</v>
      </c>
      <c r="C510">
        <v>3</v>
      </c>
      <c r="D510">
        <v>4</v>
      </c>
      <c r="E510">
        <v>0</v>
      </c>
      <c r="F510" t="s">
        <v>84</v>
      </c>
      <c r="G510">
        <v>44154</v>
      </c>
      <c r="H510">
        <v>7714079.5999999996</v>
      </c>
      <c r="I510">
        <v>16</v>
      </c>
      <c r="J510">
        <v>0.43235294222831699</v>
      </c>
      <c r="K510">
        <v>0.80232560634613004</v>
      </c>
      <c r="L510">
        <v>0.45174825787544198</v>
      </c>
      <c r="M510">
        <v>0.66433566433566404</v>
      </c>
      <c r="N510">
        <v>0.63953488372093004</v>
      </c>
      <c r="O510">
        <v>0.60882352941176399</v>
      </c>
      <c r="P510">
        <v>14</v>
      </c>
      <c r="Q510">
        <v>2317075.4</v>
      </c>
      <c r="R510">
        <v>44102</v>
      </c>
      <c r="S510">
        <v>2</v>
      </c>
      <c r="T510">
        <v>140</v>
      </c>
      <c r="U510">
        <v>0.66433566433566404</v>
      </c>
      <c r="V510">
        <v>0.63953488372093004</v>
      </c>
      <c r="W510">
        <v>0.60882352941176399</v>
      </c>
      <c r="X510">
        <v>12</v>
      </c>
      <c r="Y510">
        <v>1464653</v>
      </c>
      <c r="Z510">
        <v>44699</v>
      </c>
      <c r="AA510">
        <v>2</v>
      </c>
      <c r="AB510">
        <v>141</v>
      </c>
      <c r="AC510" t="s">
        <v>360</v>
      </c>
      <c r="AE510">
        <f>Tabela1[[#This Row],[kan_params]]</f>
        <v>44154</v>
      </c>
      <c r="AF510">
        <f>Tabela1[[#This Row],[kan_steps]]</f>
        <v>16</v>
      </c>
      <c r="AG510">
        <f>Tabela1[[#This Row],[kan_train_acc]]</f>
        <v>0.43235294222831699</v>
      </c>
      <c r="AH510">
        <f>Tabela1[[#This Row],[kan_val_acc]]</f>
        <v>0.80232560634613004</v>
      </c>
      <c r="AI510">
        <f>Tabela1[[#This Row],[kan_test_acc]]</f>
        <v>0.45174825787544198</v>
      </c>
      <c r="AJ510">
        <f>Tabela1[[#This Row],[mlp_test_acc]]</f>
        <v>0.66433566433566404</v>
      </c>
      <c r="AK510">
        <f>Tabela1[[#This Row],[mlp_val_acc]]</f>
        <v>0.63953488372093004</v>
      </c>
      <c r="AL510">
        <f>Tabela1[[#This Row],[mlp_train_acc]]</f>
        <v>0.60882352941176399</v>
      </c>
      <c r="AM510">
        <f>Tabela1[[#This Row],[mlp_steps]]</f>
        <v>14</v>
      </c>
    </row>
    <row r="511" spans="1:39" hidden="1" x14ac:dyDescent="0.25">
      <c r="A511" t="s">
        <v>29</v>
      </c>
      <c r="B511">
        <v>14</v>
      </c>
      <c r="C511">
        <v>5</v>
      </c>
      <c r="D511">
        <v>4</v>
      </c>
      <c r="E511">
        <v>0</v>
      </c>
      <c r="F511" t="s">
        <v>108</v>
      </c>
      <c r="G511">
        <v>44166</v>
      </c>
      <c r="H511">
        <v>10600571.199999999</v>
      </c>
      <c r="I511">
        <v>15</v>
      </c>
      <c r="J511">
        <v>0.59176470041274998</v>
      </c>
      <c r="K511">
        <v>0.73488372564315796</v>
      </c>
      <c r="L511">
        <v>0.59580420255661004</v>
      </c>
      <c r="M511">
        <v>0.65734265734265696</v>
      </c>
      <c r="N511">
        <v>0.581395348837209</v>
      </c>
      <c r="O511">
        <v>0.626470588235294</v>
      </c>
      <c r="P511">
        <v>12</v>
      </c>
      <c r="Q511">
        <v>810352.4</v>
      </c>
      <c r="R511">
        <v>44102</v>
      </c>
      <c r="S511">
        <v>2</v>
      </c>
      <c r="T511">
        <v>140</v>
      </c>
      <c r="U511">
        <v>0.65734265734265696</v>
      </c>
      <c r="V511">
        <v>0.581395348837209</v>
      </c>
      <c r="W511">
        <v>0.626470588235294</v>
      </c>
      <c r="X511">
        <v>12</v>
      </c>
      <c r="Y511">
        <v>404061.4</v>
      </c>
      <c r="Z511">
        <v>44699</v>
      </c>
      <c r="AA511">
        <v>2</v>
      </c>
      <c r="AB511">
        <v>141</v>
      </c>
      <c r="AC511" t="s">
        <v>675</v>
      </c>
      <c r="AE511">
        <f>Tabela1[[#This Row],[kan_params]]</f>
        <v>44166</v>
      </c>
      <c r="AF511">
        <f>Tabela1[[#This Row],[kan_steps]]</f>
        <v>15</v>
      </c>
      <c r="AG511">
        <f>Tabela1[[#This Row],[kan_train_acc]]</f>
        <v>0.59176470041274998</v>
      </c>
      <c r="AH511">
        <f>Tabela1[[#This Row],[kan_val_acc]]</f>
        <v>0.73488372564315796</v>
      </c>
      <c r="AI511">
        <f>Tabela1[[#This Row],[kan_test_acc]]</f>
        <v>0.59580420255661004</v>
      </c>
      <c r="AJ511">
        <f>Tabela1[[#This Row],[mlp_test_acc]]</f>
        <v>0.65734265734265696</v>
      </c>
      <c r="AK511">
        <f>Tabela1[[#This Row],[mlp_val_acc]]</f>
        <v>0.581395348837209</v>
      </c>
      <c r="AL511">
        <f>Tabela1[[#This Row],[mlp_train_acc]]</f>
        <v>0.626470588235294</v>
      </c>
      <c r="AM511">
        <f>Tabela1[[#This Row],[mlp_steps]]</f>
        <v>12</v>
      </c>
    </row>
    <row r="512" spans="1:39" hidden="1" x14ac:dyDescent="0.25">
      <c r="A512" t="s">
        <v>29</v>
      </c>
      <c r="B512">
        <v>10</v>
      </c>
      <c r="C512">
        <v>3</v>
      </c>
      <c r="D512">
        <v>3</v>
      </c>
      <c r="E512">
        <v>0</v>
      </c>
      <c r="F512" t="s">
        <v>68</v>
      </c>
      <c r="G512">
        <v>44186</v>
      </c>
      <c r="H512">
        <v>11397617.800000001</v>
      </c>
      <c r="I512">
        <v>23.2</v>
      </c>
      <c r="J512">
        <v>0.58882352709770203</v>
      </c>
      <c r="K512">
        <v>0.72558139562606805</v>
      </c>
      <c r="L512">
        <v>0.59020978808403002</v>
      </c>
      <c r="M512">
        <v>0.66433566433566404</v>
      </c>
      <c r="N512">
        <v>0.63953488372093004</v>
      </c>
      <c r="O512">
        <v>0.60882352941176399</v>
      </c>
      <c r="P512">
        <v>12.4</v>
      </c>
      <c r="Q512">
        <v>1622379.4</v>
      </c>
      <c r="R512">
        <v>44102</v>
      </c>
      <c r="S512">
        <v>2</v>
      </c>
      <c r="T512">
        <v>140</v>
      </c>
      <c r="U512">
        <v>0.66433566433566404</v>
      </c>
      <c r="V512">
        <v>0.63953488372093004</v>
      </c>
      <c r="W512">
        <v>0.60882352941176399</v>
      </c>
      <c r="X512">
        <v>12.8</v>
      </c>
      <c r="Y512">
        <v>1549235.8</v>
      </c>
      <c r="Z512">
        <v>44699</v>
      </c>
      <c r="AA512">
        <v>2</v>
      </c>
      <c r="AB512">
        <v>141</v>
      </c>
      <c r="AC512" t="s">
        <v>69</v>
      </c>
      <c r="AE512">
        <f>Tabela1[[#This Row],[kan_params]]</f>
        <v>44186</v>
      </c>
      <c r="AF512">
        <f>Tabela1[[#This Row],[kan_steps]]</f>
        <v>23.2</v>
      </c>
      <c r="AG512">
        <f>Tabela1[[#This Row],[kan_train_acc]]</f>
        <v>0.58882352709770203</v>
      </c>
      <c r="AH512">
        <f>Tabela1[[#This Row],[kan_val_acc]]</f>
        <v>0.72558139562606805</v>
      </c>
      <c r="AI512">
        <f>Tabela1[[#This Row],[kan_test_acc]]</f>
        <v>0.59020978808403002</v>
      </c>
      <c r="AJ512">
        <f>Tabela1[[#This Row],[mlp_test_acc]]</f>
        <v>0.66433566433566404</v>
      </c>
      <c r="AK512">
        <f>Tabela1[[#This Row],[mlp_val_acc]]</f>
        <v>0.63953488372093004</v>
      </c>
      <c r="AL512">
        <f>Tabela1[[#This Row],[mlp_train_acc]]</f>
        <v>0.60882352941176399</v>
      </c>
      <c r="AM512">
        <f>Tabela1[[#This Row],[mlp_steps]]</f>
        <v>12.4</v>
      </c>
    </row>
    <row r="513" spans="1:39" hidden="1" x14ac:dyDescent="0.25">
      <c r="A513" t="s">
        <v>29</v>
      </c>
      <c r="B513">
        <v>12</v>
      </c>
      <c r="C513">
        <v>5</v>
      </c>
      <c r="D513">
        <v>3</v>
      </c>
      <c r="E513">
        <v>0</v>
      </c>
      <c r="F513" t="s">
        <v>88</v>
      </c>
      <c r="G513">
        <v>44286</v>
      </c>
      <c r="H513">
        <v>11369125.6</v>
      </c>
      <c r="I513">
        <v>24.8</v>
      </c>
      <c r="J513">
        <v>0.70294117927551203</v>
      </c>
      <c r="K513">
        <v>0.80465116500854394</v>
      </c>
      <c r="L513">
        <v>0.723076915740966</v>
      </c>
      <c r="M513">
        <v>0.66433566433566404</v>
      </c>
      <c r="N513">
        <v>0.63953488372093004</v>
      </c>
      <c r="O513">
        <v>0.60882352941176399</v>
      </c>
      <c r="P513">
        <v>12.2</v>
      </c>
      <c r="Q513">
        <v>2088762.2</v>
      </c>
      <c r="R513">
        <v>44102</v>
      </c>
      <c r="S513">
        <v>2</v>
      </c>
      <c r="T513">
        <v>140</v>
      </c>
      <c r="U513">
        <v>0.66433566433566404</v>
      </c>
      <c r="V513">
        <v>0.64883720930232502</v>
      </c>
      <c r="W513">
        <v>0.60882352941176399</v>
      </c>
      <c r="X513">
        <v>12.4</v>
      </c>
      <c r="Y513">
        <v>2153275.7999999998</v>
      </c>
      <c r="Z513">
        <v>44699</v>
      </c>
      <c r="AA513">
        <v>2</v>
      </c>
      <c r="AB513">
        <v>141</v>
      </c>
      <c r="AC513" t="s">
        <v>463</v>
      </c>
      <c r="AE513">
        <f>Tabela1[[#This Row],[kan_params]]</f>
        <v>44286</v>
      </c>
      <c r="AF513">
        <f>Tabela1[[#This Row],[kan_steps]]</f>
        <v>24.8</v>
      </c>
      <c r="AG513">
        <f>Tabela1[[#This Row],[kan_train_acc]]</f>
        <v>0.70294117927551203</v>
      </c>
      <c r="AH513">
        <f>Tabela1[[#This Row],[kan_val_acc]]</f>
        <v>0.80465116500854394</v>
      </c>
      <c r="AI513">
        <f>Tabela1[[#This Row],[kan_test_acc]]</f>
        <v>0.723076915740966</v>
      </c>
      <c r="AJ513">
        <f>Tabela1[[#This Row],[mlp_test_acc]]</f>
        <v>0.66433566433566404</v>
      </c>
      <c r="AK513">
        <f>Tabela1[[#This Row],[mlp_val_acc]]</f>
        <v>0.63953488372093004</v>
      </c>
      <c r="AL513">
        <f>Tabela1[[#This Row],[mlp_train_acc]]</f>
        <v>0.60882352941176399</v>
      </c>
      <c r="AM513">
        <f>Tabela1[[#This Row],[mlp_steps]]</f>
        <v>12.2</v>
      </c>
    </row>
    <row r="514" spans="1:39" hidden="1" x14ac:dyDescent="0.25">
      <c r="A514" t="s">
        <v>29</v>
      </c>
      <c r="B514">
        <v>12</v>
      </c>
      <c r="C514">
        <v>5</v>
      </c>
      <c r="D514">
        <v>3</v>
      </c>
      <c r="E514">
        <v>0</v>
      </c>
      <c r="F514" t="s">
        <v>118</v>
      </c>
      <c r="G514">
        <v>44356</v>
      </c>
      <c r="H514">
        <v>10745316.4</v>
      </c>
      <c r="I514">
        <v>22.8</v>
      </c>
      <c r="J514">
        <v>0.52941176891326902</v>
      </c>
      <c r="K514">
        <v>0.83720929622650098</v>
      </c>
      <c r="L514">
        <v>0.51188812255859295</v>
      </c>
      <c r="M514">
        <v>0.66433566433566404</v>
      </c>
      <c r="N514">
        <v>0.63953488372093004</v>
      </c>
      <c r="O514">
        <v>0.60882352941176399</v>
      </c>
      <c r="P514">
        <v>12.4</v>
      </c>
      <c r="Q514">
        <v>1003224.8</v>
      </c>
      <c r="R514">
        <v>44102</v>
      </c>
      <c r="S514">
        <v>2</v>
      </c>
      <c r="T514">
        <v>140</v>
      </c>
      <c r="U514">
        <v>0.66433566433566404</v>
      </c>
      <c r="V514">
        <v>0.63953488372093004</v>
      </c>
      <c r="W514">
        <v>0.60882352941176399</v>
      </c>
      <c r="X514">
        <v>12.8</v>
      </c>
      <c r="Y514">
        <v>911357</v>
      </c>
      <c r="Z514">
        <v>44699</v>
      </c>
      <c r="AA514">
        <v>2</v>
      </c>
      <c r="AB514">
        <v>141</v>
      </c>
      <c r="AC514" t="s">
        <v>478</v>
      </c>
      <c r="AE514">
        <f>Tabela1[[#This Row],[kan_params]]</f>
        <v>44356</v>
      </c>
      <c r="AF514">
        <f>Tabela1[[#This Row],[kan_steps]]</f>
        <v>22.8</v>
      </c>
      <c r="AG514">
        <f>Tabela1[[#This Row],[kan_train_acc]]</f>
        <v>0.52941176891326902</v>
      </c>
      <c r="AH514">
        <f>Tabela1[[#This Row],[kan_val_acc]]</f>
        <v>0.83720929622650098</v>
      </c>
      <c r="AI514">
        <f>Tabela1[[#This Row],[kan_test_acc]]</f>
        <v>0.51188812255859295</v>
      </c>
      <c r="AJ514">
        <f>Tabela1[[#This Row],[mlp_test_acc]]</f>
        <v>0.66433566433566404</v>
      </c>
      <c r="AK514">
        <f>Tabela1[[#This Row],[mlp_val_acc]]</f>
        <v>0.63953488372093004</v>
      </c>
      <c r="AL514">
        <f>Tabela1[[#This Row],[mlp_train_acc]]</f>
        <v>0.60882352941176399</v>
      </c>
      <c r="AM514">
        <f>Tabela1[[#This Row],[mlp_steps]]</f>
        <v>12.4</v>
      </c>
    </row>
    <row r="515" spans="1:39" hidden="1" x14ac:dyDescent="0.25">
      <c r="A515" t="s">
        <v>29</v>
      </c>
      <c r="B515">
        <v>14</v>
      </c>
      <c r="C515">
        <v>5</v>
      </c>
      <c r="D515">
        <v>4</v>
      </c>
      <c r="E515">
        <v>0</v>
      </c>
      <c r="F515" t="s">
        <v>78</v>
      </c>
      <c r="G515">
        <v>44504</v>
      </c>
      <c r="H515">
        <v>8583894.4000000004</v>
      </c>
      <c r="I515">
        <v>12</v>
      </c>
      <c r="J515">
        <v>0.45764704942703199</v>
      </c>
      <c r="K515">
        <v>0.73255813121795599</v>
      </c>
      <c r="L515">
        <v>0.47692308425903301</v>
      </c>
      <c r="M515">
        <v>0.65734265734265696</v>
      </c>
      <c r="N515">
        <v>0.581395348837209</v>
      </c>
      <c r="O515">
        <v>0.626470588235294</v>
      </c>
      <c r="P515">
        <v>12</v>
      </c>
      <c r="Q515">
        <v>690022.8</v>
      </c>
      <c r="R515">
        <v>44102</v>
      </c>
      <c r="S515">
        <v>2</v>
      </c>
      <c r="T515">
        <v>140</v>
      </c>
      <c r="U515">
        <v>0.65734265734265696</v>
      </c>
      <c r="V515">
        <v>0.581395348837209</v>
      </c>
      <c r="W515">
        <v>0.626470588235294</v>
      </c>
      <c r="X515">
        <v>12</v>
      </c>
      <c r="Y515">
        <v>340458</v>
      </c>
      <c r="Z515">
        <v>44699</v>
      </c>
      <c r="AA515">
        <v>2</v>
      </c>
      <c r="AB515">
        <v>141</v>
      </c>
      <c r="AC515" t="s">
        <v>660</v>
      </c>
      <c r="AE515">
        <f>Tabela1[[#This Row],[kan_params]]</f>
        <v>44504</v>
      </c>
      <c r="AF515">
        <f>Tabela1[[#This Row],[kan_steps]]</f>
        <v>12</v>
      </c>
      <c r="AG515">
        <f>Tabela1[[#This Row],[kan_train_acc]]</f>
        <v>0.45764704942703199</v>
      </c>
      <c r="AH515">
        <f>Tabela1[[#This Row],[kan_val_acc]]</f>
        <v>0.73255813121795599</v>
      </c>
      <c r="AI515">
        <f>Tabela1[[#This Row],[kan_test_acc]]</f>
        <v>0.47692308425903301</v>
      </c>
      <c r="AJ515">
        <f>Tabela1[[#This Row],[mlp_test_acc]]</f>
        <v>0.65734265734265696</v>
      </c>
      <c r="AK515">
        <f>Tabela1[[#This Row],[mlp_val_acc]]</f>
        <v>0.581395348837209</v>
      </c>
      <c r="AL515">
        <f>Tabela1[[#This Row],[mlp_train_acc]]</f>
        <v>0.626470588235294</v>
      </c>
      <c r="AM515">
        <f>Tabela1[[#This Row],[mlp_steps]]</f>
        <v>12</v>
      </c>
    </row>
    <row r="516" spans="1:39" hidden="1" x14ac:dyDescent="0.25">
      <c r="A516" t="s">
        <v>29</v>
      </c>
      <c r="B516">
        <v>14</v>
      </c>
      <c r="C516">
        <v>5</v>
      </c>
      <c r="D516">
        <v>4</v>
      </c>
      <c r="E516">
        <v>0</v>
      </c>
      <c r="F516" t="s">
        <v>48</v>
      </c>
      <c r="G516">
        <v>44506</v>
      </c>
      <c r="H516">
        <v>11436166.6</v>
      </c>
      <c r="I516">
        <v>17.399999999999999</v>
      </c>
      <c r="J516">
        <v>0.57117646932601895</v>
      </c>
      <c r="K516">
        <v>0.68837208747863698</v>
      </c>
      <c r="L516">
        <v>0.59160839319229097</v>
      </c>
      <c r="M516">
        <v>0.65734265734265696</v>
      </c>
      <c r="N516">
        <v>0.581395348837209</v>
      </c>
      <c r="O516">
        <v>0.626470588235294</v>
      </c>
      <c r="P516">
        <v>12</v>
      </c>
      <c r="Q516">
        <v>338685</v>
      </c>
      <c r="R516">
        <v>44102</v>
      </c>
      <c r="S516">
        <v>2</v>
      </c>
      <c r="T516">
        <v>140</v>
      </c>
      <c r="U516">
        <v>0.65734265734265696</v>
      </c>
      <c r="V516">
        <v>0.581395348837209</v>
      </c>
      <c r="W516">
        <v>0.626470588235294</v>
      </c>
      <c r="X516">
        <v>12</v>
      </c>
      <c r="Y516">
        <v>345434.6</v>
      </c>
      <c r="Z516">
        <v>44699</v>
      </c>
      <c r="AA516">
        <v>2</v>
      </c>
      <c r="AB516">
        <v>141</v>
      </c>
      <c r="AC516" t="s">
        <v>645</v>
      </c>
      <c r="AE516">
        <f>Tabela1[[#This Row],[kan_params]]</f>
        <v>44506</v>
      </c>
      <c r="AF516">
        <f>Tabela1[[#This Row],[kan_steps]]</f>
        <v>17.399999999999999</v>
      </c>
      <c r="AG516">
        <f>Tabela1[[#This Row],[kan_train_acc]]</f>
        <v>0.57117646932601895</v>
      </c>
      <c r="AH516">
        <f>Tabela1[[#This Row],[kan_val_acc]]</f>
        <v>0.68837208747863698</v>
      </c>
      <c r="AI516">
        <f>Tabela1[[#This Row],[kan_test_acc]]</f>
        <v>0.59160839319229097</v>
      </c>
      <c r="AJ516">
        <f>Tabela1[[#This Row],[mlp_test_acc]]</f>
        <v>0.65734265734265696</v>
      </c>
      <c r="AK516">
        <f>Tabela1[[#This Row],[mlp_val_acc]]</f>
        <v>0.581395348837209</v>
      </c>
      <c r="AL516">
        <f>Tabela1[[#This Row],[mlp_train_acc]]</f>
        <v>0.626470588235294</v>
      </c>
      <c r="AM516">
        <f>Tabela1[[#This Row],[mlp_steps]]</f>
        <v>12</v>
      </c>
    </row>
    <row r="517" spans="1:39" hidden="1" x14ac:dyDescent="0.25">
      <c r="A517" t="s">
        <v>29</v>
      </c>
      <c r="B517">
        <v>14</v>
      </c>
      <c r="C517">
        <v>9</v>
      </c>
      <c r="D517">
        <v>2</v>
      </c>
      <c r="E517">
        <v>0</v>
      </c>
      <c r="F517" t="s">
        <v>176</v>
      </c>
      <c r="G517">
        <v>44530</v>
      </c>
      <c r="H517">
        <v>12191153.6</v>
      </c>
      <c r="I517">
        <v>16</v>
      </c>
      <c r="J517">
        <v>0.60235294699668795</v>
      </c>
      <c r="K517">
        <v>0.75116277933120701</v>
      </c>
      <c r="L517">
        <v>0.58601398468017496</v>
      </c>
      <c r="M517">
        <v>0.65734265734265696</v>
      </c>
      <c r="N517">
        <v>0.581395348837209</v>
      </c>
      <c r="O517">
        <v>0.626470588235294</v>
      </c>
      <c r="P517">
        <v>12.2</v>
      </c>
      <c r="Q517">
        <v>2749686</v>
      </c>
      <c r="R517">
        <v>44102</v>
      </c>
      <c r="S517">
        <v>2</v>
      </c>
      <c r="T517">
        <v>140</v>
      </c>
      <c r="U517">
        <v>0.65734265734265696</v>
      </c>
      <c r="V517">
        <v>0.581395348837209</v>
      </c>
      <c r="W517">
        <v>0.626470588235294</v>
      </c>
      <c r="X517">
        <v>12</v>
      </c>
      <c r="Y517">
        <v>1212138.6000000001</v>
      </c>
      <c r="Z517">
        <v>44699</v>
      </c>
      <c r="AA517">
        <v>2</v>
      </c>
      <c r="AB517">
        <v>141</v>
      </c>
      <c r="AC517" t="s">
        <v>810</v>
      </c>
      <c r="AE517">
        <f>Tabela1[[#This Row],[kan_params]]</f>
        <v>44530</v>
      </c>
      <c r="AF517">
        <f>Tabela1[[#This Row],[kan_steps]]</f>
        <v>16</v>
      </c>
      <c r="AG517">
        <f>Tabela1[[#This Row],[kan_train_acc]]</f>
        <v>0.60235294699668795</v>
      </c>
      <c r="AH517">
        <f>Tabela1[[#This Row],[kan_val_acc]]</f>
        <v>0.75116277933120701</v>
      </c>
      <c r="AI517">
        <f>Tabela1[[#This Row],[kan_test_acc]]</f>
        <v>0.58601398468017496</v>
      </c>
      <c r="AJ517">
        <f>Tabela1[[#This Row],[mlp_test_acc]]</f>
        <v>0.65734265734265696</v>
      </c>
      <c r="AK517">
        <f>Tabela1[[#This Row],[mlp_val_acc]]</f>
        <v>0.581395348837209</v>
      </c>
      <c r="AL517">
        <f>Tabela1[[#This Row],[mlp_train_acc]]</f>
        <v>0.626470588235294</v>
      </c>
      <c r="AM517">
        <f>Tabela1[[#This Row],[mlp_steps]]</f>
        <v>12.2</v>
      </c>
    </row>
    <row r="518" spans="1:39" hidden="1" x14ac:dyDescent="0.25">
      <c r="A518" t="s">
        <v>29</v>
      </c>
      <c r="B518">
        <v>12</v>
      </c>
      <c r="C518">
        <v>3</v>
      </c>
      <c r="D518">
        <v>4</v>
      </c>
      <c r="E518">
        <v>0</v>
      </c>
      <c r="F518" t="s">
        <v>176</v>
      </c>
      <c r="G518">
        <v>44530</v>
      </c>
      <c r="H518">
        <v>9974938.1999999993</v>
      </c>
      <c r="I518">
        <v>21</v>
      </c>
      <c r="J518">
        <v>0.45117647051811199</v>
      </c>
      <c r="K518">
        <v>0.70232559442520104</v>
      </c>
      <c r="L518">
        <v>0.43076923787593802</v>
      </c>
      <c r="M518">
        <v>0.66433566433566404</v>
      </c>
      <c r="N518">
        <v>0.63953488372093004</v>
      </c>
      <c r="O518">
        <v>0.60882352941176399</v>
      </c>
      <c r="P518">
        <v>12.4</v>
      </c>
      <c r="Q518">
        <v>1361467.6</v>
      </c>
      <c r="R518">
        <v>44102</v>
      </c>
      <c r="S518">
        <v>2</v>
      </c>
      <c r="T518">
        <v>140</v>
      </c>
      <c r="U518">
        <v>0.66433566433566404</v>
      </c>
      <c r="V518">
        <v>0.63953488372093004</v>
      </c>
      <c r="W518">
        <v>0.60882352941176399</v>
      </c>
      <c r="X518">
        <v>12</v>
      </c>
      <c r="Y518">
        <v>1100638.6000000001</v>
      </c>
      <c r="Z518">
        <v>44699</v>
      </c>
      <c r="AA518">
        <v>2</v>
      </c>
      <c r="AB518">
        <v>141</v>
      </c>
      <c r="AC518" t="s">
        <v>406</v>
      </c>
      <c r="AE518">
        <f>Tabela1[[#This Row],[kan_params]]</f>
        <v>44530</v>
      </c>
      <c r="AF518">
        <f>Tabela1[[#This Row],[kan_steps]]</f>
        <v>21</v>
      </c>
      <c r="AG518">
        <f>Tabela1[[#This Row],[kan_train_acc]]</f>
        <v>0.45117647051811199</v>
      </c>
      <c r="AH518">
        <f>Tabela1[[#This Row],[kan_val_acc]]</f>
        <v>0.70232559442520104</v>
      </c>
      <c r="AI518">
        <f>Tabela1[[#This Row],[kan_test_acc]]</f>
        <v>0.43076923787593802</v>
      </c>
      <c r="AJ518">
        <f>Tabela1[[#This Row],[mlp_test_acc]]</f>
        <v>0.66433566433566404</v>
      </c>
      <c r="AK518">
        <f>Tabela1[[#This Row],[mlp_val_acc]]</f>
        <v>0.63953488372093004</v>
      </c>
      <c r="AL518">
        <f>Tabela1[[#This Row],[mlp_train_acc]]</f>
        <v>0.60882352941176399</v>
      </c>
      <c r="AM518">
        <f>Tabela1[[#This Row],[mlp_steps]]</f>
        <v>12.4</v>
      </c>
    </row>
    <row r="519" spans="1:39" hidden="1" x14ac:dyDescent="0.25">
      <c r="A519" t="s">
        <v>29</v>
      </c>
      <c r="B519">
        <v>10</v>
      </c>
      <c r="C519">
        <v>5</v>
      </c>
      <c r="D519">
        <v>2</v>
      </c>
      <c r="E519">
        <v>0</v>
      </c>
      <c r="F519" t="s">
        <v>132</v>
      </c>
      <c r="G519">
        <v>44550</v>
      </c>
      <c r="H519">
        <v>8256531.5999999996</v>
      </c>
      <c r="I519">
        <v>15.6</v>
      </c>
      <c r="J519">
        <v>0.52176470756530702</v>
      </c>
      <c r="K519">
        <v>0.67906978130340501</v>
      </c>
      <c r="L519">
        <v>0.53286713361740101</v>
      </c>
      <c r="M519">
        <v>0.66433566433566404</v>
      </c>
      <c r="N519">
        <v>0.63953488372093004</v>
      </c>
      <c r="O519">
        <v>0.60882352941176399</v>
      </c>
      <c r="P519">
        <v>12</v>
      </c>
      <c r="Q519">
        <v>1999194.2</v>
      </c>
      <c r="R519">
        <v>44102</v>
      </c>
      <c r="S519">
        <v>2</v>
      </c>
      <c r="T519">
        <v>140</v>
      </c>
      <c r="U519">
        <v>0.66433566433566404</v>
      </c>
      <c r="V519">
        <v>0.63953488372093004</v>
      </c>
      <c r="W519">
        <v>0.60882352941176399</v>
      </c>
      <c r="X519">
        <v>12</v>
      </c>
      <c r="Y519">
        <v>2105086.4</v>
      </c>
      <c r="Z519">
        <v>44699</v>
      </c>
      <c r="AA519">
        <v>2</v>
      </c>
      <c r="AB519">
        <v>141</v>
      </c>
      <c r="AC519" t="s">
        <v>283</v>
      </c>
      <c r="AE519">
        <f>Tabela1[[#This Row],[kan_params]]</f>
        <v>44550</v>
      </c>
      <c r="AF519">
        <f>Tabela1[[#This Row],[kan_steps]]</f>
        <v>15.6</v>
      </c>
      <c r="AG519">
        <f>Tabela1[[#This Row],[kan_train_acc]]</f>
        <v>0.52176470756530702</v>
      </c>
      <c r="AH519">
        <f>Tabela1[[#This Row],[kan_val_acc]]</f>
        <v>0.67906978130340501</v>
      </c>
      <c r="AI519">
        <f>Tabela1[[#This Row],[kan_test_acc]]</f>
        <v>0.53286713361740101</v>
      </c>
      <c r="AJ519">
        <f>Tabela1[[#This Row],[mlp_test_acc]]</f>
        <v>0.66433566433566404</v>
      </c>
      <c r="AK519">
        <f>Tabela1[[#This Row],[mlp_val_acc]]</f>
        <v>0.63953488372093004</v>
      </c>
      <c r="AL519">
        <f>Tabela1[[#This Row],[mlp_train_acc]]</f>
        <v>0.60882352941176399</v>
      </c>
      <c r="AM519">
        <f>Tabela1[[#This Row],[mlp_steps]]</f>
        <v>12</v>
      </c>
    </row>
    <row r="520" spans="1:39" hidden="1" x14ac:dyDescent="0.25">
      <c r="A520" t="s">
        <v>29</v>
      </c>
      <c r="B520">
        <v>16</v>
      </c>
      <c r="C520">
        <v>5</v>
      </c>
      <c r="D520">
        <v>5</v>
      </c>
      <c r="E520">
        <v>0</v>
      </c>
      <c r="F520" t="s">
        <v>226</v>
      </c>
      <c r="G520">
        <v>44604</v>
      </c>
      <c r="H520">
        <v>12348604.6</v>
      </c>
      <c r="I520">
        <v>18.8</v>
      </c>
      <c r="J520">
        <v>0.57529411911964401</v>
      </c>
      <c r="K520">
        <v>0.70232558250427202</v>
      </c>
      <c r="L520">
        <v>0.56503495573997498</v>
      </c>
      <c r="M520">
        <v>0.65734265734265696</v>
      </c>
      <c r="N520">
        <v>0.581395348837209</v>
      </c>
      <c r="O520">
        <v>0.626470588235294</v>
      </c>
      <c r="P520">
        <v>12.6</v>
      </c>
      <c r="Q520">
        <v>2060942.4</v>
      </c>
      <c r="R520">
        <v>44102</v>
      </c>
      <c r="S520">
        <v>2</v>
      </c>
      <c r="T520">
        <v>140</v>
      </c>
      <c r="U520">
        <v>0.65734265734265696</v>
      </c>
      <c r="V520">
        <v>0.581395348837209</v>
      </c>
      <c r="W520">
        <v>0.626470588235294</v>
      </c>
      <c r="X520">
        <v>12</v>
      </c>
      <c r="Y520">
        <v>1269695.3999999999</v>
      </c>
      <c r="Z520">
        <v>44699</v>
      </c>
      <c r="AA520">
        <v>2</v>
      </c>
      <c r="AB520">
        <v>141</v>
      </c>
      <c r="AC520" t="s">
        <v>936</v>
      </c>
      <c r="AE520">
        <f>Tabela1[[#This Row],[kan_params]]</f>
        <v>44604</v>
      </c>
      <c r="AF520">
        <f>Tabela1[[#This Row],[kan_steps]]</f>
        <v>18.8</v>
      </c>
      <c r="AG520">
        <f>Tabela1[[#This Row],[kan_train_acc]]</f>
        <v>0.57529411911964401</v>
      </c>
      <c r="AH520">
        <f>Tabela1[[#This Row],[kan_val_acc]]</f>
        <v>0.70232558250427202</v>
      </c>
      <c r="AI520">
        <f>Tabela1[[#This Row],[kan_test_acc]]</f>
        <v>0.56503495573997498</v>
      </c>
      <c r="AJ520">
        <f>Tabela1[[#This Row],[mlp_test_acc]]</f>
        <v>0.65734265734265696</v>
      </c>
      <c r="AK520">
        <f>Tabela1[[#This Row],[mlp_val_acc]]</f>
        <v>0.581395348837209</v>
      </c>
      <c r="AL520">
        <f>Tabela1[[#This Row],[mlp_train_acc]]</f>
        <v>0.626470588235294</v>
      </c>
      <c r="AM520">
        <f>Tabela1[[#This Row],[mlp_steps]]</f>
        <v>12.6</v>
      </c>
    </row>
    <row r="521" spans="1:39" hidden="1" x14ac:dyDescent="0.25">
      <c r="A521" t="s">
        <v>29</v>
      </c>
      <c r="B521">
        <v>16</v>
      </c>
      <c r="C521">
        <v>5</v>
      </c>
      <c r="D521">
        <v>5</v>
      </c>
      <c r="E521">
        <v>0</v>
      </c>
      <c r="F521" t="s">
        <v>40</v>
      </c>
      <c r="G521">
        <v>44702</v>
      </c>
      <c r="H521">
        <v>12476165.6</v>
      </c>
      <c r="I521">
        <v>16</v>
      </c>
      <c r="J521">
        <v>0.55764706134796105</v>
      </c>
      <c r="K521">
        <v>0.77906976938247596</v>
      </c>
      <c r="L521">
        <v>0.53986014127731297</v>
      </c>
      <c r="M521">
        <v>0.65734265734265696</v>
      </c>
      <c r="N521">
        <v>0.581395348837209</v>
      </c>
      <c r="O521">
        <v>0.626470588235294</v>
      </c>
      <c r="P521">
        <v>12</v>
      </c>
      <c r="Q521">
        <v>1090252</v>
      </c>
      <c r="R521">
        <v>44699</v>
      </c>
      <c r="S521">
        <v>2</v>
      </c>
      <c r="T521">
        <v>141</v>
      </c>
      <c r="U521">
        <v>0.65734265734265696</v>
      </c>
      <c r="V521">
        <v>0.581395348837209</v>
      </c>
      <c r="W521">
        <v>0.626470588235294</v>
      </c>
      <c r="X521">
        <v>12</v>
      </c>
      <c r="Y521">
        <v>1810968</v>
      </c>
      <c r="Z521">
        <v>45300</v>
      </c>
      <c r="AA521">
        <v>2</v>
      </c>
      <c r="AB521">
        <v>142</v>
      </c>
      <c r="AC521" t="s">
        <v>843</v>
      </c>
      <c r="AE521">
        <f>Tabela1[[#This Row],[kan_params]]</f>
        <v>44702</v>
      </c>
      <c r="AF521">
        <f>Tabela1[[#This Row],[kan_steps]]</f>
        <v>16</v>
      </c>
      <c r="AG521">
        <f>Tabela1[[#This Row],[kan_train_acc]]</f>
        <v>0.55764706134796105</v>
      </c>
      <c r="AH521">
        <f>Tabela1[[#This Row],[kan_val_acc]]</f>
        <v>0.77906976938247596</v>
      </c>
      <c r="AI521">
        <f>Tabela1[[#This Row],[kan_test_acc]]</f>
        <v>0.53986014127731297</v>
      </c>
      <c r="AJ521">
        <f>Tabela1[[#This Row],[mlp_test_acc]]</f>
        <v>0.65734265734265696</v>
      </c>
      <c r="AK521">
        <f>Tabela1[[#This Row],[mlp_val_acc]]</f>
        <v>0.581395348837209</v>
      </c>
      <c r="AL521">
        <f>Tabela1[[#This Row],[mlp_train_acc]]</f>
        <v>0.626470588235294</v>
      </c>
      <c r="AM521">
        <f>Tabela1[[#This Row],[mlp_steps]]</f>
        <v>12</v>
      </c>
    </row>
    <row r="522" spans="1:39" hidden="1" x14ac:dyDescent="0.25">
      <c r="A522" t="s">
        <v>29</v>
      </c>
      <c r="B522">
        <v>10</v>
      </c>
      <c r="C522">
        <v>5</v>
      </c>
      <c r="D522">
        <v>2</v>
      </c>
      <c r="E522">
        <v>0</v>
      </c>
      <c r="F522" t="s">
        <v>192</v>
      </c>
      <c r="G522">
        <v>44786</v>
      </c>
      <c r="H522">
        <v>9061414</v>
      </c>
      <c r="I522">
        <v>17</v>
      </c>
      <c r="J522">
        <v>0.62647060155868495</v>
      </c>
      <c r="K522">
        <v>0.82325582504272399</v>
      </c>
      <c r="L522">
        <v>0.62657342553138695</v>
      </c>
      <c r="M522">
        <v>0.66433566433566404</v>
      </c>
      <c r="N522">
        <v>0.63953488372093004</v>
      </c>
      <c r="O522">
        <v>0.60882352941176399</v>
      </c>
      <c r="P522">
        <v>12</v>
      </c>
      <c r="Q522">
        <v>1741844</v>
      </c>
      <c r="R522">
        <v>44699</v>
      </c>
      <c r="S522">
        <v>2</v>
      </c>
      <c r="T522">
        <v>141</v>
      </c>
      <c r="U522">
        <v>0.66433566433566404</v>
      </c>
      <c r="V522">
        <v>0.67674418604651099</v>
      </c>
      <c r="W522">
        <v>0.60882352941176399</v>
      </c>
      <c r="X522">
        <v>12.2</v>
      </c>
      <c r="Y522">
        <v>1007260</v>
      </c>
      <c r="Z522">
        <v>45300</v>
      </c>
      <c r="AA522">
        <v>2</v>
      </c>
      <c r="AB522">
        <v>142</v>
      </c>
      <c r="AC522" t="s">
        <v>313</v>
      </c>
      <c r="AE522">
        <f>Tabela1[[#This Row],[kan_params]]</f>
        <v>44786</v>
      </c>
      <c r="AF522">
        <f>Tabela1[[#This Row],[kan_steps]]</f>
        <v>17</v>
      </c>
      <c r="AG522">
        <f>Tabela1[[#This Row],[kan_train_acc]]</f>
        <v>0.62647060155868495</v>
      </c>
      <c r="AH522">
        <f>Tabela1[[#This Row],[kan_val_acc]]</f>
        <v>0.82325582504272399</v>
      </c>
      <c r="AI522">
        <f>Tabela1[[#This Row],[kan_test_acc]]</f>
        <v>0.62657342553138695</v>
      </c>
      <c r="AJ522">
        <f>Tabela1[[#This Row],[mlp_test_acc]]</f>
        <v>0.66433566433566404</v>
      </c>
      <c r="AK522">
        <f>Tabela1[[#This Row],[mlp_val_acc]]</f>
        <v>0.63953488372093004</v>
      </c>
      <c r="AL522">
        <f>Tabela1[[#This Row],[mlp_train_acc]]</f>
        <v>0.60882352941176399</v>
      </c>
      <c r="AM522">
        <f>Tabela1[[#This Row],[mlp_steps]]</f>
        <v>12</v>
      </c>
    </row>
    <row r="523" spans="1:39" hidden="1" x14ac:dyDescent="0.25">
      <c r="A523" t="s">
        <v>29</v>
      </c>
      <c r="B523">
        <v>10</v>
      </c>
      <c r="C523">
        <v>5</v>
      </c>
      <c r="D523">
        <v>2</v>
      </c>
      <c r="E523">
        <v>0</v>
      </c>
      <c r="F523" t="s">
        <v>162</v>
      </c>
      <c r="G523">
        <v>44788</v>
      </c>
      <c r="H523">
        <v>8125391</v>
      </c>
      <c r="I523">
        <v>14.8</v>
      </c>
      <c r="J523">
        <v>0.43647058010101297</v>
      </c>
      <c r="K523">
        <v>0.65813953876495301</v>
      </c>
      <c r="L523">
        <v>0.40139859914779602</v>
      </c>
      <c r="M523">
        <v>0.66433566433566404</v>
      </c>
      <c r="N523">
        <v>0.63953488372093004</v>
      </c>
      <c r="O523">
        <v>0.60882352941176399</v>
      </c>
      <c r="P523">
        <v>12</v>
      </c>
      <c r="Q523">
        <v>1913549.2</v>
      </c>
      <c r="R523">
        <v>44699</v>
      </c>
      <c r="S523">
        <v>2</v>
      </c>
      <c r="T523">
        <v>141</v>
      </c>
      <c r="U523">
        <v>0.66433566433566404</v>
      </c>
      <c r="V523">
        <v>0.63953488372093004</v>
      </c>
      <c r="W523">
        <v>0.60882352941176399</v>
      </c>
      <c r="X523">
        <v>12</v>
      </c>
      <c r="Y523">
        <v>1424318.2</v>
      </c>
      <c r="Z523">
        <v>45300</v>
      </c>
      <c r="AA523">
        <v>2</v>
      </c>
      <c r="AB523">
        <v>142</v>
      </c>
      <c r="AC523" t="s">
        <v>298</v>
      </c>
      <c r="AE523">
        <f>Tabela1[[#This Row],[kan_params]]</f>
        <v>44788</v>
      </c>
      <c r="AF523">
        <f>Tabela1[[#This Row],[kan_steps]]</f>
        <v>14.8</v>
      </c>
      <c r="AG523">
        <f>Tabela1[[#This Row],[kan_train_acc]]</f>
        <v>0.43647058010101297</v>
      </c>
      <c r="AH523">
        <f>Tabela1[[#This Row],[kan_val_acc]]</f>
        <v>0.65813953876495301</v>
      </c>
      <c r="AI523">
        <f>Tabela1[[#This Row],[kan_test_acc]]</f>
        <v>0.40139859914779602</v>
      </c>
      <c r="AJ523">
        <f>Tabela1[[#This Row],[mlp_test_acc]]</f>
        <v>0.66433566433566404</v>
      </c>
      <c r="AK523">
        <f>Tabela1[[#This Row],[mlp_val_acc]]</f>
        <v>0.63953488372093004</v>
      </c>
      <c r="AL523">
        <f>Tabela1[[#This Row],[mlp_train_acc]]</f>
        <v>0.60882352941176399</v>
      </c>
      <c r="AM523">
        <f>Tabela1[[#This Row],[mlp_steps]]</f>
        <v>12</v>
      </c>
    </row>
    <row r="524" spans="1:39" hidden="1" x14ac:dyDescent="0.25">
      <c r="A524" t="s">
        <v>29</v>
      </c>
      <c r="B524">
        <v>10</v>
      </c>
      <c r="C524">
        <v>3</v>
      </c>
      <c r="D524">
        <v>3</v>
      </c>
      <c r="E524">
        <v>0</v>
      </c>
      <c r="F524" t="s">
        <v>98</v>
      </c>
      <c r="G524">
        <v>44824</v>
      </c>
      <c r="H524">
        <v>6568449.5999999996</v>
      </c>
      <c r="I524">
        <v>12</v>
      </c>
      <c r="J524">
        <v>0.66000000238418499</v>
      </c>
      <c r="K524">
        <v>0.88372093439102095</v>
      </c>
      <c r="L524">
        <v>0.70349650382995599</v>
      </c>
      <c r="M524">
        <v>0.66433566433566404</v>
      </c>
      <c r="N524">
        <v>0.63953488372093004</v>
      </c>
      <c r="O524">
        <v>0.60882352941176399</v>
      </c>
      <c r="P524">
        <v>12</v>
      </c>
      <c r="Q524">
        <v>2206661.7999999998</v>
      </c>
      <c r="R524">
        <v>44699</v>
      </c>
      <c r="S524">
        <v>2</v>
      </c>
      <c r="T524">
        <v>141</v>
      </c>
      <c r="U524">
        <v>0.66433566433566404</v>
      </c>
      <c r="V524">
        <v>0.63953488372093004</v>
      </c>
      <c r="W524">
        <v>0.60882352941176399</v>
      </c>
      <c r="X524">
        <v>12</v>
      </c>
      <c r="Y524">
        <v>1033942.4</v>
      </c>
      <c r="Z524">
        <v>45300</v>
      </c>
      <c r="AA524">
        <v>2</v>
      </c>
      <c r="AB524">
        <v>142</v>
      </c>
      <c r="AC524" t="s">
        <v>99</v>
      </c>
      <c r="AE524">
        <f>Tabela1[[#This Row],[kan_params]]</f>
        <v>44824</v>
      </c>
      <c r="AF524">
        <f>Tabela1[[#This Row],[kan_steps]]</f>
        <v>12</v>
      </c>
      <c r="AG524">
        <f>Tabela1[[#This Row],[kan_train_acc]]</f>
        <v>0.66000000238418499</v>
      </c>
      <c r="AH524">
        <f>Tabela1[[#This Row],[kan_val_acc]]</f>
        <v>0.88372093439102095</v>
      </c>
      <c r="AI524">
        <f>Tabela1[[#This Row],[kan_test_acc]]</f>
        <v>0.70349650382995599</v>
      </c>
      <c r="AJ524">
        <f>Tabela1[[#This Row],[mlp_test_acc]]</f>
        <v>0.66433566433566404</v>
      </c>
      <c r="AK524">
        <f>Tabela1[[#This Row],[mlp_val_acc]]</f>
        <v>0.63953488372093004</v>
      </c>
      <c r="AL524">
        <f>Tabela1[[#This Row],[mlp_train_acc]]</f>
        <v>0.60882352941176399</v>
      </c>
      <c r="AM524">
        <f>Tabela1[[#This Row],[mlp_steps]]</f>
        <v>12</v>
      </c>
    </row>
    <row r="525" spans="1:39" hidden="1" x14ac:dyDescent="0.25">
      <c r="A525" t="s">
        <v>29</v>
      </c>
      <c r="B525">
        <v>20</v>
      </c>
      <c r="C525">
        <v>9</v>
      </c>
      <c r="D525">
        <v>5</v>
      </c>
      <c r="E525">
        <v>0</v>
      </c>
      <c r="F525" t="s">
        <v>218</v>
      </c>
      <c r="G525">
        <v>44852</v>
      </c>
      <c r="H525">
        <v>13459893.199999999</v>
      </c>
      <c r="I525">
        <v>21.2</v>
      </c>
      <c r="J525">
        <v>0.73470587730407699</v>
      </c>
      <c r="K525">
        <v>0.87441860437393104</v>
      </c>
      <c r="L525">
        <v>0.72727272510528496</v>
      </c>
      <c r="M525">
        <v>0.58041958041957997</v>
      </c>
      <c r="N525">
        <v>0.69767441860465096</v>
      </c>
      <c r="O525">
        <v>0.629411764705882</v>
      </c>
      <c r="P525">
        <v>12.2</v>
      </c>
      <c r="Q525">
        <v>1694588.4</v>
      </c>
      <c r="R525">
        <v>44699</v>
      </c>
      <c r="S525">
        <v>2</v>
      </c>
      <c r="T525">
        <v>141</v>
      </c>
      <c r="U525">
        <v>0.58041958041957997</v>
      </c>
      <c r="V525">
        <v>0.69767441860465096</v>
      </c>
      <c r="W525">
        <v>0.629411764705882</v>
      </c>
      <c r="X525">
        <v>12.4</v>
      </c>
      <c r="Y525">
        <v>2095955</v>
      </c>
      <c r="Z525">
        <v>45300</v>
      </c>
      <c r="AA525">
        <v>2</v>
      </c>
      <c r="AB525">
        <v>142</v>
      </c>
      <c r="AC525" t="s">
        <v>1235</v>
      </c>
      <c r="AE525">
        <f>Tabela1[[#This Row],[kan_params]]</f>
        <v>44852</v>
      </c>
      <c r="AF525">
        <f>Tabela1[[#This Row],[kan_steps]]</f>
        <v>21.2</v>
      </c>
      <c r="AG525">
        <f>Tabela1[[#This Row],[kan_train_acc]]</f>
        <v>0.73470587730407699</v>
      </c>
      <c r="AH525">
        <f>Tabela1[[#This Row],[kan_val_acc]]</f>
        <v>0.87441860437393104</v>
      </c>
      <c r="AI525">
        <f>Tabela1[[#This Row],[kan_test_acc]]</f>
        <v>0.72727272510528496</v>
      </c>
      <c r="AJ525">
        <f>Tabela1[[#This Row],[mlp_test_acc]]</f>
        <v>0.58041958041957997</v>
      </c>
      <c r="AK525">
        <f>Tabela1[[#This Row],[mlp_val_acc]]</f>
        <v>0.69767441860465096</v>
      </c>
      <c r="AL525">
        <f>Tabela1[[#This Row],[mlp_train_acc]]</f>
        <v>0.629411764705882</v>
      </c>
      <c r="AM525">
        <f>Tabela1[[#This Row],[mlp_steps]]</f>
        <v>12.2</v>
      </c>
    </row>
    <row r="526" spans="1:39" hidden="1" x14ac:dyDescent="0.25">
      <c r="A526" t="s">
        <v>29</v>
      </c>
      <c r="B526">
        <v>18</v>
      </c>
      <c r="C526">
        <v>9</v>
      </c>
      <c r="D526">
        <v>4</v>
      </c>
      <c r="E526">
        <v>0</v>
      </c>
      <c r="F526" t="s">
        <v>224</v>
      </c>
      <c r="G526">
        <v>44858</v>
      </c>
      <c r="H526">
        <v>9469431</v>
      </c>
      <c r="I526">
        <v>13.8</v>
      </c>
      <c r="J526">
        <v>0.61588236093521098</v>
      </c>
      <c r="K526">
        <v>0.80232559442520102</v>
      </c>
      <c r="L526">
        <v>0.63776223659515296</v>
      </c>
      <c r="M526">
        <v>0.65734265734265696</v>
      </c>
      <c r="N526">
        <v>0.581395348837209</v>
      </c>
      <c r="O526">
        <v>0.626470588235294</v>
      </c>
      <c r="P526">
        <v>12</v>
      </c>
      <c r="Q526">
        <v>2849603.4</v>
      </c>
      <c r="R526">
        <v>44699</v>
      </c>
      <c r="S526">
        <v>2</v>
      </c>
      <c r="T526">
        <v>141</v>
      </c>
      <c r="U526">
        <v>0.65734265734265696</v>
      </c>
      <c r="V526">
        <v>0.581395348837209</v>
      </c>
      <c r="W526">
        <v>0.626470588235294</v>
      </c>
      <c r="X526">
        <v>12</v>
      </c>
      <c r="Y526">
        <v>2140862.7999999998</v>
      </c>
      <c r="Z526">
        <v>45300</v>
      </c>
      <c r="AA526">
        <v>2</v>
      </c>
      <c r="AB526">
        <v>142</v>
      </c>
      <c r="AC526" t="s">
        <v>1137</v>
      </c>
      <c r="AE526">
        <f>Tabela1[[#This Row],[kan_params]]</f>
        <v>44858</v>
      </c>
      <c r="AF526">
        <f>Tabela1[[#This Row],[kan_steps]]</f>
        <v>13.8</v>
      </c>
      <c r="AG526">
        <f>Tabela1[[#This Row],[kan_train_acc]]</f>
        <v>0.61588236093521098</v>
      </c>
      <c r="AH526">
        <f>Tabela1[[#This Row],[kan_val_acc]]</f>
        <v>0.80232559442520102</v>
      </c>
      <c r="AI526">
        <f>Tabela1[[#This Row],[kan_test_acc]]</f>
        <v>0.63776223659515296</v>
      </c>
      <c r="AJ526">
        <f>Tabela1[[#This Row],[mlp_test_acc]]</f>
        <v>0.65734265734265696</v>
      </c>
      <c r="AK526">
        <f>Tabela1[[#This Row],[mlp_val_acc]]</f>
        <v>0.581395348837209</v>
      </c>
      <c r="AL526">
        <f>Tabela1[[#This Row],[mlp_train_acc]]</f>
        <v>0.626470588235294</v>
      </c>
      <c r="AM526">
        <f>Tabela1[[#This Row],[mlp_steps]]</f>
        <v>12</v>
      </c>
    </row>
    <row r="527" spans="1:39" hidden="1" x14ac:dyDescent="0.25">
      <c r="A527" t="s">
        <v>29</v>
      </c>
      <c r="B527">
        <v>12</v>
      </c>
      <c r="C527">
        <v>5</v>
      </c>
      <c r="D527">
        <v>3</v>
      </c>
      <c r="E527">
        <v>0</v>
      </c>
      <c r="F527" t="s">
        <v>180</v>
      </c>
      <c r="G527">
        <v>45074</v>
      </c>
      <c r="H527">
        <v>8831275.1999999993</v>
      </c>
      <c r="I527">
        <v>16.2</v>
      </c>
      <c r="J527">
        <v>0.61529411077499296</v>
      </c>
      <c r="K527">
        <v>0.73720928430557198</v>
      </c>
      <c r="L527">
        <v>0.64195804595947203</v>
      </c>
      <c r="M527">
        <v>0.66433566433566404</v>
      </c>
      <c r="N527">
        <v>0.63953488372093004</v>
      </c>
      <c r="O527">
        <v>0.60882352941176399</v>
      </c>
      <c r="P527">
        <v>12</v>
      </c>
      <c r="Q527">
        <v>1843898.6</v>
      </c>
      <c r="R527">
        <v>44699</v>
      </c>
      <c r="S527">
        <v>2</v>
      </c>
      <c r="T527">
        <v>141</v>
      </c>
      <c r="U527">
        <v>0.66433566433566404</v>
      </c>
      <c r="V527">
        <v>0.67674418604651099</v>
      </c>
      <c r="W527">
        <v>0.60882352941176399</v>
      </c>
      <c r="X527">
        <v>12.2</v>
      </c>
      <c r="Y527">
        <v>728300.4</v>
      </c>
      <c r="Z527">
        <v>45300</v>
      </c>
      <c r="AA527">
        <v>2</v>
      </c>
      <c r="AB527">
        <v>142</v>
      </c>
      <c r="AC527" t="s">
        <v>509</v>
      </c>
      <c r="AE527">
        <f>Tabela1[[#This Row],[kan_params]]</f>
        <v>45074</v>
      </c>
      <c r="AF527">
        <f>Tabela1[[#This Row],[kan_steps]]</f>
        <v>16.2</v>
      </c>
      <c r="AG527">
        <f>Tabela1[[#This Row],[kan_train_acc]]</f>
        <v>0.61529411077499296</v>
      </c>
      <c r="AH527">
        <f>Tabela1[[#This Row],[kan_val_acc]]</f>
        <v>0.73720928430557198</v>
      </c>
      <c r="AI527">
        <f>Tabela1[[#This Row],[kan_test_acc]]</f>
        <v>0.64195804595947203</v>
      </c>
      <c r="AJ527">
        <f>Tabela1[[#This Row],[mlp_test_acc]]</f>
        <v>0.66433566433566404</v>
      </c>
      <c r="AK527">
        <f>Tabela1[[#This Row],[mlp_val_acc]]</f>
        <v>0.63953488372093004</v>
      </c>
      <c r="AL527">
        <f>Tabela1[[#This Row],[mlp_train_acc]]</f>
        <v>0.60882352941176399</v>
      </c>
      <c r="AM527">
        <f>Tabela1[[#This Row],[mlp_steps]]</f>
        <v>12</v>
      </c>
    </row>
    <row r="528" spans="1:39" x14ac:dyDescent="0.25">
      <c r="A528" t="s">
        <v>29</v>
      </c>
      <c r="B528">
        <v>8</v>
      </c>
      <c r="C528">
        <v>3</v>
      </c>
      <c r="D528">
        <v>2</v>
      </c>
      <c r="E528">
        <v>0</v>
      </c>
      <c r="F528" t="s">
        <v>204</v>
      </c>
      <c r="G528">
        <v>45078</v>
      </c>
      <c r="H528">
        <v>10345480.6</v>
      </c>
      <c r="I528">
        <v>17.8</v>
      </c>
      <c r="J528">
        <v>0.56529412269592205</v>
      </c>
      <c r="K528">
        <v>0.799999976158142</v>
      </c>
      <c r="L528">
        <v>0.59860140085220304</v>
      </c>
      <c r="M528">
        <v>0.66433566433566404</v>
      </c>
      <c r="N528">
        <v>0.63953488372093004</v>
      </c>
      <c r="O528">
        <v>0.60882352941176399</v>
      </c>
      <c r="P528">
        <v>12</v>
      </c>
      <c r="Q528">
        <v>1378646.6</v>
      </c>
      <c r="R528">
        <v>44699</v>
      </c>
      <c r="S528">
        <v>2</v>
      </c>
      <c r="T528">
        <v>141</v>
      </c>
      <c r="U528">
        <v>0.66433566433566404</v>
      </c>
      <c r="V528">
        <v>0.63953488372093004</v>
      </c>
      <c r="W528">
        <v>0.60882352941176399</v>
      </c>
      <c r="X528">
        <v>12.8</v>
      </c>
      <c r="Y528">
        <v>999022.2</v>
      </c>
      <c r="Z528">
        <v>45300</v>
      </c>
      <c r="AA528">
        <v>2</v>
      </c>
      <c r="AB528">
        <v>142</v>
      </c>
      <c r="AC528" t="s">
        <v>1329</v>
      </c>
      <c r="AE528">
        <f>Tabela1[[#This Row],[kan_params]]</f>
        <v>45078</v>
      </c>
      <c r="AF528">
        <f>Tabela1[[#This Row],[kan_steps]]</f>
        <v>17.8</v>
      </c>
      <c r="AG528">
        <f>Tabela1[[#This Row],[kan_train_acc]]</f>
        <v>0.56529412269592205</v>
      </c>
      <c r="AH528">
        <f>Tabela1[[#This Row],[kan_val_acc]]</f>
        <v>0.799999976158142</v>
      </c>
      <c r="AI528">
        <f>Tabela1[[#This Row],[kan_test_acc]]</f>
        <v>0.59860140085220304</v>
      </c>
      <c r="AJ528">
        <f>Tabela1[[#This Row],[mlp_test_acc]]</f>
        <v>0.66433566433566404</v>
      </c>
      <c r="AK528">
        <f>Tabela1[[#This Row],[mlp_val_acc]]</f>
        <v>0.63953488372093004</v>
      </c>
      <c r="AL528">
        <f>Tabela1[[#This Row],[mlp_train_acc]]</f>
        <v>0.60882352941176399</v>
      </c>
      <c r="AM528">
        <f>Tabela1[[#This Row],[mlp_steps]]</f>
        <v>12</v>
      </c>
    </row>
    <row r="529" spans="1:39" hidden="1" x14ac:dyDescent="0.25">
      <c r="A529" t="s">
        <v>29</v>
      </c>
      <c r="B529">
        <v>12</v>
      </c>
      <c r="C529">
        <v>5</v>
      </c>
      <c r="D529">
        <v>3</v>
      </c>
      <c r="E529">
        <v>0</v>
      </c>
      <c r="F529" t="s">
        <v>60</v>
      </c>
      <c r="G529">
        <v>45082</v>
      </c>
      <c r="H529">
        <v>12102398.6</v>
      </c>
      <c r="I529">
        <v>25</v>
      </c>
      <c r="J529">
        <v>0.61117646694183303</v>
      </c>
      <c r="K529">
        <v>0.80930233001708896</v>
      </c>
      <c r="L529">
        <v>0.62797203063964802</v>
      </c>
      <c r="M529">
        <v>0.66433566433566404</v>
      </c>
      <c r="N529">
        <v>0.64651162790697603</v>
      </c>
      <c r="O529">
        <v>0.60882352941176399</v>
      </c>
      <c r="P529">
        <v>12</v>
      </c>
      <c r="Q529">
        <v>1538819.8</v>
      </c>
      <c r="R529">
        <v>44699</v>
      </c>
      <c r="S529">
        <v>2</v>
      </c>
      <c r="T529">
        <v>141</v>
      </c>
      <c r="U529">
        <v>0.66433566433566404</v>
      </c>
      <c r="V529">
        <v>0.63953488372093004</v>
      </c>
      <c r="W529">
        <v>0.60882352941176399</v>
      </c>
      <c r="X529">
        <v>12</v>
      </c>
      <c r="Y529">
        <v>911776.2</v>
      </c>
      <c r="Z529">
        <v>45300</v>
      </c>
      <c r="AA529">
        <v>2</v>
      </c>
      <c r="AB529">
        <v>142</v>
      </c>
      <c r="AC529" t="s">
        <v>449</v>
      </c>
      <c r="AE529">
        <f>Tabela1[[#This Row],[kan_params]]</f>
        <v>45082</v>
      </c>
      <c r="AF529">
        <f>Tabela1[[#This Row],[kan_steps]]</f>
        <v>25</v>
      </c>
      <c r="AG529">
        <f>Tabela1[[#This Row],[kan_train_acc]]</f>
        <v>0.61117646694183303</v>
      </c>
      <c r="AH529">
        <f>Tabela1[[#This Row],[kan_val_acc]]</f>
        <v>0.80930233001708896</v>
      </c>
      <c r="AI529">
        <f>Tabela1[[#This Row],[kan_test_acc]]</f>
        <v>0.62797203063964802</v>
      </c>
      <c r="AJ529">
        <f>Tabela1[[#This Row],[mlp_test_acc]]</f>
        <v>0.66433566433566404</v>
      </c>
      <c r="AK529">
        <f>Tabela1[[#This Row],[mlp_val_acc]]</f>
        <v>0.64651162790697603</v>
      </c>
      <c r="AL529">
        <f>Tabela1[[#This Row],[mlp_train_acc]]</f>
        <v>0.60882352941176399</v>
      </c>
      <c r="AM529">
        <f>Tabela1[[#This Row],[mlp_steps]]</f>
        <v>12</v>
      </c>
    </row>
    <row r="530" spans="1:39" hidden="1" x14ac:dyDescent="0.25">
      <c r="A530" t="s">
        <v>29</v>
      </c>
      <c r="B530">
        <v>10</v>
      </c>
      <c r="C530">
        <v>5</v>
      </c>
      <c r="D530">
        <v>2</v>
      </c>
      <c r="E530">
        <v>0</v>
      </c>
      <c r="F530" t="s">
        <v>104</v>
      </c>
      <c r="G530">
        <v>45094</v>
      </c>
      <c r="H530">
        <v>13727323.800000001</v>
      </c>
      <c r="I530">
        <v>27.2</v>
      </c>
      <c r="J530">
        <v>0.545294117927551</v>
      </c>
      <c r="K530">
        <v>0.78604651689529403</v>
      </c>
      <c r="L530">
        <v>0.46853146553039499</v>
      </c>
      <c r="M530">
        <v>0.66433566433566404</v>
      </c>
      <c r="N530">
        <v>0.64651162790697603</v>
      </c>
      <c r="O530">
        <v>0.60882352941176399</v>
      </c>
      <c r="P530">
        <v>12</v>
      </c>
      <c r="Q530">
        <v>1757569.6</v>
      </c>
      <c r="R530">
        <v>44699</v>
      </c>
      <c r="S530">
        <v>2</v>
      </c>
      <c r="T530">
        <v>141</v>
      </c>
      <c r="U530">
        <v>0.66433566433566404</v>
      </c>
      <c r="V530">
        <v>0.67674418604651099</v>
      </c>
      <c r="W530">
        <v>0.60882352941176399</v>
      </c>
      <c r="X530">
        <v>12.8</v>
      </c>
      <c r="Y530">
        <v>2249639</v>
      </c>
      <c r="Z530">
        <v>45300</v>
      </c>
      <c r="AA530">
        <v>2</v>
      </c>
      <c r="AB530">
        <v>142</v>
      </c>
      <c r="AC530" t="s">
        <v>269</v>
      </c>
      <c r="AE530">
        <f>Tabela1[[#This Row],[kan_params]]</f>
        <v>45094</v>
      </c>
      <c r="AF530">
        <f>Tabela1[[#This Row],[kan_steps]]</f>
        <v>27.2</v>
      </c>
      <c r="AG530">
        <f>Tabela1[[#This Row],[kan_train_acc]]</f>
        <v>0.545294117927551</v>
      </c>
      <c r="AH530">
        <f>Tabela1[[#This Row],[kan_val_acc]]</f>
        <v>0.78604651689529403</v>
      </c>
      <c r="AI530">
        <f>Tabela1[[#This Row],[kan_test_acc]]</f>
        <v>0.46853146553039499</v>
      </c>
      <c r="AJ530">
        <f>Tabela1[[#This Row],[mlp_test_acc]]</f>
        <v>0.66433566433566404</v>
      </c>
      <c r="AK530">
        <f>Tabela1[[#This Row],[mlp_val_acc]]</f>
        <v>0.64651162790697603</v>
      </c>
      <c r="AL530">
        <f>Tabela1[[#This Row],[mlp_train_acc]]</f>
        <v>0.60882352941176399</v>
      </c>
      <c r="AM530">
        <f>Tabela1[[#This Row],[mlp_steps]]</f>
        <v>12</v>
      </c>
    </row>
    <row r="531" spans="1:39" hidden="1" x14ac:dyDescent="0.25">
      <c r="A531" t="s">
        <v>29</v>
      </c>
      <c r="B531">
        <v>16</v>
      </c>
      <c r="C531">
        <v>9</v>
      </c>
      <c r="D531">
        <v>3</v>
      </c>
      <c r="E531">
        <v>0</v>
      </c>
      <c r="F531" t="s">
        <v>76</v>
      </c>
      <c r="G531">
        <v>45122</v>
      </c>
      <c r="H531">
        <v>13001144.800000001</v>
      </c>
      <c r="I531">
        <v>16.8</v>
      </c>
      <c r="J531">
        <v>0.63235293030738804</v>
      </c>
      <c r="K531">
        <v>0.75116279125213603</v>
      </c>
      <c r="L531">
        <v>0.648951059579849</v>
      </c>
      <c r="M531">
        <v>0.65734265734265696</v>
      </c>
      <c r="N531">
        <v>0.581395348837209</v>
      </c>
      <c r="O531">
        <v>0.626470588235294</v>
      </c>
      <c r="P531">
        <v>12</v>
      </c>
      <c r="Q531">
        <v>1910946.4</v>
      </c>
      <c r="R531">
        <v>44699</v>
      </c>
      <c r="S531">
        <v>2</v>
      </c>
      <c r="T531">
        <v>141</v>
      </c>
      <c r="U531">
        <v>0.65734265734265696</v>
      </c>
      <c r="V531">
        <v>0.581395348837209</v>
      </c>
      <c r="W531">
        <v>0.626470588235294</v>
      </c>
      <c r="X531">
        <v>12</v>
      </c>
      <c r="Y531">
        <v>1474171</v>
      </c>
      <c r="Z531">
        <v>45300</v>
      </c>
      <c r="AA531">
        <v>2</v>
      </c>
      <c r="AB531">
        <v>142</v>
      </c>
      <c r="AC531" t="s">
        <v>962</v>
      </c>
      <c r="AE531">
        <f>Tabela1[[#This Row],[kan_params]]</f>
        <v>45122</v>
      </c>
      <c r="AF531">
        <f>Tabela1[[#This Row],[kan_steps]]</f>
        <v>16.8</v>
      </c>
      <c r="AG531">
        <f>Tabela1[[#This Row],[kan_train_acc]]</f>
        <v>0.63235293030738804</v>
      </c>
      <c r="AH531">
        <f>Tabela1[[#This Row],[kan_val_acc]]</f>
        <v>0.75116279125213603</v>
      </c>
      <c r="AI531">
        <f>Tabela1[[#This Row],[kan_test_acc]]</f>
        <v>0.648951059579849</v>
      </c>
      <c r="AJ531">
        <f>Tabela1[[#This Row],[mlp_test_acc]]</f>
        <v>0.65734265734265696</v>
      </c>
      <c r="AK531">
        <f>Tabela1[[#This Row],[mlp_val_acc]]</f>
        <v>0.581395348837209</v>
      </c>
      <c r="AL531">
        <f>Tabela1[[#This Row],[mlp_train_acc]]</f>
        <v>0.626470588235294</v>
      </c>
      <c r="AM531">
        <f>Tabela1[[#This Row],[mlp_steps]]</f>
        <v>12</v>
      </c>
    </row>
    <row r="532" spans="1:39" hidden="1" x14ac:dyDescent="0.25">
      <c r="A532" t="s">
        <v>29</v>
      </c>
      <c r="B532">
        <v>14</v>
      </c>
      <c r="C532">
        <v>3</v>
      </c>
      <c r="D532">
        <v>5</v>
      </c>
      <c r="E532">
        <v>0</v>
      </c>
      <c r="F532" t="s">
        <v>76</v>
      </c>
      <c r="G532">
        <v>45122</v>
      </c>
      <c r="H532">
        <v>8738025</v>
      </c>
      <c r="I532">
        <v>18</v>
      </c>
      <c r="J532">
        <v>0.62294118404388399</v>
      </c>
      <c r="K532">
        <v>0.70465116500854497</v>
      </c>
      <c r="L532">
        <v>0.66993007659912096</v>
      </c>
      <c r="M532">
        <v>0.66433566433566404</v>
      </c>
      <c r="N532">
        <v>0.63953488372093004</v>
      </c>
      <c r="O532">
        <v>0.60882352941176399</v>
      </c>
      <c r="P532">
        <v>12</v>
      </c>
      <c r="Q532">
        <v>2725635.8</v>
      </c>
      <c r="R532">
        <v>44699</v>
      </c>
      <c r="S532">
        <v>2</v>
      </c>
      <c r="T532">
        <v>141</v>
      </c>
      <c r="U532">
        <v>0.66433566433566404</v>
      </c>
      <c r="V532">
        <v>0.63953488372093004</v>
      </c>
      <c r="W532">
        <v>0.60882352941176399</v>
      </c>
      <c r="X532">
        <v>12.2</v>
      </c>
      <c r="Y532">
        <v>1843263.4</v>
      </c>
      <c r="Z532">
        <v>45300</v>
      </c>
      <c r="AA532">
        <v>2</v>
      </c>
      <c r="AB532">
        <v>142</v>
      </c>
      <c r="AC532" t="s">
        <v>558</v>
      </c>
      <c r="AE532">
        <f>Tabela1[[#This Row],[kan_params]]</f>
        <v>45122</v>
      </c>
      <c r="AF532">
        <f>Tabela1[[#This Row],[kan_steps]]</f>
        <v>18</v>
      </c>
      <c r="AG532">
        <f>Tabela1[[#This Row],[kan_train_acc]]</f>
        <v>0.62294118404388399</v>
      </c>
      <c r="AH532">
        <f>Tabela1[[#This Row],[kan_val_acc]]</f>
        <v>0.70465116500854497</v>
      </c>
      <c r="AI532">
        <f>Tabela1[[#This Row],[kan_test_acc]]</f>
        <v>0.66993007659912096</v>
      </c>
      <c r="AJ532">
        <f>Tabela1[[#This Row],[mlp_test_acc]]</f>
        <v>0.66433566433566404</v>
      </c>
      <c r="AK532">
        <f>Tabela1[[#This Row],[mlp_val_acc]]</f>
        <v>0.63953488372093004</v>
      </c>
      <c r="AL532">
        <f>Tabela1[[#This Row],[mlp_train_acc]]</f>
        <v>0.60882352941176399</v>
      </c>
      <c r="AM532">
        <f>Tabela1[[#This Row],[mlp_steps]]</f>
        <v>12</v>
      </c>
    </row>
    <row r="533" spans="1:39" hidden="1" x14ac:dyDescent="0.25">
      <c r="A533" t="s">
        <v>29</v>
      </c>
      <c r="B533">
        <v>14</v>
      </c>
      <c r="C533">
        <v>9</v>
      </c>
      <c r="D533">
        <v>2</v>
      </c>
      <c r="E533">
        <v>0</v>
      </c>
      <c r="F533" t="s">
        <v>146</v>
      </c>
      <c r="G533">
        <v>45140</v>
      </c>
      <c r="H533">
        <v>25004493.399999999</v>
      </c>
      <c r="I533">
        <v>35.799999999999997</v>
      </c>
      <c r="J533">
        <v>0.63529411554336501</v>
      </c>
      <c r="K533">
        <v>0.85116279125213601</v>
      </c>
      <c r="L533">
        <v>0.616783219575882</v>
      </c>
      <c r="M533">
        <v>0.65734265734265696</v>
      </c>
      <c r="N533">
        <v>0.581395348837209</v>
      </c>
      <c r="O533">
        <v>0.626470588235294</v>
      </c>
      <c r="P533">
        <v>12</v>
      </c>
      <c r="Q533">
        <v>2249151.4</v>
      </c>
      <c r="R533">
        <v>44699</v>
      </c>
      <c r="S533">
        <v>2</v>
      </c>
      <c r="T533">
        <v>141</v>
      </c>
      <c r="U533">
        <v>0.65734265734265696</v>
      </c>
      <c r="V533">
        <v>0.581395348837209</v>
      </c>
      <c r="W533">
        <v>0.626470588235294</v>
      </c>
      <c r="X533">
        <v>12</v>
      </c>
      <c r="Y533">
        <v>2188587</v>
      </c>
      <c r="Z533">
        <v>45300</v>
      </c>
      <c r="AA533">
        <v>2</v>
      </c>
      <c r="AB533">
        <v>142</v>
      </c>
      <c r="AC533" t="s">
        <v>795</v>
      </c>
      <c r="AE533">
        <f>Tabela1[[#This Row],[kan_params]]</f>
        <v>45140</v>
      </c>
      <c r="AF533">
        <f>Tabela1[[#This Row],[kan_steps]]</f>
        <v>35.799999999999997</v>
      </c>
      <c r="AG533">
        <f>Tabela1[[#This Row],[kan_train_acc]]</f>
        <v>0.63529411554336501</v>
      </c>
      <c r="AH533">
        <f>Tabela1[[#This Row],[kan_val_acc]]</f>
        <v>0.85116279125213601</v>
      </c>
      <c r="AI533">
        <f>Tabela1[[#This Row],[kan_test_acc]]</f>
        <v>0.616783219575882</v>
      </c>
      <c r="AJ533">
        <f>Tabela1[[#This Row],[mlp_test_acc]]</f>
        <v>0.65734265734265696</v>
      </c>
      <c r="AK533">
        <f>Tabela1[[#This Row],[mlp_val_acc]]</f>
        <v>0.581395348837209</v>
      </c>
      <c r="AL533">
        <f>Tabela1[[#This Row],[mlp_train_acc]]</f>
        <v>0.626470588235294</v>
      </c>
      <c r="AM533">
        <f>Tabela1[[#This Row],[mlp_steps]]</f>
        <v>12</v>
      </c>
    </row>
    <row r="534" spans="1:39" hidden="1" x14ac:dyDescent="0.25">
      <c r="A534" t="s">
        <v>29</v>
      </c>
      <c r="B534">
        <v>12</v>
      </c>
      <c r="C534">
        <v>3</v>
      </c>
      <c r="D534">
        <v>4</v>
      </c>
      <c r="E534">
        <v>0</v>
      </c>
      <c r="F534" t="s">
        <v>146</v>
      </c>
      <c r="G534">
        <v>45140</v>
      </c>
      <c r="H534">
        <v>10423253.800000001</v>
      </c>
      <c r="I534">
        <v>22.2</v>
      </c>
      <c r="J534">
        <v>0.52000000476837105</v>
      </c>
      <c r="K534">
        <v>0.78604651689529403</v>
      </c>
      <c r="L534">
        <v>0.52867134213447498</v>
      </c>
      <c r="M534">
        <v>0.66433566433566404</v>
      </c>
      <c r="N534">
        <v>0.63953488372093004</v>
      </c>
      <c r="O534">
        <v>0.60882352941176399</v>
      </c>
      <c r="P534">
        <v>12</v>
      </c>
      <c r="Q534">
        <v>1732689.8</v>
      </c>
      <c r="R534">
        <v>44699</v>
      </c>
      <c r="S534">
        <v>2</v>
      </c>
      <c r="T534">
        <v>141</v>
      </c>
      <c r="U534">
        <v>0.66433566433566404</v>
      </c>
      <c r="V534">
        <v>0.63953488372093004</v>
      </c>
      <c r="W534">
        <v>0.60882352941176399</v>
      </c>
      <c r="X534">
        <v>12</v>
      </c>
      <c r="Y534">
        <v>2232599.7999999998</v>
      </c>
      <c r="Z534">
        <v>45300</v>
      </c>
      <c r="AA534">
        <v>2</v>
      </c>
      <c r="AB534">
        <v>142</v>
      </c>
      <c r="AC534" t="s">
        <v>391</v>
      </c>
      <c r="AE534">
        <f>Tabela1[[#This Row],[kan_params]]</f>
        <v>45140</v>
      </c>
      <c r="AF534">
        <f>Tabela1[[#This Row],[kan_steps]]</f>
        <v>22.2</v>
      </c>
      <c r="AG534">
        <f>Tabela1[[#This Row],[kan_train_acc]]</f>
        <v>0.52000000476837105</v>
      </c>
      <c r="AH534">
        <f>Tabela1[[#This Row],[kan_val_acc]]</f>
        <v>0.78604651689529403</v>
      </c>
      <c r="AI534">
        <f>Tabela1[[#This Row],[kan_test_acc]]</f>
        <v>0.52867134213447498</v>
      </c>
      <c r="AJ534">
        <f>Tabela1[[#This Row],[mlp_test_acc]]</f>
        <v>0.66433566433566404</v>
      </c>
      <c r="AK534">
        <f>Tabela1[[#This Row],[mlp_val_acc]]</f>
        <v>0.63953488372093004</v>
      </c>
      <c r="AL534">
        <f>Tabela1[[#This Row],[mlp_train_acc]]</f>
        <v>0.60882352941176399</v>
      </c>
      <c r="AM534">
        <f>Tabela1[[#This Row],[mlp_steps]]</f>
        <v>12</v>
      </c>
    </row>
    <row r="535" spans="1:39" hidden="1" x14ac:dyDescent="0.25">
      <c r="A535" t="s">
        <v>29</v>
      </c>
      <c r="B535">
        <v>14</v>
      </c>
      <c r="C535">
        <v>9</v>
      </c>
      <c r="D535">
        <v>2</v>
      </c>
      <c r="E535">
        <v>0</v>
      </c>
      <c r="F535" t="s">
        <v>56</v>
      </c>
      <c r="G535">
        <v>45146</v>
      </c>
      <c r="H535">
        <v>16095655.4</v>
      </c>
      <c r="I535">
        <v>21.8</v>
      </c>
      <c r="J535">
        <v>0.60058822631835895</v>
      </c>
      <c r="K535">
        <v>0.66976742744445805</v>
      </c>
      <c r="L535">
        <v>0.62237762808799701</v>
      </c>
      <c r="M535">
        <v>0.65734265734265696</v>
      </c>
      <c r="N535">
        <v>0.581395348837209</v>
      </c>
      <c r="O535">
        <v>0.626470588235294</v>
      </c>
      <c r="P535">
        <v>12</v>
      </c>
      <c r="Q535">
        <v>2563893.4</v>
      </c>
      <c r="R535">
        <v>44699</v>
      </c>
      <c r="S535">
        <v>2</v>
      </c>
      <c r="T535">
        <v>141</v>
      </c>
      <c r="U535">
        <v>0.65734265734265696</v>
      </c>
      <c r="V535">
        <v>0.581395348837209</v>
      </c>
      <c r="W535">
        <v>0.626470588235294</v>
      </c>
      <c r="X535">
        <v>12.4</v>
      </c>
      <c r="Y535">
        <v>2252592.6</v>
      </c>
      <c r="Z535">
        <v>45300</v>
      </c>
      <c r="AA535">
        <v>2</v>
      </c>
      <c r="AB535">
        <v>142</v>
      </c>
      <c r="AC535" t="s">
        <v>750</v>
      </c>
      <c r="AE535">
        <f>Tabela1[[#This Row],[kan_params]]</f>
        <v>45146</v>
      </c>
      <c r="AF535">
        <f>Tabela1[[#This Row],[kan_steps]]</f>
        <v>21.8</v>
      </c>
      <c r="AG535">
        <f>Tabela1[[#This Row],[kan_train_acc]]</f>
        <v>0.60058822631835895</v>
      </c>
      <c r="AH535">
        <f>Tabela1[[#This Row],[kan_val_acc]]</f>
        <v>0.66976742744445805</v>
      </c>
      <c r="AI535">
        <f>Tabela1[[#This Row],[kan_test_acc]]</f>
        <v>0.62237762808799701</v>
      </c>
      <c r="AJ535">
        <f>Tabela1[[#This Row],[mlp_test_acc]]</f>
        <v>0.65734265734265696</v>
      </c>
      <c r="AK535">
        <f>Tabela1[[#This Row],[mlp_val_acc]]</f>
        <v>0.581395348837209</v>
      </c>
      <c r="AL535">
        <f>Tabela1[[#This Row],[mlp_train_acc]]</f>
        <v>0.626470588235294</v>
      </c>
      <c r="AM535">
        <f>Tabela1[[#This Row],[mlp_steps]]</f>
        <v>12</v>
      </c>
    </row>
    <row r="536" spans="1:39" hidden="1" x14ac:dyDescent="0.25">
      <c r="A536" t="s">
        <v>29</v>
      </c>
      <c r="B536">
        <v>12</v>
      </c>
      <c r="C536">
        <v>3</v>
      </c>
      <c r="D536">
        <v>4</v>
      </c>
      <c r="E536">
        <v>0</v>
      </c>
      <c r="F536" t="s">
        <v>56</v>
      </c>
      <c r="G536">
        <v>45146</v>
      </c>
      <c r="H536">
        <v>9288627</v>
      </c>
      <c r="I536">
        <v>18.8</v>
      </c>
      <c r="J536">
        <v>0.52882353067398002</v>
      </c>
      <c r="K536">
        <v>0.77209303379058802</v>
      </c>
      <c r="L536">
        <v>0.57482517361640895</v>
      </c>
      <c r="M536">
        <v>0.66433566433566404</v>
      </c>
      <c r="N536">
        <v>0.63953488372093004</v>
      </c>
      <c r="O536">
        <v>0.60882352941176399</v>
      </c>
      <c r="P536">
        <v>12</v>
      </c>
      <c r="Q536">
        <v>2475543.2000000002</v>
      </c>
      <c r="R536">
        <v>44699</v>
      </c>
      <c r="S536">
        <v>2</v>
      </c>
      <c r="T536">
        <v>141</v>
      </c>
      <c r="U536">
        <v>0.66433566433566404</v>
      </c>
      <c r="V536">
        <v>0.63953488372093004</v>
      </c>
      <c r="W536">
        <v>0.60882352941176399</v>
      </c>
      <c r="X536">
        <v>12.8</v>
      </c>
      <c r="Y536">
        <v>2055956.8</v>
      </c>
      <c r="Z536">
        <v>45300</v>
      </c>
      <c r="AA536">
        <v>2</v>
      </c>
      <c r="AB536">
        <v>142</v>
      </c>
      <c r="AC536" t="s">
        <v>346</v>
      </c>
      <c r="AE536">
        <f>Tabela1[[#This Row],[kan_params]]</f>
        <v>45146</v>
      </c>
      <c r="AF536">
        <f>Tabela1[[#This Row],[kan_steps]]</f>
        <v>18.8</v>
      </c>
      <c r="AG536">
        <f>Tabela1[[#This Row],[kan_train_acc]]</f>
        <v>0.52882353067398002</v>
      </c>
      <c r="AH536">
        <f>Tabela1[[#This Row],[kan_val_acc]]</f>
        <v>0.77209303379058802</v>
      </c>
      <c r="AI536">
        <f>Tabela1[[#This Row],[kan_test_acc]]</f>
        <v>0.57482517361640895</v>
      </c>
      <c r="AJ536">
        <f>Tabela1[[#This Row],[mlp_test_acc]]</f>
        <v>0.66433566433566404</v>
      </c>
      <c r="AK536">
        <f>Tabela1[[#This Row],[mlp_val_acc]]</f>
        <v>0.63953488372093004</v>
      </c>
      <c r="AL536">
        <f>Tabela1[[#This Row],[mlp_train_acc]]</f>
        <v>0.60882352941176399</v>
      </c>
      <c r="AM536">
        <f>Tabela1[[#This Row],[mlp_steps]]</f>
        <v>12</v>
      </c>
    </row>
    <row r="537" spans="1:39" hidden="1" x14ac:dyDescent="0.25">
      <c r="A537" t="s">
        <v>29</v>
      </c>
      <c r="B537">
        <v>10</v>
      </c>
      <c r="C537">
        <v>3</v>
      </c>
      <c r="D537">
        <v>3</v>
      </c>
      <c r="E537">
        <v>0</v>
      </c>
      <c r="F537" t="s">
        <v>188</v>
      </c>
      <c r="G537">
        <v>45202</v>
      </c>
      <c r="H537">
        <v>8094834.4000000004</v>
      </c>
      <c r="I537">
        <v>15.2</v>
      </c>
      <c r="J537">
        <v>0.434705877304077</v>
      </c>
      <c r="K537">
        <v>0.644186055660247</v>
      </c>
      <c r="L537">
        <v>0.40139859914779602</v>
      </c>
      <c r="M537">
        <v>0.66433566433566404</v>
      </c>
      <c r="N537">
        <v>0.63953488372093004</v>
      </c>
      <c r="O537">
        <v>0.60882352941176399</v>
      </c>
      <c r="P537">
        <v>12</v>
      </c>
      <c r="Q537">
        <v>1808859</v>
      </c>
      <c r="R537">
        <v>44699</v>
      </c>
      <c r="S537">
        <v>2</v>
      </c>
      <c r="T537">
        <v>141</v>
      </c>
      <c r="U537">
        <v>0.66433566433566404</v>
      </c>
      <c r="V537">
        <v>0.63953488372093004</v>
      </c>
      <c r="W537">
        <v>0.60882352941176399</v>
      </c>
      <c r="X537">
        <v>12</v>
      </c>
      <c r="Y537">
        <v>1615705.4</v>
      </c>
      <c r="Z537">
        <v>45300</v>
      </c>
      <c r="AA537">
        <v>2</v>
      </c>
      <c r="AB537">
        <v>142</v>
      </c>
      <c r="AC537" t="s">
        <v>189</v>
      </c>
      <c r="AE537">
        <f>Tabela1[[#This Row],[kan_params]]</f>
        <v>45202</v>
      </c>
      <c r="AF537">
        <f>Tabela1[[#This Row],[kan_steps]]</f>
        <v>15.2</v>
      </c>
      <c r="AG537">
        <f>Tabela1[[#This Row],[kan_train_acc]]</f>
        <v>0.434705877304077</v>
      </c>
      <c r="AH537">
        <f>Tabela1[[#This Row],[kan_val_acc]]</f>
        <v>0.644186055660247</v>
      </c>
      <c r="AI537">
        <f>Tabela1[[#This Row],[kan_test_acc]]</f>
        <v>0.40139859914779602</v>
      </c>
      <c r="AJ537">
        <f>Tabela1[[#This Row],[mlp_test_acc]]</f>
        <v>0.66433566433566404</v>
      </c>
      <c r="AK537">
        <f>Tabela1[[#This Row],[mlp_val_acc]]</f>
        <v>0.63953488372093004</v>
      </c>
      <c r="AL537">
        <f>Tabela1[[#This Row],[mlp_train_acc]]</f>
        <v>0.60882352941176399</v>
      </c>
      <c r="AM537">
        <f>Tabela1[[#This Row],[mlp_steps]]</f>
        <v>12</v>
      </c>
    </row>
    <row r="538" spans="1:39" hidden="1" x14ac:dyDescent="0.25">
      <c r="A538" t="s">
        <v>29</v>
      </c>
      <c r="B538">
        <v>10</v>
      </c>
      <c r="C538">
        <v>3</v>
      </c>
      <c r="D538">
        <v>3</v>
      </c>
      <c r="E538">
        <v>0</v>
      </c>
      <c r="F538" t="s">
        <v>128</v>
      </c>
      <c r="G538">
        <v>45206</v>
      </c>
      <c r="H538">
        <v>9203702.5999999996</v>
      </c>
      <c r="I538">
        <v>17.600000000000001</v>
      </c>
      <c r="J538">
        <v>0.52176470756530702</v>
      </c>
      <c r="K538">
        <v>0.77674418687820401</v>
      </c>
      <c r="L538">
        <v>0.53286713361740101</v>
      </c>
      <c r="M538">
        <v>0.66433566433566404</v>
      </c>
      <c r="N538">
        <v>0.63953488372093004</v>
      </c>
      <c r="O538">
        <v>0.60882352941176399</v>
      </c>
      <c r="P538">
        <v>12</v>
      </c>
      <c r="Q538">
        <v>2387442.7999999998</v>
      </c>
      <c r="R538">
        <v>44699</v>
      </c>
      <c r="S538">
        <v>2</v>
      </c>
      <c r="T538">
        <v>141</v>
      </c>
      <c r="U538">
        <v>0.66433566433566404</v>
      </c>
      <c r="V538">
        <v>0.63953488372093004</v>
      </c>
      <c r="W538">
        <v>0.60882352941176399</v>
      </c>
      <c r="X538">
        <v>12.8</v>
      </c>
      <c r="Y538">
        <v>2124633.4</v>
      </c>
      <c r="Z538">
        <v>45300</v>
      </c>
      <c r="AA538">
        <v>2</v>
      </c>
      <c r="AB538">
        <v>142</v>
      </c>
      <c r="AC538" t="s">
        <v>129</v>
      </c>
      <c r="AE538">
        <f>Tabela1[[#This Row],[kan_params]]</f>
        <v>45206</v>
      </c>
      <c r="AF538">
        <f>Tabela1[[#This Row],[kan_steps]]</f>
        <v>17.600000000000001</v>
      </c>
      <c r="AG538">
        <f>Tabela1[[#This Row],[kan_train_acc]]</f>
        <v>0.52176470756530702</v>
      </c>
      <c r="AH538">
        <f>Tabela1[[#This Row],[kan_val_acc]]</f>
        <v>0.77674418687820401</v>
      </c>
      <c r="AI538">
        <f>Tabela1[[#This Row],[kan_test_acc]]</f>
        <v>0.53286713361740101</v>
      </c>
      <c r="AJ538">
        <f>Tabela1[[#This Row],[mlp_test_acc]]</f>
        <v>0.66433566433566404</v>
      </c>
      <c r="AK538">
        <f>Tabela1[[#This Row],[mlp_val_acc]]</f>
        <v>0.63953488372093004</v>
      </c>
      <c r="AL538">
        <f>Tabela1[[#This Row],[mlp_train_acc]]</f>
        <v>0.60882352941176399</v>
      </c>
      <c r="AM538">
        <f>Tabela1[[#This Row],[mlp_steps]]</f>
        <v>12</v>
      </c>
    </row>
    <row r="539" spans="1:39" hidden="1" x14ac:dyDescent="0.25">
      <c r="A539" t="s">
        <v>29</v>
      </c>
      <c r="B539">
        <v>16</v>
      </c>
      <c r="C539">
        <v>9</v>
      </c>
      <c r="D539">
        <v>3</v>
      </c>
      <c r="E539">
        <v>0</v>
      </c>
      <c r="F539" t="s">
        <v>46</v>
      </c>
      <c r="G539">
        <v>45212</v>
      </c>
      <c r="H539">
        <v>13633624.800000001</v>
      </c>
      <c r="I539">
        <v>17.8</v>
      </c>
      <c r="J539">
        <v>0.58117647171020503</v>
      </c>
      <c r="K539">
        <v>0.70465116500854497</v>
      </c>
      <c r="L539">
        <v>0.56363637447357096</v>
      </c>
      <c r="M539">
        <v>0.65734265734265696</v>
      </c>
      <c r="N539">
        <v>0.581395348837209</v>
      </c>
      <c r="O539">
        <v>0.626470588235294</v>
      </c>
      <c r="P539">
        <v>12.2</v>
      </c>
      <c r="Q539">
        <v>1321038</v>
      </c>
      <c r="R539">
        <v>44699</v>
      </c>
      <c r="S539">
        <v>2</v>
      </c>
      <c r="T539">
        <v>141</v>
      </c>
      <c r="U539">
        <v>0.65734265734265696</v>
      </c>
      <c r="V539">
        <v>0.581395348837209</v>
      </c>
      <c r="W539">
        <v>0.626470588235294</v>
      </c>
      <c r="X539">
        <v>12</v>
      </c>
      <c r="Y539">
        <v>1678629.6</v>
      </c>
      <c r="Z539">
        <v>45300</v>
      </c>
      <c r="AA539">
        <v>2</v>
      </c>
      <c r="AB539">
        <v>142</v>
      </c>
      <c r="AC539" t="s">
        <v>947</v>
      </c>
      <c r="AE539">
        <f>Tabela1[[#This Row],[kan_params]]</f>
        <v>45212</v>
      </c>
      <c r="AF539">
        <f>Tabela1[[#This Row],[kan_steps]]</f>
        <v>17.8</v>
      </c>
      <c r="AG539">
        <f>Tabela1[[#This Row],[kan_train_acc]]</f>
        <v>0.58117647171020503</v>
      </c>
      <c r="AH539">
        <f>Tabela1[[#This Row],[kan_val_acc]]</f>
        <v>0.70465116500854497</v>
      </c>
      <c r="AI539">
        <f>Tabela1[[#This Row],[kan_test_acc]]</f>
        <v>0.56363637447357096</v>
      </c>
      <c r="AJ539">
        <f>Tabela1[[#This Row],[mlp_test_acc]]</f>
        <v>0.65734265734265696</v>
      </c>
      <c r="AK539">
        <f>Tabela1[[#This Row],[mlp_val_acc]]</f>
        <v>0.581395348837209</v>
      </c>
      <c r="AL539">
        <f>Tabela1[[#This Row],[mlp_train_acc]]</f>
        <v>0.626470588235294</v>
      </c>
      <c r="AM539">
        <f>Tabela1[[#This Row],[mlp_steps]]</f>
        <v>12.2</v>
      </c>
    </row>
    <row r="540" spans="1:39" hidden="1" x14ac:dyDescent="0.25">
      <c r="A540" t="s">
        <v>29</v>
      </c>
      <c r="B540">
        <v>14</v>
      </c>
      <c r="C540">
        <v>3</v>
      </c>
      <c r="D540">
        <v>5</v>
      </c>
      <c r="E540">
        <v>0</v>
      </c>
      <c r="F540" t="s">
        <v>46</v>
      </c>
      <c r="G540">
        <v>45212</v>
      </c>
      <c r="H540">
        <v>9809743.1999999993</v>
      </c>
      <c r="I540">
        <v>20.6</v>
      </c>
      <c r="J540">
        <v>0.50411764383316005</v>
      </c>
      <c r="K540">
        <v>0.73255814313888501</v>
      </c>
      <c r="L540">
        <v>0.53846153616905201</v>
      </c>
      <c r="M540">
        <v>0.66433566433566404</v>
      </c>
      <c r="N540">
        <v>0.63953488372093004</v>
      </c>
      <c r="O540">
        <v>0.60882352941176399</v>
      </c>
      <c r="P540">
        <v>12</v>
      </c>
      <c r="Q540">
        <v>2159865.2000000002</v>
      </c>
      <c r="R540">
        <v>44699</v>
      </c>
      <c r="S540">
        <v>2</v>
      </c>
      <c r="T540">
        <v>141</v>
      </c>
      <c r="U540">
        <v>0.66433566433566404</v>
      </c>
      <c r="V540">
        <v>0.63953488372093004</v>
      </c>
      <c r="W540">
        <v>0.60882352941176399</v>
      </c>
      <c r="X540">
        <v>12.4</v>
      </c>
      <c r="Y540">
        <v>1313721.2</v>
      </c>
      <c r="Z540">
        <v>45300</v>
      </c>
      <c r="AA540">
        <v>2</v>
      </c>
      <c r="AB540">
        <v>142</v>
      </c>
      <c r="AC540" t="s">
        <v>543</v>
      </c>
      <c r="AE540">
        <f>Tabela1[[#This Row],[kan_params]]</f>
        <v>45212</v>
      </c>
      <c r="AF540">
        <f>Tabela1[[#This Row],[kan_steps]]</f>
        <v>20.6</v>
      </c>
      <c r="AG540">
        <f>Tabela1[[#This Row],[kan_train_acc]]</f>
        <v>0.50411764383316005</v>
      </c>
      <c r="AH540">
        <f>Tabela1[[#This Row],[kan_val_acc]]</f>
        <v>0.73255814313888501</v>
      </c>
      <c r="AI540">
        <f>Tabela1[[#This Row],[kan_test_acc]]</f>
        <v>0.53846153616905201</v>
      </c>
      <c r="AJ540">
        <f>Tabela1[[#This Row],[mlp_test_acc]]</f>
        <v>0.66433566433566404</v>
      </c>
      <c r="AK540">
        <f>Tabela1[[#This Row],[mlp_val_acc]]</f>
        <v>0.63953488372093004</v>
      </c>
      <c r="AL540">
        <f>Tabela1[[#This Row],[mlp_train_acc]]</f>
        <v>0.60882352941176399</v>
      </c>
      <c r="AM540">
        <f>Tabela1[[#This Row],[mlp_steps]]</f>
        <v>12</v>
      </c>
    </row>
    <row r="541" spans="1:39" hidden="1" x14ac:dyDescent="0.25">
      <c r="A541" t="s">
        <v>29</v>
      </c>
      <c r="B541">
        <v>10</v>
      </c>
      <c r="C541">
        <v>3</v>
      </c>
      <c r="D541">
        <v>3</v>
      </c>
      <c r="E541">
        <v>0</v>
      </c>
      <c r="F541" t="s">
        <v>70</v>
      </c>
      <c r="G541">
        <v>45212</v>
      </c>
      <c r="H541">
        <v>7699081.7999999998</v>
      </c>
      <c r="I541">
        <v>14</v>
      </c>
      <c r="J541">
        <v>0.47705881595611499</v>
      </c>
      <c r="K541">
        <v>0.63953489065170199</v>
      </c>
      <c r="L541">
        <v>0.46433566808700499</v>
      </c>
      <c r="M541">
        <v>0.66433566433566404</v>
      </c>
      <c r="N541">
        <v>0.63953488372093004</v>
      </c>
      <c r="O541">
        <v>0.60882352941176399</v>
      </c>
      <c r="P541">
        <v>12</v>
      </c>
      <c r="Q541">
        <v>1514032.6</v>
      </c>
      <c r="R541">
        <v>44699</v>
      </c>
      <c r="S541">
        <v>2</v>
      </c>
      <c r="T541">
        <v>141</v>
      </c>
      <c r="U541">
        <v>0.66433566433566404</v>
      </c>
      <c r="V541">
        <v>0.63953488372093004</v>
      </c>
      <c r="W541">
        <v>0.60882352941176399</v>
      </c>
      <c r="X541">
        <v>12</v>
      </c>
      <c r="Y541">
        <v>1456758</v>
      </c>
      <c r="Z541">
        <v>45300</v>
      </c>
      <c r="AA541">
        <v>2</v>
      </c>
      <c r="AB541">
        <v>142</v>
      </c>
      <c r="AC541" t="s">
        <v>71</v>
      </c>
      <c r="AE541">
        <f>Tabela1[[#This Row],[kan_params]]</f>
        <v>45212</v>
      </c>
      <c r="AF541">
        <f>Tabela1[[#This Row],[kan_steps]]</f>
        <v>14</v>
      </c>
      <c r="AG541">
        <f>Tabela1[[#This Row],[kan_train_acc]]</f>
        <v>0.47705881595611499</v>
      </c>
      <c r="AH541">
        <f>Tabela1[[#This Row],[kan_val_acc]]</f>
        <v>0.63953489065170199</v>
      </c>
      <c r="AI541">
        <f>Tabela1[[#This Row],[kan_test_acc]]</f>
        <v>0.46433566808700499</v>
      </c>
      <c r="AJ541">
        <f>Tabela1[[#This Row],[mlp_test_acc]]</f>
        <v>0.66433566433566404</v>
      </c>
      <c r="AK541">
        <f>Tabela1[[#This Row],[mlp_val_acc]]</f>
        <v>0.63953488372093004</v>
      </c>
      <c r="AL541">
        <f>Tabela1[[#This Row],[mlp_train_acc]]</f>
        <v>0.60882352941176399</v>
      </c>
      <c r="AM541">
        <f>Tabela1[[#This Row],[mlp_steps]]</f>
        <v>12</v>
      </c>
    </row>
    <row r="542" spans="1:39" hidden="1" x14ac:dyDescent="0.25">
      <c r="A542" t="s">
        <v>29</v>
      </c>
      <c r="B542">
        <v>10</v>
      </c>
      <c r="C542">
        <v>3</v>
      </c>
      <c r="D542">
        <v>3</v>
      </c>
      <c r="E542">
        <v>0</v>
      </c>
      <c r="F542" t="s">
        <v>158</v>
      </c>
      <c r="G542">
        <v>45332</v>
      </c>
      <c r="H542">
        <v>10380761.800000001</v>
      </c>
      <c r="I542">
        <v>20.6</v>
      </c>
      <c r="J542">
        <v>0.56647059917449905</v>
      </c>
      <c r="K542">
        <v>0.69767442941665603</v>
      </c>
      <c r="L542">
        <v>0.59860140085220304</v>
      </c>
      <c r="M542">
        <v>0.66433566433566404</v>
      </c>
      <c r="N542">
        <v>0.63953488372093004</v>
      </c>
      <c r="O542">
        <v>0.60882352941176399</v>
      </c>
      <c r="P542">
        <v>12.2</v>
      </c>
      <c r="Q542">
        <v>2234123.4</v>
      </c>
      <c r="R542">
        <v>45300</v>
      </c>
      <c r="S542">
        <v>2</v>
      </c>
      <c r="T542">
        <v>142</v>
      </c>
      <c r="U542">
        <v>0.66433566433566404</v>
      </c>
      <c r="V542">
        <v>0.64186046511627903</v>
      </c>
      <c r="W542">
        <v>0.60882352941176399</v>
      </c>
      <c r="X542">
        <v>12.4</v>
      </c>
      <c r="Y542">
        <v>2106354.6</v>
      </c>
      <c r="Z542">
        <v>45905</v>
      </c>
      <c r="AA542">
        <v>2</v>
      </c>
      <c r="AB542">
        <v>143</v>
      </c>
      <c r="AC542" t="s">
        <v>159</v>
      </c>
      <c r="AE542">
        <f>Tabela1[[#This Row],[kan_params]]</f>
        <v>45332</v>
      </c>
      <c r="AF542">
        <f>Tabela1[[#This Row],[kan_steps]]</f>
        <v>20.6</v>
      </c>
      <c r="AG542">
        <f>Tabela1[[#This Row],[kan_train_acc]]</f>
        <v>0.56647059917449905</v>
      </c>
      <c r="AH542">
        <f>Tabela1[[#This Row],[kan_val_acc]]</f>
        <v>0.69767442941665603</v>
      </c>
      <c r="AI542">
        <f>Tabela1[[#This Row],[kan_test_acc]]</f>
        <v>0.59860140085220304</v>
      </c>
      <c r="AJ542">
        <f>Tabela1[[#This Row],[mlp_test_acc]]</f>
        <v>0.66433566433566404</v>
      </c>
      <c r="AK542">
        <f>Tabela1[[#This Row],[mlp_val_acc]]</f>
        <v>0.63953488372093004</v>
      </c>
      <c r="AL542">
        <f>Tabela1[[#This Row],[mlp_train_acc]]</f>
        <v>0.60882352941176399</v>
      </c>
      <c r="AM542">
        <f>Tabela1[[#This Row],[mlp_steps]]</f>
        <v>12.2</v>
      </c>
    </row>
    <row r="543" spans="1:39" hidden="1" x14ac:dyDescent="0.25">
      <c r="A543" t="s">
        <v>29</v>
      </c>
      <c r="B543">
        <v>14</v>
      </c>
      <c r="C543">
        <v>9</v>
      </c>
      <c r="D543">
        <v>2</v>
      </c>
      <c r="E543">
        <v>0</v>
      </c>
      <c r="F543" t="s">
        <v>116</v>
      </c>
      <c r="G543">
        <v>45446</v>
      </c>
      <c r="H543">
        <v>18604345.600000001</v>
      </c>
      <c r="I543">
        <v>25.6</v>
      </c>
      <c r="J543">
        <v>0.58470588326454098</v>
      </c>
      <c r="K543">
        <v>0.81860463619232104</v>
      </c>
      <c r="L543">
        <v>0.58181817233562405</v>
      </c>
      <c r="M543">
        <v>0.65734265734265696</v>
      </c>
      <c r="N543">
        <v>0.581395348837209</v>
      </c>
      <c r="O543">
        <v>0.626470588235294</v>
      </c>
      <c r="P543">
        <v>12</v>
      </c>
      <c r="Q543">
        <v>2219075</v>
      </c>
      <c r="R543">
        <v>45300</v>
      </c>
      <c r="S543">
        <v>2</v>
      </c>
      <c r="T543">
        <v>142</v>
      </c>
      <c r="U543">
        <v>0.65734265734265696</v>
      </c>
      <c r="V543">
        <v>0.581395348837209</v>
      </c>
      <c r="W543">
        <v>0.626470588235294</v>
      </c>
      <c r="X543">
        <v>12.4</v>
      </c>
      <c r="Y543">
        <v>2610490.2000000002</v>
      </c>
      <c r="Z543">
        <v>45905</v>
      </c>
      <c r="AA543">
        <v>2</v>
      </c>
      <c r="AB543">
        <v>143</v>
      </c>
      <c r="AC543" t="s">
        <v>780</v>
      </c>
      <c r="AE543">
        <f>Tabela1[[#This Row],[kan_params]]</f>
        <v>45446</v>
      </c>
      <c r="AF543">
        <f>Tabela1[[#This Row],[kan_steps]]</f>
        <v>25.6</v>
      </c>
      <c r="AG543">
        <f>Tabela1[[#This Row],[kan_train_acc]]</f>
        <v>0.58470588326454098</v>
      </c>
      <c r="AH543">
        <f>Tabela1[[#This Row],[kan_val_acc]]</f>
        <v>0.81860463619232104</v>
      </c>
      <c r="AI543">
        <f>Tabela1[[#This Row],[kan_test_acc]]</f>
        <v>0.58181817233562405</v>
      </c>
      <c r="AJ543">
        <f>Tabela1[[#This Row],[mlp_test_acc]]</f>
        <v>0.65734265734265696</v>
      </c>
      <c r="AK543">
        <f>Tabela1[[#This Row],[mlp_val_acc]]</f>
        <v>0.581395348837209</v>
      </c>
      <c r="AL543">
        <f>Tabela1[[#This Row],[mlp_train_acc]]</f>
        <v>0.626470588235294</v>
      </c>
      <c r="AM543">
        <f>Tabela1[[#This Row],[mlp_steps]]</f>
        <v>12</v>
      </c>
    </row>
    <row r="544" spans="1:39" hidden="1" x14ac:dyDescent="0.25">
      <c r="A544" t="s">
        <v>29</v>
      </c>
      <c r="B544">
        <v>12</v>
      </c>
      <c r="C544">
        <v>3</v>
      </c>
      <c r="D544">
        <v>4</v>
      </c>
      <c r="E544">
        <v>0</v>
      </c>
      <c r="F544" t="s">
        <v>116</v>
      </c>
      <c r="G544">
        <v>45446</v>
      </c>
      <c r="H544">
        <v>6800837.5999999996</v>
      </c>
      <c r="I544">
        <v>13.6</v>
      </c>
      <c r="J544">
        <v>0.50588235855102504</v>
      </c>
      <c r="K544">
        <v>0.67209303379058805</v>
      </c>
      <c r="L544">
        <v>0.53846154212951602</v>
      </c>
      <c r="M544">
        <v>0.66433566433566404</v>
      </c>
      <c r="N544">
        <v>0.63953488372093004</v>
      </c>
      <c r="O544">
        <v>0.60882352941176399</v>
      </c>
      <c r="P544">
        <v>12</v>
      </c>
      <c r="Q544">
        <v>1231436.6000000001</v>
      </c>
      <c r="R544">
        <v>45300</v>
      </c>
      <c r="S544">
        <v>2</v>
      </c>
      <c r="T544">
        <v>142</v>
      </c>
      <c r="U544">
        <v>0.66433566433566404</v>
      </c>
      <c r="V544">
        <v>0.63953488372093004</v>
      </c>
      <c r="W544">
        <v>0.60882352941176399</v>
      </c>
      <c r="X544">
        <v>12</v>
      </c>
      <c r="Y544">
        <v>1654101</v>
      </c>
      <c r="Z544">
        <v>45905</v>
      </c>
      <c r="AA544">
        <v>2</v>
      </c>
      <c r="AB544">
        <v>143</v>
      </c>
      <c r="AC544" t="s">
        <v>376</v>
      </c>
      <c r="AE544">
        <f>Tabela1[[#This Row],[kan_params]]</f>
        <v>45446</v>
      </c>
      <c r="AF544">
        <f>Tabela1[[#This Row],[kan_steps]]</f>
        <v>13.6</v>
      </c>
      <c r="AG544">
        <f>Tabela1[[#This Row],[kan_train_acc]]</f>
        <v>0.50588235855102504</v>
      </c>
      <c r="AH544">
        <f>Tabela1[[#This Row],[kan_val_acc]]</f>
        <v>0.67209303379058805</v>
      </c>
      <c r="AI544">
        <f>Tabela1[[#This Row],[kan_test_acc]]</f>
        <v>0.53846154212951602</v>
      </c>
      <c r="AJ544">
        <f>Tabela1[[#This Row],[mlp_test_acc]]</f>
        <v>0.66433566433566404</v>
      </c>
      <c r="AK544">
        <f>Tabela1[[#This Row],[mlp_val_acc]]</f>
        <v>0.63953488372093004</v>
      </c>
      <c r="AL544">
        <f>Tabela1[[#This Row],[mlp_train_acc]]</f>
        <v>0.60882352941176399</v>
      </c>
      <c r="AM544">
        <f>Tabela1[[#This Row],[mlp_steps]]</f>
        <v>12</v>
      </c>
    </row>
    <row r="545" spans="1:39" hidden="1" x14ac:dyDescent="0.25">
      <c r="A545" t="s">
        <v>29</v>
      </c>
      <c r="B545">
        <v>14</v>
      </c>
      <c r="C545">
        <v>9</v>
      </c>
      <c r="D545">
        <v>2</v>
      </c>
      <c r="E545">
        <v>0</v>
      </c>
      <c r="F545" t="s">
        <v>86</v>
      </c>
      <c r="G545">
        <v>45448</v>
      </c>
      <c r="H545">
        <v>29112816.800000001</v>
      </c>
      <c r="I545">
        <v>40.4</v>
      </c>
      <c r="J545">
        <v>0.77941176891326902</v>
      </c>
      <c r="K545">
        <v>0.87906975746154703</v>
      </c>
      <c r="L545">
        <v>0.8</v>
      </c>
      <c r="M545">
        <v>0.65734265734265696</v>
      </c>
      <c r="N545">
        <v>0.581395348837209</v>
      </c>
      <c r="O545">
        <v>0.626470588235294</v>
      </c>
      <c r="P545">
        <v>12.4</v>
      </c>
      <c r="Q545">
        <v>1860193.8</v>
      </c>
      <c r="R545">
        <v>45300</v>
      </c>
      <c r="S545">
        <v>2</v>
      </c>
      <c r="T545">
        <v>142</v>
      </c>
      <c r="U545">
        <v>0.65734265734265696</v>
      </c>
      <c r="V545">
        <v>0.581395348837209</v>
      </c>
      <c r="W545">
        <v>0.626470588235294</v>
      </c>
      <c r="X545">
        <v>12</v>
      </c>
      <c r="Y545">
        <v>2305554.6</v>
      </c>
      <c r="Z545">
        <v>45905</v>
      </c>
      <c r="AA545">
        <v>2</v>
      </c>
      <c r="AB545">
        <v>143</v>
      </c>
      <c r="AC545" t="s">
        <v>765</v>
      </c>
      <c r="AE545">
        <f>Tabela1[[#This Row],[kan_params]]</f>
        <v>45448</v>
      </c>
      <c r="AF545">
        <f>Tabela1[[#This Row],[kan_steps]]</f>
        <v>40.4</v>
      </c>
      <c r="AG545">
        <f>Tabela1[[#This Row],[kan_train_acc]]</f>
        <v>0.77941176891326902</v>
      </c>
      <c r="AH545">
        <f>Tabela1[[#This Row],[kan_val_acc]]</f>
        <v>0.87906975746154703</v>
      </c>
      <c r="AI545">
        <f>Tabela1[[#This Row],[kan_test_acc]]</f>
        <v>0.8</v>
      </c>
      <c r="AJ545">
        <f>Tabela1[[#This Row],[mlp_test_acc]]</f>
        <v>0.65734265734265696</v>
      </c>
      <c r="AK545">
        <f>Tabela1[[#This Row],[mlp_val_acc]]</f>
        <v>0.581395348837209</v>
      </c>
      <c r="AL545">
        <f>Tabela1[[#This Row],[mlp_train_acc]]</f>
        <v>0.626470588235294</v>
      </c>
      <c r="AM545">
        <f>Tabela1[[#This Row],[mlp_steps]]</f>
        <v>12.4</v>
      </c>
    </row>
    <row r="546" spans="1:39" hidden="1" x14ac:dyDescent="0.25">
      <c r="A546" t="s">
        <v>29</v>
      </c>
      <c r="B546">
        <v>12</v>
      </c>
      <c r="C546">
        <v>3</v>
      </c>
      <c r="D546">
        <v>4</v>
      </c>
      <c r="E546">
        <v>0</v>
      </c>
      <c r="F546" t="s">
        <v>86</v>
      </c>
      <c r="G546">
        <v>45448</v>
      </c>
      <c r="H546">
        <v>8618164.1999999993</v>
      </c>
      <c r="I546">
        <v>17.8</v>
      </c>
      <c r="J546">
        <v>0.50941176414489697</v>
      </c>
      <c r="K546">
        <v>0.70232555866241397</v>
      </c>
      <c r="L546">
        <v>0.49650349020957901</v>
      </c>
      <c r="M546">
        <v>0.66433566433566404</v>
      </c>
      <c r="N546">
        <v>0.63953488372093004</v>
      </c>
      <c r="O546">
        <v>0.60882352941176399</v>
      </c>
      <c r="P546">
        <v>12.2</v>
      </c>
      <c r="Q546">
        <v>1775607.6</v>
      </c>
      <c r="R546">
        <v>45300</v>
      </c>
      <c r="S546">
        <v>2</v>
      </c>
      <c r="T546">
        <v>142</v>
      </c>
      <c r="U546">
        <v>0.66433566433566404</v>
      </c>
      <c r="V546">
        <v>0.63953488372093004</v>
      </c>
      <c r="W546">
        <v>0.60882352941176399</v>
      </c>
      <c r="X546">
        <v>12.8</v>
      </c>
      <c r="Y546">
        <v>1410238.6</v>
      </c>
      <c r="Z546">
        <v>45905</v>
      </c>
      <c r="AA546">
        <v>2</v>
      </c>
      <c r="AB546">
        <v>143</v>
      </c>
      <c r="AC546" t="s">
        <v>361</v>
      </c>
      <c r="AE546">
        <f>Tabela1[[#This Row],[kan_params]]</f>
        <v>45448</v>
      </c>
      <c r="AF546">
        <f>Tabela1[[#This Row],[kan_steps]]</f>
        <v>17.8</v>
      </c>
      <c r="AG546">
        <f>Tabela1[[#This Row],[kan_train_acc]]</f>
        <v>0.50941176414489697</v>
      </c>
      <c r="AH546">
        <f>Tabela1[[#This Row],[kan_val_acc]]</f>
        <v>0.70232555866241397</v>
      </c>
      <c r="AI546">
        <f>Tabela1[[#This Row],[kan_test_acc]]</f>
        <v>0.49650349020957901</v>
      </c>
      <c r="AJ546">
        <f>Tabela1[[#This Row],[mlp_test_acc]]</f>
        <v>0.66433566433566404</v>
      </c>
      <c r="AK546">
        <f>Tabela1[[#This Row],[mlp_val_acc]]</f>
        <v>0.63953488372093004</v>
      </c>
      <c r="AL546">
        <f>Tabela1[[#This Row],[mlp_train_acc]]</f>
        <v>0.60882352941176399</v>
      </c>
      <c r="AM546">
        <f>Tabela1[[#This Row],[mlp_steps]]</f>
        <v>12.2</v>
      </c>
    </row>
    <row r="547" spans="1:39" hidden="1" x14ac:dyDescent="0.25">
      <c r="A547" t="s">
        <v>29</v>
      </c>
      <c r="B547">
        <v>12</v>
      </c>
      <c r="C547">
        <v>5</v>
      </c>
      <c r="D547">
        <v>3</v>
      </c>
      <c r="E547">
        <v>0</v>
      </c>
      <c r="F547" t="s">
        <v>150</v>
      </c>
      <c r="G547">
        <v>45508</v>
      </c>
      <c r="H547">
        <v>15541422.6</v>
      </c>
      <c r="I547">
        <v>34</v>
      </c>
      <c r="J547">
        <v>0.69823529720306399</v>
      </c>
      <c r="K547">
        <v>0.82325581312179497</v>
      </c>
      <c r="L547">
        <v>0.72027973532676604</v>
      </c>
      <c r="M547">
        <v>0.66433566433566404</v>
      </c>
      <c r="N547">
        <v>0.63953488372093004</v>
      </c>
      <c r="O547">
        <v>0.60882352941176399</v>
      </c>
      <c r="P547">
        <v>12.2</v>
      </c>
      <c r="Q547">
        <v>1762279.6</v>
      </c>
      <c r="R547">
        <v>45300</v>
      </c>
      <c r="S547">
        <v>2</v>
      </c>
      <c r="T547">
        <v>142</v>
      </c>
      <c r="U547">
        <v>0.66433566433566404</v>
      </c>
      <c r="V547">
        <v>0.63953488372093004</v>
      </c>
      <c r="W547">
        <v>0.60882352941176399</v>
      </c>
      <c r="X547">
        <v>12.2</v>
      </c>
      <c r="Y547">
        <v>1573922.2</v>
      </c>
      <c r="Z547">
        <v>45905</v>
      </c>
      <c r="AA547">
        <v>2</v>
      </c>
      <c r="AB547">
        <v>143</v>
      </c>
      <c r="AC547" t="s">
        <v>494</v>
      </c>
      <c r="AE547">
        <f>Tabela1[[#This Row],[kan_params]]</f>
        <v>45508</v>
      </c>
      <c r="AF547">
        <f>Tabela1[[#This Row],[kan_steps]]</f>
        <v>34</v>
      </c>
      <c r="AG547">
        <f>Tabela1[[#This Row],[kan_train_acc]]</f>
        <v>0.69823529720306399</v>
      </c>
      <c r="AH547">
        <f>Tabela1[[#This Row],[kan_val_acc]]</f>
        <v>0.82325581312179497</v>
      </c>
      <c r="AI547">
        <f>Tabela1[[#This Row],[kan_test_acc]]</f>
        <v>0.72027973532676604</v>
      </c>
      <c r="AJ547">
        <f>Tabela1[[#This Row],[mlp_test_acc]]</f>
        <v>0.66433566433566404</v>
      </c>
      <c r="AK547">
        <f>Tabela1[[#This Row],[mlp_val_acc]]</f>
        <v>0.63953488372093004</v>
      </c>
      <c r="AL547">
        <f>Tabela1[[#This Row],[mlp_train_acc]]</f>
        <v>0.60882352941176399</v>
      </c>
      <c r="AM547">
        <f>Tabela1[[#This Row],[mlp_steps]]</f>
        <v>12.2</v>
      </c>
    </row>
    <row r="548" spans="1:39" hidden="1" x14ac:dyDescent="0.25">
      <c r="A548" t="s">
        <v>29</v>
      </c>
      <c r="B548">
        <v>12</v>
      </c>
      <c r="C548">
        <v>5</v>
      </c>
      <c r="D548">
        <v>3</v>
      </c>
      <c r="E548">
        <v>0</v>
      </c>
      <c r="F548" t="s">
        <v>90</v>
      </c>
      <c r="G548">
        <v>45512</v>
      </c>
      <c r="H548">
        <v>7865594.4000000004</v>
      </c>
      <c r="I548">
        <v>16</v>
      </c>
      <c r="J548">
        <v>0.40588234663009598</v>
      </c>
      <c r="K548">
        <v>0.81860463619232104</v>
      </c>
      <c r="L548">
        <v>0.34545454382896401</v>
      </c>
      <c r="M548">
        <v>0.66433566433566404</v>
      </c>
      <c r="N548">
        <v>0.63953488372093004</v>
      </c>
      <c r="O548">
        <v>0.60882352941176399</v>
      </c>
      <c r="P548">
        <v>12</v>
      </c>
      <c r="Q548">
        <v>665518.6</v>
      </c>
      <c r="R548">
        <v>45300</v>
      </c>
      <c r="S548">
        <v>2</v>
      </c>
      <c r="T548">
        <v>142</v>
      </c>
      <c r="U548">
        <v>0.66433566433566404</v>
      </c>
      <c r="V548">
        <v>0.63953488372093004</v>
      </c>
      <c r="W548">
        <v>0.60882352941176399</v>
      </c>
      <c r="X548">
        <v>12</v>
      </c>
      <c r="Y548">
        <v>1139006.2</v>
      </c>
      <c r="Z548">
        <v>45905</v>
      </c>
      <c r="AA548">
        <v>2</v>
      </c>
      <c r="AB548">
        <v>143</v>
      </c>
      <c r="AC548" t="s">
        <v>464</v>
      </c>
      <c r="AE548">
        <f>Tabela1[[#This Row],[kan_params]]</f>
        <v>45512</v>
      </c>
      <c r="AF548">
        <f>Tabela1[[#This Row],[kan_steps]]</f>
        <v>16</v>
      </c>
      <c r="AG548">
        <f>Tabela1[[#This Row],[kan_train_acc]]</f>
        <v>0.40588234663009598</v>
      </c>
      <c r="AH548">
        <f>Tabela1[[#This Row],[kan_val_acc]]</f>
        <v>0.81860463619232104</v>
      </c>
      <c r="AI548">
        <f>Tabela1[[#This Row],[kan_test_acc]]</f>
        <v>0.34545454382896401</v>
      </c>
      <c r="AJ548">
        <f>Tabela1[[#This Row],[mlp_test_acc]]</f>
        <v>0.66433566433566404</v>
      </c>
      <c r="AK548">
        <f>Tabela1[[#This Row],[mlp_val_acc]]</f>
        <v>0.63953488372093004</v>
      </c>
      <c r="AL548">
        <f>Tabela1[[#This Row],[mlp_train_acc]]</f>
        <v>0.60882352941176399</v>
      </c>
      <c r="AM548">
        <f>Tabela1[[#This Row],[mlp_steps]]</f>
        <v>12</v>
      </c>
    </row>
    <row r="549" spans="1:39" hidden="1" x14ac:dyDescent="0.25">
      <c r="A549" t="s">
        <v>29</v>
      </c>
      <c r="B549">
        <v>10</v>
      </c>
      <c r="C549">
        <v>5</v>
      </c>
      <c r="D549">
        <v>2</v>
      </c>
      <c r="E549">
        <v>0</v>
      </c>
      <c r="F549" t="s">
        <v>134</v>
      </c>
      <c r="G549">
        <v>45632</v>
      </c>
      <c r="H549">
        <v>14001186.800000001</v>
      </c>
      <c r="I549">
        <v>27.4</v>
      </c>
      <c r="J549">
        <v>0.50411765575408896</v>
      </c>
      <c r="K549">
        <v>0.80930233001708896</v>
      </c>
      <c r="L549">
        <v>0.423776227235794</v>
      </c>
      <c r="M549">
        <v>0.66433566433566404</v>
      </c>
      <c r="N549">
        <v>0.63953488372093004</v>
      </c>
      <c r="O549">
        <v>0.60882352941176399</v>
      </c>
      <c r="P549">
        <v>12</v>
      </c>
      <c r="Q549">
        <v>1102197.6000000001</v>
      </c>
      <c r="R549">
        <v>45300</v>
      </c>
      <c r="S549">
        <v>2</v>
      </c>
      <c r="T549">
        <v>142</v>
      </c>
      <c r="U549">
        <v>0.66433566433566404</v>
      </c>
      <c r="V549">
        <v>0.63953488372093004</v>
      </c>
      <c r="W549">
        <v>0.60882352941176399</v>
      </c>
      <c r="X549">
        <v>12.2</v>
      </c>
      <c r="Y549">
        <v>1647241.2</v>
      </c>
      <c r="Z549">
        <v>45905</v>
      </c>
      <c r="AA549">
        <v>2</v>
      </c>
      <c r="AB549">
        <v>143</v>
      </c>
      <c r="AC549" t="s">
        <v>284</v>
      </c>
      <c r="AE549">
        <f>Tabela1[[#This Row],[kan_params]]</f>
        <v>45632</v>
      </c>
      <c r="AF549">
        <f>Tabela1[[#This Row],[kan_steps]]</f>
        <v>27.4</v>
      </c>
      <c r="AG549">
        <f>Tabela1[[#This Row],[kan_train_acc]]</f>
        <v>0.50411765575408896</v>
      </c>
      <c r="AH549">
        <f>Tabela1[[#This Row],[kan_val_acc]]</f>
        <v>0.80930233001708896</v>
      </c>
      <c r="AI549">
        <f>Tabela1[[#This Row],[kan_test_acc]]</f>
        <v>0.423776227235794</v>
      </c>
      <c r="AJ549">
        <f>Tabela1[[#This Row],[mlp_test_acc]]</f>
        <v>0.66433566433566404</v>
      </c>
      <c r="AK549">
        <f>Tabela1[[#This Row],[mlp_val_acc]]</f>
        <v>0.63953488372093004</v>
      </c>
      <c r="AL549">
        <f>Tabela1[[#This Row],[mlp_train_acc]]</f>
        <v>0.60882352941176399</v>
      </c>
      <c r="AM549">
        <f>Tabela1[[#This Row],[mlp_steps]]</f>
        <v>12</v>
      </c>
    </row>
    <row r="550" spans="1:39" hidden="1" x14ac:dyDescent="0.25">
      <c r="A550" t="s">
        <v>29</v>
      </c>
      <c r="B550">
        <v>12</v>
      </c>
      <c r="C550">
        <v>5</v>
      </c>
      <c r="D550">
        <v>3</v>
      </c>
      <c r="E550">
        <v>0</v>
      </c>
      <c r="F550" t="s">
        <v>120</v>
      </c>
      <c r="G550">
        <v>45654</v>
      </c>
      <c r="H550">
        <v>11752225.6</v>
      </c>
      <c r="I550">
        <v>24.4</v>
      </c>
      <c r="J550">
        <v>0.52529412508010798</v>
      </c>
      <c r="K550">
        <v>0.79999998807907102</v>
      </c>
      <c r="L550">
        <v>0.54825174212455696</v>
      </c>
      <c r="M550">
        <v>0.66433566433566404</v>
      </c>
      <c r="N550">
        <v>0.63953488372093004</v>
      </c>
      <c r="O550">
        <v>0.60882352941176399</v>
      </c>
      <c r="P550">
        <v>12.4</v>
      </c>
      <c r="Q550">
        <v>2995665.6</v>
      </c>
      <c r="R550">
        <v>45300</v>
      </c>
      <c r="S550">
        <v>2</v>
      </c>
      <c r="T550">
        <v>142</v>
      </c>
      <c r="U550">
        <v>0.66433566433566404</v>
      </c>
      <c r="V550">
        <v>0.63953488372093004</v>
      </c>
      <c r="W550">
        <v>0.60882352941176399</v>
      </c>
      <c r="X550">
        <v>12.4</v>
      </c>
      <c r="Y550">
        <v>2559991.4</v>
      </c>
      <c r="Z550">
        <v>45905</v>
      </c>
      <c r="AA550">
        <v>2</v>
      </c>
      <c r="AB550">
        <v>143</v>
      </c>
      <c r="AC550" t="s">
        <v>479</v>
      </c>
      <c r="AE550">
        <f>Tabela1[[#This Row],[kan_params]]</f>
        <v>45654</v>
      </c>
      <c r="AF550">
        <f>Tabela1[[#This Row],[kan_steps]]</f>
        <v>24.4</v>
      </c>
      <c r="AG550">
        <f>Tabela1[[#This Row],[kan_train_acc]]</f>
        <v>0.52529412508010798</v>
      </c>
      <c r="AH550">
        <f>Tabela1[[#This Row],[kan_val_acc]]</f>
        <v>0.79999998807907102</v>
      </c>
      <c r="AI550">
        <f>Tabela1[[#This Row],[kan_test_acc]]</f>
        <v>0.54825174212455696</v>
      </c>
      <c r="AJ550">
        <f>Tabela1[[#This Row],[mlp_test_acc]]</f>
        <v>0.66433566433566404</v>
      </c>
      <c r="AK550">
        <f>Tabela1[[#This Row],[mlp_val_acc]]</f>
        <v>0.63953488372093004</v>
      </c>
      <c r="AL550">
        <f>Tabela1[[#This Row],[mlp_train_acc]]</f>
        <v>0.60882352941176399</v>
      </c>
      <c r="AM550">
        <f>Tabela1[[#This Row],[mlp_steps]]</f>
        <v>12.4</v>
      </c>
    </row>
    <row r="551" spans="1:39" hidden="1" x14ac:dyDescent="0.25">
      <c r="A551" t="s">
        <v>29</v>
      </c>
      <c r="B551">
        <v>14</v>
      </c>
      <c r="C551">
        <v>5</v>
      </c>
      <c r="D551">
        <v>4</v>
      </c>
      <c r="E551">
        <v>0</v>
      </c>
      <c r="F551" t="s">
        <v>110</v>
      </c>
      <c r="G551">
        <v>45680</v>
      </c>
      <c r="H551">
        <v>12211719.4</v>
      </c>
      <c r="I551">
        <v>16.600000000000001</v>
      </c>
      <c r="J551">
        <v>0.56882352232932998</v>
      </c>
      <c r="K551">
        <v>0.65813952684402399</v>
      </c>
      <c r="L551">
        <v>0.56223776340484599</v>
      </c>
      <c r="M551">
        <v>0.65734265734265696</v>
      </c>
      <c r="N551">
        <v>0.581395348837209</v>
      </c>
      <c r="O551">
        <v>0.626470588235294</v>
      </c>
      <c r="P551">
        <v>12</v>
      </c>
      <c r="Q551">
        <v>609817.59999999998</v>
      </c>
      <c r="R551">
        <v>45300</v>
      </c>
      <c r="S551">
        <v>2</v>
      </c>
      <c r="T551">
        <v>142</v>
      </c>
      <c r="U551">
        <v>0.65734265734265696</v>
      </c>
      <c r="V551">
        <v>0.581395348837209</v>
      </c>
      <c r="W551">
        <v>0.626470588235294</v>
      </c>
      <c r="X551">
        <v>12.2</v>
      </c>
      <c r="Y551">
        <v>360097.8</v>
      </c>
      <c r="Z551">
        <v>45905</v>
      </c>
      <c r="AA551">
        <v>2</v>
      </c>
      <c r="AB551">
        <v>143</v>
      </c>
      <c r="AC551" t="s">
        <v>676</v>
      </c>
      <c r="AE551">
        <f>Tabela1[[#This Row],[kan_params]]</f>
        <v>45680</v>
      </c>
      <c r="AF551">
        <f>Tabela1[[#This Row],[kan_steps]]</f>
        <v>16.600000000000001</v>
      </c>
      <c r="AG551">
        <f>Tabela1[[#This Row],[kan_train_acc]]</f>
        <v>0.56882352232932998</v>
      </c>
      <c r="AH551">
        <f>Tabela1[[#This Row],[kan_val_acc]]</f>
        <v>0.65813952684402399</v>
      </c>
      <c r="AI551">
        <f>Tabela1[[#This Row],[kan_test_acc]]</f>
        <v>0.56223776340484599</v>
      </c>
      <c r="AJ551">
        <f>Tabela1[[#This Row],[mlp_test_acc]]</f>
        <v>0.65734265734265696</v>
      </c>
      <c r="AK551">
        <f>Tabela1[[#This Row],[mlp_val_acc]]</f>
        <v>0.581395348837209</v>
      </c>
      <c r="AL551">
        <f>Tabela1[[#This Row],[mlp_train_acc]]</f>
        <v>0.626470588235294</v>
      </c>
      <c r="AM551">
        <f>Tabela1[[#This Row],[mlp_steps]]</f>
        <v>12</v>
      </c>
    </row>
    <row r="552" spans="1:39" hidden="1" x14ac:dyDescent="0.25">
      <c r="A552" t="s">
        <v>29</v>
      </c>
      <c r="B552">
        <v>14</v>
      </c>
      <c r="C552">
        <v>5</v>
      </c>
      <c r="D552">
        <v>4</v>
      </c>
      <c r="E552">
        <v>0</v>
      </c>
      <c r="F552" t="s">
        <v>50</v>
      </c>
      <c r="G552">
        <v>45852</v>
      </c>
      <c r="H552">
        <v>14116534.199999999</v>
      </c>
      <c r="I552">
        <v>21.4</v>
      </c>
      <c r="J552">
        <v>0.43705882430076598</v>
      </c>
      <c r="K552">
        <v>0.74418605566024698</v>
      </c>
      <c r="L552">
        <v>0.411188820004463</v>
      </c>
      <c r="M552">
        <v>0.65734265734265696</v>
      </c>
      <c r="N552">
        <v>0.586046511627907</v>
      </c>
      <c r="O552">
        <v>0.626470588235294</v>
      </c>
      <c r="P552">
        <v>12.4</v>
      </c>
      <c r="Q552">
        <v>300128.59999999998</v>
      </c>
      <c r="R552">
        <v>45300</v>
      </c>
      <c r="S552">
        <v>2</v>
      </c>
      <c r="T552">
        <v>142</v>
      </c>
      <c r="U552">
        <v>0.65734265734265696</v>
      </c>
      <c r="V552">
        <v>0.581395348837209</v>
      </c>
      <c r="W552">
        <v>0.626470588235294</v>
      </c>
      <c r="X552">
        <v>12</v>
      </c>
      <c r="Y552">
        <v>411227.6</v>
      </c>
      <c r="Z552">
        <v>45905</v>
      </c>
      <c r="AA552">
        <v>2</v>
      </c>
      <c r="AB552">
        <v>143</v>
      </c>
      <c r="AC552" t="s">
        <v>646</v>
      </c>
      <c r="AE552">
        <f>Tabela1[[#This Row],[kan_params]]</f>
        <v>45852</v>
      </c>
      <c r="AF552">
        <f>Tabela1[[#This Row],[kan_steps]]</f>
        <v>21.4</v>
      </c>
      <c r="AG552">
        <f>Tabela1[[#This Row],[kan_train_acc]]</f>
        <v>0.43705882430076598</v>
      </c>
      <c r="AH552">
        <f>Tabela1[[#This Row],[kan_val_acc]]</f>
        <v>0.74418605566024698</v>
      </c>
      <c r="AI552">
        <f>Tabela1[[#This Row],[kan_test_acc]]</f>
        <v>0.411188820004463</v>
      </c>
      <c r="AJ552">
        <f>Tabela1[[#This Row],[mlp_test_acc]]</f>
        <v>0.65734265734265696</v>
      </c>
      <c r="AK552">
        <f>Tabela1[[#This Row],[mlp_val_acc]]</f>
        <v>0.586046511627907</v>
      </c>
      <c r="AL552">
        <f>Tabela1[[#This Row],[mlp_train_acc]]</f>
        <v>0.626470588235294</v>
      </c>
      <c r="AM552">
        <f>Tabela1[[#This Row],[mlp_steps]]</f>
        <v>12.4</v>
      </c>
    </row>
    <row r="553" spans="1:39" hidden="1" x14ac:dyDescent="0.25">
      <c r="A553" t="s">
        <v>29</v>
      </c>
      <c r="B553">
        <v>10</v>
      </c>
      <c r="C553">
        <v>3</v>
      </c>
      <c r="D553">
        <v>3</v>
      </c>
      <c r="E553">
        <v>0</v>
      </c>
      <c r="F553" t="s">
        <v>100</v>
      </c>
      <c r="G553">
        <v>45914</v>
      </c>
      <c r="H553">
        <v>7547472.5999999996</v>
      </c>
      <c r="I553">
        <v>14</v>
      </c>
      <c r="J553">
        <v>0.49588235616683901</v>
      </c>
      <c r="K553">
        <v>0.63953489065170199</v>
      </c>
      <c r="L553">
        <v>0.51188811361789699</v>
      </c>
      <c r="M553">
        <v>0.66433566433566404</v>
      </c>
      <c r="N553">
        <v>0.63953488372093004</v>
      </c>
      <c r="O553">
        <v>0.60882352941176399</v>
      </c>
      <c r="P553">
        <v>14</v>
      </c>
      <c r="Q553">
        <v>2356273.2000000002</v>
      </c>
      <c r="R553">
        <v>45905</v>
      </c>
      <c r="S553">
        <v>2</v>
      </c>
      <c r="T553">
        <v>143</v>
      </c>
      <c r="U553">
        <v>0.66433566433566404</v>
      </c>
      <c r="V553">
        <v>0.63953488372093004</v>
      </c>
      <c r="W553">
        <v>0.60882352941176399</v>
      </c>
      <c r="X553">
        <v>12</v>
      </c>
      <c r="Y553">
        <v>1634977.6</v>
      </c>
      <c r="Z553">
        <v>46514</v>
      </c>
      <c r="AA553">
        <v>2</v>
      </c>
      <c r="AB553">
        <v>144</v>
      </c>
      <c r="AC553" t="s">
        <v>101</v>
      </c>
      <c r="AE553">
        <f>Tabela1[[#This Row],[kan_params]]</f>
        <v>45914</v>
      </c>
      <c r="AF553">
        <f>Tabela1[[#This Row],[kan_steps]]</f>
        <v>14</v>
      </c>
      <c r="AG553">
        <f>Tabela1[[#This Row],[kan_train_acc]]</f>
        <v>0.49588235616683901</v>
      </c>
      <c r="AH553">
        <f>Tabela1[[#This Row],[kan_val_acc]]</f>
        <v>0.63953489065170199</v>
      </c>
      <c r="AI553">
        <f>Tabela1[[#This Row],[kan_test_acc]]</f>
        <v>0.51188811361789699</v>
      </c>
      <c r="AJ553">
        <f>Tabela1[[#This Row],[mlp_test_acc]]</f>
        <v>0.66433566433566404</v>
      </c>
      <c r="AK553">
        <f>Tabela1[[#This Row],[mlp_val_acc]]</f>
        <v>0.63953488372093004</v>
      </c>
      <c r="AL553">
        <f>Tabela1[[#This Row],[mlp_train_acc]]</f>
        <v>0.60882352941176399</v>
      </c>
      <c r="AM553">
        <f>Tabela1[[#This Row],[mlp_steps]]</f>
        <v>14</v>
      </c>
    </row>
    <row r="554" spans="1:39" hidden="1" x14ac:dyDescent="0.25">
      <c r="A554" t="s">
        <v>29</v>
      </c>
      <c r="B554">
        <v>10</v>
      </c>
      <c r="C554">
        <v>5</v>
      </c>
      <c r="D554">
        <v>2</v>
      </c>
      <c r="E554">
        <v>0</v>
      </c>
      <c r="F554" t="s">
        <v>164</v>
      </c>
      <c r="G554">
        <v>45930</v>
      </c>
      <c r="H554">
        <v>13996259.800000001</v>
      </c>
      <c r="I554">
        <v>24.8</v>
      </c>
      <c r="J554">
        <v>0.61058824062347405</v>
      </c>
      <c r="K554">
        <v>0.76744184494018497</v>
      </c>
      <c r="L554">
        <v>0.63636363744735702</v>
      </c>
      <c r="M554">
        <v>0.66433566433566404</v>
      </c>
      <c r="N554">
        <v>0.63953488372093004</v>
      </c>
      <c r="O554">
        <v>0.60882352941176399</v>
      </c>
      <c r="P554">
        <v>12.8</v>
      </c>
      <c r="Q554">
        <v>1550183.6</v>
      </c>
      <c r="R554">
        <v>45905</v>
      </c>
      <c r="S554">
        <v>2</v>
      </c>
      <c r="T554">
        <v>143</v>
      </c>
      <c r="U554">
        <v>0.66433566433566404</v>
      </c>
      <c r="V554">
        <v>0.63953488372093004</v>
      </c>
      <c r="W554">
        <v>0.60882352941176399</v>
      </c>
      <c r="X554">
        <v>12.2</v>
      </c>
      <c r="Y554">
        <v>1087076.2</v>
      </c>
      <c r="Z554">
        <v>46514</v>
      </c>
      <c r="AA554">
        <v>2</v>
      </c>
      <c r="AB554">
        <v>144</v>
      </c>
      <c r="AC554" t="s">
        <v>299</v>
      </c>
      <c r="AE554">
        <f>Tabela1[[#This Row],[kan_params]]</f>
        <v>45930</v>
      </c>
      <c r="AF554">
        <f>Tabela1[[#This Row],[kan_steps]]</f>
        <v>24.8</v>
      </c>
      <c r="AG554">
        <f>Tabela1[[#This Row],[kan_train_acc]]</f>
        <v>0.61058824062347405</v>
      </c>
      <c r="AH554">
        <f>Tabela1[[#This Row],[kan_val_acc]]</f>
        <v>0.76744184494018497</v>
      </c>
      <c r="AI554">
        <f>Tabela1[[#This Row],[kan_test_acc]]</f>
        <v>0.63636363744735702</v>
      </c>
      <c r="AJ554">
        <f>Tabela1[[#This Row],[mlp_test_acc]]</f>
        <v>0.66433566433566404</v>
      </c>
      <c r="AK554">
        <f>Tabela1[[#This Row],[mlp_val_acc]]</f>
        <v>0.63953488372093004</v>
      </c>
      <c r="AL554">
        <f>Tabela1[[#This Row],[mlp_train_acc]]</f>
        <v>0.60882352941176399</v>
      </c>
      <c r="AM554">
        <f>Tabela1[[#This Row],[mlp_steps]]</f>
        <v>12.8</v>
      </c>
    </row>
    <row r="555" spans="1:39" hidden="1" x14ac:dyDescent="0.25">
      <c r="A555" t="s">
        <v>29</v>
      </c>
      <c r="B555">
        <v>14</v>
      </c>
      <c r="C555">
        <v>5</v>
      </c>
      <c r="D555">
        <v>4</v>
      </c>
      <c r="E555">
        <v>0</v>
      </c>
      <c r="F555" t="s">
        <v>80</v>
      </c>
      <c r="G555">
        <v>45934</v>
      </c>
      <c r="H555">
        <v>10104304.4</v>
      </c>
      <c r="I555">
        <v>14.4</v>
      </c>
      <c r="J555">
        <v>0.53882353305816599</v>
      </c>
      <c r="K555">
        <v>0.73953487873077395</v>
      </c>
      <c r="L555">
        <v>0.54685315489768904</v>
      </c>
      <c r="M555">
        <v>0.65734265734265696</v>
      </c>
      <c r="N555">
        <v>0.581395348837209</v>
      </c>
      <c r="O555">
        <v>0.626470588235294</v>
      </c>
      <c r="P555">
        <v>13.6</v>
      </c>
      <c r="Q555">
        <v>695306.6</v>
      </c>
      <c r="R555">
        <v>45905</v>
      </c>
      <c r="S555">
        <v>2</v>
      </c>
      <c r="T555">
        <v>143</v>
      </c>
      <c r="U555">
        <v>0.65734265734265696</v>
      </c>
      <c r="V555">
        <v>0.581395348837209</v>
      </c>
      <c r="W555">
        <v>0.626470588235294</v>
      </c>
      <c r="X555">
        <v>12</v>
      </c>
      <c r="Y555">
        <v>358531.6</v>
      </c>
      <c r="Z555">
        <v>46514</v>
      </c>
      <c r="AA555">
        <v>2</v>
      </c>
      <c r="AB555">
        <v>144</v>
      </c>
      <c r="AC555" t="s">
        <v>661</v>
      </c>
      <c r="AE555">
        <f>Tabela1[[#This Row],[kan_params]]</f>
        <v>45934</v>
      </c>
      <c r="AF555">
        <f>Tabela1[[#This Row],[kan_steps]]</f>
        <v>14.4</v>
      </c>
      <c r="AG555">
        <f>Tabela1[[#This Row],[kan_train_acc]]</f>
        <v>0.53882353305816599</v>
      </c>
      <c r="AH555">
        <f>Tabela1[[#This Row],[kan_val_acc]]</f>
        <v>0.73953487873077395</v>
      </c>
      <c r="AI555">
        <f>Tabela1[[#This Row],[kan_test_acc]]</f>
        <v>0.54685315489768904</v>
      </c>
      <c r="AJ555">
        <f>Tabela1[[#This Row],[mlp_test_acc]]</f>
        <v>0.65734265734265696</v>
      </c>
      <c r="AK555">
        <f>Tabela1[[#This Row],[mlp_val_acc]]</f>
        <v>0.581395348837209</v>
      </c>
      <c r="AL555">
        <f>Tabela1[[#This Row],[mlp_train_acc]]</f>
        <v>0.626470588235294</v>
      </c>
      <c r="AM555">
        <f>Tabela1[[#This Row],[mlp_steps]]</f>
        <v>13.6</v>
      </c>
    </row>
    <row r="556" spans="1:39" hidden="1" x14ac:dyDescent="0.25">
      <c r="A556" t="s">
        <v>29</v>
      </c>
      <c r="B556">
        <v>10</v>
      </c>
      <c r="C556">
        <v>5</v>
      </c>
      <c r="D556">
        <v>2</v>
      </c>
      <c r="E556">
        <v>0</v>
      </c>
      <c r="F556" t="s">
        <v>194</v>
      </c>
      <c r="G556">
        <v>45988</v>
      </c>
      <c r="H556">
        <v>10734091.199999999</v>
      </c>
      <c r="I556">
        <v>20.2</v>
      </c>
      <c r="J556">
        <v>0.49647058248519899</v>
      </c>
      <c r="K556">
        <v>0.82325580120086606</v>
      </c>
      <c r="L556">
        <v>0.50209790468215898</v>
      </c>
      <c r="M556">
        <v>0.66433566433566404</v>
      </c>
      <c r="N556">
        <v>0.63953488372093004</v>
      </c>
      <c r="O556">
        <v>0.60882352941176399</v>
      </c>
      <c r="P556">
        <v>12.2</v>
      </c>
      <c r="Q556">
        <v>1477967.6</v>
      </c>
      <c r="R556">
        <v>45905</v>
      </c>
      <c r="S556">
        <v>2</v>
      </c>
      <c r="T556">
        <v>143</v>
      </c>
      <c r="U556">
        <v>0.66433566433566404</v>
      </c>
      <c r="V556">
        <v>0.63953488372093004</v>
      </c>
      <c r="W556">
        <v>0.60882352941176399</v>
      </c>
      <c r="X556">
        <v>12.4</v>
      </c>
      <c r="Y556">
        <v>1852669.4</v>
      </c>
      <c r="Z556">
        <v>46514</v>
      </c>
      <c r="AA556">
        <v>2</v>
      </c>
      <c r="AB556">
        <v>144</v>
      </c>
      <c r="AC556" t="s">
        <v>314</v>
      </c>
      <c r="AE556">
        <f>Tabela1[[#This Row],[kan_params]]</f>
        <v>45988</v>
      </c>
      <c r="AF556">
        <f>Tabela1[[#This Row],[kan_steps]]</f>
        <v>20.2</v>
      </c>
      <c r="AG556">
        <f>Tabela1[[#This Row],[kan_train_acc]]</f>
        <v>0.49647058248519899</v>
      </c>
      <c r="AH556">
        <f>Tabela1[[#This Row],[kan_val_acc]]</f>
        <v>0.82325580120086606</v>
      </c>
      <c r="AI556">
        <f>Tabela1[[#This Row],[kan_test_acc]]</f>
        <v>0.50209790468215898</v>
      </c>
      <c r="AJ556">
        <f>Tabela1[[#This Row],[mlp_test_acc]]</f>
        <v>0.66433566433566404</v>
      </c>
      <c r="AK556">
        <f>Tabela1[[#This Row],[mlp_val_acc]]</f>
        <v>0.63953488372093004</v>
      </c>
      <c r="AL556">
        <f>Tabela1[[#This Row],[mlp_train_acc]]</f>
        <v>0.60882352941176399</v>
      </c>
      <c r="AM556">
        <f>Tabela1[[#This Row],[mlp_steps]]</f>
        <v>12.2</v>
      </c>
    </row>
    <row r="557" spans="1:39" hidden="1" x14ac:dyDescent="0.25">
      <c r="A557" t="s">
        <v>29</v>
      </c>
      <c r="B557">
        <v>14</v>
      </c>
      <c r="C557">
        <v>9</v>
      </c>
      <c r="D557">
        <v>2</v>
      </c>
      <c r="E557">
        <v>0</v>
      </c>
      <c r="F557" t="s">
        <v>178</v>
      </c>
      <c r="G557">
        <v>46052</v>
      </c>
      <c r="H557">
        <v>27454377.600000001</v>
      </c>
      <c r="I557">
        <v>39.200000000000003</v>
      </c>
      <c r="J557">
        <v>0.77647058963775595</v>
      </c>
      <c r="K557">
        <v>0.88837208747863705</v>
      </c>
      <c r="L557">
        <v>0.75104894638061503</v>
      </c>
      <c r="M557">
        <v>0.65734265734265696</v>
      </c>
      <c r="N557">
        <v>0.581395348837209</v>
      </c>
      <c r="O557">
        <v>0.626470588235294</v>
      </c>
      <c r="P557">
        <v>12.4</v>
      </c>
      <c r="Q557">
        <v>2071621.6</v>
      </c>
      <c r="R557">
        <v>45905</v>
      </c>
      <c r="S557">
        <v>2</v>
      </c>
      <c r="T557">
        <v>143</v>
      </c>
      <c r="U557">
        <v>0.65734265734265696</v>
      </c>
      <c r="V557">
        <v>0.581395348837209</v>
      </c>
      <c r="W557">
        <v>0.626470588235294</v>
      </c>
      <c r="X557">
        <v>12</v>
      </c>
      <c r="Y557">
        <v>2042219.6</v>
      </c>
      <c r="Z557">
        <v>46514</v>
      </c>
      <c r="AA557">
        <v>2</v>
      </c>
      <c r="AB557">
        <v>144</v>
      </c>
      <c r="AC557" t="s">
        <v>811</v>
      </c>
      <c r="AE557">
        <f>Tabela1[[#This Row],[kan_params]]</f>
        <v>46052</v>
      </c>
      <c r="AF557">
        <f>Tabela1[[#This Row],[kan_steps]]</f>
        <v>39.200000000000003</v>
      </c>
      <c r="AG557">
        <f>Tabela1[[#This Row],[kan_train_acc]]</f>
        <v>0.77647058963775595</v>
      </c>
      <c r="AH557">
        <f>Tabela1[[#This Row],[kan_val_acc]]</f>
        <v>0.88837208747863705</v>
      </c>
      <c r="AI557">
        <f>Tabela1[[#This Row],[kan_test_acc]]</f>
        <v>0.75104894638061503</v>
      </c>
      <c r="AJ557">
        <f>Tabela1[[#This Row],[mlp_test_acc]]</f>
        <v>0.65734265734265696</v>
      </c>
      <c r="AK557">
        <f>Tabela1[[#This Row],[mlp_val_acc]]</f>
        <v>0.581395348837209</v>
      </c>
      <c r="AL557">
        <f>Tabela1[[#This Row],[mlp_train_acc]]</f>
        <v>0.626470588235294</v>
      </c>
      <c r="AM557">
        <f>Tabela1[[#This Row],[mlp_steps]]</f>
        <v>12.4</v>
      </c>
    </row>
    <row r="558" spans="1:39" hidden="1" x14ac:dyDescent="0.25">
      <c r="A558" t="s">
        <v>29</v>
      </c>
      <c r="B558">
        <v>12</v>
      </c>
      <c r="C558">
        <v>3</v>
      </c>
      <c r="D558">
        <v>4</v>
      </c>
      <c r="E558">
        <v>0</v>
      </c>
      <c r="F558" t="s">
        <v>178</v>
      </c>
      <c r="G558">
        <v>46052</v>
      </c>
      <c r="H558">
        <v>9230886.1999999993</v>
      </c>
      <c r="I558">
        <v>19.600000000000001</v>
      </c>
      <c r="J558">
        <v>0.512352946400642</v>
      </c>
      <c r="K558">
        <v>0.72093024253845195</v>
      </c>
      <c r="L558">
        <v>0.55104895234107898</v>
      </c>
      <c r="M558">
        <v>0.66433566433566404</v>
      </c>
      <c r="N558">
        <v>0.64883720930232502</v>
      </c>
      <c r="O558">
        <v>0.60882352941176399</v>
      </c>
      <c r="P558">
        <v>12.2</v>
      </c>
      <c r="Q558">
        <v>2424341.6</v>
      </c>
      <c r="R558">
        <v>45905</v>
      </c>
      <c r="S558">
        <v>2</v>
      </c>
      <c r="T558">
        <v>143</v>
      </c>
      <c r="U558">
        <v>0.66433566433566404</v>
      </c>
      <c r="V558">
        <v>0.63953488372093004</v>
      </c>
      <c r="W558">
        <v>0.60882352941176399</v>
      </c>
      <c r="X558">
        <v>12</v>
      </c>
      <c r="Y558">
        <v>2106324</v>
      </c>
      <c r="Z558">
        <v>46514</v>
      </c>
      <c r="AA558">
        <v>2</v>
      </c>
      <c r="AB558">
        <v>144</v>
      </c>
      <c r="AC558" t="s">
        <v>407</v>
      </c>
      <c r="AE558">
        <f>Tabela1[[#This Row],[kan_params]]</f>
        <v>46052</v>
      </c>
      <c r="AF558">
        <f>Tabela1[[#This Row],[kan_steps]]</f>
        <v>19.600000000000001</v>
      </c>
      <c r="AG558">
        <f>Tabela1[[#This Row],[kan_train_acc]]</f>
        <v>0.512352946400642</v>
      </c>
      <c r="AH558">
        <f>Tabela1[[#This Row],[kan_val_acc]]</f>
        <v>0.72093024253845195</v>
      </c>
      <c r="AI558">
        <f>Tabela1[[#This Row],[kan_test_acc]]</f>
        <v>0.55104895234107898</v>
      </c>
      <c r="AJ558">
        <f>Tabela1[[#This Row],[mlp_test_acc]]</f>
        <v>0.66433566433566404</v>
      </c>
      <c r="AK558">
        <f>Tabela1[[#This Row],[mlp_val_acc]]</f>
        <v>0.64883720930232502</v>
      </c>
      <c r="AL558">
        <f>Tabela1[[#This Row],[mlp_train_acc]]</f>
        <v>0.60882352941176399</v>
      </c>
      <c r="AM558">
        <f>Tabela1[[#This Row],[mlp_steps]]</f>
        <v>12.2</v>
      </c>
    </row>
    <row r="559" spans="1:39" x14ac:dyDescent="0.25">
      <c r="A559" t="s">
        <v>29</v>
      </c>
      <c r="B559">
        <v>8</v>
      </c>
      <c r="C559">
        <v>3</v>
      </c>
      <c r="D559">
        <v>2</v>
      </c>
      <c r="E559">
        <v>0</v>
      </c>
      <c r="F559" t="s">
        <v>206</v>
      </c>
      <c r="G559">
        <v>46120</v>
      </c>
      <c r="H559">
        <v>7854242.4000000004</v>
      </c>
      <c r="I559">
        <v>13</v>
      </c>
      <c r="J559">
        <v>0.47823529243469198</v>
      </c>
      <c r="K559">
        <v>0.63953489065170199</v>
      </c>
      <c r="L559">
        <v>0.46713286638259799</v>
      </c>
      <c r="M559">
        <v>0.66433566433566404</v>
      </c>
      <c r="N559">
        <v>0.63953488372093004</v>
      </c>
      <c r="O559">
        <v>0.60882352941176399</v>
      </c>
      <c r="P559">
        <v>12</v>
      </c>
      <c r="Q559">
        <v>1473619.4</v>
      </c>
      <c r="R559">
        <v>45905</v>
      </c>
      <c r="S559">
        <v>2</v>
      </c>
      <c r="T559">
        <v>143</v>
      </c>
      <c r="U559">
        <v>0.66433566433566404</v>
      </c>
      <c r="V559">
        <v>0.63953488372093004</v>
      </c>
      <c r="W559">
        <v>0.60882352941176399</v>
      </c>
      <c r="X559">
        <v>12</v>
      </c>
      <c r="Y559">
        <v>1538533.2</v>
      </c>
      <c r="Z559">
        <v>46514</v>
      </c>
      <c r="AA559">
        <v>2</v>
      </c>
      <c r="AB559">
        <v>144</v>
      </c>
      <c r="AC559" t="s">
        <v>1330</v>
      </c>
      <c r="AE559">
        <f>Tabela1[[#This Row],[kan_params]]</f>
        <v>46120</v>
      </c>
      <c r="AF559">
        <f>Tabela1[[#This Row],[kan_steps]]</f>
        <v>13</v>
      </c>
      <c r="AG559">
        <f>Tabela1[[#This Row],[kan_train_acc]]</f>
        <v>0.47823529243469198</v>
      </c>
      <c r="AH559">
        <f>Tabela1[[#This Row],[kan_val_acc]]</f>
        <v>0.63953489065170199</v>
      </c>
      <c r="AI559">
        <f>Tabela1[[#This Row],[kan_test_acc]]</f>
        <v>0.46713286638259799</v>
      </c>
      <c r="AJ559">
        <f>Tabela1[[#This Row],[mlp_test_acc]]</f>
        <v>0.66433566433566404</v>
      </c>
      <c r="AK559">
        <f>Tabela1[[#This Row],[mlp_val_acc]]</f>
        <v>0.63953488372093004</v>
      </c>
      <c r="AL559">
        <f>Tabela1[[#This Row],[mlp_train_acc]]</f>
        <v>0.60882352941176399</v>
      </c>
      <c r="AM559">
        <f>Tabela1[[#This Row],[mlp_steps]]</f>
        <v>12</v>
      </c>
    </row>
    <row r="560" spans="1:39" hidden="1" x14ac:dyDescent="0.25">
      <c r="A560" t="s">
        <v>29</v>
      </c>
      <c r="B560">
        <v>16</v>
      </c>
      <c r="C560">
        <v>5</v>
      </c>
      <c r="D560">
        <v>5</v>
      </c>
      <c r="E560">
        <v>0</v>
      </c>
      <c r="F560" t="s">
        <v>228</v>
      </c>
      <c r="G560">
        <v>46142</v>
      </c>
      <c r="H560">
        <v>16982068.800000001</v>
      </c>
      <c r="I560">
        <v>26.4</v>
      </c>
      <c r="J560">
        <v>0.52058824300765905</v>
      </c>
      <c r="K560">
        <v>0.81395348310470494</v>
      </c>
      <c r="L560">
        <v>0.54965034723281803</v>
      </c>
      <c r="M560">
        <v>0.65734265734265696</v>
      </c>
      <c r="N560">
        <v>0.581395348837209</v>
      </c>
      <c r="O560">
        <v>0.626470588235294</v>
      </c>
      <c r="P560">
        <v>12.2</v>
      </c>
      <c r="Q560">
        <v>1161372.8</v>
      </c>
      <c r="R560">
        <v>45905</v>
      </c>
      <c r="S560">
        <v>2</v>
      </c>
      <c r="T560">
        <v>143</v>
      </c>
      <c r="U560">
        <v>0.65734265734265696</v>
      </c>
      <c r="V560">
        <v>0.59302325581395299</v>
      </c>
      <c r="W560">
        <v>0.626470588235294</v>
      </c>
      <c r="X560">
        <v>12.2</v>
      </c>
      <c r="Y560">
        <v>1604585.8</v>
      </c>
      <c r="Z560">
        <v>46514</v>
      </c>
      <c r="AA560">
        <v>2</v>
      </c>
      <c r="AB560">
        <v>144</v>
      </c>
      <c r="AC560" t="s">
        <v>937</v>
      </c>
      <c r="AE560">
        <f>Tabela1[[#This Row],[kan_params]]</f>
        <v>46142</v>
      </c>
      <c r="AF560">
        <f>Tabela1[[#This Row],[kan_steps]]</f>
        <v>26.4</v>
      </c>
      <c r="AG560">
        <f>Tabela1[[#This Row],[kan_train_acc]]</f>
        <v>0.52058824300765905</v>
      </c>
      <c r="AH560">
        <f>Tabela1[[#This Row],[kan_val_acc]]</f>
        <v>0.81395348310470494</v>
      </c>
      <c r="AI560">
        <f>Tabela1[[#This Row],[kan_test_acc]]</f>
        <v>0.54965034723281803</v>
      </c>
      <c r="AJ560">
        <f>Tabela1[[#This Row],[mlp_test_acc]]</f>
        <v>0.65734265734265696</v>
      </c>
      <c r="AK560">
        <f>Tabela1[[#This Row],[mlp_val_acc]]</f>
        <v>0.581395348837209</v>
      </c>
      <c r="AL560">
        <f>Tabela1[[#This Row],[mlp_train_acc]]</f>
        <v>0.626470588235294</v>
      </c>
      <c r="AM560">
        <f>Tabela1[[#This Row],[mlp_steps]]</f>
        <v>12.2</v>
      </c>
    </row>
    <row r="561" spans="1:39" hidden="1" x14ac:dyDescent="0.25">
      <c r="A561" t="s">
        <v>29</v>
      </c>
      <c r="B561">
        <v>12</v>
      </c>
      <c r="C561">
        <v>5</v>
      </c>
      <c r="D561">
        <v>3</v>
      </c>
      <c r="E561">
        <v>0</v>
      </c>
      <c r="F561" t="s">
        <v>62</v>
      </c>
      <c r="G561">
        <v>46236</v>
      </c>
      <c r="H561">
        <v>8321301.2000000002</v>
      </c>
      <c r="I561">
        <v>16.2</v>
      </c>
      <c r="J561">
        <v>0.56235294342040998</v>
      </c>
      <c r="K561">
        <v>0.69069768190383896</v>
      </c>
      <c r="L561">
        <v>0.6</v>
      </c>
      <c r="M561">
        <v>0.66433566433566404</v>
      </c>
      <c r="N561">
        <v>0.63953488372093004</v>
      </c>
      <c r="O561">
        <v>0.60882352941176399</v>
      </c>
      <c r="P561">
        <v>12.4</v>
      </c>
      <c r="Q561">
        <v>1354780.4</v>
      </c>
      <c r="R561">
        <v>45905</v>
      </c>
      <c r="S561">
        <v>2</v>
      </c>
      <c r="T561">
        <v>143</v>
      </c>
      <c r="U561">
        <v>0.66433566433566404</v>
      </c>
      <c r="V561">
        <v>0.63953488372093004</v>
      </c>
      <c r="W561">
        <v>0.60882352941176399</v>
      </c>
      <c r="X561">
        <v>12.2</v>
      </c>
      <c r="Y561">
        <v>1417576.4</v>
      </c>
      <c r="Z561">
        <v>46514</v>
      </c>
      <c r="AA561">
        <v>2</v>
      </c>
      <c r="AB561">
        <v>144</v>
      </c>
      <c r="AC561" t="s">
        <v>450</v>
      </c>
      <c r="AE561">
        <f>Tabela1[[#This Row],[kan_params]]</f>
        <v>46236</v>
      </c>
      <c r="AF561">
        <f>Tabela1[[#This Row],[kan_steps]]</f>
        <v>16.2</v>
      </c>
      <c r="AG561">
        <f>Tabela1[[#This Row],[kan_train_acc]]</f>
        <v>0.56235294342040998</v>
      </c>
      <c r="AH561">
        <f>Tabela1[[#This Row],[kan_val_acc]]</f>
        <v>0.69069768190383896</v>
      </c>
      <c r="AI561">
        <f>Tabela1[[#This Row],[kan_test_acc]]</f>
        <v>0.6</v>
      </c>
      <c r="AJ561">
        <f>Tabela1[[#This Row],[mlp_test_acc]]</f>
        <v>0.66433566433566404</v>
      </c>
      <c r="AK561">
        <f>Tabela1[[#This Row],[mlp_val_acc]]</f>
        <v>0.63953488372093004</v>
      </c>
      <c r="AL561">
        <f>Tabela1[[#This Row],[mlp_train_acc]]</f>
        <v>0.60882352941176399</v>
      </c>
      <c r="AM561">
        <f>Tabela1[[#This Row],[mlp_steps]]</f>
        <v>12.4</v>
      </c>
    </row>
    <row r="562" spans="1:39" hidden="1" x14ac:dyDescent="0.25">
      <c r="A562" t="s">
        <v>29</v>
      </c>
      <c r="B562">
        <v>16</v>
      </c>
      <c r="C562">
        <v>5</v>
      </c>
      <c r="D562">
        <v>5</v>
      </c>
      <c r="E562">
        <v>0</v>
      </c>
      <c r="F562" t="s">
        <v>42</v>
      </c>
      <c r="G562">
        <v>46240</v>
      </c>
      <c r="H562">
        <v>12350493</v>
      </c>
      <c r="I562">
        <v>15.4</v>
      </c>
      <c r="J562">
        <v>0.54411763548851</v>
      </c>
      <c r="K562">
        <v>0.66279070377349802</v>
      </c>
      <c r="L562">
        <v>0.54685316085815405</v>
      </c>
      <c r="M562">
        <v>0.65734265734265696</v>
      </c>
      <c r="N562">
        <v>0.581395348837209</v>
      </c>
      <c r="O562">
        <v>0.626470588235294</v>
      </c>
      <c r="P562">
        <v>13</v>
      </c>
      <c r="Q562">
        <v>2476778.2000000002</v>
      </c>
      <c r="R562">
        <v>45905</v>
      </c>
      <c r="S562">
        <v>2</v>
      </c>
      <c r="T562">
        <v>143</v>
      </c>
      <c r="U562">
        <v>0.65734265734265696</v>
      </c>
      <c r="V562">
        <v>0.581395348837209</v>
      </c>
      <c r="W562">
        <v>0.626470588235294</v>
      </c>
      <c r="X562">
        <v>13.2</v>
      </c>
      <c r="Y562">
        <v>3193666.8</v>
      </c>
      <c r="Z562">
        <v>46514</v>
      </c>
      <c r="AA562">
        <v>2</v>
      </c>
      <c r="AB562">
        <v>144</v>
      </c>
      <c r="AC562" t="s">
        <v>844</v>
      </c>
      <c r="AE562">
        <f>Tabela1[[#This Row],[kan_params]]</f>
        <v>46240</v>
      </c>
      <c r="AF562">
        <f>Tabela1[[#This Row],[kan_steps]]</f>
        <v>15.4</v>
      </c>
      <c r="AG562">
        <f>Tabela1[[#This Row],[kan_train_acc]]</f>
        <v>0.54411763548851</v>
      </c>
      <c r="AH562">
        <f>Tabela1[[#This Row],[kan_val_acc]]</f>
        <v>0.66279070377349802</v>
      </c>
      <c r="AI562">
        <f>Tabela1[[#This Row],[kan_test_acc]]</f>
        <v>0.54685316085815405</v>
      </c>
      <c r="AJ562">
        <f>Tabela1[[#This Row],[mlp_test_acc]]</f>
        <v>0.65734265734265696</v>
      </c>
      <c r="AK562">
        <f>Tabela1[[#This Row],[mlp_val_acc]]</f>
        <v>0.581395348837209</v>
      </c>
      <c r="AL562">
        <f>Tabela1[[#This Row],[mlp_train_acc]]</f>
        <v>0.626470588235294</v>
      </c>
      <c r="AM562">
        <f>Tabela1[[#This Row],[mlp_steps]]</f>
        <v>13</v>
      </c>
    </row>
    <row r="563" spans="1:39" hidden="1" x14ac:dyDescent="0.25">
      <c r="A563" t="s">
        <v>29</v>
      </c>
      <c r="B563">
        <v>16</v>
      </c>
      <c r="C563">
        <v>9</v>
      </c>
      <c r="D563">
        <v>3</v>
      </c>
      <c r="E563">
        <v>0</v>
      </c>
      <c r="F563" t="s">
        <v>108</v>
      </c>
      <c r="G563">
        <v>46266</v>
      </c>
      <c r="H563">
        <v>16505737</v>
      </c>
      <c r="I563">
        <v>22</v>
      </c>
      <c r="J563">
        <v>0.68294117450714098</v>
      </c>
      <c r="K563">
        <v>0.76976743936538605</v>
      </c>
      <c r="L563">
        <v>0.66853147149086001</v>
      </c>
      <c r="M563">
        <v>0.65734265734265696</v>
      </c>
      <c r="N563">
        <v>0.581395348837209</v>
      </c>
      <c r="O563">
        <v>0.626470588235294</v>
      </c>
      <c r="P563">
        <v>12.2</v>
      </c>
      <c r="Q563">
        <v>2681956</v>
      </c>
      <c r="R563">
        <v>45905</v>
      </c>
      <c r="S563">
        <v>2</v>
      </c>
      <c r="T563">
        <v>143</v>
      </c>
      <c r="U563">
        <v>0.65734265734265696</v>
      </c>
      <c r="V563">
        <v>0.59302325581395299</v>
      </c>
      <c r="W563">
        <v>0.626470588235294</v>
      </c>
      <c r="X563">
        <v>12.2</v>
      </c>
      <c r="Y563">
        <v>2036401.6</v>
      </c>
      <c r="Z563">
        <v>46514</v>
      </c>
      <c r="AA563">
        <v>2</v>
      </c>
      <c r="AB563">
        <v>144</v>
      </c>
      <c r="AC563" t="s">
        <v>978</v>
      </c>
      <c r="AE563">
        <f>Tabela1[[#This Row],[kan_params]]</f>
        <v>46266</v>
      </c>
      <c r="AF563">
        <f>Tabela1[[#This Row],[kan_steps]]</f>
        <v>22</v>
      </c>
      <c r="AG563">
        <f>Tabela1[[#This Row],[kan_train_acc]]</f>
        <v>0.68294117450714098</v>
      </c>
      <c r="AH563">
        <f>Tabela1[[#This Row],[kan_val_acc]]</f>
        <v>0.76976743936538605</v>
      </c>
      <c r="AI563">
        <f>Tabela1[[#This Row],[kan_test_acc]]</f>
        <v>0.66853147149086001</v>
      </c>
      <c r="AJ563">
        <f>Tabela1[[#This Row],[mlp_test_acc]]</f>
        <v>0.65734265734265696</v>
      </c>
      <c r="AK563">
        <f>Tabela1[[#This Row],[mlp_val_acc]]</f>
        <v>0.581395348837209</v>
      </c>
      <c r="AL563">
        <f>Tabela1[[#This Row],[mlp_train_acc]]</f>
        <v>0.626470588235294</v>
      </c>
      <c r="AM563">
        <f>Tabela1[[#This Row],[mlp_steps]]</f>
        <v>12.2</v>
      </c>
    </row>
    <row r="564" spans="1:39" hidden="1" x14ac:dyDescent="0.25">
      <c r="A564" t="s">
        <v>29</v>
      </c>
      <c r="B564">
        <v>14</v>
      </c>
      <c r="C564">
        <v>3</v>
      </c>
      <c r="D564">
        <v>5</v>
      </c>
      <c r="E564">
        <v>0</v>
      </c>
      <c r="F564" t="s">
        <v>108</v>
      </c>
      <c r="G564">
        <v>46266</v>
      </c>
      <c r="H564">
        <v>8246173</v>
      </c>
      <c r="I564">
        <v>17.399999999999999</v>
      </c>
      <c r="J564">
        <v>0.551176452636718</v>
      </c>
      <c r="K564">
        <v>0.66976745128631499</v>
      </c>
      <c r="L564">
        <v>0.59300700426101605</v>
      </c>
      <c r="M564">
        <v>0.66433566433566404</v>
      </c>
      <c r="N564">
        <v>0.64883720930232502</v>
      </c>
      <c r="O564">
        <v>0.60882352941176399</v>
      </c>
      <c r="P564">
        <v>12</v>
      </c>
      <c r="Q564">
        <v>1668651.2</v>
      </c>
      <c r="R564">
        <v>45905</v>
      </c>
      <c r="S564">
        <v>2</v>
      </c>
      <c r="T564">
        <v>143</v>
      </c>
      <c r="U564">
        <v>0.66433566433566404</v>
      </c>
      <c r="V564">
        <v>0.63953488372093004</v>
      </c>
      <c r="W564">
        <v>0.60882352941176399</v>
      </c>
      <c r="X564">
        <v>12</v>
      </c>
      <c r="Y564">
        <v>772405.8</v>
      </c>
      <c r="Z564">
        <v>46514</v>
      </c>
      <c r="AA564">
        <v>2</v>
      </c>
      <c r="AB564">
        <v>144</v>
      </c>
      <c r="AC564" t="s">
        <v>574</v>
      </c>
      <c r="AE564">
        <f>Tabela1[[#This Row],[kan_params]]</f>
        <v>46266</v>
      </c>
      <c r="AF564">
        <f>Tabela1[[#This Row],[kan_steps]]</f>
        <v>17.399999999999999</v>
      </c>
      <c r="AG564">
        <f>Tabela1[[#This Row],[kan_train_acc]]</f>
        <v>0.551176452636718</v>
      </c>
      <c r="AH564">
        <f>Tabela1[[#This Row],[kan_val_acc]]</f>
        <v>0.66976745128631499</v>
      </c>
      <c r="AI564">
        <f>Tabela1[[#This Row],[kan_test_acc]]</f>
        <v>0.59300700426101605</v>
      </c>
      <c r="AJ564">
        <f>Tabela1[[#This Row],[mlp_test_acc]]</f>
        <v>0.66433566433566404</v>
      </c>
      <c r="AK564">
        <f>Tabela1[[#This Row],[mlp_val_acc]]</f>
        <v>0.64883720930232502</v>
      </c>
      <c r="AL564">
        <f>Tabela1[[#This Row],[mlp_train_acc]]</f>
        <v>0.60882352941176399</v>
      </c>
      <c r="AM564">
        <f>Tabela1[[#This Row],[mlp_steps]]</f>
        <v>12</v>
      </c>
    </row>
    <row r="565" spans="1:39" hidden="1" x14ac:dyDescent="0.25">
      <c r="A565" t="s">
        <v>29</v>
      </c>
      <c r="B565">
        <v>10</v>
      </c>
      <c r="C565">
        <v>3</v>
      </c>
      <c r="D565">
        <v>3</v>
      </c>
      <c r="E565">
        <v>0</v>
      </c>
      <c r="F565" t="s">
        <v>130</v>
      </c>
      <c r="G565">
        <v>46360</v>
      </c>
      <c r="H565">
        <v>7211929.4000000004</v>
      </c>
      <c r="I565">
        <v>13</v>
      </c>
      <c r="J565">
        <v>0.50529411435127203</v>
      </c>
      <c r="K565">
        <v>0.63953489065170199</v>
      </c>
      <c r="L565">
        <v>0.52447552084922699</v>
      </c>
      <c r="M565">
        <v>0.66433566433566404</v>
      </c>
      <c r="N565">
        <v>0.63953488372093004</v>
      </c>
      <c r="O565">
        <v>0.60882352941176399</v>
      </c>
      <c r="P565">
        <v>12</v>
      </c>
      <c r="Q565">
        <v>1875790</v>
      </c>
      <c r="R565">
        <v>45905</v>
      </c>
      <c r="S565">
        <v>2</v>
      </c>
      <c r="T565">
        <v>143</v>
      </c>
      <c r="U565">
        <v>0.66433566433566404</v>
      </c>
      <c r="V565">
        <v>0.63953488372093004</v>
      </c>
      <c r="W565">
        <v>0.60882352941176399</v>
      </c>
      <c r="X565">
        <v>12</v>
      </c>
      <c r="Y565">
        <v>1270901.3999999999</v>
      </c>
      <c r="Z565">
        <v>46514</v>
      </c>
      <c r="AA565">
        <v>2</v>
      </c>
      <c r="AB565">
        <v>144</v>
      </c>
      <c r="AC565" t="s">
        <v>131</v>
      </c>
      <c r="AE565">
        <f>Tabela1[[#This Row],[kan_params]]</f>
        <v>46360</v>
      </c>
      <c r="AF565">
        <f>Tabela1[[#This Row],[kan_steps]]</f>
        <v>13</v>
      </c>
      <c r="AG565">
        <f>Tabela1[[#This Row],[kan_train_acc]]</f>
        <v>0.50529411435127203</v>
      </c>
      <c r="AH565">
        <f>Tabela1[[#This Row],[kan_val_acc]]</f>
        <v>0.63953489065170199</v>
      </c>
      <c r="AI565">
        <f>Tabela1[[#This Row],[kan_test_acc]]</f>
        <v>0.52447552084922699</v>
      </c>
      <c r="AJ565">
        <f>Tabela1[[#This Row],[mlp_test_acc]]</f>
        <v>0.66433566433566404</v>
      </c>
      <c r="AK565">
        <f>Tabela1[[#This Row],[mlp_val_acc]]</f>
        <v>0.63953488372093004</v>
      </c>
      <c r="AL565">
        <f>Tabela1[[#This Row],[mlp_train_acc]]</f>
        <v>0.60882352941176399</v>
      </c>
      <c r="AM565">
        <f>Tabela1[[#This Row],[mlp_steps]]</f>
        <v>12</v>
      </c>
    </row>
    <row r="566" spans="1:39" hidden="1" x14ac:dyDescent="0.25">
      <c r="A566" t="s">
        <v>29</v>
      </c>
      <c r="B566">
        <v>14</v>
      </c>
      <c r="C566">
        <v>9</v>
      </c>
      <c r="D566">
        <v>2</v>
      </c>
      <c r="E566">
        <v>0</v>
      </c>
      <c r="F566" t="s">
        <v>58</v>
      </c>
      <c r="G566">
        <v>46364</v>
      </c>
      <c r="H566">
        <v>10317432.6</v>
      </c>
      <c r="I566">
        <v>12.6</v>
      </c>
      <c r="J566">
        <v>0.46058822274208</v>
      </c>
      <c r="K566">
        <v>0.58604649305343604</v>
      </c>
      <c r="L566">
        <v>0.43496504426002502</v>
      </c>
      <c r="M566">
        <v>0.65734265734265696</v>
      </c>
      <c r="N566">
        <v>0.581395348837209</v>
      </c>
      <c r="O566">
        <v>0.626470588235294</v>
      </c>
      <c r="P566">
        <v>12.2</v>
      </c>
      <c r="Q566">
        <v>1550353</v>
      </c>
      <c r="R566">
        <v>45905</v>
      </c>
      <c r="S566">
        <v>2</v>
      </c>
      <c r="T566">
        <v>143</v>
      </c>
      <c r="U566">
        <v>0.65734265734265696</v>
      </c>
      <c r="V566">
        <v>0.581395348837209</v>
      </c>
      <c r="W566">
        <v>0.626470588235294</v>
      </c>
      <c r="X566">
        <v>12.4</v>
      </c>
      <c r="Y566">
        <v>2259109.4</v>
      </c>
      <c r="Z566">
        <v>46514</v>
      </c>
      <c r="AA566">
        <v>2</v>
      </c>
      <c r="AB566">
        <v>144</v>
      </c>
      <c r="AC566" t="s">
        <v>751</v>
      </c>
      <c r="AE566">
        <f>Tabela1[[#This Row],[kan_params]]</f>
        <v>46364</v>
      </c>
      <c r="AF566">
        <f>Tabela1[[#This Row],[kan_steps]]</f>
        <v>12.6</v>
      </c>
      <c r="AG566">
        <f>Tabela1[[#This Row],[kan_train_acc]]</f>
        <v>0.46058822274208</v>
      </c>
      <c r="AH566">
        <f>Tabela1[[#This Row],[kan_val_acc]]</f>
        <v>0.58604649305343604</v>
      </c>
      <c r="AI566">
        <f>Tabela1[[#This Row],[kan_test_acc]]</f>
        <v>0.43496504426002502</v>
      </c>
      <c r="AJ566">
        <f>Tabela1[[#This Row],[mlp_test_acc]]</f>
        <v>0.65734265734265696</v>
      </c>
      <c r="AK566">
        <f>Tabela1[[#This Row],[mlp_val_acc]]</f>
        <v>0.581395348837209</v>
      </c>
      <c r="AL566">
        <f>Tabela1[[#This Row],[mlp_train_acc]]</f>
        <v>0.626470588235294</v>
      </c>
      <c r="AM566">
        <f>Tabela1[[#This Row],[mlp_steps]]</f>
        <v>12.2</v>
      </c>
    </row>
    <row r="567" spans="1:39" hidden="1" x14ac:dyDescent="0.25">
      <c r="A567" t="s">
        <v>29</v>
      </c>
      <c r="B567">
        <v>12</v>
      </c>
      <c r="C567">
        <v>3</v>
      </c>
      <c r="D567">
        <v>4</v>
      </c>
      <c r="E567">
        <v>0</v>
      </c>
      <c r="F567" t="s">
        <v>58</v>
      </c>
      <c r="G567">
        <v>46364</v>
      </c>
      <c r="H567">
        <v>7125878.7999999998</v>
      </c>
      <c r="I567">
        <v>14</v>
      </c>
      <c r="J567">
        <v>0.45882353559136302</v>
      </c>
      <c r="K567">
        <v>0.80232558250427199</v>
      </c>
      <c r="L567">
        <v>0.49790211021900099</v>
      </c>
      <c r="M567">
        <v>0.66433566433566404</v>
      </c>
      <c r="N567">
        <v>0.63953488372093004</v>
      </c>
      <c r="O567">
        <v>0.60882352941176399</v>
      </c>
      <c r="P567">
        <v>14</v>
      </c>
      <c r="Q567">
        <v>1426003.4</v>
      </c>
      <c r="R567">
        <v>45905</v>
      </c>
      <c r="S567">
        <v>2</v>
      </c>
      <c r="T567">
        <v>143</v>
      </c>
      <c r="U567">
        <v>0.66433566433566404</v>
      </c>
      <c r="V567">
        <v>0.63953488372093004</v>
      </c>
      <c r="W567">
        <v>0.60882352941176399</v>
      </c>
      <c r="X567">
        <v>12</v>
      </c>
      <c r="Y567">
        <v>2453285.2000000002</v>
      </c>
      <c r="Z567">
        <v>46514</v>
      </c>
      <c r="AA567">
        <v>2</v>
      </c>
      <c r="AB567">
        <v>144</v>
      </c>
      <c r="AC567" t="s">
        <v>347</v>
      </c>
      <c r="AE567">
        <f>Tabela1[[#This Row],[kan_params]]</f>
        <v>46364</v>
      </c>
      <c r="AF567">
        <f>Tabela1[[#This Row],[kan_steps]]</f>
        <v>14</v>
      </c>
      <c r="AG567">
        <f>Tabela1[[#This Row],[kan_train_acc]]</f>
        <v>0.45882353559136302</v>
      </c>
      <c r="AH567">
        <f>Tabela1[[#This Row],[kan_val_acc]]</f>
        <v>0.80232558250427199</v>
      </c>
      <c r="AI567">
        <f>Tabela1[[#This Row],[kan_test_acc]]</f>
        <v>0.49790211021900099</v>
      </c>
      <c r="AJ567">
        <f>Tabela1[[#This Row],[mlp_test_acc]]</f>
        <v>0.66433566433566404</v>
      </c>
      <c r="AK567">
        <f>Tabela1[[#This Row],[mlp_val_acc]]</f>
        <v>0.63953488372093004</v>
      </c>
      <c r="AL567">
        <f>Tabela1[[#This Row],[mlp_train_acc]]</f>
        <v>0.60882352941176399</v>
      </c>
      <c r="AM567">
        <f>Tabela1[[#This Row],[mlp_steps]]</f>
        <v>14</v>
      </c>
    </row>
    <row r="568" spans="1:39" hidden="1" x14ac:dyDescent="0.25">
      <c r="A568" t="s">
        <v>29</v>
      </c>
      <c r="B568">
        <v>18</v>
      </c>
      <c r="C568">
        <v>9</v>
      </c>
      <c r="D568">
        <v>4</v>
      </c>
      <c r="E568">
        <v>0</v>
      </c>
      <c r="F568" t="s">
        <v>226</v>
      </c>
      <c r="G568">
        <v>46460</v>
      </c>
      <c r="H568">
        <v>15558131.6</v>
      </c>
      <c r="I568">
        <v>23.8</v>
      </c>
      <c r="J568">
        <v>0.77058824300765905</v>
      </c>
      <c r="K568">
        <v>0.84418605566024696</v>
      </c>
      <c r="L568">
        <v>0.79860138893127397</v>
      </c>
      <c r="M568">
        <v>0.65734265734265696</v>
      </c>
      <c r="N568">
        <v>0.581395348837209</v>
      </c>
      <c r="O568">
        <v>0.626470588235294</v>
      </c>
      <c r="P568">
        <v>12</v>
      </c>
      <c r="Q568">
        <v>1601706.4</v>
      </c>
      <c r="R568">
        <v>45905</v>
      </c>
      <c r="S568">
        <v>2</v>
      </c>
      <c r="T568">
        <v>143</v>
      </c>
      <c r="U568">
        <v>0.65734265734265696</v>
      </c>
      <c r="V568">
        <v>0.59302325581395299</v>
      </c>
      <c r="W568">
        <v>0.626470588235294</v>
      </c>
      <c r="X568">
        <v>12.4</v>
      </c>
      <c r="Y568">
        <v>1775685.4</v>
      </c>
      <c r="Z568">
        <v>46514</v>
      </c>
      <c r="AA568">
        <v>2</v>
      </c>
      <c r="AB568">
        <v>144</v>
      </c>
      <c r="AC568" t="s">
        <v>1138</v>
      </c>
      <c r="AE568">
        <f>Tabela1[[#This Row],[kan_params]]</f>
        <v>46460</v>
      </c>
      <c r="AF568">
        <f>Tabela1[[#This Row],[kan_steps]]</f>
        <v>23.8</v>
      </c>
      <c r="AG568">
        <f>Tabela1[[#This Row],[kan_train_acc]]</f>
        <v>0.77058824300765905</v>
      </c>
      <c r="AH568">
        <f>Tabela1[[#This Row],[kan_val_acc]]</f>
        <v>0.84418605566024696</v>
      </c>
      <c r="AI568">
        <f>Tabela1[[#This Row],[kan_test_acc]]</f>
        <v>0.79860138893127397</v>
      </c>
      <c r="AJ568">
        <f>Tabela1[[#This Row],[mlp_test_acc]]</f>
        <v>0.65734265734265696</v>
      </c>
      <c r="AK568">
        <f>Tabela1[[#This Row],[mlp_val_acc]]</f>
        <v>0.581395348837209</v>
      </c>
      <c r="AL568">
        <f>Tabela1[[#This Row],[mlp_train_acc]]</f>
        <v>0.626470588235294</v>
      </c>
      <c r="AM568">
        <f>Tabela1[[#This Row],[mlp_steps]]</f>
        <v>12</v>
      </c>
    </row>
    <row r="569" spans="1:39" hidden="1" x14ac:dyDescent="0.25">
      <c r="A569" t="s">
        <v>29</v>
      </c>
      <c r="B569">
        <v>10</v>
      </c>
      <c r="C569">
        <v>3</v>
      </c>
      <c r="D569">
        <v>3</v>
      </c>
      <c r="E569">
        <v>0</v>
      </c>
      <c r="F569" t="s">
        <v>190</v>
      </c>
      <c r="G569">
        <v>46484</v>
      </c>
      <c r="H569">
        <v>6776190</v>
      </c>
      <c r="I569">
        <v>12</v>
      </c>
      <c r="J569">
        <v>0.54411764144897401</v>
      </c>
      <c r="K569">
        <v>0.80232560634613004</v>
      </c>
      <c r="L569">
        <v>0.54965034723281803</v>
      </c>
      <c r="M569">
        <v>0.66433566433566404</v>
      </c>
      <c r="N569">
        <v>0.63953488372093004</v>
      </c>
      <c r="O569">
        <v>0.60882352941176399</v>
      </c>
      <c r="P569">
        <v>12</v>
      </c>
      <c r="Q569">
        <v>1711933.2</v>
      </c>
      <c r="R569">
        <v>45905</v>
      </c>
      <c r="S569">
        <v>2</v>
      </c>
      <c r="T569">
        <v>143</v>
      </c>
      <c r="U569">
        <v>0.66433566433566404</v>
      </c>
      <c r="V569">
        <v>0.63953488372093004</v>
      </c>
      <c r="W569">
        <v>0.60882352941176399</v>
      </c>
      <c r="X569">
        <v>12</v>
      </c>
      <c r="Y569">
        <v>1207054.8</v>
      </c>
      <c r="Z569">
        <v>46514</v>
      </c>
      <c r="AA569">
        <v>2</v>
      </c>
      <c r="AB569">
        <v>144</v>
      </c>
      <c r="AC569" t="s">
        <v>191</v>
      </c>
      <c r="AE569">
        <f>Tabela1[[#This Row],[kan_params]]</f>
        <v>46484</v>
      </c>
      <c r="AF569">
        <f>Tabela1[[#This Row],[kan_steps]]</f>
        <v>12</v>
      </c>
      <c r="AG569">
        <f>Tabela1[[#This Row],[kan_train_acc]]</f>
        <v>0.54411764144897401</v>
      </c>
      <c r="AH569">
        <f>Tabela1[[#This Row],[kan_val_acc]]</f>
        <v>0.80232560634613004</v>
      </c>
      <c r="AI569">
        <f>Tabela1[[#This Row],[kan_test_acc]]</f>
        <v>0.54965034723281803</v>
      </c>
      <c r="AJ569">
        <f>Tabela1[[#This Row],[mlp_test_acc]]</f>
        <v>0.66433566433566404</v>
      </c>
      <c r="AK569">
        <f>Tabela1[[#This Row],[mlp_val_acc]]</f>
        <v>0.63953488372093004</v>
      </c>
      <c r="AL569">
        <f>Tabela1[[#This Row],[mlp_train_acc]]</f>
        <v>0.60882352941176399</v>
      </c>
      <c r="AM569">
        <f>Tabela1[[#This Row],[mlp_steps]]</f>
        <v>12</v>
      </c>
    </row>
    <row r="570" spans="1:39" hidden="1" x14ac:dyDescent="0.25">
      <c r="A570" t="s">
        <v>29</v>
      </c>
      <c r="B570">
        <v>12</v>
      </c>
      <c r="C570">
        <v>5</v>
      </c>
      <c r="D570">
        <v>3</v>
      </c>
      <c r="E570">
        <v>0</v>
      </c>
      <c r="F570" t="s">
        <v>182</v>
      </c>
      <c r="G570">
        <v>46516</v>
      </c>
      <c r="H570">
        <v>9062360</v>
      </c>
      <c r="I570">
        <v>18</v>
      </c>
      <c r="J570">
        <v>0.50411764383316005</v>
      </c>
      <c r="K570">
        <v>0.77441860437393095</v>
      </c>
      <c r="L570">
        <v>0.460139870643615</v>
      </c>
      <c r="M570">
        <v>0.66433566433566404</v>
      </c>
      <c r="N570">
        <v>0.63953488372093004</v>
      </c>
      <c r="O570">
        <v>0.60882352941176399</v>
      </c>
      <c r="P570">
        <v>12.4</v>
      </c>
      <c r="Q570">
        <v>2158535.4</v>
      </c>
      <c r="R570">
        <v>46514</v>
      </c>
      <c r="S570">
        <v>2</v>
      </c>
      <c r="T570">
        <v>144</v>
      </c>
      <c r="U570">
        <v>0.66433566433566404</v>
      </c>
      <c r="V570">
        <v>0.63953488372093004</v>
      </c>
      <c r="W570">
        <v>0.60882352941176399</v>
      </c>
      <c r="X570">
        <v>12</v>
      </c>
      <c r="Y570">
        <v>1832009</v>
      </c>
      <c r="Z570">
        <v>47127</v>
      </c>
      <c r="AA570">
        <v>2</v>
      </c>
      <c r="AB570">
        <v>145</v>
      </c>
      <c r="AC570" t="s">
        <v>510</v>
      </c>
      <c r="AE570">
        <f>Tabela1[[#This Row],[kan_params]]</f>
        <v>46516</v>
      </c>
      <c r="AF570">
        <f>Tabela1[[#This Row],[kan_steps]]</f>
        <v>18</v>
      </c>
      <c r="AG570">
        <f>Tabela1[[#This Row],[kan_train_acc]]</f>
        <v>0.50411764383316005</v>
      </c>
      <c r="AH570">
        <f>Tabela1[[#This Row],[kan_val_acc]]</f>
        <v>0.77441860437393095</v>
      </c>
      <c r="AI570">
        <f>Tabela1[[#This Row],[kan_test_acc]]</f>
        <v>0.460139870643615</v>
      </c>
      <c r="AJ570">
        <f>Tabela1[[#This Row],[mlp_test_acc]]</f>
        <v>0.66433566433566404</v>
      </c>
      <c r="AK570">
        <f>Tabela1[[#This Row],[mlp_val_acc]]</f>
        <v>0.63953488372093004</v>
      </c>
      <c r="AL570">
        <f>Tabela1[[#This Row],[mlp_train_acc]]</f>
        <v>0.60882352941176399</v>
      </c>
      <c r="AM570">
        <f>Tabela1[[#This Row],[mlp_steps]]</f>
        <v>12.4</v>
      </c>
    </row>
    <row r="571" spans="1:39" hidden="1" x14ac:dyDescent="0.25">
      <c r="A571" t="s">
        <v>29</v>
      </c>
      <c r="B571">
        <v>10</v>
      </c>
      <c r="C571">
        <v>3</v>
      </c>
      <c r="D571">
        <v>3</v>
      </c>
      <c r="E571">
        <v>0</v>
      </c>
      <c r="F571" t="s">
        <v>160</v>
      </c>
      <c r="G571">
        <v>46550</v>
      </c>
      <c r="H571">
        <v>9826677.5999999996</v>
      </c>
      <c r="I571">
        <v>19.2</v>
      </c>
      <c r="J571">
        <v>0.52294118404388401</v>
      </c>
      <c r="K571">
        <v>0.70930233001708898</v>
      </c>
      <c r="L571">
        <v>0.53426573276519695</v>
      </c>
      <c r="M571">
        <v>0.66433566433566404</v>
      </c>
      <c r="N571">
        <v>0.63953488372093004</v>
      </c>
      <c r="O571">
        <v>0.60882352941176399</v>
      </c>
      <c r="P571">
        <v>12</v>
      </c>
      <c r="Q571">
        <v>2041795.2</v>
      </c>
      <c r="R571">
        <v>46514</v>
      </c>
      <c r="S571">
        <v>2</v>
      </c>
      <c r="T571">
        <v>144</v>
      </c>
      <c r="U571">
        <v>0.66433566433566404</v>
      </c>
      <c r="V571">
        <v>0.68604651162790697</v>
      </c>
      <c r="W571">
        <v>0.60882352941176399</v>
      </c>
      <c r="X571">
        <v>12</v>
      </c>
      <c r="Y571">
        <v>1380513.8</v>
      </c>
      <c r="Z571">
        <v>47127</v>
      </c>
      <c r="AA571">
        <v>2</v>
      </c>
      <c r="AB571">
        <v>145</v>
      </c>
      <c r="AC571" t="s">
        <v>161</v>
      </c>
      <c r="AE571">
        <f>Tabela1[[#This Row],[kan_params]]</f>
        <v>46550</v>
      </c>
      <c r="AF571">
        <f>Tabela1[[#This Row],[kan_steps]]</f>
        <v>19.2</v>
      </c>
      <c r="AG571">
        <f>Tabela1[[#This Row],[kan_train_acc]]</f>
        <v>0.52294118404388401</v>
      </c>
      <c r="AH571">
        <f>Tabela1[[#This Row],[kan_val_acc]]</f>
        <v>0.70930233001708898</v>
      </c>
      <c r="AI571">
        <f>Tabela1[[#This Row],[kan_test_acc]]</f>
        <v>0.53426573276519695</v>
      </c>
      <c r="AJ571">
        <f>Tabela1[[#This Row],[mlp_test_acc]]</f>
        <v>0.66433566433566404</v>
      </c>
      <c r="AK571">
        <f>Tabela1[[#This Row],[mlp_val_acc]]</f>
        <v>0.63953488372093004</v>
      </c>
      <c r="AL571">
        <f>Tabela1[[#This Row],[mlp_train_acc]]</f>
        <v>0.60882352941176399</v>
      </c>
      <c r="AM571">
        <f>Tabela1[[#This Row],[mlp_steps]]</f>
        <v>12</v>
      </c>
    </row>
    <row r="572" spans="1:39" hidden="1" x14ac:dyDescent="0.25">
      <c r="A572" t="s">
        <v>29</v>
      </c>
      <c r="B572">
        <v>18</v>
      </c>
      <c r="C572">
        <v>9</v>
      </c>
      <c r="D572">
        <v>4</v>
      </c>
      <c r="E572">
        <v>0</v>
      </c>
      <c r="F572" t="s">
        <v>40</v>
      </c>
      <c r="G572">
        <v>46562</v>
      </c>
      <c r="H572">
        <v>17934338</v>
      </c>
      <c r="I572">
        <v>23.4</v>
      </c>
      <c r="J572">
        <v>0.55117648243904105</v>
      </c>
      <c r="K572">
        <v>0.68837208747863698</v>
      </c>
      <c r="L572">
        <v>0.59440559148788397</v>
      </c>
      <c r="M572">
        <v>0.65734265734265696</v>
      </c>
      <c r="N572">
        <v>0.581395348837209</v>
      </c>
      <c r="O572">
        <v>0.626470588235294</v>
      </c>
      <c r="P572">
        <v>12.2</v>
      </c>
      <c r="Q572">
        <v>1091370.2</v>
      </c>
      <c r="R572">
        <v>46514</v>
      </c>
      <c r="S572">
        <v>2</v>
      </c>
      <c r="T572">
        <v>144</v>
      </c>
      <c r="U572">
        <v>0.65734265734265696</v>
      </c>
      <c r="V572">
        <v>0.581395348837209</v>
      </c>
      <c r="W572">
        <v>0.626470588235294</v>
      </c>
      <c r="X572">
        <v>12</v>
      </c>
      <c r="Y572">
        <v>581049.19999999995</v>
      </c>
      <c r="Z572">
        <v>47127</v>
      </c>
      <c r="AA572">
        <v>2</v>
      </c>
      <c r="AB572">
        <v>145</v>
      </c>
      <c r="AC572" t="s">
        <v>1045</v>
      </c>
      <c r="AE572">
        <f>Tabela1[[#This Row],[kan_params]]</f>
        <v>46562</v>
      </c>
      <c r="AF572">
        <f>Tabela1[[#This Row],[kan_steps]]</f>
        <v>23.4</v>
      </c>
      <c r="AG572">
        <f>Tabela1[[#This Row],[kan_train_acc]]</f>
        <v>0.55117648243904105</v>
      </c>
      <c r="AH572">
        <f>Tabela1[[#This Row],[kan_val_acc]]</f>
        <v>0.68837208747863698</v>
      </c>
      <c r="AI572">
        <f>Tabela1[[#This Row],[kan_test_acc]]</f>
        <v>0.59440559148788397</v>
      </c>
      <c r="AJ572">
        <f>Tabela1[[#This Row],[mlp_test_acc]]</f>
        <v>0.65734265734265696</v>
      </c>
      <c r="AK572">
        <f>Tabela1[[#This Row],[mlp_val_acc]]</f>
        <v>0.581395348837209</v>
      </c>
      <c r="AL572">
        <f>Tabela1[[#This Row],[mlp_train_acc]]</f>
        <v>0.626470588235294</v>
      </c>
      <c r="AM572">
        <f>Tabela1[[#This Row],[mlp_steps]]</f>
        <v>12.2</v>
      </c>
    </row>
    <row r="573" spans="1:39" hidden="1" x14ac:dyDescent="0.25">
      <c r="A573" t="s">
        <v>29</v>
      </c>
      <c r="B573">
        <v>14</v>
      </c>
      <c r="C573">
        <v>9</v>
      </c>
      <c r="D573">
        <v>2</v>
      </c>
      <c r="E573">
        <v>0</v>
      </c>
      <c r="F573" t="s">
        <v>148</v>
      </c>
      <c r="G573">
        <v>46586</v>
      </c>
      <c r="H573">
        <v>14145878</v>
      </c>
      <c r="I573">
        <v>18.399999999999999</v>
      </c>
      <c r="J573">
        <v>0.54058822989463795</v>
      </c>
      <c r="K573">
        <v>0.82325582504272399</v>
      </c>
      <c r="L573">
        <v>0.49790210127830498</v>
      </c>
      <c r="M573">
        <v>0.65734265734265696</v>
      </c>
      <c r="N573">
        <v>0.581395348837209</v>
      </c>
      <c r="O573">
        <v>0.626470588235294</v>
      </c>
      <c r="P573">
        <v>12</v>
      </c>
      <c r="Q573">
        <v>2912971.8</v>
      </c>
      <c r="R573">
        <v>46514</v>
      </c>
      <c r="S573">
        <v>2</v>
      </c>
      <c r="T573">
        <v>144</v>
      </c>
      <c r="U573">
        <v>0.65734265734265696</v>
      </c>
      <c r="V573">
        <v>0.581395348837209</v>
      </c>
      <c r="W573">
        <v>0.626470588235294</v>
      </c>
      <c r="X573">
        <v>12.4</v>
      </c>
      <c r="Y573">
        <v>1973504</v>
      </c>
      <c r="Z573">
        <v>47127</v>
      </c>
      <c r="AA573">
        <v>2</v>
      </c>
      <c r="AB573">
        <v>145</v>
      </c>
      <c r="AC573" t="s">
        <v>796</v>
      </c>
      <c r="AE573">
        <f>Tabela1[[#This Row],[kan_params]]</f>
        <v>46586</v>
      </c>
      <c r="AF573">
        <f>Tabela1[[#This Row],[kan_steps]]</f>
        <v>18.399999999999999</v>
      </c>
      <c r="AG573">
        <f>Tabela1[[#This Row],[kan_train_acc]]</f>
        <v>0.54058822989463795</v>
      </c>
      <c r="AH573">
        <f>Tabela1[[#This Row],[kan_val_acc]]</f>
        <v>0.82325582504272399</v>
      </c>
      <c r="AI573">
        <f>Tabela1[[#This Row],[kan_test_acc]]</f>
        <v>0.49790210127830498</v>
      </c>
      <c r="AJ573">
        <f>Tabela1[[#This Row],[mlp_test_acc]]</f>
        <v>0.65734265734265696</v>
      </c>
      <c r="AK573">
        <f>Tabela1[[#This Row],[mlp_val_acc]]</f>
        <v>0.581395348837209</v>
      </c>
      <c r="AL573">
        <f>Tabela1[[#This Row],[mlp_train_acc]]</f>
        <v>0.626470588235294</v>
      </c>
      <c r="AM573">
        <f>Tabela1[[#This Row],[mlp_steps]]</f>
        <v>12</v>
      </c>
    </row>
    <row r="574" spans="1:39" hidden="1" x14ac:dyDescent="0.25">
      <c r="A574" t="s">
        <v>29</v>
      </c>
      <c r="B574">
        <v>12</v>
      </c>
      <c r="C574">
        <v>3</v>
      </c>
      <c r="D574">
        <v>4</v>
      </c>
      <c r="E574">
        <v>0</v>
      </c>
      <c r="F574" t="s">
        <v>148</v>
      </c>
      <c r="G574">
        <v>46586</v>
      </c>
      <c r="H574">
        <v>7494205.5999999996</v>
      </c>
      <c r="I574">
        <v>15</v>
      </c>
      <c r="J574">
        <v>0.496470591425895</v>
      </c>
      <c r="K574">
        <v>0.65116280317306496</v>
      </c>
      <c r="L574">
        <v>0.52027970850467598</v>
      </c>
      <c r="M574">
        <v>0.66433566433566404</v>
      </c>
      <c r="N574">
        <v>0.63953488372093004</v>
      </c>
      <c r="O574">
        <v>0.60882352941176399</v>
      </c>
      <c r="P574">
        <v>13</v>
      </c>
      <c r="Q574">
        <v>966018.8</v>
      </c>
      <c r="R574">
        <v>46514</v>
      </c>
      <c r="S574">
        <v>2</v>
      </c>
      <c r="T574">
        <v>144</v>
      </c>
      <c r="U574">
        <v>0.66433566433566404</v>
      </c>
      <c r="V574">
        <v>0.63953488372093004</v>
      </c>
      <c r="W574">
        <v>0.60882352941176399</v>
      </c>
      <c r="X574">
        <v>12</v>
      </c>
      <c r="Y574">
        <v>1630449.2</v>
      </c>
      <c r="Z574">
        <v>47127</v>
      </c>
      <c r="AA574">
        <v>2</v>
      </c>
      <c r="AB574">
        <v>145</v>
      </c>
      <c r="AC574" t="s">
        <v>392</v>
      </c>
      <c r="AE574">
        <f>Tabela1[[#This Row],[kan_params]]</f>
        <v>46586</v>
      </c>
      <c r="AF574">
        <f>Tabela1[[#This Row],[kan_steps]]</f>
        <v>15</v>
      </c>
      <c r="AG574">
        <f>Tabela1[[#This Row],[kan_train_acc]]</f>
        <v>0.496470591425895</v>
      </c>
      <c r="AH574">
        <f>Tabela1[[#This Row],[kan_val_acc]]</f>
        <v>0.65116280317306496</v>
      </c>
      <c r="AI574">
        <f>Tabela1[[#This Row],[kan_test_acc]]</f>
        <v>0.52027970850467598</v>
      </c>
      <c r="AJ574">
        <f>Tabela1[[#This Row],[mlp_test_acc]]</f>
        <v>0.66433566433566404</v>
      </c>
      <c r="AK574">
        <f>Tabela1[[#This Row],[mlp_val_acc]]</f>
        <v>0.63953488372093004</v>
      </c>
      <c r="AL574">
        <f>Tabela1[[#This Row],[mlp_train_acc]]</f>
        <v>0.60882352941176399</v>
      </c>
      <c r="AM574">
        <f>Tabela1[[#This Row],[mlp_steps]]</f>
        <v>13</v>
      </c>
    </row>
    <row r="575" spans="1:39" hidden="1" x14ac:dyDescent="0.25">
      <c r="A575" t="s">
        <v>29</v>
      </c>
      <c r="B575">
        <v>16</v>
      </c>
      <c r="C575">
        <v>9</v>
      </c>
      <c r="D575">
        <v>3</v>
      </c>
      <c r="E575">
        <v>0</v>
      </c>
      <c r="F575" t="s">
        <v>78</v>
      </c>
      <c r="G575">
        <v>46620</v>
      </c>
      <c r="H575">
        <v>14324273.4</v>
      </c>
      <c r="I575">
        <v>18.600000000000001</v>
      </c>
      <c r="J575">
        <v>0.56411764025688105</v>
      </c>
      <c r="K575">
        <v>0.76976743936538605</v>
      </c>
      <c r="L575">
        <v>0.55944055914878799</v>
      </c>
      <c r="M575">
        <v>0.65734265734265696</v>
      </c>
      <c r="N575">
        <v>0.581395348837209</v>
      </c>
      <c r="O575">
        <v>0.626470588235294</v>
      </c>
      <c r="P575">
        <v>12</v>
      </c>
      <c r="Q575">
        <v>1747170.4</v>
      </c>
      <c r="R575">
        <v>46514</v>
      </c>
      <c r="S575">
        <v>2</v>
      </c>
      <c r="T575">
        <v>144</v>
      </c>
      <c r="U575">
        <v>0.65734265734265696</v>
      </c>
      <c r="V575">
        <v>0.63488372093023204</v>
      </c>
      <c r="W575">
        <v>0.626470588235294</v>
      </c>
      <c r="X575">
        <v>12</v>
      </c>
      <c r="Y575">
        <v>1452116.4</v>
      </c>
      <c r="Z575">
        <v>47127</v>
      </c>
      <c r="AA575">
        <v>2</v>
      </c>
      <c r="AB575">
        <v>145</v>
      </c>
      <c r="AC575" t="s">
        <v>963</v>
      </c>
      <c r="AE575">
        <f>Tabela1[[#This Row],[kan_params]]</f>
        <v>46620</v>
      </c>
      <c r="AF575">
        <f>Tabela1[[#This Row],[kan_steps]]</f>
        <v>18.600000000000001</v>
      </c>
      <c r="AG575">
        <f>Tabela1[[#This Row],[kan_train_acc]]</f>
        <v>0.56411764025688105</v>
      </c>
      <c r="AH575">
        <f>Tabela1[[#This Row],[kan_val_acc]]</f>
        <v>0.76976743936538605</v>
      </c>
      <c r="AI575">
        <f>Tabela1[[#This Row],[kan_test_acc]]</f>
        <v>0.55944055914878799</v>
      </c>
      <c r="AJ575">
        <f>Tabela1[[#This Row],[mlp_test_acc]]</f>
        <v>0.65734265734265696</v>
      </c>
      <c r="AK575">
        <f>Tabela1[[#This Row],[mlp_val_acc]]</f>
        <v>0.581395348837209</v>
      </c>
      <c r="AL575">
        <f>Tabela1[[#This Row],[mlp_train_acc]]</f>
        <v>0.626470588235294</v>
      </c>
      <c r="AM575">
        <f>Tabela1[[#This Row],[mlp_steps]]</f>
        <v>12</v>
      </c>
    </row>
    <row r="576" spans="1:39" hidden="1" x14ac:dyDescent="0.25">
      <c r="A576" t="s">
        <v>29</v>
      </c>
      <c r="B576">
        <v>14</v>
      </c>
      <c r="C576">
        <v>3</v>
      </c>
      <c r="D576">
        <v>5</v>
      </c>
      <c r="E576">
        <v>0</v>
      </c>
      <c r="F576" t="s">
        <v>78</v>
      </c>
      <c r="G576">
        <v>46620</v>
      </c>
      <c r="H576">
        <v>9759676.8000000007</v>
      </c>
      <c r="I576">
        <v>20.2</v>
      </c>
      <c r="J576">
        <v>0.420588237047195</v>
      </c>
      <c r="K576">
        <v>0.73255814313888501</v>
      </c>
      <c r="L576">
        <v>0.42097901999950399</v>
      </c>
      <c r="M576">
        <v>0.66433566433566404</v>
      </c>
      <c r="N576">
        <v>0.63953488372093004</v>
      </c>
      <c r="O576">
        <v>0.60882352941176399</v>
      </c>
      <c r="P576">
        <v>12</v>
      </c>
      <c r="Q576">
        <v>2225094.6</v>
      </c>
      <c r="R576">
        <v>46514</v>
      </c>
      <c r="S576">
        <v>2</v>
      </c>
      <c r="T576">
        <v>144</v>
      </c>
      <c r="U576">
        <v>0.66433566433566404</v>
      </c>
      <c r="V576">
        <v>0.63953488372093004</v>
      </c>
      <c r="W576">
        <v>0.60882352941176399</v>
      </c>
      <c r="X576">
        <v>12</v>
      </c>
      <c r="Y576">
        <v>1988870</v>
      </c>
      <c r="Z576">
        <v>47127</v>
      </c>
      <c r="AA576">
        <v>2</v>
      </c>
      <c r="AB576">
        <v>145</v>
      </c>
      <c r="AC576" t="s">
        <v>559</v>
      </c>
      <c r="AE576">
        <f>Tabela1[[#This Row],[kan_params]]</f>
        <v>46620</v>
      </c>
      <c r="AF576">
        <f>Tabela1[[#This Row],[kan_steps]]</f>
        <v>20.2</v>
      </c>
      <c r="AG576">
        <f>Tabela1[[#This Row],[kan_train_acc]]</f>
        <v>0.420588237047195</v>
      </c>
      <c r="AH576">
        <f>Tabela1[[#This Row],[kan_val_acc]]</f>
        <v>0.73255814313888501</v>
      </c>
      <c r="AI576">
        <f>Tabela1[[#This Row],[kan_test_acc]]</f>
        <v>0.42097901999950399</v>
      </c>
      <c r="AJ576">
        <f>Tabela1[[#This Row],[mlp_test_acc]]</f>
        <v>0.66433566433566404</v>
      </c>
      <c r="AK576">
        <f>Tabela1[[#This Row],[mlp_val_acc]]</f>
        <v>0.63953488372093004</v>
      </c>
      <c r="AL576">
        <f>Tabela1[[#This Row],[mlp_train_acc]]</f>
        <v>0.60882352941176399</v>
      </c>
      <c r="AM576">
        <f>Tabela1[[#This Row],[mlp_steps]]</f>
        <v>12</v>
      </c>
    </row>
    <row r="577" spans="1:39" hidden="1" x14ac:dyDescent="0.25">
      <c r="A577" t="s">
        <v>29</v>
      </c>
      <c r="B577">
        <v>16</v>
      </c>
      <c r="C577">
        <v>9</v>
      </c>
      <c r="D577">
        <v>3</v>
      </c>
      <c r="E577">
        <v>0</v>
      </c>
      <c r="F577" t="s">
        <v>48</v>
      </c>
      <c r="G577">
        <v>46622</v>
      </c>
      <c r="H577">
        <v>12288912.4</v>
      </c>
      <c r="I577">
        <v>15.4</v>
      </c>
      <c r="J577">
        <v>0.48235293030738802</v>
      </c>
      <c r="K577">
        <v>0.76511628627777095</v>
      </c>
      <c r="L577">
        <v>0.46013986468315099</v>
      </c>
      <c r="M577">
        <v>0.65734265734265696</v>
      </c>
      <c r="N577">
        <v>0.581395348837209</v>
      </c>
      <c r="O577">
        <v>0.626470588235294</v>
      </c>
      <c r="P577">
        <v>12</v>
      </c>
      <c r="Q577">
        <v>2576737</v>
      </c>
      <c r="R577">
        <v>46514</v>
      </c>
      <c r="S577">
        <v>2</v>
      </c>
      <c r="T577">
        <v>144</v>
      </c>
      <c r="U577">
        <v>0.65734265734265696</v>
      </c>
      <c r="V577">
        <v>0.581395348837209</v>
      </c>
      <c r="W577">
        <v>0.626470588235294</v>
      </c>
      <c r="X577">
        <v>12.2</v>
      </c>
      <c r="Y577">
        <v>1253547</v>
      </c>
      <c r="Z577">
        <v>47127</v>
      </c>
      <c r="AA577">
        <v>2</v>
      </c>
      <c r="AB577">
        <v>145</v>
      </c>
      <c r="AC577" t="s">
        <v>948</v>
      </c>
      <c r="AE577">
        <f>Tabela1[[#This Row],[kan_params]]</f>
        <v>46622</v>
      </c>
      <c r="AF577">
        <f>Tabela1[[#This Row],[kan_steps]]</f>
        <v>15.4</v>
      </c>
      <c r="AG577">
        <f>Tabela1[[#This Row],[kan_train_acc]]</f>
        <v>0.48235293030738802</v>
      </c>
      <c r="AH577">
        <f>Tabela1[[#This Row],[kan_val_acc]]</f>
        <v>0.76511628627777095</v>
      </c>
      <c r="AI577">
        <f>Tabela1[[#This Row],[kan_test_acc]]</f>
        <v>0.46013986468315099</v>
      </c>
      <c r="AJ577">
        <f>Tabela1[[#This Row],[mlp_test_acc]]</f>
        <v>0.65734265734265696</v>
      </c>
      <c r="AK577">
        <f>Tabela1[[#This Row],[mlp_val_acc]]</f>
        <v>0.581395348837209</v>
      </c>
      <c r="AL577">
        <f>Tabela1[[#This Row],[mlp_train_acc]]</f>
        <v>0.626470588235294</v>
      </c>
      <c r="AM577">
        <f>Tabela1[[#This Row],[mlp_steps]]</f>
        <v>12</v>
      </c>
    </row>
    <row r="578" spans="1:39" hidden="1" x14ac:dyDescent="0.25">
      <c r="A578" t="s">
        <v>29</v>
      </c>
      <c r="B578">
        <v>14</v>
      </c>
      <c r="C578">
        <v>3</v>
      </c>
      <c r="D578">
        <v>5</v>
      </c>
      <c r="E578">
        <v>0</v>
      </c>
      <c r="F578" t="s">
        <v>48</v>
      </c>
      <c r="G578">
        <v>46622</v>
      </c>
      <c r="H578">
        <v>7030640</v>
      </c>
      <c r="I578">
        <v>14</v>
      </c>
      <c r="J578">
        <v>0.45529411435127198</v>
      </c>
      <c r="K578">
        <v>0.65116279125213605</v>
      </c>
      <c r="L578">
        <v>0.430769228935241</v>
      </c>
      <c r="M578">
        <v>0.66433566433566404</v>
      </c>
      <c r="N578">
        <v>0.63953488372093004</v>
      </c>
      <c r="O578">
        <v>0.60882352941176399</v>
      </c>
      <c r="P578">
        <v>12</v>
      </c>
      <c r="Q578">
        <v>1091729.2</v>
      </c>
      <c r="R578">
        <v>46514</v>
      </c>
      <c r="S578">
        <v>2</v>
      </c>
      <c r="T578">
        <v>144</v>
      </c>
      <c r="U578">
        <v>0.66433566433566404</v>
      </c>
      <c r="V578">
        <v>0.665116279069767</v>
      </c>
      <c r="W578">
        <v>0.60882352941176399</v>
      </c>
      <c r="X578">
        <v>12</v>
      </c>
      <c r="Y578">
        <v>1434384.8</v>
      </c>
      <c r="Z578">
        <v>47127</v>
      </c>
      <c r="AA578">
        <v>2</v>
      </c>
      <c r="AB578">
        <v>145</v>
      </c>
      <c r="AC578" t="s">
        <v>544</v>
      </c>
      <c r="AE578">
        <f>Tabela1[[#This Row],[kan_params]]</f>
        <v>46622</v>
      </c>
      <c r="AF578">
        <f>Tabela1[[#This Row],[kan_steps]]</f>
        <v>14</v>
      </c>
      <c r="AG578">
        <f>Tabela1[[#This Row],[kan_train_acc]]</f>
        <v>0.45529411435127198</v>
      </c>
      <c r="AH578">
        <f>Tabela1[[#This Row],[kan_val_acc]]</f>
        <v>0.65116279125213605</v>
      </c>
      <c r="AI578">
        <f>Tabela1[[#This Row],[kan_test_acc]]</f>
        <v>0.430769228935241</v>
      </c>
      <c r="AJ578">
        <f>Tabela1[[#This Row],[mlp_test_acc]]</f>
        <v>0.66433566433566404</v>
      </c>
      <c r="AK578">
        <f>Tabela1[[#This Row],[mlp_val_acc]]</f>
        <v>0.63953488372093004</v>
      </c>
      <c r="AL578">
        <f>Tabela1[[#This Row],[mlp_train_acc]]</f>
        <v>0.60882352941176399</v>
      </c>
      <c r="AM578">
        <f>Tabela1[[#This Row],[mlp_steps]]</f>
        <v>12</v>
      </c>
    </row>
    <row r="579" spans="1:39" hidden="1" x14ac:dyDescent="0.25">
      <c r="A579" t="s">
        <v>29</v>
      </c>
      <c r="B579">
        <v>20</v>
      </c>
      <c r="C579">
        <v>9</v>
      </c>
      <c r="D579">
        <v>5</v>
      </c>
      <c r="E579">
        <v>0</v>
      </c>
      <c r="F579" t="s">
        <v>220</v>
      </c>
      <c r="G579">
        <v>46646</v>
      </c>
      <c r="H579">
        <v>8406434.1999999993</v>
      </c>
      <c r="I579">
        <v>12</v>
      </c>
      <c r="J579">
        <v>0.45294118523597698</v>
      </c>
      <c r="K579">
        <v>0.906976759433746</v>
      </c>
      <c r="L579">
        <v>0.440559434890747</v>
      </c>
      <c r="M579">
        <v>0.58041958041957997</v>
      </c>
      <c r="N579">
        <v>0.69767441860465096</v>
      </c>
      <c r="O579">
        <v>0.629411764705882</v>
      </c>
      <c r="P579">
        <v>12</v>
      </c>
      <c r="Q579">
        <v>864210</v>
      </c>
      <c r="R579">
        <v>46514</v>
      </c>
      <c r="S579">
        <v>2</v>
      </c>
      <c r="T579">
        <v>144</v>
      </c>
      <c r="U579">
        <v>0.58041958041957997</v>
      </c>
      <c r="V579">
        <v>0.69767441860465096</v>
      </c>
      <c r="W579">
        <v>0.629411764705882</v>
      </c>
      <c r="X579">
        <v>12</v>
      </c>
      <c r="Y579">
        <v>1161703.3999999999</v>
      </c>
      <c r="Z579">
        <v>47127</v>
      </c>
      <c r="AA579">
        <v>2</v>
      </c>
      <c r="AB579">
        <v>145</v>
      </c>
      <c r="AC579" t="s">
        <v>1236</v>
      </c>
      <c r="AE579">
        <f>Tabela1[[#This Row],[kan_params]]</f>
        <v>46646</v>
      </c>
      <c r="AF579">
        <f>Tabela1[[#This Row],[kan_steps]]</f>
        <v>12</v>
      </c>
      <c r="AG579">
        <f>Tabela1[[#This Row],[kan_train_acc]]</f>
        <v>0.45294118523597698</v>
      </c>
      <c r="AH579">
        <f>Tabela1[[#This Row],[kan_val_acc]]</f>
        <v>0.906976759433746</v>
      </c>
      <c r="AI579">
        <f>Tabela1[[#This Row],[kan_test_acc]]</f>
        <v>0.440559434890747</v>
      </c>
      <c r="AJ579">
        <f>Tabela1[[#This Row],[mlp_test_acc]]</f>
        <v>0.58041958041957997</v>
      </c>
      <c r="AK579">
        <f>Tabela1[[#This Row],[mlp_val_acc]]</f>
        <v>0.69767441860465096</v>
      </c>
      <c r="AL579">
        <f>Tabela1[[#This Row],[mlp_train_acc]]</f>
        <v>0.629411764705882</v>
      </c>
      <c r="AM579">
        <f>Tabela1[[#This Row],[mlp_steps]]</f>
        <v>12</v>
      </c>
    </row>
    <row r="580" spans="1:39" hidden="1" x14ac:dyDescent="0.25">
      <c r="A580" t="s">
        <v>29</v>
      </c>
      <c r="B580">
        <v>14</v>
      </c>
      <c r="C580">
        <v>5</v>
      </c>
      <c r="D580">
        <v>4</v>
      </c>
      <c r="E580">
        <v>0</v>
      </c>
      <c r="F580" t="s">
        <v>142</v>
      </c>
      <c r="G580">
        <v>46688</v>
      </c>
      <c r="H580">
        <v>15172428.4</v>
      </c>
      <c r="I580">
        <v>20.2</v>
      </c>
      <c r="J580">
        <v>0.577058833837509</v>
      </c>
      <c r="K580">
        <v>0.67441859245300295</v>
      </c>
      <c r="L580">
        <v>0.58601398468017496</v>
      </c>
      <c r="M580">
        <v>0.65734265734265696</v>
      </c>
      <c r="N580">
        <v>0.581395348837209</v>
      </c>
      <c r="O580">
        <v>0.626470588235294</v>
      </c>
      <c r="P580">
        <v>12</v>
      </c>
      <c r="Q580">
        <v>1186775</v>
      </c>
      <c r="R580">
        <v>46514</v>
      </c>
      <c r="S580">
        <v>2</v>
      </c>
      <c r="T580">
        <v>144</v>
      </c>
      <c r="U580">
        <v>0.65734265734265696</v>
      </c>
      <c r="V580">
        <v>0.581395348837209</v>
      </c>
      <c r="W580">
        <v>0.626470588235294</v>
      </c>
      <c r="X580">
        <v>12</v>
      </c>
      <c r="Y580">
        <v>798676.2</v>
      </c>
      <c r="Z580">
        <v>47127</v>
      </c>
      <c r="AA580">
        <v>2</v>
      </c>
      <c r="AB580">
        <v>145</v>
      </c>
      <c r="AC580" t="s">
        <v>692</v>
      </c>
      <c r="AE580">
        <f>Tabela1[[#This Row],[kan_params]]</f>
        <v>46688</v>
      </c>
      <c r="AF580">
        <f>Tabela1[[#This Row],[kan_steps]]</f>
        <v>20.2</v>
      </c>
      <c r="AG580">
        <f>Tabela1[[#This Row],[kan_train_acc]]</f>
        <v>0.577058833837509</v>
      </c>
      <c r="AH580">
        <f>Tabela1[[#This Row],[kan_val_acc]]</f>
        <v>0.67441859245300295</v>
      </c>
      <c r="AI580">
        <f>Tabela1[[#This Row],[kan_test_acc]]</f>
        <v>0.58601398468017496</v>
      </c>
      <c r="AJ580">
        <f>Tabela1[[#This Row],[mlp_test_acc]]</f>
        <v>0.65734265734265696</v>
      </c>
      <c r="AK580">
        <f>Tabela1[[#This Row],[mlp_val_acc]]</f>
        <v>0.581395348837209</v>
      </c>
      <c r="AL580">
        <f>Tabela1[[#This Row],[mlp_train_acc]]</f>
        <v>0.626470588235294</v>
      </c>
      <c r="AM580">
        <f>Tabela1[[#This Row],[mlp_steps]]</f>
        <v>12</v>
      </c>
    </row>
    <row r="581" spans="1:39" hidden="1" x14ac:dyDescent="0.25">
      <c r="A581" t="s">
        <v>29</v>
      </c>
      <c r="B581">
        <v>10</v>
      </c>
      <c r="C581">
        <v>5</v>
      </c>
      <c r="D581">
        <v>2</v>
      </c>
      <c r="E581">
        <v>0</v>
      </c>
      <c r="F581" t="s">
        <v>136</v>
      </c>
      <c r="G581">
        <v>46714</v>
      </c>
      <c r="H581">
        <v>8021144.5999999996</v>
      </c>
      <c r="I581">
        <v>13.6</v>
      </c>
      <c r="J581">
        <v>0.49882352352142301</v>
      </c>
      <c r="K581">
        <v>0.67441860437393097</v>
      </c>
      <c r="L581">
        <v>0.48531468510627701</v>
      </c>
      <c r="M581">
        <v>0.66433566433566404</v>
      </c>
      <c r="N581">
        <v>0.63953488372093004</v>
      </c>
      <c r="O581">
        <v>0.60882352941176399</v>
      </c>
      <c r="P581">
        <v>12</v>
      </c>
      <c r="Q581">
        <v>1879900.6</v>
      </c>
      <c r="R581">
        <v>46514</v>
      </c>
      <c r="S581">
        <v>2</v>
      </c>
      <c r="T581">
        <v>144</v>
      </c>
      <c r="U581">
        <v>0.66433566433566404</v>
      </c>
      <c r="V581">
        <v>0.63953488372093004</v>
      </c>
      <c r="W581">
        <v>0.60882352941176399</v>
      </c>
      <c r="X581">
        <v>12</v>
      </c>
      <c r="Y581">
        <v>808875.2</v>
      </c>
      <c r="Z581">
        <v>47127</v>
      </c>
      <c r="AA581">
        <v>2</v>
      </c>
      <c r="AB581">
        <v>145</v>
      </c>
      <c r="AC581" t="s">
        <v>285</v>
      </c>
      <c r="AE581">
        <f>Tabela1[[#This Row],[kan_params]]</f>
        <v>46714</v>
      </c>
      <c r="AF581">
        <f>Tabela1[[#This Row],[kan_steps]]</f>
        <v>13.6</v>
      </c>
      <c r="AG581">
        <f>Tabela1[[#This Row],[kan_train_acc]]</f>
        <v>0.49882352352142301</v>
      </c>
      <c r="AH581">
        <f>Tabela1[[#This Row],[kan_val_acc]]</f>
        <v>0.67441860437393097</v>
      </c>
      <c r="AI581">
        <f>Tabela1[[#This Row],[kan_test_acc]]</f>
        <v>0.48531468510627701</v>
      </c>
      <c r="AJ581">
        <f>Tabela1[[#This Row],[mlp_test_acc]]</f>
        <v>0.66433566433566404</v>
      </c>
      <c r="AK581">
        <f>Tabela1[[#This Row],[mlp_val_acc]]</f>
        <v>0.63953488372093004</v>
      </c>
      <c r="AL581">
        <f>Tabela1[[#This Row],[mlp_train_acc]]</f>
        <v>0.60882352941176399</v>
      </c>
      <c r="AM581">
        <f>Tabela1[[#This Row],[mlp_steps]]</f>
        <v>12</v>
      </c>
    </row>
    <row r="582" spans="1:39" hidden="1" x14ac:dyDescent="0.25">
      <c r="A582" t="s">
        <v>29</v>
      </c>
      <c r="B582">
        <v>12</v>
      </c>
      <c r="C582">
        <v>5</v>
      </c>
      <c r="D582">
        <v>3</v>
      </c>
      <c r="E582">
        <v>0</v>
      </c>
      <c r="F582" t="s">
        <v>92</v>
      </c>
      <c r="G582">
        <v>46738</v>
      </c>
      <c r="H582">
        <v>9704980.4000000004</v>
      </c>
      <c r="I582">
        <v>18.600000000000001</v>
      </c>
      <c r="J582">
        <v>0.41117647290229797</v>
      </c>
      <c r="K582">
        <v>0.67906976938247599</v>
      </c>
      <c r="L582">
        <v>0.387412583827972</v>
      </c>
      <c r="M582">
        <v>0.66433566433566404</v>
      </c>
      <c r="N582">
        <v>0.63953488372093004</v>
      </c>
      <c r="O582">
        <v>0.60882352941176399</v>
      </c>
      <c r="P582">
        <v>12.6</v>
      </c>
      <c r="Q582">
        <v>1470661.6</v>
      </c>
      <c r="R582">
        <v>46514</v>
      </c>
      <c r="S582">
        <v>2</v>
      </c>
      <c r="T582">
        <v>144</v>
      </c>
      <c r="U582">
        <v>0.66433566433566404</v>
      </c>
      <c r="V582">
        <v>0.63953488372093004</v>
      </c>
      <c r="W582">
        <v>0.60882352941176399</v>
      </c>
      <c r="X582">
        <v>12</v>
      </c>
      <c r="Y582">
        <v>1434346.6</v>
      </c>
      <c r="Z582">
        <v>47127</v>
      </c>
      <c r="AA582">
        <v>2</v>
      </c>
      <c r="AB582">
        <v>145</v>
      </c>
      <c r="AC582" t="s">
        <v>465</v>
      </c>
      <c r="AE582">
        <f>Tabela1[[#This Row],[kan_params]]</f>
        <v>46738</v>
      </c>
      <c r="AF582">
        <f>Tabela1[[#This Row],[kan_steps]]</f>
        <v>18.600000000000001</v>
      </c>
      <c r="AG582">
        <f>Tabela1[[#This Row],[kan_train_acc]]</f>
        <v>0.41117647290229797</v>
      </c>
      <c r="AH582">
        <f>Tabela1[[#This Row],[kan_val_acc]]</f>
        <v>0.67906976938247599</v>
      </c>
      <c r="AI582">
        <f>Tabela1[[#This Row],[kan_test_acc]]</f>
        <v>0.387412583827972</v>
      </c>
      <c r="AJ582">
        <f>Tabela1[[#This Row],[mlp_test_acc]]</f>
        <v>0.66433566433566404</v>
      </c>
      <c r="AK582">
        <f>Tabela1[[#This Row],[mlp_val_acc]]</f>
        <v>0.63953488372093004</v>
      </c>
      <c r="AL582">
        <f>Tabela1[[#This Row],[mlp_train_acc]]</f>
        <v>0.60882352941176399</v>
      </c>
      <c r="AM582">
        <f>Tabela1[[#This Row],[mlp_steps]]</f>
        <v>12.6</v>
      </c>
    </row>
    <row r="583" spans="1:39" hidden="1" x14ac:dyDescent="0.25">
      <c r="A583" t="s">
        <v>29</v>
      </c>
      <c r="B583">
        <v>14</v>
      </c>
      <c r="C583">
        <v>9</v>
      </c>
      <c r="D583">
        <v>2</v>
      </c>
      <c r="E583">
        <v>0</v>
      </c>
      <c r="F583" t="s">
        <v>88</v>
      </c>
      <c r="G583">
        <v>46742</v>
      </c>
      <c r="H583">
        <v>16479646.800000001</v>
      </c>
      <c r="I583">
        <v>21.6</v>
      </c>
      <c r="J583">
        <v>0.54588235020637499</v>
      </c>
      <c r="K583">
        <v>0.82558139562606803</v>
      </c>
      <c r="L583">
        <v>0.52447551488876298</v>
      </c>
      <c r="M583">
        <v>0.65734265734265696</v>
      </c>
      <c r="N583">
        <v>0.581395348837209</v>
      </c>
      <c r="O583">
        <v>0.626470588235294</v>
      </c>
      <c r="P583">
        <v>12</v>
      </c>
      <c r="Q583">
        <v>1868829.6</v>
      </c>
      <c r="R583">
        <v>46514</v>
      </c>
      <c r="S583">
        <v>2</v>
      </c>
      <c r="T583">
        <v>144</v>
      </c>
      <c r="U583">
        <v>0.65734265734265696</v>
      </c>
      <c r="V583">
        <v>0.581395348837209</v>
      </c>
      <c r="W583">
        <v>0.626470588235294</v>
      </c>
      <c r="X583">
        <v>12</v>
      </c>
      <c r="Y583">
        <v>1746063.2</v>
      </c>
      <c r="Z583">
        <v>47127</v>
      </c>
      <c r="AA583">
        <v>2</v>
      </c>
      <c r="AB583">
        <v>145</v>
      </c>
      <c r="AC583" t="s">
        <v>766</v>
      </c>
      <c r="AE583">
        <f>Tabela1[[#This Row],[kan_params]]</f>
        <v>46742</v>
      </c>
      <c r="AF583">
        <f>Tabela1[[#This Row],[kan_steps]]</f>
        <v>21.6</v>
      </c>
      <c r="AG583">
        <f>Tabela1[[#This Row],[kan_train_acc]]</f>
        <v>0.54588235020637499</v>
      </c>
      <c r="AH583">
        <f>Tabela1[[#This Row],[kan_val_acc]]</f>
        <v>0.82558139562606803</v>
      </c>
      <c r="AI583">
        <f>Tabela1[[#This Row],[kan_test_acc]]</f>
        <v>0.52447551488876298</v>
      </c>
      <c r="AJ583">
        <f>Tabela1[[#This Row],[mlp_test_acc]]</f>
        <v>0.65734265734265696</v>
      </c>
      <c r="AK583">
        <f>Tabela1[[#This Row],[mlp_val_acc]]</f>
        <v>0.581395348837209</v>
      </c>
      <c r="AL583">
        <f>Tabela1[[#This Row],[mlp_train_acc]]</f>
        <v>0.626470588235294</v>
      </c>
      <c r="AM583">
        <f>Tabela1[[#This Row],[mlp_steps]]</f>
        <v>12</v>
      </c>
    </row>
    <row r="584" spans="1:39" hidden="1" x14ac:dyDescent="0.25">
      <c r="A584" t="s">
        <v>29</v>
      </c>
      <c r="B584">
        <v>12</v>
      </c>
      <c r="C584">
        <v>3</v>
      </c>
      <c r="D584">
        <v>4</v>
      </c>
      <c r="E584">
        <v>0</v>
      </c>
      <c r="F584" t="s">
        <v>88</v>
      </c>
      <c r="G584">
        <v>46742</v>
      </c>
      <c r="H584">
        <v>7541211.7999999998</v>
      </c>
      <c r="I584">
        <v>15</v>
      </c>
      <c r="J584">
        <v>0.546470594406127</v>
      </c>
      <c r="K584">
        <v>0.65116280317306496</v>
      </c>
      <c r="L584">
        <v>0.59580420255661004</v>
      </c>
      <c r="M584">
        <v>0.66433566433566404</v>
      </c>
      <c r="N584">
        <v>0.63953488372093004</v>
      </c>
      <c r="O584">
        <v>0.60882352941176399</v>
      </c>
      <c r="P584">
        <v>13</v>
      </c>
      <c r="Q584">
        <v>1448006.6</v>
      </c>
      <c r="R584">
        <v>46514</v>
      </c>
      <c r="S584">
        <v>2</v>
      </c>
      <c r="T584">
        <v>144</v>
      </c>
      <c r="U584">
        <v>0.66433566433566404</v>
      </c>
      <c r="V584">
        <v>0.63953488372093004</v>
      </c>
      <c r="W584">
        <v>0.60882352941176399</v>
      </c>
      <c r="X584">
        <v>12</v>
      </c>
      <c r="Y584">
        <v>1359631.6</v>
      </c>
      <c r="Z584">
        <v>47127</v>
      </c>
      <c r="AA584">
        <v>2</v>
      </c>
      <c r="AB584">
        <v>145</v>
      </c>
      <c r="AC584" t="s">
        <v>362</v>
      </c>
      <c r="AE584">
        <f>Tabela1[[#This Row],[kan_params]]</f>
        <v>46742</v>
      </c>
      <c r="AF584">
        <f>Tabela1[[#This Row],[kan_steps]]</f>
        <v>15</v>
      </c>
      <c r="AG584">
        <f>Tabela1[[#This Row],[kan_train_acc]]</f>
        <v>0.546470594406127</v>
      </c>
      <c r="AH584">
        <f>Tabela1[[#This Row],[kan_val_acc]]</f>
        <v>0.65116280317306496</v>
      </c>
      <c r="AI584">
        <f>Tabela1[[#This Row],[kan_test_acc]]</f>
        <v>0.59580420255661004</v>
      </c>
      <c r="AJ584">
        <f>Tabela1[[#This Row],[mlp_test_acc]]</f>
        <v>0.66433566433566404</v>
      </c>
      <c r="AK584">
        <f>Tabela1[[#This Row],[mlp_val_acc]]</f>
        <v>0.63953488372093004</v>
      </c>
      <c r="AL584">
        <f>Tabela1[[#This Row],[mlp_train_acc]]</f>
        <v>0.60882352941176399</v>
      </c>
      <c r="AM584">
        <f>Tabela1[[#This Row],[mlp_steps]]</f>
        <v>13</v>
      </c>
    </row>
    <row r="585" spans="1:39" hidden="1" x14ac:dyDescent="0.25">
      <c r="A585" t="s">
        <v>29</v>
      </c>
      <c r="B585">
        <v>14</v>
      </c>
      <c r="C585">
        <v>9</v>
      </c>
      <c r="D585">
        <v>2</v>
      </c>
      <c r="E585">
        <v>0</v>
      </c>
      <c r="F585" t="s">
        <v>118</v>
      </c>
      <c r="G585">
        <v>46816</v>
      </c>
      <c r="H585">
        <v>18315993.199999999</v>
      </c>
      <c r="I585">
        <v>24.4</v>
      </c>
      <c r="J585">
        <v>0.626470571756362</v>
      </c>
      <c r="K585">
        <v>0.753488385677337</v>
      </c>
      <c r="L585">
        <v>0.60279720425605698</v>
      </c>
      <c r="M585">
        <v>0.65734265734265696</v>
      </c>
      <c r="N585">
        <v>0.581395348837209</v>
      </c>
      <c r="O585">
        <v>0.626470588235294</v>
      </c>
      <c r="P585">
        <v>12</v>
      </c>
      <c r="Q585">
        <v>1807692.6</v>
      </c>
      <c r="R585">
        <v>46514</v>
      </c>
      <c r="S585">
        <v>2</v>
      </c>
      <c r="T585">
        <v>144</v>
      </c>
      <c r="U585">
        <v>0.65734265734265696</v>
      </c>
      <c r="V585">
        <v>0.581395348837209</v>
      </c>
      <c r="W585">
        <v>0.626470588235294</v>
      </c>
      <c r="X585">
        <v>12</v>
      </c>
      <c r="Y585">
        <v>1849636.8</v>
      </c>
      <c r="Z585">
        <v>47127</v>
      </c>
      <c r="AA585">
        <v>2</v>
      </c>
      <c r="AB585">
        <v>145</v>
      </c>
      <c r="AC585" t="s">
        <v>781</v>
      </c>
      <c r="AE585">
        <f>Tabela1[[#This Row],[kan_params]]</f>
        <v>46816</v>
      </c>
      <c r="AF585">
        <f>Tabela1[[#This Row],[kan_steps]]</f>
        <v>24.4</v>
      </c>
      <c r="AG585">
        <f>Tabela1[[#This Row],[kan_train_acc]]</f>
        <v>0.626470571756362</v>
      </c>
      <c r="AH585">
        <f>Tabela1[[#This Row],[kan_val_acc]]</f>
        <v>0.753488385677337</v>
      </c>
      <c r="AI585">
        <f>Tabela1[[#This Row],[kan_test_acc]]</f>
        <v>0.60279720425605698</v>
      </c>
      <c r="AJ585">
        <f>Tabela1[[#This Row],[mlp_test_acc]]</f>
        <v>0.65734265734265696</v>
      </c>
      <c r="AK585">
        <f>Tabela1[[#This Row],[mlp_val_acc]]</f>
        <v>0.581395348837209</v>
      </c>
      <c r="AL585">
        <f>Tabela1[[#This Row],[mlp_train_acc]]</f>
        <v>0.626470588235294</v>
      </c>
      <c r="AM585">
        <f>Tabela1[[#This Row],[mlp_steps]]</f>
        <v>12</v>
      </c>
    </row>
    <row r="586" spans="1:39" hidden="1" x14ac:dyDescent="0.25">
      <c r="A586" t="s">
        <v>29</v>
      </c>
      <c r="B586">
        <v>12</v>
      </c>
      <c r="C586">
        <v>3</v>
      </c>
      <c r="D586">
        <v>4</v>
      </c>
      <c r="E586">
        <v>0</v>
      </c>
      <c r="F586" t="s">
        <v>118</v>
      </c>
      <c r="G586">
        <v>46816</v>
      </c>
      <c r="H586">
        <v>6836359</v>
      </c>
      <c r="I586">
        <v>13.6</v>
      </c>
      <c r="J586">
        <v>0.57823528647422795</v>
      </c>
      <c r="K586">
        <v>0.72325580120086597</v>
      </c>
      <c r="L586">
        <v>0.57622377872467001</v>
      </c>
      <c r="M586">
        <v>0.66433566433566404</v>
      </c>
      <c r="N586">
        <v>0.63953488372093004</v>
      </c>
      <c r="O586">
        <v>0.60882352941176399</v>
      </c>
      <c r="P586">
        <v>12</v>
      </c>
      <c r="Q586">
        <v>899775.6</v>
      </c>
      <c r="R586">
        <v>46514</v>
      </c>
      <c r="S586">
        <v>2</v>
      </c>
      <c r="T586">
        <v>144</v>
      </c>
      <c r="U586">
        <v>0.66433566433566404</v>
      </c>
      <c r="V586">
        <v>0.63953488372093004</v>
      </c>
      <c r="W586">
        <v>0.60882352941176399</v>
      </c>
      <c r="X586">
        <v>12</v>
      </c>
      <c r="Y586">
        <v>1150062</v>
      </c>
      <c r="Z586">
        <v>47127</v>
      </c>
      <c r="AA586">
        <v>2</v>
      </c>
      <c r="AB586">
        <v>145</v>
      </c>
      <c r="AC586" t="s">
        <v>377</v>
      </c>
      <c r="AE586">
        <f>Tabela1[[#This Row],[kan_params]]</f>
        <v>46816</v>
      </c>
      <c r="AF586">
        <f>Tabela1[[#This Row],[kan_steps]]</f>
        <v>13.6</v>
      </c>
      <c r="AG586">
        <f>Tabela1[[#This Row],[kan_train_acc]]</f>
        <v>0.57823528647422795</v>
      </c>
      <c r="AH586">
        <f>Tabela1[[#This Row],[kan_val_acc]]</f>
        <v>0.72325580120086597</v>
      </c>
      <c r="AI586">
        <f>Tabela1[[#This Row],[kan_test_acc]]</f>
        <v>0.57622377872467001</v>
      </c>
      <c r="AJ586">
        <f>Tabela1[[#This Row],[mlp_test_acc]]</f>
        <v>0.66433566433566404</v>
      </c>
      <c r="AK586">
        <f>Tabela1[[#This Row],[mlp_val_acc]]</f>
        <v>0.63953488372093004</v>
      </c>
      <c r="AL586">
        <f>Tabela1[[#This Row],[mlp_train_acc]]</f>
        <v>0.60882352941176399</v>
      </c>
      <c r="AM586">
        <f>Tabela1[[#This Row],[mlp_steps]]</f>
        <v>12</v>
      </c>
    </row>
    <row r="587" spans="1:39" hidden="1" x14ac:dyDescent="0.25">
      <c r="A587" t="s">
        <v>29</v>
      </c>
      <c r="B587">
        <v>12</v>
      </c>
      <c r="C587">
        <v>5</v>
      </c>
      <c r="D587">
        <v>3</v>
      </c>
      <c r="E587">
        <v>0</v>
      </c>
      <c r="F587" t="s">
        <v>152</v>
      </c>
      <c r="G587">
        <v>46878</v>
      </c>
      <c r="H587">
        <v>14548007.6</v>
      </c>
      <c r="I587">
        <v>30.6</v>
      </c>
      <c r="J587">
        <v>0.50411763489246297</v>
      </c>
      <c r="K587">
        <v>0.77441860437393095</v>
      </c>
      <c r="L587">
        <v>0.48951048851013101</v>
      </c>
      <c r="M587">
        <v>0.66433566433566404</v>
      </c>
      <c r="N587">
        <v>0.63953488372093004</v>
      </c>
      <c r="O587">
        <v>0.60882352941176399</v>
      </c>
      <c r="P587">
        <v>12.4</v>
      </c>
      <c r="Q587">
        <v>1269083.3999999999</v>
      </c>
      <c r="R587">
        <v>46514</v>
      </c>
      <c r="S587">
        <v>2</v>
      </c>
      <c r="T587">
        <v>144</v>
      </c>
      <c r="U587">
        <v>0.66433566433566404</v>
      </c>
      <c r="V587">
        <v>0.63953488372093004</v>
      </c>
      <c r="W587">
        <v>0.60882352941176399</v>
      </c>
      <c r="X587">
        <v>12</v>
      </c>
      <c r="Y587">
        <v>1940758.4</v>
      </c>
      <c r="Z587">
        <v>47127</v>
      </c>
      <c r="AA587">
        <v>2</v>
      </c>
      <c r="AB587">
        <v>145</v>
      </c>
      <c r="AC587" t="s">
        <v>495</v>
      </c>
      <c r="AE587">
        <f>Tabela1[[#This Row],[kan_params]]</f>
        <v>46878</v>
      </c>
      <c r="AF587">
        <f>Tabela1[[#This Row],[kan_steps]]</f>
        <v>30.6</v>
      </c>
      <c r="AG587">
        <f>Tabela1[[#This Row],[kan_train_acc]]</f>
        <v>0.50411763489246297</v>
      </c>
      <c r="AH587">
        <f>Tabela1[[#This Row],[kan_val_acc]]</f>
        <v>0.77441860437393095</v>
      </c>
      <c r="AI587">
        <f>Tabela1[[#This Row],[kan_test_acc]]</f>
        <v>0.48951048851013101</v>
      </c>
      <c r="AJ587">
        <f>Tabela1[[#This Row],[mlp_test_acc]]</f>
        <v>0.66433566433566404</v>
      </c>
      <c r="AK587">
        <f>Tabela1[[#This Row],[mlp_val_acc]]</f>
        <v>0.63953488372093004</v>
      </c>
      <c r="AL587">
        <f>Tabela1[[#This Row],[mlp_train_acc]]</f>
        <v>0.60882352941176399</v>
      </c>
      <c r="AM587">
        <f>Tabela1[[#This Row],[mlp_steps]]</f>
        <v>12.4</v>
      </c>
    </row>
    <row r="588" spans="1:39" hidden="1" x14ac:dyDescent="0.25">
      <c r="A588" t="s">
        <v>29</v>
      </c>
      <c r="B588">
        <v>12</v>
      </c>
      <c r="C588">
        <v>5</v>
      </c>
      <c r="D588">
        <v>3</v>
      </c>
      <c r="E588">
        <v>0</v>
      </c>
      <c r="F588" t="s">
        <v>122</v>
      </c>
      <c r="G588">
        <v>46952</v>
      </c>
      <c r="H588">
        <v>16409206</v>
      </c>
      <c r="I588">
        <v>34.200000000000003</v>
      </c>
      <c r="J588">
        <v>0.72235293388366695</v>
      </c>
      <c r="K588">
        <v>0.86976743936538603</v>
      </c>
      <c r="L588">
        <v>0.75944055318832304</v>
      </c>
      <c r="M588">
        <v>0.66433566433566404</v>
      </c>
      <c r="N588">
        <v>0.63953488372093004</v>
      </c>
      <c r="O588">
        <v>0.60882352941176399</v>
      </c>
      <c r="P588">
        <v>12.2</v>
      </c>
      <c r="Q588">
        <v>1666585.6000000001</v>
      </c>
      <c r="R588">
        <v>46514</v>
      </c>
      <c r="S588">
        <v>2</v>
      </c>
      <c r="T588">
        <v>144</v>
      </c>
      <c r="U588">
        <v>0.66433566433566404</v>
      </c>
      <c r="V588">
        <v>0.63953488372093004</v>
      </c>
      <c r="W588">
        <v>0.60882352941176399</v>
      </c>
      <c r="X588">
        <v>12</v>
      </c>
      <c r="Y588">
        <v>1320662.3999999999</v>
      </c>
      <c r="Z588">
        <v>47127</v>
      </c>
      <c r="AA588">
        <v>2</v>
      </c>
      <c r="AB588">
        <v>145</v>
      </c>
      <c r="AC588" t="s">
        <v>480</v>
      </c>
      <c r="AE588">
        <f>Tabela1[[#This Row],[kan_params]]</f>
        <v>46952</v>
      </c>
      <c r="AF588">
        <f>Tabela1[[#This Row],[kan_steps]]</f>
        <v>34.200000000000003</v>
      </c>
      <c r="AG588">
        <f>Tabela1[[#This Row],[kan_train_acc]]</f>
        <v>0.72235293388366695</v>
      </c>
      <c r="AH588">
        <f>Tabela1[[#This Row],[kan_val_acc]]</f>
        <v>0.86976743936538603</v>
      </c>
      <c r="AI588">
        <f>Tabela1[[#This Row],[kan_test_acc]]</f>
        <v>0.75944055318832304</v>
      </c>
      <c r="AJ588">
        <f>Tabela1[[#This Row],[mlp_test_acc]]</f>
        <v>0.66433566433566404</v>
      </c>
      <c r="AK588">
        <f>Tabela1[[#This Row],[mlp_val_acc]]</f>
        <v>0.63953488372093004</v>
      </c>
      <c r="AL588">
        <f>Tabela1[[#This Row],[mlp_train_acc]]</f>
        <v>0.60882352941176399</v>
      </c>
      <c r="AM588">
        <f>Tabela1[[#This Row],[mlp_steps]]</f>
        <v>12.2</v>
      </c>
    </row>
    <row r="589" spans="1:39" hidden="1" x14ac:dyDescent="0.25">
      <c r="A589" t="s">
        <v>29</v>
      </c>
      <c r="B589">
        <v>10</v>
      </c>
      <c r="C589">
        <v>3</v>
      </c>
      <c r="D589">
        <v>3</v>
      </c>
      <c r="E589">
        <v>0</v>
      </c>
      <c r="F589" t="s">
        <v>102</v>
      </c>
      <c r="G589">
        <v>47004</v>
      </c>
      <c r="H589">
        <v>8007103.4000000004</v>
      </c>
      <c r="I589">
        <v>14.2</v>
      </c>
      <c r="J589">
        <v>0.53941176533698998</v>
      </c>
      <c r="K589">
        <v>0.64186047315597505</v>
      </c>
      <c r="L589">
        <v>0.55804196000099104</v>
      </c>
      <c r="M589">
        <v>0.66433566433566404</v>
      </c>
      <c r="N589">
        <v>0.64883720930232502</v>
      </c>
      <c r="O589">
        <v>0.60882352941176399</v>
      </c>
      <c r="P589">
        <v>12.8</v>
      </c>
      <c r="Q589">
        <v>2540312</v>
      </c>
      <c r="R589">
        <v>46514</v>
      </c>
      <c r="S589">
        <v>2</v>
      </c>
      <c r="T589">
        <v>144</v>
      </c>
      <c r="U589">
        <v>0.66433566433566404</v>
      </c>
      <c r="V589">
        <v>0.63953488372093004</v>
      </c>
      <c r="W589">
        <v>0.60882352941176399</v>
      </c>
      <c r="X589">
        <v>12</v>
      </c>
      <c r="Y589">
        <v>1394832.8</v>
      </c>
      <c r="Z589">
        <v>47127</v>
      </c>
      <c r="AA589">
        <v>2</v>
      </c>
      <c r="AB589">
        <v>145</v>
      </c>
      <c r="AC589" t="s">
        <v>103</v>
      </c>
      <c r="AE589">
        <f>Tabela1[[#This Row],[kan_params]]</f>
        <v>47004</v>
      </c>
      <c r="AF589">
        <f>Tabela1[[#This Row],[kan_steps]]</f>
        <v>14.2</v>
      </c>
      <c r="AG589">
        <f>Tabela1[[#This Row],[kan_train_acc]]</f>
        <v>0.53941176533698998</v>
      </c>
      <c r="AH589">
        <f>Tabela1[[#This Row],[kan_val_acc]]</f>
        <v>0.64186047315597505</v>
      </c>
      <c r="AI589">
        <f>Tabela1[[#This Row],[kan_test_acc]]</f>
        <v>0.55804196000099104</v>
      </c>
      <c r="AJ589">
        <f>Tabela1[[#This Row],[mlp_test_acc]]</f>
        <v>0.66433566433566404</v>
      </c>
      <c r="AK589">
        <f>Tabela1[[#This Row],[mlp_val_acc]]</f>
        <v>0.64883720930232502</v>
      </c>
      <c r="AL589">
        <f>Tabela1[[#This Row],[mlp_train_acc]]</f>
        <v>0.60882352941176399</v>
      </c>
      <c r="AM589">
        <f>Tabela1[[#This Row],[mlp_steps]]</f>
        <v>12.8</v>
      </c>
    </row>
    <row r="590" spans="1:39" hidden="1" x14ac:dyDescent="0.25">
      <c r="A590" t="s">
        <v>29</v>
      </c>
      <c r="B590">
        <v>10</v>
      </c>
      <c r="C590">
        <v>5</v>
      </c>
      <c r="D590">
        <v>2</v>
      </c>
      <c r="E590">
        <v>0</v>
      </c>
      <c r="F590" t="s">
        <v>166</v>
      </c>
      <c r="G590">
        <v>47072</v>
      </c>
      <c r="H590">
        <v>8871201</v>
      </c>
      <c r="I590">
        <v>15</v>
      </c>
      <c r="J590">
        <v>0.60176471471786497</v>
      </c>
      <c r="K590">
        <v>0.82558137178420998</v>
      </c>
      <c r="L590">
        <v>0.56783216595649699</v>
      </c>
      <c r="M590">
        <v>0.66433566433566404</v>
      </c>
      <c r="N590">
        <v>0.63953488372093004</v>
      </c>
      <c r="O590">
        <v>0.60882352941176399</v>
      </c>
      <c r="P590">
        <v>13</v>
      </c>
      <c r="Q590">
        <v>1727083.6</v>
      </c>
      <c r="R590">
        <v>46514</v>
      </c>
      <c r="S590">
        <v>2</v>
      </c>
      <c r="T590">
        <v>144</v>
      </c>
      <c r="U590">
        <v>0.66433566433566404</v>
      </c>
      <c r="V590">
        <v>0.63953488372093004</v>
      </c>
      <c r="W590">
        <v>0.60882352941176399</v>
      </c>
      <c r="X590">
        <v>12</v>
      </c>
      <c r="Y590">
        <v>1688436.8</v>
      </c>
      <c r="Z590">
        <v>47127</v>
      </c>
      <c r="AA590">
        <v>2</v>
      </c>
      <c r="AB590">
        <v>145</v>
      </c>
      <c r="AC590" t="s">
        <v>300</v>
      </c>
      <c r="AE590">
        <f>Tabela1[[#This Row],[kan_params]]</f>
        <v>47072</v>
      </c>
      <c r="AF590">
        <f>Tabela1[[#This Row],[kan_steps]]</f>
        <v>15</v>
      </c>
      <c r="AG590">
        <f>Tabela1[[#This Row],[kan_train_acc]]</f>
        <v>0.60176471471786497</v>
      </c>
      <c r="AH590">
        <f>Tabela1[[#This Row],[kan_val_acc]]</f>
        <v>0.82558137178420998</v>
      </c>
      <c r="AI590">
        <f>Tabela1[[#This Row],[kan_test_acc]]</f>
        <v>0.56783216595649699</v>
      </c>
      <c r="AJ590">
        <f>Tabela1[[#This Row],[mlp_test_acc]]</f>
        <v>0.66433566433566404</v>
      </c>
      <c r="AK590">
        <f>Tabela1[[#This Row],[mlp_val_acc]]</f>
        <v>0.63953488372093004</v>
      </c>
      <c r="AL590">
        <f>Tabela1[[#This Row],[mlp_train_acc]]</f>
        <v>0.60882352941176399</v>
      </c>
      <c r="AM590">
        <f>Tabela1[[#This Row],[mlp_steps]]</f>
        <v>13</v>
      </c>
    </row>
    <row r="591" spans="1:39" hidden="1" x14ac:dyDescent="0.25">
      <c r="A591" t="s">
        <v>29</v>
      </c>
      <c r="B591">
        <v>10</v>
      </c>
      <c r="C591">
        <v>5</v>
      </c>
      <c r="D591">
        <v>2</v>
      </c>
      <c r="E591">
        <v>0</v>
      </c>
      <c r="F591" t="s">
        <v>196</v>
      </c>
      <c r="G591">
        <v>47190</v>
      </c>
      <c r="H591">
        <v>12080091.800000001</v>
      </c>
      <c r="I591">
        <v>20.8</v>
      </c>
      <c r="J591">
        <v>0.53882353305816599</v>
      </c>
      <c r="K591">
        <v>0.77906978130340498</v>
      </c>
      <c r="L591">
        <v>0.55384615659713698</v>
      </c>
      <c r="M591">
        <v>0.66433566433566404</v>
      </c>
      <c r="N591">
        <v>0.63953488372093004</v>
      </c>
      <c r="O591">
        <v>0.60882352941176399</v>
      </c>
      <c r="P591">
        <v>12</v>
      </c>
      <c r="Q591">
        <v>1581872</v>
      </c>
      <c r="R591">
        <v>47127</v>
      </c>
      <c r="S591">
        <v>2</v>
      </c>
      <c r="T591">
        <v>145</v>
      </c>
      <c r="U591">
        <v>0.66433566433566404</v>
      </c>
      <c r="V591">
        <v>0.63953488372093004</v>
      </c>
      <c r="W591">
        <v>0.60882352941176399</v>
      </c>
      <c r="X591">
        <v>12.6</v>
      </c>
      <c r="Y591">
        <v>1674993.2</v>
      </c>
      <c r="Z591">
        <v>47744</v>
      </c>
      <c r="AA591">
        <v>2</v>
      </c>
      <c r="AB591">
        <v>146</v>
      </c>
      <c r="AC591" t="s">
        <v>315</v>
      </c>
      <c r="AE591">
        <f>Tabela1[[#This Row],[kan_params]]</f>
        <v>47190</v>
      </c>
      <c r="AF591">
        <f>Tabela1[[#This Row],[kan_steps]]</f>
        <v>20.8</v>
      </c>
      <c r="AG591">
        <f>Tabela1[[#This Row],[kan_train_acc]]</f>
        <v>0.53882353305816599</v>
      </c>
      <c r="AH591">
        <f>Tabela1[[#This Row],[kan_val_acc]]</f>
        <v>0.77906978130340498</v>
      </c>
      <c r="AI591">
        <f>Tabela1[[#This Row],[kan_test_acc]]</f>
        <v>0.55384615659713698</v>
      </c>
      <c r="AJ591">
        <f>Tabela1[[#This Row],[mlp_test_acc]]</f>
        <v>0.66433566433566404</v>
      </c>
      <c r="AK591">
        <f>Tabela1[[#This Row],[mlp_val_acc]]</f>
        <v>0.63953488372093004</v>
      </c>
      <c r="AL591">
        <f>Tabela1[[#This Row],[mlp_train_acc]]</f>
        <v>0.60882352941176399</v>
      </c>
      <c r="AM591">
        <f>Tabela1[[#This Row],[mlp_steps]]</f>
        <v>12</v>
      </c>
    </row>
    <row r="592" spans="1:39" hidden="1" x14ac:dyDescent="0.25">
      <c r="A592" t="s">
        <v>29</v>
      </c>
      <c r="B592">
        <v>14</v>
      </c>
      <c r="C592">
        <v>5</v>
      </c>
      <c r="D592">
        <v>4</v>
      </c>
      <c r="E592">
        <v>0</v>
      </c>
      <c r="F592" t="s">
        <v>112</v>
      </c>
      <c r="G592">
        <v>47194</v>
      </c>
      <c r="H592">
        <v>14309077.4</v>
      </c>
      <c r="I592">
        <v>19.600000000000001</v>
      </c>
      <c r="J592">
        <v>0.47058823704719499</v>
      </c>
      <c r="K592">
        <v>0.66511628627777097</v>
      </c>
      <c r="L592">
        <v>0.48811188936233502</v>
      </c>
      <c r="M592">
        <v>0.65734265734265696</v>
      </c>
      <c r="N592">
        <v>0.581395348837209</v>
      </c>
      <c r="O592">
        <v>0.626470588235294</v>
      </c>
      <c r="P592">
        <v>12.2</v>
      </c>
      <c r="Q592">
        <v>1004969.2</v>
      </c>
      <c r="R592">
        <v>47127</v>
      </c>
      <c r="S592">
        <v>2</v>
      </c>
      <c r="T592">
        <v>145</v>
      </c>
      <c r="U592">
        <v>0.65734265734265696</v>
      </c>
      <c r="V592">
        <v>0.581395348837209</v>
      </c>
      <c r="W592">
        <v>0.626470588235294</v>
      </c>
      <c r="X592">
        <v>12.6</v>
      </c>
      <c r="Y592">
        <v>675155</v>
      </c>
      <c r="Z592">
        <v>47744</v>
      </c>
      <c r="AA592">
        <v>2</v>
      </c>
      <c r="AB592">
        <v>146</v>
      </c>
      <c r="AC592" t="s">
        <v>677</v>
      </c>
      <c r="AE592">
        <f>Tabela1[[#This Row],[kan_params]]</f>
        <v>47194</v>
      </c>
      <c r="AF592">
        <f>Tabela1[[#This Row],[kan_steps]]</f>
        <v>19.600000000000001</v>
      </c>
      <c r="AG592">
        <f>Tabela1[[#This Row],[kan_train_acc]]</f>
        <v>0.47058823704719499</v>
      </c>
      <c r="AH592">
        <f>Tabela1[[#This Row],[kan_val_acc]]</f>
        <v>0.66511628627777097</v>
      </c>
      <c r="AI592">
        <f>Tabela1[[#This Row],[kan_test_acc]]</f>
        <v>0.48811188936233502</v>
      </c>
      <c r="AJ592">
        <f>Tabela1[[#This Row],[mlp_test_acc]]</f>
        <v>0.65734265734265696</v>
      </c>
      <c r="AK592">
        <f>Tabela1[[#This Row],[mlp_val_acc]]</f>
        <v>0.581395348837209</v>
      </c>
      <c r="AL592">
        <f>Tabela1[[#This Row],[mlp_train_acc]]</f>
        <v>0.626470588235294</v>
      </c>
      <c r="AM592">
        <f>Tabela1[[#This Row],[mlp_steps]]</f>
        <v>12.2</v>
      </c>
    </row>
    <row r="593" spans="1:39" hidden="1" x14ac:dyDescent="0.25">
      <c r="A593" t="s">
        <v>29</v>
      </c>
      <c r="B593">
        <v>14</v>
      </c>
      <c r="C593">
        <v>5</v>
      </c>
      <c r="D593">
        <v>4</v>
      </c>
      <c r="E593">
        <v>0</v>
      </c>
      <c r="F593" t="s">
        <v>52</v>
      </c>
      <c r="G593">
        <v>47198</v>
      </c>
      <c r="H593">
        <v>8423405.1999999993</v>
      </c>
      <c r="I593">
        <v>12</v>
      </c>
      <c r="J593">
        <v>0.53411765694618196</v>
      </c>
      <c r="K593">
        <v>0.76744186878204301</v>
      </c>
      <c r="L593">
        <v>0.51048951148986799</v>
      </c>
      <c r="M593">
        <v>0.65734265734265696</v>
      </c>
      <c r="N593">
        <v>0.581395348837209</v>
      </c>
      <c r="O593">
        <v>0.626470588235294</v>
      </c>
      <c r="P593">
        <v>12</v>
      </c>
      <c r="Q593">
        <v>526636.80000000005</v>
      </c>
      <c r="R593">
        <v>47127</v>
      </c>
      <c r="S593">
        <v>2</v>
      </c>
      <c r="T593">
        <v>145</v>
      </c>
      <c r="U593">
        <v>0.65734265734265696</v>
      </c>
      <c r="V593">
        <v>0.581395348837209</v>
      </c>
      <c r="W593">
        <v>0.626470588235294</v>
      </c>
      <c r="X593">
        <v>12</v>
      </c>
      <c r="Y593">
        <v>382816.4</v>
      </c>
      <c r="Z593">
        <v>47744</v>
      </c>
      <c r="AA593">
        <v>2</v>
      </c>
      <c r="AB593">
        <v>146</v>
      </c>
      <c r="AC593" t="s">
        <v>647</v>
      </c>
      <c r="AE593">
        <f>Tabela1[[#This Row],[kan_params]]</f>
        <v>47198</v>
      </c>
      <c r="AF593">
        <f>Tabela1[[#This Row],[kan_steps]]</f>
        <v>12</v>
      </c>
      <c r="AG593">
        <f>Tabela1[[#This Row],[kan_train_acc]]</f>
        <v>0.53411765694618196</v>
      </c>
      <c r="AH593">
        <f>Tabela1[[#This Row],[kan_val_acc]]</f>
        <v>0.76744186878204301</v>
      </c>
      <c r="AI593">
        <f>Tabela1[[#This Row],[kan_test_acc]]</f>
        <v>0.51048951148986799</v>
      </c>
      <c r="AJ593">
        <f>Tabela1[[#This Row],[mlp_test_acc]]</f>
        <v>0.65734265734265696</v>
      </c>
      <c r="AK593">
        <f>Tabela1[[#This Row],[mlp_val_acc]]</f>
        <v>0.581395348837209</v>
      </c>
      <c r="AL593">
        <f>Tabela1[[#This Row],[mlp_train_acc]]</f>
        <v>0.626470588235294</v>
      </c>
      <c r="AM593">
        <f>Tabela1[[#This Row],[mlp_steps]]</f>
        <v>12</v>
      </c>
    </row>
    <row r="594" spans="1:39" hidden="1" x14ac:dyDescent="0.25">
      <c r="A594" t="s">
        <v>29</v>
      </c>
      <c r="B594">
        <v>14</v>
      </c>
      <c r="C594">
        <v>5</v>
      </c>
      <c r="D594">
        <v>4</v>
      </c>
      <c r="E594">
        <v>0</v>
      </c>
      <c r="F594" t="s">
        <v>82</v>
      </c>
      <c r="G594">
        <v>47364</v>
      </c>
      <c r="H594">
        <v>9054087.8000000007</v>
      </c>
      <c r="I594">
        <v>12</v>
      </c>
      <c r="J594">
        <v>0.55823528170585601</v>
      </c>
      <c r="K594">
        <v>0.74418604373931796</v>
      </c>
      <c r="L594">
        <v>0.56223777532577501</v>
      </c>
      <c r="M594">
        <v>0.65734265734265696</v>
      </c>
      <c r="N594">
        <v>0.581395348837209</v>
      </c>
      <c r="O594">
        <v>0.626470588235294</v>
      </c>
      <c r="P594">
        <v>12</v>
      </c>
      <c r="Q594">
        <v>284464.40000000002</v>
      </c>
      <c r="R594">
        <v>47127</v>
      </c>
      <c r="S594">
        <v>2</v>
      </c>
      <c r="T594">
        <v>145</v>
      </c>
      <c r="U594">
        <v>0.65734265734265696</v>
      </c>
      <c r="V594">
        <v>0.581395348837209</v>
      </c>
      <c r="W594">
        <v>0.626470588235294</v>
      </c>
      <c r="X594">
        <v>12</v>
      </c>
      <c r="Y594">
        <v>296269.2</v>
      </c>
      <c r="Z594">
        <v>47744</v>
      </c>
      <c r="AA594">
        <v>2</v>
      </c>
      <c r="AB594">
        <v>146</v>
      </c>
      <c r="AC594" t="s">
        <v>662</v>
      </c>
      <c r="AE594">
        <f>Tabela1[[#This Row],[kan_params]]</f>
        <v>47364</v>
      </c>
      <c r="AF594">
        <f>Tabela1[[#This Row],[kan_steps]]</f>
        <v>12</v>
      </c>
      <c r="AG594">
        <f>Tabela1[[#This Row],[kan_train_acc]]</f>
        <v>0.55823528170585601</v>
      </c>
      <c r="AH594">
        <f>Tabela1[[#This Row],[kan_val_acc]]</f>
        <v>0.74418604373931796</v>
      </c>
      <c r="AI594">
        <f>Tabela1[[#This Row],[kan_test_acc]]</f>
        <v>0.56223777532577501</v>
      </c>
      <c r="AJ594">
        <f>Tabela1[[#This Row],[mlp_test_acc]]</f>
        <v>0.65734265734265696</v>
      </c>
      <c r="AK594">
        <f>Tabela1[[#This Row],[mlp_val_acc]]</f>
        <v>0.581395348837209</v>
      </c>
      <c r="AL594">
        <f>Tabela1[[#This Row],[mlp_train_acc]]</f>
        <v>0.626470588235294</v>
      </c>
      <c r="AM594">
        <f>Tabela1[[#This Row],[mlp_steps]]</f>
        <v>12</v>
      </c>
    </row>
    <row r="595" spans="1:39" hidden="1" x14ac:dyDescent="0.25">
      <c r="A595" t="s">
        <v>29</v>
      </c>
      <c r="B595">
        <v>12</v>
      </c>
      <c r="C595">
        <v>5</v>
      </c>
      <c r="D595">
        <v>3</v>
      </c>
      <c r="E595">
        <v>0</v>
      </c>
      <c r="F595" t="s">
        <v>64</v>
      </c>
      <c r="G595">
        <v>47390</v>
      </c>
      <c r="H595">
        <v>14849812.199999999</v>
      </c>
      <c r="I595">
        <v>28.8</v>
      </c>
      <c r="J595">
        <v>0.64529412388801499</v>
      </c>
      <c r="K595">
        <v>0.78139535188674902</v>
      </c>
      <c r="L595">
        <v>0.665734267234802</v>
      </c>
      <c r="M595">
        <v>0.66433566433566404</v>
      </c>
      <c r="N595">
        <v>0.63953488372093004</v>
      </c>
      <c r="O595">
        <v>0.60882352941176399</v>
      </c>
      <c r="P595">
        <v>12</v>
      </c>
      <c r="Q595">
        <v>1737040.8</v>
      </c>
      <c r="R595">
        <v>47127</v>
      </c>
      <c r="S595">
        <v>2</v>
      </c>
      <c r="T595">
        <v>145</v>
      </c>
      <c r="U595">
        <v>0.66433566433566404</v>
      </c>
      <c r="V595">
        <v>0.63953488372093004</v>
      </c>
      <c r="W595">
        <v>0.60882352941176399</v>
      </c>
      <c r="X595">
        <v>12.2</v>
      </c>
      <c r="Y595">
        <v>1710670.6</v>
      </c>
      <c r="Z595">
        <v>47744</v>
      </c>
      <c r="AA595">
        <v>2</v>
      </c>
      <c r="AB595">
        <v>146</v>
      </c>
      <c r="AC595" t="s">
        <v>451</v>
      </c>
      <c r="AE595">
        <f>Tabela1[[#This Row],[kan_params]]</f>
        <v>47390</v>
      </c>
      <c r="AF595">
        <f>Tabela1[[#This Row],[kan_steps]]</f>
        <v>28.8</v>
      </c>
      <c r="AG595">
        <f>Tabela1[[#This Row],[kan_train_acc]]</f>
        <v>0.64529412388801499</v>
      </c>
      <c r="AH595">
        <f>Tabela1[[#This Row],[kan_val_acc]]</f>
        <v>0.78139535188674902</v>
      </c>
      <c r="AI595">
        <f>Tabela1[[#This Row],[kan_test_acc]]</f>
        <v>0.665734267234802</v>
      </c>
      <c r="AJ595">
        <f>Tabela1[[#This Row],[mlp_test_acc]]</f>
        <v>0.66433566433566404</v>
      </c>
      <c r="AK595">
        <f>Tabela1[[#This Row],[mlp_val_acc]]</f>
        <v>0.63953488372093004</v>
      </c>
      <c r="AL595">
        <f>Tabela1[[#This Row],[mlp_train_acc]]</f>
        <v>0.60882352941176399</v>
      </c>
      <c r="AM595">
        <f>Tabela1[[#This Row],[mlp_steps]]</f>
        <v>12</v>
      </c>
    </row>
    <row r="596" spans="1:39" hidden="1" x14ac:dyDescent="0.25">
      <c r="A596" t="s">
        <v>29</v>
      </c>
      <c r="B596">
        <v>10</v>
      </c>
      <c r="C596">
        <v>3</v>
      </c>
      <c r="D596">
        <v>3</v>
      </c>
      <c r="E596">
        <v>0</v>
      </c>
      <c r="F596" t="s">
        <v>132</v>
      </c>
      <c r="G596">
        <v>47514</v>
      </c>
      <c r="H596">
        <v>9962960.4000000004</v>
      </c>
      <c r="I596">
        <v>18.8</v>
      </c>
      <c r="J596">
        <v>0.42941176891326899</v>
      </c>
      <c r="K596">
        <v>0.71627907752990705</v>
      </c>
      <c r="L596">
        <v>0.373426580429077</v>
      </c>
      <c r="M596">
        <v>0.66433566433566404</v>
      </c>
      <c r="N596">
        <v>0.63953488372093004</v>
      </c>
      <c r="O596">
        <v>0.60882352941176399</v>
      </c>
      <c r="P596">
        <v>12</v>
      </c>
      <c r="Q596">
        <v>956672</v>
      </c>
      <c r="R596">
        <v>47127</v>
      </c>
      <c r="S596">
        <v>2</v>
      </c>
      <c r="T596">
        <v>145</v>
      </c>
      <c r="U596">
        <v>0.66433566433566404</v>
      </c>
      <c r="V596">
        <v>0.63953488372093004</v>
      </c>
      <c r="W596">
        <v>0.60882352941176399</v>
      </c>
      <c r="X596">
        <v>12.4</v>
      </c>
      <c r="Y596">
        <v>2199069.2000000002</v>
      </c>
      <c r="Z596">
        <v>47744</v>
      </c>
      <c r="AA596">
        <v>2</v>
      </c>
      <c r="AB596">
        <v>146</v>
      </c>
      <c r="AC596" t="s">
        <v>133</v>
      </c>
      <c r="AE596">
        <f>Tabela1[[#This Row],[kan_params]]</f>
        <v>47514</v>
      </c>
      <c r="AF596">
        <f>Tabela1[[#This Row],[kan_steps]]</f>
        <v>18.8</v>
      </c>
      <c r="AG596">
        <f>Tabela1[[#This Row],[kan_train_acc]]</f>
        <v>0.42941176891326899</v>
      </c>
      <c r="AH596">
        <f>Tabela1[[#This Row],[kan_val_acc]]</f>
        <v>0.71627907752990705</v>
      </c>
      <c r="AI596">
        <f>Tabela1[[#This Row],[kan_test_acc]]</f>
        <v>0.373426580429077</v>
      </c>
      <c r="AJ596">
        <f>Tabela1[[#This Row],[mlp_test_acc]]</f>
        <v>0.66433566433566404</v>
      </c>
      <c r="AK596">
        <f>Tabela1[[#This Row],[mlp_val_acc]]</f>
        <v>0.63953488372093004</v>
      </c>
      <c r="AL596">
        <f>Tabela1[[#This Row],[mlp_train_acc]]</f>
        <v>0.60882352941176399</v>
      </c>
      <c r="AM596">
        <f>Tabela1[[#This Row],[mlp_steps]]</f>
        <v>12</v>
      </c>
    </row>
    <row r="597" spans="1:39" hidden="1" x14ac:dyDescent="0.25">
      <c r="A597" t="s">
        <v>29</v>
      </c>
      <c r="B597">
        <v>14</v>
      </c>
      <c r="C597">
        <v>9</v>
      </c>
      <c r="D597">
        <v>2</v>
      </c>
      <c r="E597">
        <v>0</v>
      </c>
      <c r="F597" t="s">
        <v>180</v>
      </c>
      <c r="G597">
        <v>47574</v>
      </c>
      <c r="H597">
        <v>10970745.199999999</v>
      </c>
      <c r="I597">
        <v>13.4</v>
      </c>
      <c r="J597">
        <v>0.48823528289794899</v>
      </c>
      <c r="K597">
        <v>0.62325580120086599</v>
      </c>
      <c r="L597">
        <v>0.47412588596343902</v>
      </c>
      <c r="M597">
        <v>0.65734265734265696</v>
      </c>
      <c r="N597">
        <v>0.581395348837209</v>
      </c>
      <c r="O597">
        <v>0.626470588235294</v>
      </c>
      <c r="P597">
        <v>12</v>
      </c>
      <c r="Q597">
        <v>1652867.4</v>
      </c>
      <c r="R597">
        <v>47127</v>
      </c>
      <c r="S597">
        <v>2</v>
      </c>
      <c r="T597">
        <v>145</v>
      </c>
      <c r="U597">
        <v>0.65734265734265696</v>
      </c>
      <c r="V597">
        <v>0.581395348837209</v>
      </c>
      <c r="W597">
        <v>0.626470588235294</v>
      </c>
      <c r="X597">
        <v>12</v>
      </c>
      <c r="Y597">
        <v>2995567.4</v>
      </c>
      <c r="Z597">
        <v>47744</v>
      </c>
      <c r="AA597">
        <v>2</v>
      </c>
      <c r="AB597">
        <v>146</v>
      </c>
      <c r="AC597" t="s">
        <v>812</v>
      </c>
      <c r="AE597">
        <f>Tabela1[[#This Row],[kan_params]]</f>
        <v>47574</v>
      </c>
      <c r="AF597">
        <f>Tabela1[[#This Row],[kan_steps]]</f>
        <v>13.4</v>
      </c>
      <c r="AG597">
        <f>Tabela1[[#This Row],[kan_train_acc]]</f>
        <v>0.48823528289794899</v>
      </c>
      <c r="AH597">
        <f>Tabela1[[#This Row],[kan_val_acc]]</f>
        <v>0.62325580120086599</v>
      </c>
      <c r="AI597">
        <f>Tabela1[[#This Row],[kan_test_acc]]</f>
        <v>0.47412588596343902</v>
      </c>
      <c r="AJ597">
        <f>Tabela1[[#This Row],[mlp_test_acc]]</f>
        <v>0.65734265734265696</v>
      </c>
      <c r="AK597">
        <f>Tabela1[[#This Row],[mlp_val_acc]]</f>
        <v>0.581395348837209</v>
      </c>
      <c r="AL597">
        <f>Tabela1[[#This Row],[mlp_train_acc]]</f>
        <v>0.626470588235294</v>
      </c>
      <c r="AM597">
        <f>Tabela1[[#This Row],[mlp_steps]]</f>
        <v>12</v>
      </c>
    </row>
    <row r="598" spans="1:39" hidden="1" x14ac:dyDescent="0.25">
      <c r="A598" t="s">
        <v>29</v>
      </c>
      <c r="B598">
        <v>12</v>
      </c>
      <c r="C598">
        <v>3</v>
      </c>
      <c r="D598">
        <v>4</v>
      </c>
      <c r="E598">
        <v>0</v>
      </c>
      <c r="F598" t="s">
        <v>180</v>
      </c>
      <c r="G598">
        <v>47574</v>
      </c>
      <c r="H598">
        <v>9044256.8000000007</v>
      </c>
      <c r="I598">
        <v>18.2</v>
      </c>
      <c r="J598">
        <v>0.48117647767066901</v>
      </c>
      <c r="K598">
        <v>0.70232558250427202</v>
      </c>
      <c r="L598">
        <v>0.47272726893424899</v>
      </c>
      <c r="M598">
        <v>0.66433566433566404</v>
      </c>
      <c r="N598">
        <v>0.63953488372093004</v>
      </c>
      <c r="O598">
        <v>0.60882352941176399</v>
      </c>
      <c r="P598">
        <v>12</v>
      </c>
      <c r="Q598">
        <v>1023876.2</v>
      </c>
      <c r="R598">
        <v>47127</v>
      </c>
      <c r="S598">
        <v>2</v>
      </c>
      <c r="T598">
        <v>145</v>
      </c>
      <c r="U598">
        <v>0.66433566433566404</v>
      </c>
      <c r="V598">
        <v>0.63953488372093004</v>
      </c>
      <c r="W598">
        <v>0.60882352941176399</v>
      </c>
      <c r="X598">
        <v>12</v>
      </c>
      <c r="Y598">
        <v>1941003.2</v>
      </c>
      <c r="Z598">
        <v>47744</v>
      </c>
      <c r="AA598">
        <v>2</v>
      </c>
      <c r="AB598">
        <v>146</v>
      </c>
      <c r="AC598" t="s">
        <v>408</v>
      </c>
      <c r="AE598">
        <f>Tabela1[[#This Row],[kan_params]]</f>
        <v>47574</v>
      </c>
      <c r="AF598">
        <f>Tabela1[[#This Row],[kan_steps]]</f>
        <v>18.2</v>
      </c>
      <c r="AG598">
        <f>Tabela1[[#This Row],[kan_train_acc]]</f>
        <v>0.48117647767066901</v>
      </c>
      <c r="AH598">
        <f>Tabela1[[#This Row],[kan_val_acc]]</f>
        <v>0.70232558250427202</v>
      </c>
      <c r="AI598">
        <f>Tabela1[[#This Row],[kan_test_acc]]</f>
        <v>0.47272726893424899</v>
      </c>
      <c r="AJ598">
        <f>Tabela1[[#This Row],[mlp_test_acc]]</f>
        <v>0.66433566433566404</v>
      </c>
      <c r="AK598">
        <f>Tabela1[[#This Row],[mlp_val_acc]]</f>
        <v>0.63953488372093004</v>
      </c>
      <c r="AL598">
        <f>Tabela1[[#This Row],[mlp_train_acc]]</f>
        <v>0.60882352941176399</v>
      </c>
      <c r="AM598">
        <f>Tabela1[[#This Row],[mlp_steps]]</f>
        <v>12</v>
      </c>
    </row>
    <row r="599" spans="1:39" hidden="1" x14ac:dyDescent="0.25">
      <c r="A599" t="s">
        <v>29</v>
      </c>
      <c r="B599">
        <v>14</v>
      </c>
      <c r="C599">
        <v>9</v>
      </c>
      <c r="D599">
        <v>2</v>
      </c>
      <c r="E599">
        <v>0</v>
      </c>
      <c r="F599" t="s">
        <v>60</v>
      </c>
      <c r="G599">
        <v>47582</v>
      </c>
      <c r="H599">
        <v>17802163.600000001</v>
      </c>
      <c r="I599">
        <v>23</v>
      </c>
      <c r="J599">
        <v>0.50529410839080802</v>
      </c>
      <c r="K599">
        <v>0.74883718490600504</v>
      </c>
      <c r="L599">
        <v>0.44755246043205199</v>
      </c>
      <c r="M599">
        <v>0.65734265734265696</v>
      </c>
      <c r="N599">
        <v>0.581395348837209</v>
      </c>
      <c r="O599">
        <v>0.626470588235294</v>
      </c>
      <c r="P599">
        <v>12</v>
      </c>
      <c r="Q599">
        <v>1218504.3999999999</v>
      </c>
      <c r="R599">
        <v>47127</v>
      </c>
      <c r="S599">
        <v>2</v>
      </c>
      <c r="T599">
        <v>145</v>
      </c>
      <c r="U599">
        <v>0.65734265734265696</v>
      </c>
      <c r="V599">
        <v>0.581395348837209</v>
      </c>
      <c r="W599">
        <v>0.626470588235294</v>
      </c>
      <c r="X599">
        <v>12.4</v>
      </c>
      <c r="Y599">
        <v>2194679.4</v>
      </c>
      <c r="Z599">
        <v>47744</v>
      </c>
      <c r="AA599">
        <v>2</v>
      </c>
      <c r="AB599">
        <v>146</v>
      </c>
      <c r="AC599" t="s">
        <v>752</v>
      </c>
      <c r="AE599">
        <f>Tabela1[[#This Row],[kan_params]]</f>
        <v>47582</v>
      </c>
      <c r="AF599">
        <f>Tabela1[[#This Row],[kan_steps]]</f>
        <v>23</v>
      </c>
      <c r="AG599">
        <f>Tabela1[[#This Row],[kan_train_acc]]</f>
        <v>0.50529410839080802</v>
      </c>
      <c r="AH599">
        <f>Tabela1[[#This Row],[kan_val_acc]]</f>
        <v>0.74883718490600504</v>
      </c>
      <c r="AI599">
        <f>Tabela1[[#This Row],[kan_test_acc]]</f>
        <v>0.44755246043205199</v>
      </c>
      <c r="AJ599">
        <f>Tabela1[[#This Row],[mlp_test_acc]]</f>
        <v>0.65734265734265696</v>
      </c>
      <c r="AK599">
        <f>Tabela1[[#This Row],[mlp_val_acc]]</f>
        <v>0.581395348837209</v>
      </c>
      <c r="AL599">
        <f>Tabela1[[#This Row],[mlp_train_acc]]</f>
        <v>0.626470588235294</v>
      </c>
      <c r="AM599">
        <f>Tabela1[[#This Row],[mlp_steps]]</f>
        <v>12</v>
      </c>
    </row>
    <row r="600" spans="1:39" hidden="1" x14ac:dyDescent="0.25">
      <c r="A600" t="s">
        <v>29</v>
      </c>
      <c r="B600">
        <v>12</v>
      </c>
      <c r="C600">
        <v>3</v>
      </c>
      <c r="D600">
        <v>4</v>
      </c>
      <c r="E600">
        <v>0</v>
      </c>
      <c r="F600" t="s">
        <v>60</v>
      </c>
      <c r="G600">
        <v>47582</v>
      </c>
      <c r="H600">
        <v>10355401.6</v>
      </c>
      <c r="I600">
        <v>20.8</v>
      </c>
      <c r="J600">
        <v>0.65117645859718298</v>
      </c>
      <c r="K600">
        <v>0.79767441749572698</v>
      </c>
      <c r="L600">
        <v>0.64615384340286197</v>
      </c>
      <c r="M600">
        <v>0.66433566433566404</v>
      </c>
      <c r="N600">
        <v>0.63953488372093004</v>
      </c>
      <c r="O600">
        <v>0.60882352941176399</v>
      </c>
      <c r="P600">
        <v>12</v>
      </c>
      <c r="Q600">
        <v>1082975.6000000001</v>
      </c>
      <c r="R600">
        <v>47127</v>
      </c>
      <c r="S600">
        <v>2</v>
      </c>
      <c r="T600">
        <v>145</v>
      </c>
      <c r="U600">
        <v>0.66433566433566404</v>
      </c>
      <c r="V600">
        <v>0.63953488372093004</v>
      </c>
      <c r="W600">
        <v>0.60882352941176399</v>
      </c>
      <c r="X600">
        <v>12</v>
      </c>
      <c r="Y600">
        <v>994866.4</v>
      </c>
      <c r="Z600">
        <v>47744</v>
      </c>
      <c r="AA600">
        <v>2</v>
      </c>
      <c r="AB600">
        <v>146</v>
      </c>
      <c r="AC600" t="s">
        <v>348</v>
      </c>
      <c r="AE600">
        <f>Tabela1[[#This Row],[kan_params]]</f>
        <v>47582</v>
      </c>
      <c r="AF600">
        <f>Tabela1[[#This Row],[kan_steps]]</f>
        <v>20.8</v>
      </c>
      <c r="AG600">
        <f>Tabela1[[#This Row],[kan_train_acc]]</f>
        <v>0.65117645859718298</v>
      </c>
      <c r="AH600">
        <f>Tabela1[[#This Row],[kan_val_acc]]</f>
        <v>0.79767441749572698</v>
      </c>
      <c r="AI600">
        <f>Tabela1[[#This Row],[kan_test_acc]]</f>
        <v>0.64615384340286197</v>
      </c>
      <c r="AJ600">
        <f>Tabela1[[#This Row],[mlp_test_acc]]</f>
        <v>0.66433566433566404</v>
      </c>
      <c r="AK600">
        <f>Tabela1[[#This Row],[mlp_val_acc]]</f>
        <v>0.63953488372093004</v>
      </c>
      <c r="AL600">
        <f>Tabela1[[#This Row],[mlp_train_acc]]</f>
        <v>0.60882352941176399</v>
      </c>
      <c r="AM600">
        <f>Tabela1[[#This Row],[mlp_steps]]</f>
        <v>12</v>
      </c>
    </row>
    <row r="601" spans="1:39" hidden="1" x14ac:dyDescent="0.25">
      <c r="A601" t="s">
        <v>29</v>
      </c>
      <c r="B601">
        <v>16</v>
      </c>
      <c r="C601">
        <v>5</v>
      </c>
      <c r="D601">
        <v>5</v>
      </c>
      <c r="E601">
        <v>0</v>
      </c>
      <c r="F601" t="s">
        <v>74</v>
      </c>
      <c r="G601">
        <v>47584</v>
      </c>
      <c r="H601">
        <v>10130710.199999999</v>
      </c>
      <c r="I601">
        <v>12</v>
      </c>
      <c r="J601">
        <v>0.61470588445663399</v>
      </c>
      <c r="K601">
        <v>0.75581395626068104</v>
      </c>
      <c r="L601">
        <v>0.6545454621315</v>
      </c>
      <c r="M601">
        <v>0.65734265734265696</v>
      </c>
      <c r="N601">
        <v>0.581395348837209</v>
      </c>
      <c r="O601">
        <v>0.626470588235294</v>
      </c>
      <c r="P601">
        <v>12</v>
      </c>
      <c r="Q601">
        <v>1379120</v>
      </c>
      <c r="R601">
        <v>47127</v>
      </c>
      <c r="S601">
        <v>2</v>
      </c>
      <c r="T601">
        <v>145</v>
      </c>
      <c r="U601">
        <v>0.65734265734265696</v>
      </c>
      <c r="V601">
        <v>0.581395348837209</v>
      </c>
      <c r="W601">
        <v>0.626470588235294</v>
      </c>
      <c r="X601">
        <v>12</v>
      </c>
      <c r="Y601">
        <v>2431037.7999999998</v>
      </c>
      <c r="Z601">
        <v>47744</v>
      </c>
      <c r="AA601">
        <v>2</v>
      </c>
      <c r="AB601">
        <v>146</v>
      </c>
      <c r="AC601" t="s">
        <v>860</v>
      </c>
      <c r="AE601">
        <f>Tabela1[[#This Row],[kan_params]]</f>
        <v>47584</v>
      </c>
      <c r="AF601">
        <f>Tabela1[[#This Row],[kan_steps]]</f>
        <v>12</v>
      </c>
      <c r="AG601">
        <f>Tabela1[[#This Row],[kan_train_acc]]</f>
        <v>0.61470588445663399</v>
      </c>
      <c r="AH601">
        <f>Tabela1[[#This Row],[kan_val_acc]]</f>
        <v>0.75581395626068104</v>
      </c>
      <c r="AI601">
        <f>Tabela1[[#This Row],[kan_test_acc]]</f>
        <v>0.6545454621315</v>
      </c>
      <c r="AJ601">
        <f>Tabela1[[#This Row],[mlp_test_acc]]</f>
        <v>0.65734265734265696</v>
      </c>
      <c r="AK601">
        <f>Tabela1[[#This Row],[mlp_val_acc]]</f>
        <v>0.581395348837209</v>
      </c>
      <c r="AL601">
        <f>Tabela1[[#This Row],[mlp_train_acc]]</f>
        <v>0.626470588235294</v>
      </c>
      <c r="AM601">
        <f>Tabela1[[#This Row],[mlp_steps]]</f>
        <v>12</v>
      </c>
    </row>
    <row r="602" spans="1:39" hidden="1" x14ac:dyDescent="0.25">
      <c r="A602" t="s">
        <v>29</v>
      </c>
      <c r="B602">
        <v>16</v>
      </c>
      <c r="C602">
        <v>5</v>
      </c>
      <c r="D602">
        <v>5</v>
      </c>
      <c r="E602">
        <v>0</v>
      </c>
      <c r="F602" t="s">
        <v>230</v>
      </c>
      <c r="G602">
        <v>47680</v>
      </c>
      <c r="H602">
        <v>20518640</v>
      </c>
      <c r="I602">
        <v>31.2</v>
      </c>
      <c r="J602">
        <v>0.52588235437870001</v>
      </c>
      <c r="K602">
        <v>0.82325582504272399</v>
      </c>
      <c r="L602">
        <v>0.51608392596244801</v>
      </c>
      <c r="M602">
        <v>0.65734265734265696</v>
      </c>
      <c r="N602">
        <v>0.581395348837209</v>
      </c>
      <c r="O602">
        <v>0.626470588235294</v>
      </c>
      <c r="P602">
        <v>12</v>
      </c>
      <c r="Q602">
        <v>902947</v>
      </c>
      <c r="R602">
        <v>47127</v>
      </c>
      <c r="S602">
        <v>2</v>
      </c>
      <c r="T602">
        <v>145</v>
      </c>
      <c r="U602">
        <v>0.65734265734265696</v>
      </c>
      <c r="V602">
        <v>0.581395348837209</v>
      </c>
      <c r="W602">
        <v>0.626470588235294</v>
      </c>
      <c r="X602">
        <v>12</v>
      </c>
      <c r="Y602">
        <v>1329911.6000000001</v>
      </c>
      <c r="Z602">
        <v>47744</v>
      </c>
      <c r="AA602">
        <v>2</v>
      </c>
      <c r="AB602">
        <v>146</v>
      </c>
      <c r="AC602" t="s">
        <v>938</v>
      </c>
      <c r="AE602">
        <f>Tabela1[[#This Row],[kan_params]]</f>
        <v>47680</v>
      </c>
      <c r="AF602">
        <f>Tabela1[[#This Row],[kan_steps]]</f>
        <v>31.2</v>
      </c>
      <c r="AG602">
        <f>Tabela1[[#This Row],[kan_train_acc]]</f>
        <v>0.52588235437870001</v>
      </c>
      <c r="AH602">
        <f>Tabela1[[#This Row],[kan_val_acc]]</f>
        <v>0.82325582504272399</v>
      </c>
      <c r="AI602">
        <f>Tabela1[[#This Row],[kan_test_acc]]</f>
        <v>0.51608392596244801</v>
      </c>
      <c r="AJ602">
        <f>Tabela1[[#This Row],[mlp_test_acc]]</f>
        <v>0.65734265734265696</v>
      </c>
      <c r="AK602">
        <f>Tabela1[[#This Row],[mlp_val_acc]]</f>
        <v>0.581395348837209</v>
      </c>
      <c r="AL602">
        <f>Tabela1[[#This Row],[mlp_train_acc]]</f>
        <v>0.626470588235294</v>
      </c>
      <c r="AM602">
        <f>Tabela1[[#This Row],[mlp_steps]]</f>
        <v>12</v>
      </c>
    </row>
    <row r="603" spans="1:39" hidden="1" x14ac:dyDescent="0.25">
      <c r="A603" t="s">
        <v>29</v>
      </c>
      <c r="B603">
        <v>10</v>
      </c>
      <c r="C603">
        <v>3</v>
      </c>
      <c r="D603">
        <v>3</v>
      </c>
      <c r="E603">
        <v>0</v>
      </c>
      <c r="F603" t="s">
        <v>192</v>
      </c>
      <c r="G603">
        <v>47766</v>
      </c>
      <c r="H603">
        <v>12157591</v>
      </c>
      <c r="I603">
        <v>23.2</v>
      </c>
      <c r="J603">
        <v>0.46588234305381698</v>
      </c>
      <c r="K603">
        <v>0.67674419879913295</v>
      </c>
      <c r="L603">
        <v>0.42657343149185101</v>
      </c>
      <c r="M603">
        <v>0.66433566433566404</v>
      </c>
      <c r="N603">
        <v>0.63953488372093004</v>
      </c>
      <c r="O603">
        <v>0.60882352941176399</v>
      </c>
      <c r="P603">
        <v>12.6</v>
      </c>
      <c r="Q603">
        <v>2005259.2</v>
      </c>
      <c r="R603">
        <v>47744</v>
      </c>
      <c r="S603">
        <v>2</v>
      </c>
      <c r="T603">
        <v>146</v>
      </c>
      <c r="U603">
        <v>0.66433566433566404</v>
      </c>
      <c r="V603">
        <v>0.63953488372093004</v>
      </c>
      <c r="W603">
        <v>0.60882352941176399</v>
      </c>
      <c r="X603">
        <v>12.4</v>
      </c>
      <c r="Y603">
        <v>2437109</v>
      </c>
      <c r="Z603">
        <v>48365</v>
      </c>
      <c r="AA603">
        <v>2</v>
      </c>
      <c r="AB603">
        <v>147</v>
      </c>
      <c r="AC603" t="s">
        <v>193</v>
      </c>
      <c r="AE603">
        <f>Tabela1[[#This Row],[kan_params]]</f>
        <v>47766</v>
      </c>
      <c r="AF603">
        <f>Tabela1[[#This Row],[kan_steps]]</f>
        <v>23.2</v>
      </c>
      <c r="AG603">
        <f>Tabela1[[#This Row],[kan_train_acc]]</f>
        <v>0.46588234305381698</v>
      </c>
      <c r="AH603">
        <f>Tabela1[[#This Row],[kan_val_acc]]</f>
        <v>0.67674419879913295</v>
      </c>
      <c r="AI603">
        <f>Tabela1[[#This Row],[kan_test_acc]]</f>
        <v>0.42657343149185101</v>
      </c>
      <c r="AJ603">
        <f>Tabela1[[#This Row],[mlp_test_acc]]</f>
        <v>0.66433566433566404</v>
      </c>
      <c r="AK603">
        <f>Tabela1[[#This Row],[mlp_val_acc]]</f>
        <v>0.63953488372093004</v>
      </c>
      <c r="AL603">
        <f>Tabela1[[#This Row],[mlp_train_acc]]</f>
        <v>0.60882352941176399</v>
      </c>
      <c r="AM603">
        <f>Tabela1[[#This Row],[mlp_steps]]</f>
        <v>12.6</v>
      </c>
    </row>
    <row r="604" spans="1:39" hidden="1" x14ac:dyDescent="0.25">
      <c r="A604" t="s">
        <v>29</v>
      </c>
      <c r="B604">
        <v>10</v>
      </c>
      <c r="C604">
        <v>3</v>
      </c>
      <c r="D604">
        <v>3</v>
      </c>
      <c r="E604">
        <v>0</v>
      </c>
      <c r="F604" t="s">
        <v>162</v>
      </c>
      <c r="G604">
        <v>47768</v>
      </c>
      <c r="H604">
        <v>7743015</v>
      </c>
      <c r="I604">
        <v>14</v>
      </c>
      <c r="J604">
        <v>0.378823527693748</v>
      </c>
      <c r="K604">
        <v>0.63953489065170199</v>
      </c>
      <c r="L604">
        <v>0.36643356680869998</v>
      </c>
      <c r="M604">
        <v>0.66433566433566404</v>
      </c>
      <c r="N604">
        <v>0.63953488372093004</v>
      </c>
      <c r="O604">
        <v>0.60882352941176399</v>
      </c>
      <c r="P604">
        <v>13</v>
      </c>
      <c r="Q604">
        <v>1522474</v>
      </c>
      <c r="R604">
        <v>47744</v>
      </c>
      <c r="S604">
        <v>2</v>
      </c>
      <c r="T604">
        <v>146</v>
      </c>
      <c r="U604">
        <v>0.66433566433566404</v>
      </c>
      <c r="V604">
        <v>0.63953488372093004</v>
      </c>
      <c r="W604">
        <v>0.60882352941176399</v>
      </c>
      <c r="X604">
        <v>13</v>
      </c>
      <c r="Y604">
        <v>1940606.6</v>
      </c>
      <c r="Z604">
        <v>48365</v>
      </c>
      <c r="AA604">
        <v>2</v>
      </c>
      <c r="AB604">
        <v>147</v>
      </c>
      <c r="AC604" t="s">
        <v>163</v>
      </c>
      <c r="AE604">
        <f>Tabela1[[#This Row],[kan_params]]</f>
        <v>47768</v>
      </c>
      <c r="AF604">
        <f>Tabela1[[#This Row],[kan_steps]]</f>
        <v>14</v>
      </c>
      <c r="AG604">
        <f>Tabela1[[#This Row],[kan_train_acc]]</f>
        <v>0.378823527693748</v>
      </c>
      <c r="AH604">
        <f>Tabela1[[#This Row],[kan_val_acc]]</f>
        <v>0.63953489065170199</v>
      </c>
      <c r="AI604">
        <f>Tabela1[[#This Row],[kan_test_acc]]</f>
        <v>0.36643356680869998</v>
      </c>
      <c r="AJ604">
        <f>Tabela1[[#This Row],[mlp_test_acc]]</f>
        <v>0.66433566433566404</v>
      </c>
      <c r="AK604">
        <f>Tabela1[[#This Row],[mlp_val_acc]]</f>
        <v>0.63953488372093004</v>
      </c>
      <c r="AL604">
        <f>Tabela1[[#This Row],[mlp_train_acc]]</f>
        <v>0.60882352941176399</v>
      </c>
      <c r="AM604">
        <f>Tabela1[[#This Row],[mlp_steps]]</f>
        <v>13</v>
      </c>
    </row>
    <row r="605" spans="1:39" hidden="1" x14ac:dyDescent="0.25">
      <c r="A605" t="s">
        <v>29</v>
      </c>
      <c r="B605">
        <v>16</v>
      </c>
      <c r="C605">
        <v>5</v>
      </c>
      <c r="D605">
        <v>5</v>
      </c>
      <c r="E605">
        <v>0</v>
      </c>
      <c r="F605" t="s">
        <v>44</v>
      </c>
      <c r="G605">
        <v>47778</v>
      </c>
      <c r="H605">
        <v>10267326.199999999</v>
      </c>
      <c r="I605">
        <v>12</v>
      </c>
      <c r="J605">
        <v>0.581176453828811</v>
      </c>
      <c r="K605">
        <v>0.593023240566253</v>
      </c>
      <c r="L605">
        <v>0.60419581532478295</v>
      </c>
      <c r="M605">
        <v>0.65734265734265696</v>
      </c>
      <c r="N605">
        <v>0.581395348837209</v>
      </c>
      <c r="O605">
        <v>0.626470588235294</v>
      </c>
      <c r="P605">
        <v>12</v>
      </c>
      <c r="Q605">
        <v>1458027.4</v>
      </c>
      <c r="R605">
        <v>47744</v>
      </c>
      <c r="S605">
        <v>2</v>
      </c>
      <c r="T605">
        <v>146</v>
      </c>
      <c r="U605">
        <v>0.65734265734265696</v>
      </c>
      <c r="V605">
        <v>0.581395348837209</v>
      </c>
      <c r="W605">
        <v>0.626470588235294</v>
      </c>
      <c r="X605">
        <v>12</v>
      </c>
      <c r="Y605">
        <v>1701026.6</v>
      </c>
      <c r="Z605">
        <v>48365</v>
      </c>
      <c r="AA605">
        <v>2</v>
      </c>
      <c r="AB605">
        <v>147</v>
      </c>
      <c r="AC605" t="s">
        <v>845</v>
      </c>
      <c r="AE605">
        <f>Tabela1[[#This Row],[kan_params]]</f>
        <v>47778</v>
      </c>
      <c r="AF605">
        <f>Tabela1[[#This Row],[kan_steps]]</f>
        <v>12</v>
      </c>
      <c r="AG605">
        <f>Tabela1[[#This Row],[kan_train_acc]]</f>
        <v>0.581176453828811</v>
      </c>
      <c r="AH605">
        <f>Tabela1[[#This Row],[kan_val_acc]]</f>
        <v>0.593023240566253</v>
      </c>
      <c r="AI605">
        <f>Tabela1[[#This Row],[kan_test_acc]]</f>
        <v>0.60419581532478295</v>
      </c>
      <c r="AJ605">
        <f>Tabela1[[#This Row],[mlp_test_acc]]</f>
        <v>0.65734265734265696</v>
      </c>
      <c r="AK605">
        <f>Tabela1[[#This Row],[mlp_val_acc]]</f>
        <v>0.581395348837209</v>
      </c>
      <c r="AL605">
        <f>Tabela1[[#This Row],[mlp_train_acc]]</f>
        <v>0.626470588235294</v>
      </c>
      <c r="AM605">
        <f>Tabela1[[#This Row],[mlp_steps]]</f>
        <v>12</v>
      </c>
    </row>
    <row r="606" spans="1:39" hidden="1" x14ac:dyDescent="0.25">
      <c r="A606" t="s">
        <v>29</v>
      </c>
      <c r="B606">
        <v>10</v>
      </c>
      <c r="C606">
        <v>5</v>
      </c>
      <c r="D606">
        <v>2</v>
      </c>
      <c r="E606">
        <v>0</v>
      </c>
      <c r="F606" t="s">
        <v>138</v>
      </c>
      <c r="G606">
        <v>47796</v>
      </c>
      <c r="H606">
        <v>10174637.6</v>
      </c>
      <c r="I606">
        <v>17.399999999999999</v>
      </c>
      <c r="J606">
        <v>0.41882352232933001</v>
      </c>
      <c r="K606">
        <v>0.737209296226501</v>
      </c>
      <c r="L606">
        <v>0.35524475574493403</v>
      </c>
      <c r="M606">
        <v>0.66433566433566404</v>
      </c>
      <c r="N606">
        <v>0.63953488372093004</v>
      </c>
      <c r="O606">
        <v>0.60882352941176399</v>
      </c>
      <c r="P606">
        <v>12.4</v>
      </c>
      <c r="Q606">
        <v>1909335.8</v>
      </c>
      <c r="R606">
        <v>47744</v>
      </c>
      <c r="S606">
        <v>2</v>
      </c>
      <c r="T606">
        <v>146</v>
      </c>
      <c r="U606">
        <v>0.66433566433566404</v>
      </c>
      <c r="V606">
        <v>0.63953488372093004</v>
      </c>
      <c r="W606">
        <v>0.60882352941176399</v>
      </c>
      <c r="X606">
        <v>12.4</v>
      </c>
      <c r="Y606">
        <v>898051.6</v>
      </c>
      <c r="Z606">
        <v>48365</v>
      </c>
      <c r="AA606">
        <v>2</v>
      </c>
      <c r="AB606">
        <v>147</v>
      </c>
      <c r="AC606" t="s">
        <v>286</v>
      </c>
      <c r="AE606">
        <f>Tabela1[[#This Row],[kan_params]]</f>
        <v>47796</v>
      </c>
      <c r="AF606">
        <f>Tabela1[[#This Row],[kan_steps]]</f>
        <v>17.399999999999999</v>
      </c>
      <c r="AG606">
        <f>Tabela1[[#This Row],[kan_train_acc]]</f>
        <v>0.41882352232933001</v>
      </c>
      <c r="AH606">
        <f>Tabela1[[#This Row],[kan_val_acc]]</f>
        <v>0.737209296226501</v>
      </c>
      <c r="AI606">
        <f>Tabela1[[#This Row],[kan_test_acc]]</f>
        <v>0.35524475574493403</v>
      </c>
      <c r="AJ606">
        <f>Tabela1[[#This Row],[mlp_test_acc]]</f>
        <v>0.66433566433566404</v>
      </c>
      <c r="AK606">
        <f>Tabela1[[#This Row],[mlp_val_acc]]</f>
        <v>0.63953488372093004</v>
      </c>
      <c r="AL606">
        <f>Tabela1[[#This Row],[mlp_train_acc]]</f>
        <v>0.60882352941176399</v>
      </c>
      <c r="AM606">
        <f>Tabela1[[#This Row],[mlp_steps]]</f>
        <v>12.4</v>
      </c>
    </row>
    <row r="607" spans="1:39" hidden="1" x14ac:dyDescent="0.25">
      <c r="A607" t="s">
        <v>29</v>
      </c>
      <c r="B607">
        <v>16</v>
      </c>
      <c r="C607">
        <v>9</v>
      </c>
      <c r="D607">
        <v>3</v>
      </c>
      <c r="E607">
        <v>0</v>
      </c>
      <c r="F607" t="s">
        <v>110</v>
      </c>
      <c r="G607">
        <v>47852</v>
      </c>
      <c r="H607">
        <v>21871981.800000001</v>
      </c>
      <c r="I607">
        <v>29.6</v>
      </c>
      <c r="J607">
        <v>0.65352941155433597</v>
      </c>
      <c r="K607">
        <v>0.78604650497436501</v>
      </c>
      <c r="L607">
        <v>0.64755245447158805</v>
      </c>
      <c r="M607">
        <v>0.65734265734265696</v>
      </c>
      <c r="N607">
        <v>0.581395348837209</v>
      </c>
      <c r="O607">
        <v>0.626470588235294</v>
      </c>
      <c r="P607">
        <v>12</v>
      </c>
      <c r="Q607">
        <v>2451816.6</v>
      </c>
      <c r="R607">
        <v>47744</v>
      </c>
      <c r="S607">
        <v>2</v>
      </c>
      <c r="T607">
        <v>146</v>
      </c>
      <c r="U607">
        <v>0.65734265734265696</v>
      </c>
      <c r="V607">
        <v>0.581395348837209</v>
      </c>
      <c r="W607">
        <v>0.626470588235294</v>
      </c>
      <c r="X607">
        <v>12.6</v>
      </c>
      <c r="Y607">
        <v>2133296.4</v>
      </c>
      <c r="Z607">
        <v>48365</v>
      </c>
      <c r="AA607">
        <v>2</v>
      </c>
      <c r="AB607">
        <v>147</v>
      </c>
      <c r="AC607" t="s">
        <v>979</v>
      </c>
      <c r="AE607">
        <f>Tabela1[[#This Row],[kan_params]]</f>
        <v>47852</v>
      </c>
      <c r="AF607">
        <f>Tabela1[[#This Row],[kan_steps]]</f>
        <v>29.6</v>
      </c>
      <c r="AG607">
        <f>Tabela1[[#This Row],[kan_train_acc]]</f>
        <v>0.65352941155433597</v>
      </c>
      <c r="AH607">
        <f>Tabela1[[#This Row],[kan_val_acc]]</f>
        <v>0.78604650497436501</v>
      </c>
      <c r="AI607">
        <f>Tabela1[[#This Row],[kan_test_acc]]</f>
        <v>0.64755245447158805</v>
      </c>
      <c r="AJ607">
        <f>Tabela1[[#This Row],[mlp_test_acc]]</f>
        <v>0.65734265734265696</v>
      </c>
      <c r="AK607">
        <f>Tabela1[[#This Row],[mlp_val_acc]]</f>
        <v>0.581395348837209</v>
      </c>
      <c r="AL607">
        <f>Tabela1[[#This Row],[mlp_train_acc]]</f>
        <v>0.626470588235294</v>
      </c>
      <c r="AM607">
        <f>Tabela1[[#This Row],[mlp_steps]]</f>
        <v>12</v>
      </c>
    </row>
    <row r="608" spans="1:39" hidden="1" x14ac:dyDescent="0.25">
      <c r="A608" t="s">
        <v>29</v>
      </c>
      <c r="B608">
        <v>14</v>
      </c>
      <c r="C608">
        <v>3</v>
      </c>
      <c r="D608">
        <v>5</v>
      </c>
      <c r="E608">
        <v>0</v>
      </c>
      <c r="F608" t="s">
        <v>110</v>
      </c>
      <c r="G608">
        <v>47852</v>
      </c>
      <c r="H608">
        <v>9470005.8000000007</v>
      </c>
      <c r="I608">
        <v>19.399999999999999</v>
      </c>
      <c r="J608">
        <v>0.33588235080242101</v>
      </c>
      <c r="K608">
        <v>0.69767442941665603</v>
      </c>
      <c r="L608">
        <v>0.290909087657928</v>
      </c>
      <c r="M608">
        <v>0.66433566433566404</v>
      </c>
      <c r="N608">
        <v>0.63953488372093004</v>
      </c>
      <c r="O608">
        <v>0.60882352941176399</v>
      </c>
      <c r="P608">
        <v>12</v>
      </c>
      <c r="Q608">
        <v>1641159.6</v>
      </c>
      <c r="R608">
        <v>47744</v>
      </c>
      <c r="S608">
        <v>2</v>
      </c>
      <c r="T608">
        <v>146</v>
      </c>
      <c r="U608">
        <v>0.66433566433566404</v>
      </c>
      <c r="V608">
        <v>0.63953488372093004</v>
      </c>
      <c r="W608">
        <v>0.60882352941176399</v>
      </c>
      <c r="X608">
        <v>12</v>
      </c>
      <c r="Y608">
        <v>1723716.6</v>
      </c>
      <c r="Z608">
        <v>48365</v>
      </c>
      <c r="AA608">
        <v>2</v>
      </c>
      <c r="AB608">
        <v>147</v>
      </c>
      <c r="AC608" t="s">
        <v>575</v>
      </c>
      <c r="AE608">
        <f>Tabela1[[#This Row],[kan_params]]</f>
        <v>47852</v>
      </c>
      <c r="AF608">
        <f>Tabela1[[#This Row],[kan_steps]]</f>
        <v>19.399999999999999</v>
      </c>
      <c r="AG608">
        <f>Tabela1[[#This Row],[kan_train_acc]]</f>
        <v>0.33588235080242101</v>
      </c>
      <c r="AH608">
        <f>Tabela1[[#This Row],[kan_val_acc]]</f>
        <v>0.69767442941665603</v>
      </c>
      <c r="AI608">
        <f>Tabela1[[#This Row],[kan_test_acc]]</f>
        <v>0.290909087657928</v>
      </c>
      <c r="AJ608">
        <f>Tabela1[[#This Row],[mlp_test_acc]]</f>
        <v>0.66433566433566404</v>
      </c>
      <c r="AK608">
        <f>Tabela1[[#This Row],[mlp_val_acc]]</f>
        <v>0.63953488372093004</v>
      </c>
      <c r="AL608">
        <f>Tabela1[[#This Row],[mlp_train_acc]]</f>
        <v>0.60882352941176399</v>
      </c>
      <c r="AM608">
        <f>Tabela1[[#This Row],[mlp_steps]]</f>
        <v>12</v>
      </c>
    </row>
    <row r="609" spans="1:39" hidden="1" x14ac:dyDescent="0.25">
      <c r="A609" t="s">
        <v>29</v>
      </c>
      <c r="B609">
        <v>12</v>
      </c>
      <c r="C609">
        <v>5</v>
      </c>
      <c r="D609">
        <v>3</v>
      </c>
      <c r="E609">
        <v>0</v>
      </c>
      <c r="F609" t="s">
        <v>184</v>
      </c>
      <c r="G609">
        <v>47958</v>
      </c>
      <c r="H609">
        <v>8901955.8000000007</v>
      </c>
      <c r="I609">
        <v>17.2</v>
      </c>
      <c r="J609">
        <v>0.56000000238418501</v>
      </c>
      <c r="K609">
        <v>0.81395349502563397</v>
      </c>
      <c r="L609">
        <v>0.58601398468017496</v>
      </c>
      <c r="M609">
        <v>0.66433566433566404</v>
      </c>
      <c r="N609">
        <v>0.64883720930232502</v>
      </c>
      <c r="O609">
        <v>0.60882352941176399</v>
      </c>
      <c r="P609">
        <v>12</v>
      </c>
      <c r="Q609">
        <v>1257278.2</v>
      </c>
      <c r="R609">
        <v>47744</v>
      </c>
      <c r="S609">
        <v>2</v>
      </c>
      <c r="T609">
        <v>146</v>
      </c>
      <c r="U609">
        <v>0.66433566433566404</v>
      </c>
      <c r="V609">
        <v>0.63953488372093004</v>
      </c>
      <c r="W609">
        <v>0.60882352941176399</v>
      </c>
      <c r="X609">
        <v>12.2</v>
      </c>
      <c r="Y609">
        <v>504811.6</v>
      </c>
      <c r="Z609">
        <v>48365</v>
      </c>
      <c r="AA609">
        <v>2</v>
      </c>
      <c r="AB609">
        <v>147</v>
      </c>
      <c r="AC609" t="s">
        <v>511</v>
      </c>
      <c r="AE609">
        <f>Tabela1[[#This Row],[kan_params]]</f>
        <v>47958</v>
      </c>
      <c r="AF609">
        <f>Tabela1[[#This Row],[kan_steps]]</f>
        <v>17.2</v>
      </c>
      <c r="AG609">
        <f>Tabela1[[#This Row],[kan_train_acc]]</f>
        <v>0.56000000238418501</v>
      </c>
      <c r="AH609">
        <f>Tabela1[[#This Row],[kan_val_acc]]</f>
        <v>0.81395349502563397</v>
      </c>
      <c r="AI609">
        <f>Tabela1[[#This Row],[kan_test_acc]]</f>
        <v>0.58601398468017496</v>
      </c>
      <c r="AJ609">
        <f>Tabela1[[#This Row],[mlp_test_acc]]</f>
        <v>0.66433566433566404</v>
      </c>
      <c r="AK609">
        <f>Tabela1[[#This Row],[mlp_val_acc]]</f>
        <v>0.64883720930232502</v>
      </c>
      <c r="AL609">
        <f>Tabela1[[#This Row],[mlp_train_acc]]</f>
        <v>0.60882352941176399</v>
      </c>
      <c r="AM609">
        <f>Tabela1[[#This Row],[mlp_steps]]</f>
        <v>12</v>
      </c>
    </row>
    <row r="610" spans="1:39" hidden="1" x14ac:dyDescent="0.25">
      <c r="A610" t="s">
        <v>29</v>
      </c>
      <c r="B610">
        <v>12</v>
      </c>
      <c r="C610">
        <v>5</v>
      </c>
      <c r="D610">
        <v>3</v>
      </c>
      <c r="E610">
        <v>0</v>
      </c>
      <c r="F610" t="s">
        <v>94</v>
      </c>
      <c r="G610">
        <v>47964</v>
      </c>
      <c r="H610">
        <v>7517657.5999999996</v>
      </c>
      <c r="I610">
        <v>14.2</v>
      </c>
      <c r="J610">
        <v>0.61588235497474597</v>
      </c>
      <c r="K610">
        <v>0.83023253679275499</v>
      </c>
      <c r="L610">
        <v>0.63916082978248601</v>
      </c>
      <c r="M610">
        <v>0.66433566433566404</v>
      </c>
      <c r="N610">
        <v>0.64883720930232502</v>
      </c>
      <c r="O610">
        <v>0.60882352941176399</v>
      </c>
      <c r="P610">
        <v>12.2</v>
      </c>
      <c r="Q610">
        <v>2335836</v>
      </c>
      <c r="R610">
        <v>47744</v>
      </c>
      <c r="S610">
        <v>2</v>
      </c>
      <c r="T610">
        <v>146</v>
      </c>
      <c r="U610">
        <v>0.66433566433566404</v>
      </c>
      <c r="V610">
        <v>0.63953488372093004</v>
      </c>
      <c r="W610">
        <v>0.60882352941176399</v>
      </c>
      <c r="X610">
        <v>12</v>
      </c>
      <c r="Y610">
        <v>1814455.8</v>
      </c>
      <c r="Z610">
        <v>48365</v>
      </c>
      <c r="AA610">
        <v>2</v>
      </c>
      <c r="AB610">
        <v>147</v>
      </c>
      <c r="AC610" t="s">
        <v>466</v>
      </c>
      <c r="AE610">
        <f>Tabela1[[#This Row],[kan_params]]</f>
        <v>47964</v>
      </c>
      <c r="AF610">
        <f>Tabela1[[#This Row],[kan_steps]]</f>
        <v>14.2</v>
      </c>
      <c r="AG610">
        <f>Tabela1[[#This Row],[kan_train_acc]]</f>
        <v>0.61588235497474597</v>
      </c>
      <c r="AH610">
        <f>Tabela1[[#This Row],[kan_val_acc]]</f>
        <v>0.83023253679275499</v>
      </c>
      <c r="AI610">
        <f>Tabela1[[#This Row],[kan_test_acc]]</f>
        <v>0.63916082978248601</v>
      </c>
      <c r="AJ610">
        <f>Tabela1[[#This Row],[mlp_test_acc]]</f>
        <v>0.66433566433566404</v>
      </c>
      <c r="AK610">
        <f>Tabela1[[#This Row],[mlp_val_acc]]</f>
        <v>0.64883720930232502</v>
      </c>
      <c r="AL610">
        <f>Tabela1[[#This Row],[mlp_train_acc]]</f>
        <v>0.60882352941176399</v>
      </c>
      <c r="AM610">
        <f>Tabela1[[#This Row],[mlp_steps]]</f>
        <v>12.2</v>
      </c>
    </row>
    <row r="611" spans="1:39" hidden="1" x14ac:dyDescent="0.25">
      <c r="A611" t="s">
        <v>29</v>
      </c>
      <c r="B611">
        <v>16</v>
      </c>
      <c r="C611">
        <v>9</v>
      </c>
      <c r="D611">
        <v>3</v>
      </c>
      <c r="E611">
        <v>0</v>
      </c>
      <c r="F611" t="s">
        <v>50</v>
      </c>
      <c r="G611">
        <v>48032</v>
      </c>
      <c r="H611">
        <v>13712436.199999999</v>
      </c>
      <c r="I611">
        <v>17.8</v>
      </c>
      <c r="J611">
        <v>0.53352940082550004</v>
      </c>
      <c r="K611">
        <v>0.75813953876495299</v>
      </c>
      <c r="L611">
        <v>0.48111889362335197</v>
      </c>
      <c r="M611">
        <v>0.65734265734265696</v>
      </c>
      <c r="N611">
        <v>0.581395348837209</v>
      </c>
      <c r="O611">
        <v>0.626470588235294</v>
      </c>
      <c r="P611">
        <v>12.6</v>
      </c>
      <c r="Q611">
        <v>3116013.2</v>
      </c>
      <c r="R611">
        <v>47744</v>
      </c>
      <c r="S611">
        <v>2</v>
      </c>
      <c r="T611">
        <v>146</v>
      </c>
      <c r="U611">
        <v>0.65734265734265696</v>
      </c>
      <c r="V611">
        <v>0.581395348837209</v>
      </c>
      <c r="W611">
        <v>0.626470588235294</v>
      </c>
      <c r="X611">
        <v>12</v>
      </c>
      <c r="Y611">
        <v>1349258.8</v>
      </c>
      <c r="Z611">
        <v>48365</v>
      </c>
      <c r="AA611">
        <v>2</v>
      </c>
      <c r="AB611">
        <v>147</v>
      </c>
      <c r="AC611" t="s">
        <v>949</v>
      </c>
      <c r="AE611">
        <f>Tabela1[[#This Row],[kan_params]]</f>
        <v>48032</v>
      </c>
      <c r="AF611">
        <f>Tabela1[[#This Row],[kan_steps]]</f>
        <v>17.8</v>
      </c>
      <c r="AG611">
        <f>Tabela1[[#This Row],[kan_train_acc]]</f>
        <v>0.53352940082550004</v>
      </c>
      <c r="AH611">
        <f>Tabela1[[#This Row],[kan_val_acc]]</f>
        <v>0.75813953876495299</v>
      </c>
      <c r="AI611">
        <f>Tabela1[[#This Row],[kan_test_acc]]</f>
        <v>0.48111889362335197</v>
      </c>
      <c r="AJ611">
        <f>Tabela1[[#This Row],[mlp_test_acc]]</f>
        <v>0.65734265734265696</v>
      </c>
      <c r="AK611">
        <f>Tabela1[[#This Row],[mlp_val_acc]]</f>
        <v>0.581395348837209</v>
      </c>
      <c r="AL611">
        <f>Tabela1[[#This Row],[mlp_train_acc]]</f>
        <v>0.626470588235294</v>
      </c>
      <c r="AM611">
        <f>Tabela1[[#This Row],[mlp_steps]]</f>
        <v>12.6</v>
      </c>
    </row>
    <row r="612" spans="1:39" hidden="1" x14ac:dyDescent="0.25">
      <c r="A612" t="s">
        <v>29</v>
      </c>
      <c r="B612">
        <v>14</v>
      </c>
      <c r="C612">
        <v>3</v>
      </c>
      <c r="D612">
        <v>5</v>
      </c>
      <c r="E612">
        <v>0</v>
      </c>
      <c r="F612" t="s">
        <v>50</v>
      </c>
      <c r="G612">
        <v>48032</v>
      </c>
      <c r="H612">
        <v>7806117.5999999996</v>
      </c>
      <c r="I612">
        <v>15.4</v>
      </c>
      <c r="J612">
        <v>0.46705882549285799</v>
      </c>
      <c r="K612">
        <v>0.72325580120086597</v>
      </c>
      <c r="L612">
        <v>0.46573426723480199</v>
      </c>
      <c r="M612">
        <v>0.66433566433566404</v>
      </c>
      <c r="N612">
        <v>0.64651162790697603</v>
      </c>
      <c r="O612">
        <v>0.60882352941176399</v>
      </c>
      <c r="P612">
        <v>12.2</v>
      </c>
      <c r="Q612">
        <v>2023021.4</v>
      </c>
      <c r="R612">
        <v>47744</v>
      </c>
      <c r="S612">
        <v>2</v>
      </c>
      <c r="T612">
        <v>146</v>
      </c>
      <c r="U612">
        <v>0.66433566433566404</v>
      </c>
      <c r="V612">
        <v>0.63953488372093004</v>
      </c>
      <c r="W612">
        <v>0.60882352941176399</v>
      </c>
      <c r="X612">
        <v>12</v>
      </c>
      <c r="Y612">
        <v>1917387.2</v>
      </c>
      <c r="Z612">
        <v>48365</v>
      </c>
      <c r="AA612">
        <v>2</v>
      </c>
      <c r="AB612">
        <v>147</v>
      </c>
      <c r="AC612" t="s">
        <v>545</v>
      </c>
      <c r="AE612">
        <f>Tabela1[[#This Row],[kan_params]]</f>
        <v>48032</v>
      </c>
      <c r="AF612">
        <f>Tabela1[[#This Row],[kan_steps]]</f>
        <v>15.4</v>
      </c>
      <c r="AG612">
        <f>Tabela1[[#This Row],[kan_train_acc]]</f>
        <v>0.46705882549285799</v>
      </c>
      <c r="AH612">
        <f>Tabela1[[#This Row],[kan_val_acc]]</f>
        <v>0.72325580120086597</v>
      </c>
      <c r="AI612">
        <f>Tabela1[[#This Row],[kan_test_acc]]</f>
        <v>0.46573426723480199</v>
      </c>
      <c r="AJ612">
        <f>Tabela1[[#This Row],[mlp_test_acc]]</f>
        <v>0.66433566433566404</v>
      </c>
      <c r="AK612">
        <f>Tabela1[[#This Row],[mlp_val_acc]]</f>
        <v>0.64651162790697603</v>
      </c>
      <c r="AL612">
        <f>Tabela1[[#This Row],[mlp_train_acc]]</f>
        <v>0.60882352941176399</v>
      </c>
      <c r="AM612">
        <f>Tabela1[[#This Row],[mlp_steps]]</f>
        <v>12.2</v>
      </c>
    </row>
    <row r="613" spans="1:39" hidden="1" x14ac:dyDescent="0.25">
      <c r="A613" t="s">
        <v>29</v>
      </c>
      <c r="B613">
        <v>14</v>
      </c>
      <c r="C613">
        <v>9</v>
      </c>
      <c r="D613">
        <v>2</v>
      </c>
      <c r="E613">
        <v>0</v>
      </c>
      <c r="F613" t="s">
        <v>150</v>
      </c>
      <c r="G613">
        <v>48032</v>
      </c>
      <c r="H613">
        <v>27086705.399999999</v>
      </c>
      <c r="I613">
        <v>36.799999999999997</v>
      </c>
      <c r="J613">
        <v>0.66764705777168198</v>
      </c>
      <c r="K613">
        <v>0.80232557058334297</v>
      </c>
      <c r="L613">
        <v>0.61958041191100999</v>
      </c>
      <c r="M613">
        <v>0.65734265734265696</v>
      </c>
      <c r="N613">
        <v>0.581395348837209</v>
      </c>
      <c r="O613">
        <v>0.626470588235294</v>
      </c>
      <c r="P613">
        <v>12</v>
      </c>
      <c r="Q613">
        <v>1488945.2</v>
      </c>
      <c r="R613">
        <v>47744</v>
      </c>
      <c r="S613">
        <v>2</v>
      </c>
      <c r="T613">
        <v>146</v>
      </c>
      <c r="U613">
        <v>0.65734265734265696</v>
      </c>
      <c r="V613">
        <v>0.581395348837209</v>
      </c>
      <c r="W613">
        <v>0.626470588235294</v>
      </c>
      <c r="X613">
        <v>12</v>
      </c>
      <c r="Y613">
        <v>1979560.4</v>
      </c>
      <c r="Z613">
        <v>48365</v>
      </c>
      <c r="AA613">
        <v>2</v>
      </c>
      <c r="AB613">
        <v>147</v>
      </c>
      <c r="AC613" t="s">
        <v>797</v>
      </c>
      <c r="AE613">
        <f>Tabela1[[#This Row],[kan_params]]</f>
        <v>48032</v>
      </c>
      <c r="AF613">
        <f>Tabela1[[#This Row],[kan_steps]]</f>
        <v>36.799999999999997</v>
      </c>
      <c r="AG613">
        <f>Tabela1[[#This Row],[kan_train_acc]]</f>
        <v>0.66764705777168198</v>
      </c>
      <c r="AH613">
        <f>Tabela1[[#This Row],[kan_val_acc]]</f>
        <v>0.80232557058334297</v>
      </c>
      <c r="AI613">
        <f>Tabela1[[#This Row],[kan_test_acc]]</f>
        <v>0.61958041191100999</v>
      </c>
      <c r="AJ613">
        <f>Tabela1[[#This Row],[mlp_test_acc]]</f>
        <v>0.65734265734265696</v>
      </c>
      <c r="AK613">
        <f>Tabela1[[#This Row],[mlp_val_acc]]</f>
        <v>0.581395348837209</v>
      </c>
      <c r="AL613">
        <f>Tabela1[[#This Row],[mlp_train_acc]]</f>
        <v>0.626470588235294</v>
      </c>
      <c r="AM613">
        <f>Tabela1[[#This Row],[mlp_steps]]</f>
        <v>12</v>
      </c>
    </row>
    <row r="614" spans="1:39" hidden="1" x14ac:dyDescent="0.25">
      <c r="A614" t="s">
        <v>29</v>
      </c>
      <c r="B614">
        <v>12</v>
      </c>
      <c r="C614">
        <v>3</v>
      </c>
      <c r="D614">
        <v>4</v>
      </c>
      <c r="E614">
        <v>0</v>
      </c>
      <c r="F614" t="s">
        <v>150</v>
      </c>
      <c r="G614">
        <v>48032</v>
      </c>
      <c r="H614">
        <v>8088023</v>
      </c>
      <c r="I614">
        <v>15.6</v>
      </c>
      <c r="J614">
        <v>0.58117648363113406</v>
      </c>
      <c r="K614">
        <v>0.69069768190383896</v>
      </c>
      <c r="L614">
        <v>0.57762237191200205</v>
      </c>
      <c r="M614">
        <v>0.66433566433566404</v>
      </c>
      <c r="N614">
        <v>0.64651162790697603</v>
      </c>
      <c r="O614">
        <v>0.60882352941176399</v>
      </c>
      <c r="P614">
        <v>12</v>
      </c>
      <c r="Q614">
        <v>1604179.8</v>
      </c>
      <c r="R614">
        <v>47744</v>
      </c>
      <c r="S614">
        <v>2</v>
      </c>
      <c r="T614">
        <v>146</v>
      </c>
      <c r="U614">
        <v>0.66433566433566404</v>
      </c>
      <c r="V614">
        <v>0.63953488372093004</v>
      </c>
      <c r="W614">
        <v>0.60882352941176399</v>
      </c>
      <c r="X614">
        <v>12</v>
      </c>
      <c r="Y614">
        <v>2320479.7999999998</v>
      </c>
      <c r="Z614">
        <v>48365</v>
      </c>
      <c r="AA614">
        <v>2</v>
      </c>
      <c r="AB614">
        <v>147</v>
      </c>
      <c r="AC614" t="s">
        <v>393</v>
      </c>
      <c r="AE614">
        <f>Tabela1[[#This Row],[kan_params]]</f>
        <v>48032</v>
      </c>
      <c r="AF614">
        <f>Tabela1[[#This Row],[kan_steps]]</f>
        <v>15.6</v>
      </c>
      <c r="AG614">
        <f>Tabela1[[#This Row],[kan_train_acc]]</f>
        <v>0.58117648363113406</v>
      </c>
      <c r="AH614">
        <f>Tabela1[[#This Row],[kan_val_acc]]</f>
        <v>0.69069768190383896</v>
      </c>
      <c r="AI614">
        <f>Tabela1[[#This Row],[kan_test_acc]]</f>
        <v>0.57762237191200205</v>
      </c>
      <c r="AJ614">
        <f>Tabela1[[#This Row],[mlp_test_acc]]</f>
        <v>0.66433566433566404</v>
      </c>
      <c r="AK614">
        <f>Tabela1[[#This Row],[mlp_val_acc]]</f>
        <v>0.64651162790697603</v>
      </c>
      <c r="AL614">
        <f>Tabela1[[#This Row],[mlp_train_acc]]</f>
        <v>0.60882352941176399</v>
      </c>
      <c r="AM614">
        <f>Tabela1[[#This Row],[mlp_steps]]</f>
        <v>12</v>
      </c>
    </row>
    <row r="615" spans="1:39" hidden="1" x14ac:dyDescent="0.25">
      <c r="A615" t="s">
        <v>29</v>
      </c>
      <c r="B615">
        <v>14</v>
      </c>
      <c r="C615">
        <v>9</v>
      </c>
      <c r="D615">
        <v>2</v>
      </c>
      <c r="E615">
        <v>0</v>
      </c>
      <c r="F615" t="s">
        <v>90</v>
      </c>
      <c r="G615">
        <v>48036</v>
      </c>
      <c r="H615">
        <v>13205335.199999999</v>
      </c>
      <c r="I615">
        <v>16.2</v>
      </c>
      <c r="J615">
        <v>0.47411763668060303</v>
      </c>
      <c r="K615">
        <v>0.63023254871368395</v>
      </c>
      <c r="L615">
        <v>0.46853148341178802</v>
      </c>
      <c r="M615">
        <v>0.65734265734265696</v>
      </c>
      <c r="N615">
        <v>0.581395348837209</v>
      </c>
      <c r="O615">
        <v>0.626470588235294</v>
      </c>
      <c r="P615">
        <v>12.2</v>
      </c>
      <c r="Q615">
        <v>1147644.8</v>
      </c>
      <c r="R615">
        <v>47744</v>
      </c>
      <c r="S615">
        <v>2</v>
      </c>
      <c r="T615">
        <v>146</v>
      </c>
      <c r="U615">
        <v>0.65734265734265696</v>
      </c>
      <c r="V615">
        <v>0.581395348837209</v>
      </c>
      <c r="W615">
        <v>0.626470588235294</v>
      </c>
      <c r="X615">
        <v>12.6</v>
      </c>
      <c r="Y615">
        <v>1431615.8</v>
      </c>
      <c r="Z615">
        <v>48365</v>
      </c>
      <c r="AA615">
        <v>2</v>
      </c>
      <c r="AB615">
        <v>147</v>
      </c>
      <c r="AC615" t="s">
        <v>767</v>
      </c>
      <c r="AE615">
        <f>Tabela1[[#This Row],[kan_params]]</f>
        <v>48036</v>
      </c>
      <c r="AF615">
        <f>Tabela1[[#This Row],[kan_steps]]</f>
        <v>16.2</v>
      </c>
      <c r="AG615">
        <f>Tabela1[[#This Row],[kan_train_acc]]</f>
        <v>0.47411763668060303</v>
      </c>
      <c r="AH615">
        <f>Tabela1[[#This Row],[kan_val_acc]]</f>
        <v>0.63023254871368395</v>
      </c>
      <c r="AI615">
        <f>Tabela1[[#This Row],[kan_test_acc]]</f>
        <v>0.46853148341178802</v>
      </c>
      <c r="AJ615">
        <f>Tabela1[[#This Row],[mlp_test_acc]]</f>
        <v>0.65734265734265696</v>
      </c>
      <c r="AK615">
        <f>Tabela1[[#This Row],[mlp_val_acc]]</f>
        <v>0.581395348837209</v>
      </c>
      <c r="AL615">
        <f>Tabela1[[#This Row],[mlp_train_acc]]</f>
        <v>0.626470588235294</v>
      </c>
      <c r="AM615">
        <f>Tabela1[[#This Row],[mlp_steps]]</f>
        <v>12.2</v>
      </c>
    </row>
    <row r="616" spans="1:39" hidden="1" x14ac:dyDescent="0.25">
      <c r="A616" t="s">
        <v>29</v>
      </c>
      <c r="B616">
        <v>12</v>
      </c>
      <c r="C616">
        <v>3</v>
      </c>
      <c r="D616">
        <v>4</v>
      </c>
      <c r="E616">
        <v>0</v>
      </c>
      <c r="F616" t="s">
        <v>90</v>
      </c>
      <c r="G616">
        <v>48036</v>
      </c>
      <c r="H616">
        <v>9001676.4000000004</v>
      </c>
      <c r="I616">
        <v>18.2</v>
      </c>
      <c r="J616">
        <v>0.54470588564872702</v>
      </c>
      <c r="K616">
        <v>0.66744186878204304</v>
      </c>
      <c r="L616">
        <v>0.54965034723281803</v>
      </c>
      <c r="M616">
        <v>0.66433566433566404</v>
      </c>
      <c r="N616">
        <v>0.63953488372093004</v>
      </c>
      <c r="O616">
        <v>0.60882352941176399</v>
      </c>
      <c r="P616">
        <v>12.6</v>
      </c>
      <c r="Q616">
        <v>2306357</v>
      </c>
      <c r="R616">
        <v>47744</v>
      </c>
      <c r="S616">
        <v>2</v>
      </c>
      <c r="T616">
        <v>146</v>
      </c>
      <c r="U616">
        <v>0.66433566433566404</v>
      </c>
      <c r="V616">
        <v>0.63953488372093004</v>
      </c>
      <c r="W616">
        <v>0.60882352941176399</v>
      </c>
      <c r="X616">
        <v>13</v>
      </c>
      <c r="Y616">
        <v>1912435.4</v>
      </c>
      <c r="Z616">
        <v>48365</v>
      </c>
      <c r="AA616">
        <v>2</v>
      </c>
      <c r="AB616">
        <v>147</v>
      </c>
      <c r="AC616" t="s">
        <v>363</v>
      </c>
      <c r="AE616">
        <f>Tabela1[[#This Row],[kan_params]]</f>
        <v>48036</v>
      </c>
      <c r="AF616">
        <f>Tabela1[[#This Row],[kan_steps]]</f>
        <v>18.2</v>
      </c>
      <c r="AG616">
        <f>Tabela1[[#This Row],[kan_train_acc]]</f>
        <v>0.54470588564872702</v>
      </c>
      <c r="AH616">
        <f>Tabela1[[#This Row],[kan_val_acc]]</f>
        <v>0.66744186878204304</v>
      </c>
      <c r="AI616">
        <f>Tabela1[[#This Row],[kan_test_acc]]</f>
        <v>0.54965034723281803</v>
      </c>
      <c r="AJ616">
        <f>Tabela1[[#This Row],[mlp_test_acc]]</f>
        <v>0.66433566433566404</v>
      </c>
      <c r="AK616">
        <f>Tabela1[[#This Row],[mlp_val_acc]]</f>
        <v>0.63953488372093004</v>
      </c>
      <c r="AL616">
        <f>Tabela1[[#This Row],[mlp_train_acc]]</f>
        <v>0.60882352941176399</v>
      </c>
      <c r="AM616">
        <f>Tabela1[[#This Row],[mlp_steps]]</f>
        <v>12.6</v>
      </c>
    </row>
    <row r="617" spans="1:39" hidden="1" x14ac:dyDescent="0.25">
      <c r="A617" t="s">
        <v>29</v>
      </c>
      <c r="B617">
        <v>18</v>
      </c>
      <c r="C617">
        <v>9</v>
      </c>
      <c r="D617">
        <v>4</v>
      </c>
      <c r="E617">
        <v>0</v>
      </c>
      <c r="F617" t="s">
        <v>228</v>
      </c>
      <c r="G617">
        <v>48062</v>
      </c>
      <c r="H617">
        <v>14466977</v>
      </c>
      <c r="I617">
        <v>20.8</v>
      </c>
      <c r="J617">
        <v>0.70705881714820795</v>
      </c>
      <c r="K617">
        <v>0.79767440557479796</v>
      </c>
      <c r="L617">
        <v>0.73846154212951598</v>
      </c>
      <c r="M617">
        <v>0.65734265734265696</v>
      </c>
      <c r="N617">
        <v>0.583720930232558</v>
      </c>
      <c r="O617">
        <v>0.626470588235294</v>
      </c>
      <c r="P617">
        <v>12.8</v>
      </c>
      <c r="Q617">
        <v>1752727</v>
      </c>
      <c r="R617">
        <v>47744</v>
      </c>
      <c r="S617">
        <v>2</v>
      </c>
      <c r="T617">
        <v>146</v>
      </c>
      <c r="U617">
        <v>0.65734265734265696</v>
      </c>
      <c r="V617">
        <v>0.581395348837209</v>
      </c>
      <c r="W617">
        <v>0.626470588235294</v>
      </c>
      <c r="X617">
        <v>12.4</v>
      </c>
      <c r="Y617">
        <v>1278966.8</v>
      </c>
      <c r="Z617">
        <v>48365</v>
      </c>
      <c r="AA617">
        <v>2</v>
      </c>
      <c r="AB617">
        <v>147</v>
      </c>
      <c r="AC617" t="s">
        <v>1139</v>
      </c>
      <c r="AE617">
        <f>Tabela1[[#This Row],[kan_params]]</f>
        <v>48062</v>
      </c>
      <c r="AF617">
        <f>Tabela1[[#This Row],[kan_steps]]</f>
        <v>20.8</v>
      </c>
      <c r="AG617">
        <f>Tabela1[[#This Row],[kan_train_acc]]</f>
        <v>0.70705881714820795</v>
      </c>
      <c r="AH617">
        <f>Tabela1[[#This Row],[kan_val_acc]]</f>
        <v>0.79767440557479796</v>
      </c>
      <c r="AI617">
        <f>Tabela1[[#This Row],[kan_test_acc]]</f>
        <v>0.73846154212951598</v>
      </c>
      <c r="AJ617">
        <f>Tabela1[[#This Row],[mlp_test_acc]]</f>
        <v>0.65734265734265696</v>
      </c>
      <c r="AK617">
        <f>Tabela1[[#This Row],[mlp_val_acc]]</f>
        <v>0.583720930232558</v>
      </c>
      <c r="AL617">
        <f>Tabela1[[#This Row],[mlp_train_acc]]</f>
        <v>0.626470588235294</v>
      </c>
      <c r="AM617">
        <f>Tabela1[[#This Row],[mlp_steps]]</f>
        <v>12.8</v>
      </c>
    </row>
    <row r="618" spans="1:39" hidden="1" x14ac:dyDescent="0.25">
      <c r="A618" t="s">
        <v>29</v>
      </c>
      <c r="B618">
        <v>10</v>
      </c>
      <c r="C618">
        <v>3</v>
      </c>
      <c r="D618">
        <v>3</v>
      </c>
      <c r="E618">
        <v>0</v>
      </c>
      <c r="F618" t="s">
        <v>104</v>
      </c>
      <c r="G618">
        <v>48094</v>
      </c>
      <c r="H618">
        <v>9340385.5999999996</v>
      </c>
      <c r="I618">
        <v>17.2</v>
      </c>
      <c r="J618">
        <v>0.53235294222831697</v>
      </c>
      <c r="K618">
        <v>0.73488371372222905</v>
      </c>
      <c r="L618">
        <v>0.53006992936134301</v>
      </c>
      <c r="M618">
        <v>0.66433566433566404</v>
      </c>
      <c r="N618">
        <v>0.63953488372093004</v>
      </c>
      <c r="O618">
        <v>0.60882352941176399</v>
      </c>
      <c r="P618">
        <v>12</v>
      </c>
      <c r="Q618">
        <v>2214169.7999999998</v>
      </c>
      <c r="R618">
        <v>47744</v>
      </c>
      <c r="S618">
        <v>2</v>
      </c>
      <c r="T618">
        <v>146</v>
      </c>
      <c r="U618">
        <v>0.66433566433566404</v>
      </c>
      <c r="V618">
        <v>0.63953488372093004</v>
      </c>
      <c r="W618">
        <v>0.60882352941176399</v>
      </c>
      <c r="X618">
        <v>12.4</v>
      </c>
      <c r="Y618">
        <v>1779178.6</v>
      </c>
      <c r="Z618">
        <v>48365</v>
      </c>
      <c r="AA618">
        <v>2</v>
      </c>
      <c r="AB618">
        <v>147</v>
      </c>
      <c r="AC618" t="s">
        <v>105</v>
      </c>
      <c r="AE618">
        <f>Tabela1[[#This Row],[kan_params]]</f>
        <v>48094</v>
      </c>
      <c r="AF618">
        <f>Tabela1[[#This Row],[kan_steps]]</f>
        <v>17.2</v>
      </c>
      <c r="AG618">
        <f>Tabela1[[#This Row],[kan_train_acc]]</f>
        <v>0.53235294222831697</v>
      </c>
      <c r="AH618">
        <f>Tabela1[[#This Row],[kan_val_acc]]</f>
        <v>0.73488371372222905</v>
      </c>
      <c r="AI618">
        <f>Tabela1[[#This Row],[kan_test_acc]]</f>
        <v>0.53006992936134301</v>
      </c>
      <c r="AJ618">
        <f>Tabela1[[#This Row],[mlp_test_acc]]</f>
        <v>0.66433566433566404</v>
      </c>
      <c r="AK618">
        <f>Tabela1[[#This Row],[mlp_val_acc]]</f>
        <v>0.63953488372093004</v>
      </c>
      <c r="AL618">
        <f>Tabela1[[#This Row],[mlp_train_acc]]</f>
        <v>0.60882352941176399</v>
      </c>
      <c r="AM618">
        <f>Tabela1[[#This Row],[mlp_steps]]</f>
        <v>12</v>
      </c>
    </row>
    <row r="619" spans="1:39" hidden="1" x14ac:dyDescent="0.25">
      <c r="A619" t="s">
        <v>29</v>
      </c>
      <c r="B619">
        <v>16</v>
      </c>
      <c r="C619">
        <v>9</v>
      </c>
      <c r="D619">
        <v>3</v>
      </c>
      <c r="E619">
        <v>0</v>
      </c>
      <c r="F619" t="s">
        <v>80</v>
      </c>
      <c r="G619">
        <v>48118</v>
      </c>
      <c r="H619">
        <v>16211123</v>
      </c>
      <c r="I619">
        <v>21</v>
      </c>
      <c r="J619">
        <v>0.50294117927551196</v>
      </c>
      <c r="K619">
        <v>0.74186046123504601</v>
      </c>
      <c r="L619">
        <v>0.45174825787544198</v>
      </c>
      <c r="M619">
        <v>0.65734265734265696</v>
      </c>
      <c r="N619">
        <v>0.581395348837209</v>
      </c>
      <c r="O619">
        <v>0.626470588235294</v>
      </c>
      <c r="P619">
        <v>12</v>
      </c>
      <c r="Q619">
        <v>2171660.7999999998</v>
      </c>
      <c r="R619">
        <v>47744</v>
      </c>
      <c r="S619">
        <v>2</v>
      </c>
      <c r="T619">
        <v>146</v>
      </c>
      <c r="U619">
        <v>0.65734265734265696</v>
      </c>
      <c r="V619">
        <v>0.581395348837209</v>
      </c>
      <c r="W619">
        <v>0.626470588235294</v>
      </c>
      <c r="X619">
        <v>12</v>
      </c>
      <c r="Y619">
        <v>2432590.6</v>
      </c>
      <c r="Z619">
        <v>48365</v>
      </c>
      <c r="AA619">
        <v>2</v>
      </c>
      <c r="AB619">
        <v>147</v>
      </c>
      <c r="AC619" t="s">
        <v>964</v>
      </c>
      <c r="AE619">
        <f>Tabela1[[#This Row],[kan_params]]</f>
        <v>48118</v>
      </c>
      <c r="AF619">
        <f>Tabela1[[#This Row],[kan_steps]]</f>
        <v>21</v>
      </c>
      <c r="AG619">
        <f>Tabela1[[#This Row],[kan_train_acc]]</f>
        <v>0.50294117927551196</v>
      </c>
      <c r="AH619">
        <f>Tabela1[[#This Row],[kan_val_acc]]</f>
        <v>0.74186046123504601</v>
      </c>
      <c r="AI619">
        <f>Tabela1[[#This Row],[kan_test_acc]]</f>
        <v>0.45174825787544198</v>
      </c>
      <c r="AJ619">
        <f>Tabela1[[#This Row],[mlp_test_acc]]</f>
        <v>0.65734265734265696</v>
      </c>
      <c r="AK619">
        <f>Tabela1[[#This Row],[mlp_val_acc]]</f>
        <v>0.581395348837209</v>
      </c>
      <c r="AL619">
        <f>Tabela1[[#This Row],[mlp_train_acc]]</f>
        <v>0.626470588235294</v>
      </c>
      <c r="AM619">
        <f>Tabela1[[#This Row],[mlp_steps]]</f>
        <v>12</v>
      </c>
    </row>
    <row r="620" spans="1:39" hidden="1" x14ac:dyDescent="0.25">
      <c r="A620" t="s">
        <v>29</v>
      </c>
      <c r="B620">
        <v>14</v>
      </c>
      <c r="C620">
        <v>3</v>
      </c>
      <c r="D620">
        <v>5</v>
      </c>
      <c r="E620">
        <v>0</v>
      </c>
      <c r="F620" t="s">
        <v>80</v>
      </c>
      <c r="G620">
        <v>48118</v>
      </c>
      <c r="H620">
        <v>8072494.5999999996</v>
      </c>
      <c r="I620">
        <v>15.8</v>
      </c>
      <c r="J620">
        <v>0.56294117569923396</v>
      </c>
      <c r="K620">
        <v>0.72558140754699696</v>
      </c>
      <c r="L620">
        <v>0.565034967660903</v>
      </c>
      <c r="M620">
        <v>0.66433566433566404</v>
      </c>
      <c r="N620">
        <v>0.64186046511627903</v>
      </c>
      <c r="O620">
        <v>0.60882352941176399</v>
      </c>
      <c r="P620">
        <v>12.6</v>
      </c>
      <c r="Q620">
        <v>3344858.8</v>
      </c>
      <c r="R620">
        <v>47744</v>
      </c>
      <c r="S620">
        <v>2</v>
      </c>
      <c r="T620">
        <v>146</v>
      </c>
      <c r="U620">
        <v>0.66433566433566404</v>
      </c>
      <c r="V620">
        <v>0.63953488372093004</v>
      </c>
      <c r="W620">
        <v>0.60882352941176399</v>
      </c>
      <c r="X620">
        <v>12</v>
      </c>
      <c r="Y620">
        <v>1610168</v>
      </c>
      <c r="Z620">
        <v>48365</v>
      </c>
      <c r="AA620">
        <v>2</v>
      </c>
      <c r="AB620">
        <v>147</v>
      </c>
      <c r="AC620" t="s">
        <v>560</v>
      </c>
      <c r="AE620">
        <f>Tabela1[[#This Row],[kan_params]]</f>
        <v>48118</v>
      </c>
      <c r="AF620">
        <f>Tabela1[[#This Row],[kan_steps]]</f>
        <v>15.8</v>
      </c>
      <c r="AG620">
        <f>Tabela1[[#This Row],[kan_train_acc]]</f>
        <v>0.56294117569923396</v>
      </c>
      <c r="AH620">
        <f>Tabela1[[#This Row],[kan_val_acc]]</f>
        <v>0.72558140754699696</v>
      </c>
      <c r="AI620">
        <f>Tabela1[[#This Row],[kan_test_acc]]</f>
        <v>0.565034967660903</v>
      </c>
      <c r="AJ620">
        <f>Tabela1[[#This Row],[mlp_test_acc]]</f>
        <v>0.66433566433566404</v>
      </c>
      <c r="AK620">
        <f>Tabela1[[#This Row],[mlp_val_acc]]</f>
        <v>0.64186046511627903</v>
      </c>
      <c r="AL620">
        <f>Tabela1[[#This Row],[mlp_train_acc]]</f>
        <v>0.60882352941176399</v>
      </c>
      <c r="AM620">
        <f>Tabela1[[#This Row],[mlp_steps]]</f>
        <v>12.6</v>
      </c>
    </row>
    <row r="621" spans="1:39" hidden="1" x14ac:dyDescent="0.25">
      <c r="A621" t="s">
        <v>29</v>
      </c>
      <c r="B621">
        <v>18</v>
      </c>
      <c r="C621">
        <v>9</v>
      </c>
      <c r="D621">
        <v>4</v>
      </c>
      <c r="E621">
        <v>0</v>
      </c>
      <c r="F621" t="s">
        <v>42</v>
      </c>
      <c r="G621">
        <v>48164</v>
      </c>
      <c r="H621">
        <v>17661500.800000001</v>
      </c>
      <c r="I621">
        <v>22.2</v>
      </c>
      <c r="J621">
        <v>0.50764705538749699</v>
      </c>
      <c r="K621">
        <v>0.68604650497436503</v>
      </c>
      <c r="L621">
        <v>0.54265734553337097</v>
      </c>
      <c r="M621">
        <v>0.65734265734265696</v>
      </c>
      <c r="N621">
        <v>0.583720930232558</v>
      </c>
      <c r="O621">
        <v>0.626470588235294</v>
      </c>
      <c r="P621">
        <v>12.2</v>
      </c>
      <c r="Q621">
        <v>715663.4</v>
      </c>
      <c r="R621">
        <v>47744</v>
      </c>
      <c r="S621">
        <v>2</v>
      </c>
      <c r="T621">
        <v>146</v>
      </c>
      <c r="U621">
        <v>0.65734265734265696</v>
      </c>
      <c r="V621">
        <v>0.581395348837209</v>
      </c>
      <c r="W621">
        <v>0.626470588235294</v>
      </c>
      <c r="X621">
        <v>12.2</v>
      </c>
      <c r="Y621">
        <v>1187883.2</v>
      </c>
      <c r="Z621">
        <v>48365</v>
      </c>
      <c r="AA621">
        <v>2</v>
      </c>
      <c r="AB621">
        <v>147</v>
      </c>
      <c r="AC621" t="s">
        <v>1046</v>
      </c>
      <c r="AE621">
        <f>Tabela1[[#This Row],[kan_params]]</f>
        <v>48164</v>
      </c>
      <c r="AF621">
        <f>Tabela1[[#This Row],[kan_steps]]</f>
        <v>22.2</v>
      </c>
      <c r="AG621">
        <f>Tabela1[[#This Row],[kan_train_acc]]</f>
        <v>0.50764705538749699</v>
      </c>
      <c r="AH621">
        <f>Tabela1[[#This Row],[kan_val_acc]]</f>
        <v>0.68604650497436503</v>
      </c>
      <c r="AI621">
        <f>Tabela1[[#This Row],[kan_test_acc]]</f>
        <v>0.54265734553337097</v>
      </c>
      <c r="AJ621">
        <f>Tabela1[[#This Row],[mlp_test_acc]]</f>
        <v>0.65734265734265696</v>
      </c>
      <c r="AK621">
        <f>Tabela1[[#This Row],[mlp_val_acc]]</f>
        <v>0.583720930232558</v>
      </c>
      <c r="AL621">
        <f>Tabela1[[#This Row],[mlp_train_acc]]</f>
        <v>0.626470588235294</v>
      </c>
      <c r="AM621">
        <f>Tabela1[[#This Row],[mlp_steps]]</f>
        <v>12.2</v>
      </c>
    </row>
    <row r="622" spans="1:39" hidden="1" x14ac:dyDescent="0.25">
      <c r="A622" t="s">
        <v>29</v>
      </c>
      <c r="B622">
        <v>14</v>
      </c>
      <c r="C622">
        <v>9</v>
      </c>
      <c r="D622">
        <v>2</v>
      </c>
      <c r="E622">
        <v>0</v>
      </c>
      <c r="F622" t="s">
        <v>120</v>
      </c>
      <c r="G622">
        <v>48186</v>
      </c>
      <c r="H622">
        <v>24905762.199999999</v>
      </c>
      <c r="I622">
        <v>33.200000000000003</v>
      </c>
      <c r="J622">
        <v>0.79647058248519897</v>
      </c>
      <c r="K622">
        <v>0.85116279125213601</v>
      </c>
      <c r="L622">
        <v>0.79160839319229104</v>
      </c>
      <c r="M622">
        <v>0.65734265734265696</v>
      </c>
      <c r="N622">
        <v>0.581395348837209</v>
      </c>
      <c r="O622">
        <v>0.626470588235294</v>
      </c>
      <c r="P622">
        <v>12.2</v>
      </c>
      <c r="Q622">
        <v>1049899.8</v>
      </c>
      <c r="R622">
        <v>47744</v>
      </c>
      <c r="S622">
        <v>2</v>
      </c>
      <c r="T622">
        <v>146</v>
      </c>
      <c r="U622">
        <v>0.65734265734265696</v>
      </c>
      <c r="V622">
        <v>0.581395348837209</v>
      </c>
      <c r="W622">
        <v>0.626470588235294</v>
      </c>
      <c r="X622">
        <v>12</v>
      </c>
      <c r="Y622">
        <v>1643858.6</v>
      </c>
      <c r="Z622">
        <v>48365</v>
      </c>
      <c r="AA622">
        <v>2</v>
      </c>
      <c r="AB622">
        <v>147</v>
      </c>
      <c r="AC622" t="s">
        <v>782</v>
      </c>
      <c r="AE622">
        <f>Tabela1[[#This Row],[kan_params]]</f>
        <v>48186</v>
      </c>
      <c r="AF622">
        <f>Tabela1[[#This Row],[kan_steps]]</f>
        <v>33.200000000000003</v>
      </c>
      <c r="AG622">
        <f>Tabela1[[#This Row],[kan_train_acc]]</f>
        <v>0.79647058248519897</v>
      </c>
      <c r="AH622">
        <f>Tabela1[[#This Row],[kan_val_acc]]</f>
        <v>0.85116279125213601</v>
      </c>
      <c r="AI622">
        <f>Tabela1[[#This Row],[kan_test_acc]]</f>
        <v>0.79160839319229104</v>
      </c>
      <c r="AJ622">
        <f>Tabela1[[#This Row],[mlp_test_acc]]</f>
        <v>0.65734265734265696</v>
      </c>
      <c r="AK622">
        <f>Tabela1[[#This Row],[mlp_val_acc]]</f>
        <v>0.581395348837209</v>
      </c>
      <c r="AL622">
        <f>Tabela1[[#This Row],[mlp_train_acc]]</f>
        <v>0.626470588235294</v>
      </c>
      <c r="AM622">
        <f>Tabela1[[#This Row],[mlp_steps]]</f>
        <v>12.2</v>
      </c>
    </row>
    <row r="623" spans="1:39" hidden="1" x14ac:dyDescent="0.25">
      <c r="A623" t="s">
        <v>29</v>
      </c>
      <c r="B623">
        <v>12</v>
      </c>
      <c r="C623">
        <v>3</v>
      </c>
      <c r="D623">
        <v>4</v>
      </c>
      <c r="E623">
        <v>0</v>
      </c>
      <c r="F623" t="s">
        <v>120</v>
      </c>
      <c r="G623">
        <v>48186</v>
      </c>
      <c r="H623">
        <v>7259920.7999999998</v>
      </c>
      <c r="I623">
        <v>13.8</v>
      </c>
      <c r="J623">
        <v>0.56764706373214702</v>
      </c>
      <c r="K623">
        <v>0.653488373756408</v>
      </c>
      <c r="L623">
        <v>0.58881119489669798</v>
      </c>
      <c r="M623">
        <v>0.66433566433566404</v>
      </c>
      <c r="N623">
        <v>0.63953488372093004</v>
      </c>
      <c r="O623">
        <v>0.60882352941176399</v>
      </c>
      <c r="P623">
        <v>12</v>
      </c>
      <c r="Q623">
        <v>1839362.4</v>
      </c>
      <c r="R623">
        <v>47744</v>
      </c>
      <c r="S623">
        <v>2</v>
      </c>
      <c r="T623">
        <v>146</v>
      </c>
      <c r="U623">
        <v>0.66433566433566404</v>
      </c>
      <c r="V623">
        <v>0.63953488372093004</v>
      </c>
      <c r="W623">
        <v>0.60882352941176399</v>
      </c>
      <c r="X623">
        <v>13</v>
      </c>
      <c r="Y623">
        <v>1691712.2</v>
      </c>
      <c r="Z623">
        <v>48365</v>
      </c>
      <c r="AA623">
        <v>2</v>
      </c>
      <c r="AB623">
        <v>147</v>
      </c>
      <c r="AC623" t="s">
        <v>378</v>
      </c>
      <c r="AE623">
        <f>Tabela1[[#This Row],[kan_params]]</f>
        <v>48186</v>
      </c>
      <c r="AF623">
        <f>Tabela1[[#This Row],[kan_steps]]</f>
        <v>13.8</v>
      </c>
      <c r="AG623">
        <f>Tabela1[[#This Row],[kan_train_acc]]</f>
        <v>0.56764706373214702</v>
      </c>
      <c r="AH623">
        <f>Tabela1[[#This Row],[kan_val_acc]]</f>
        <v>0.653488373756408</v>
      </c>
      <c r="AI623">
        <f>Tabela1[[#This Row],[kan_test_acc]]</f>
        <v>0.58881119489669798</v>
      </c>
      <c r="AJ623">
        <f>Tabela1[[#This Row],[mlp_test_acc]]</f>
        <v>0.66433566433566404</v>
      </c>
      <c r="AK623">
        <f>Tabela1[[#This Row],[mlp_val_acc]]</f>
        <v>0.63953488372093004</v>
      </c>
      <c r="AL623">
        <f>Tabela1[[#This Row],[mlp_train_acc]]</f>
        <v>0.60882352941176399</v>
      </c>
      <c r="AM623">
        <f>Tabela1[[#This Row],[mlp_steps]]</f>
        <v>12</v>
      </c>
    </row>
    <row r="624" spans="1:39" hidden="1" x14ac:dyDescent="0.25">
      <c r="A624" t="s">
        <v>29</v>
      </c>
      <c r="B624">
        <v>10</v>
      </c>
      <c r="C624">
        <v>5</v>
      </c>
      <c r="D624">
        <v>2</v>
      </c>
      <c r="E624">
        <v>0</v>
      </c>
      <c r="F624" t="s">
        <v>168</v>
      </c>
      <c r="G624">
        <v>48214</v>
      </c>
      <c r="H624">
        <v>11594934</v>
      </c>
      <c r="I624">
        <v>20.399999999999999</v>
      </c>
      <c r="J624">
        <v>0.64470587968826298</v>
      </c>
      <c r="K624">
        <v>0.74651162624359102</v>
      </c>
      <c r="L624">
        <v>0.63776223659515296</v>
      </c>
      <c r="M624">
        <v>0.66433566433566404</v>
      </c>
      <c r="N624">
        <v>0.63953488372093004</v>
      </c>
      <c r="O624">
        <v>0.60882352941176399</v>
      </c>
      <c r="P624">
        <v>12</v>
      </c>
      <c r="Q624">
        <v>2115239.4</v>
      </c>
      <c r="R624">
        <v>47744</v>
      </c>
      <c r="S624">
        <v>2</v>
      </c>
      <c r="T624">
        <v>146</v>
      </c>
      <c r="U624">
        <v>0.66433566433566404</v>
      </c>
      <c r="V624">
        <v>0.63953488372093004</v>
      </c>
      <c r="W624">
        <v>0.60882352941176399</v>
      </c>
      <c r="X624">
        <v>12</v>
      </c>
      <c r="Y624">
        <v>1434714.2</v>
      </c>
      <c r="Z624">
        <v>48365</v>
      </c>
      <c r="AA624">
        <v>2</v>
      </c>
      <c r="AB624">
        <v>147</v>
      </c>
      <c r="AC624" t="s">
        <v>301</v>
      </c>
      <c r="AE624">
        <f>Tabela1[[#This Row],[kan_params]]</f>
        <v>48214</v>
      </c>
      <c r="AF624">
        <f>Tabela1[[#This Row],[kan_steps]]</f>
        <v>20.399999999999999</v>
      </c>
      <c r="AG624">
        <f>Tabela1[[#This Row],[kan_train_acc]]</f>
        <v>0.64470587968826298</v>
      </c>
      <c r="AH624">
        <f>Tabela1[[#This Row],[kan_val_acc]]</f>
        <v>0.74651162624359102</v>
      </c>
      <c r="AI624">
        <f>Tabela1[[#This Row],[kan_test_acc]]</f>
        <v>0.63776223659515296</v>
      </c>
      <c r="AJ624">
        <f>Tabela1[[#This Row],[mlp_test_acc]]</f>
        <v>0.66433566433566404</v>
      </c>
      <c r="AK624">
        <f>Tabela1[[#This Row],[mlp_val_acc]]</f>
        <v>0.63953488372093004</v>
      </c>
      <c r="AL624">
        <f>Tabela1[[#This Row],[mlp_train_acc]]</f>
        <v>0.60882352941176399</v>
      </c>
      <c r="AM624">
        <f>Tabela1[[#This Row],[mlp_steps]]</f>
        <v>12</v>
      </c>
    </row>
    <row r="625" spans="1:39" hidden="1" x14ac:dyDescent="0.25">
      <c r="A625" t="s">
        <v>29</v>
      </c>
      <c r="B625">
        <v>12</v>
      </c>
      <c r="C625">
        <v>5</v>
      </c>
      <c r="D625">
        <v>3</v>
      </c>
      <c r="E625">
        <v>0</v>
      </c>
      <c r="F625" t="s">
        <v>154</v>
      </c>
      <c r="G625">
        <v>48248</v>
      </c>
      <c r="H625">
        <v>9425263.4000000004</v>
      </c>
      <c r="I625">
        <v>18.2</v>
      </c>
      <c r="J625">
        <v>0.45235293507575902</v>
      </c>
      <c r="K625">
        <v>0.70232559442520104</v>
      </c>
      <c r="L625">
        <v>0.42517482340335799</v>
      </c>
      <c r="M625">
        <v>0.66433566433566404</v>
      </c>
      <c r="N625">
        <v>0.63953488372093004</v>
      </c>
      <c r="O625">
        <v>0.60882352941176399</v>
      </c>
      <c r="P625">
        <v>12</v>
      </c>
      <c r="Q625">
        <v>1482742.4</v>
      </c>
      <c r="R625">
        <v>47744</v>
      </c>
      <c r="S625">
        <v>2</v>
      </c>
      <c r="T625">
        <v>146</v>
      </c>
      <c r="U625">
        <v>0.66433566433566404</v>
      </c>
      <c r="V625">
        <v>0.63953488372093004</v>
      </c>
      <c r="W625">
        <v>0.60882352941176399</v>
      </c>
      <c r="X625">
        <v>12.6</v>
      </c>
      <c r="Y625">
        <v>1655550.2</v>
      </c>
      <c r="Z625">
        <v>48365</v>
      </c>
      <c r="AA625">
        <v>2</v>
      </c>
      <c r="AB625">
        <v>147</v>
      </c>
      <c r="AC625" t="s">
        <v>496</v>
      </c>
      <c r="AE625">
        <f>Tabela1[[#This Row],[kan_params]]</f>
        <v>48248</v>
      </c>
      <c r="AF625">
        <f>Tabela1[[#This Row],[kan_steps]]</f>
        <v>18.2</v>
      </c>
      <c r="AG625">
        <f>Tabela1[[#This Row],[kan_train_acc]]</f>
        <v>0.45235293507575902</v>
      </c>
      <c r="AH625">
        <f>Tabela1[[#This Row],[kan_val_acc]]</f>
        <v>0.70232559442520104</v>
      </c>
      <c r="AI625">
        <f>Tabela1[[#This Row],[kan_test_acc]]</f>
        <v>0.42517482340335799</v>
      </c>
      <c r="AJ625">
        <f>Tabela1[[#This Row],[mlp_test_acc]]</f>
        <v>0.66433566433566404</v>
      </c>
      <c r="AK625">
        <f>Tabela1[[#This Row],[mlp_val_acc]]</f>
        <v>0.63953488372093004</v>
      </c>
      <c r="AL625">
        <f>Tabela1[[#This Row],[mlp_train_acc]]</f>
        <v>0.60882352941176399</v>
      </c>
      <c r="AM625">
        <f>Tabela1[[#This Row],[mlp_steps]]</f>
        <v>12</v>
      </c>
    </row>
    <row r="626" spans="1:39" hidden="1" x14ac:dyDescent="0.25">
      <c r="A626" t="s">
        <v>29</v>
      </c>
      <c r="B626">
        <v>12</v>
      </c>
      <c r="C626">
        <v>5</v>
      </c>
      <c r="D626">
        <v>3</v>
      </c>
      <c r="E626">
        <v>0</v>
      </c>
      <c r="F626" t="s">
        <v>124</v>
      </c>
      <c r="G626">
        <v>48250</v>
      </c>
      <c r="H626">
        <v>11777314</v>
      </c>
      <c r="I626">
        <v>21.4</v>
      </c>
      <c r="J626">
        <v>0.53000000119209201</v>
      </c>
      <c r="K626">
        <v>0.80697674751281701</v>
      </c>
      <c r="L626">
        <v>0.471328675746917</v>
      </c>
      <c r="M626">
        <v>0.66433566433566404</v>
      </c>
      <c r="N626">
        <v>0.64651162790697603</v>
      </c>
      <c r="O626">
        <v>0.60882352941176399</v>
      </c>
      <c r="P626">
        <v>12.8</v>
      </c>
      <c r="Q626">
        <v>1107741.6000000001</v>
      </c>
      <c r="R626">
        <v>47744</v>
      </c>
      <c r="S626">
        <v>2</v>
      </c>
      <c r="T626">
        <v>146</v>
      </c>
      <c r="U626">
        <v>0.66433566433566404</v>
      </c>
      <c r="V626">
        <v>0.63953488372093004</v>
      </c>
      <c r="W626">
        <v>0.60882352941176399</v>
      </c>
      <c r="X626">
        <v>12</v>
      </c>
      <c r="Y626">
        <v>1161846</v>
      </c>
      <c r="Z626">
        <v>48365</v>
      </c>
      <c r="AA626">
        <v>2</v>
      </c>
      <c r="AB626">
        <v>147</v>
      </c>
      <c r="AC626" t="s">
        <v>481</v>
      </c>
      <c r="AE626">
        <f>Tabela1[[#This Row],[kan_params]]</f>
        <v>48250</v>
      </c>
      <c r="AF626">
        <f>Tabela1[[#This Row],[kan_steps]]</f>
        <v>21.4</v>
      </c>
      <c r="AG626">
        <f>Tabela1[[#This Row],[kan_train_acc]]</f>
        <v>0.53000000119209201</v>
      </c>
      <c r="AH626">
        <f>Tabela1[[#This Row],[kan_val_acc]]</f>
        <v>0.80697674751281701</v>
      </c>
      <c r="AI626">
        <f>Tabela1[[#This Row],[kan_test_acc]]</f>
        <v>0.471328675746917</v>
      </c>
      <c r="AJ626">
        <f>Tabela1[[#This Row],[mlp_test_acc]]</f>
        <v>0.66433566433566404</v>
      </c>
      <c r="AK626">
        <f>Tabela1[[#This Row],[mlp_val_acc]]</f>
        <v>0.64651162790697603</v>
      </c>
      <c r="AL626">
        <f>Tabela1[[#This Row],[mlp_train_acc]]</f>
        <v>0.60882352941176399</v>
      </c>
      <c r="AM626">
        <f>Tabela1[[#This Row],[mlp_steps]]</f>
        <v>12.8</v>
      </c>
    </row>
    <row r="627" spans="1:39" hidden="1" x14ac:dyDescent="0.25">
      <c r="A627" t="s">
        <v>29</v>
      </c>
      <c r="B627">
        <v>14</v>
      </c>
      <c r="C627">
        <v>5</v>
      </c>
      <c r="D627">
        <v>4</v>
      </c>
      <c r="E627">
        <v>0</v>
      </c>
      <c r="F627" t="s">
        <v>144</v>
      </c>
      <c r="G627">
        <v>48286</v>
      </c>
      <c r="H627">
        <v>13324083.199999999</v>
      </c>
      <c r="I627">
        <v>17</v>
      </c>
      <c r="J627">
        <v>0.51647059321403499</v>
      </c>
      <c r="K627">
        <v>0.69767442941665603</v>
      </c>
      <c r="L627">
        <v>0.50209789872169497</v>
      </c>
      <c r="M627">
        <v>0.65734265734265696</v>
      </c>
      <c r="N627">
        <v>0.581395348837209</v>
      </c>
      <c r="O627">
        <v>0.626470588235294</v>
      </c>
      <c r="P627">
        <v>12.2</v>
      </c>
      <c r="Q627">
        <v>1132848.6000000001</v>
      </c>
      <c r="R627">
        <v>47744</v>
      </c>
      <c r="S627">
        <v>2</v>
      </c>
      <c r="T627">
        <v>146</v>
      </c>
      <c r="U627">
        <v>0.65734265734265696</v>
      </c>
      <c r="V627">
        <v>0.581395348837209</v>
      </c>
      <c r="W627">
        <v>0.626470588235294</v>
      </c>
      <c r="X627">
        <v>12</v>
      </c>
      <c r="Y627">
        <v>1964268.8</v>
      </c>
      <c r="Z627">
        <v>48365</v>
      </c>
      <c r="AA627">
        <v>2</v>
      </c>
      <c r="AB627">
        <v>147</v>
      </c>
      <c r="AC627" t="s">
        <v>693</v>
      </c>
      <c r="AE627">
        <f>Tabela1[[#This Row],[kan_params]]</f>
        <v>48286</v>
      </c>
      <c r="AF627">
        <f>Tabela1[[#This Row],[kan_steps]]</f>
        <v>17</v>
      </c>
      <c r="AG627">
        <f>Tabela1[[#This Row],[kan_train_acc]]</f>
        <v>0.51647059321403499</v>
      </c>
      <c r="AH627">
        <f>Tabela1[[#This Row],[kan_val_acc]]</f>
        <v>0.69767442941665603</v>
      </c>
      <c r="AI627">
        <f>Tabela1[[#This Row],[kan_test_acc]]</f>
        <v>0.50209789872169497</v>
      </c>
      <c r="AJ627">
        <f>Tabela1[[#This Row],[mlp_test_acc]]</f>
        <v>0.65734265734265696</v>
      </c>
      <c r="AK627">
        <f>Tabela1[[#This Row],[mlp_val_acc]]</f>
        <v>0.581395348837209</v>
      </c>
      <c r="AL627">
        <f>Tabela1[[#This Row],[mlp_train_acc]]</f>
        <v>0.626470588235294</v>
      </c>
      <c r="AM627">
        <f>Tabela1[[#This Row],[mlp_steps]]</f>
        <v>12.2</v>
      </c>
    </row>
    <row r="628" spans="1:39" hidden="1" x14ac:dyDescent="0.25">
      <c r="A628" t="s">
        <v>29</v>
      </c>
      <c r="B628">
        <v>10</v>
      </c>
      <c r="C628">
        <v>5</v>
      </c>
      <c r="D628">
        <v>2</v>
      </c>
      <c r="E628">
        <v>0</v>
      </c>
      <c r="F628" t="s">
        <v>198</v>
      </c>
      <c r="G628">
        <v>48392</v>
      </c>
      <c r="H628">
        <v>7278395.7999999998</v>
      </c>
      <c r="I628">
        <v>12</v>
      </c>
      <c r="J628">
        <v>0.52941176891326902</v>
      </c>
      <c r="K628">
        <v>0.75581395626068104</v>
      </c>
      <c r="L628">
        <v>0.54265733957290596</v>
      </c>
      <c r="M628">
        <v>0.66433566433566404</v>
      </c>
      <c r="N628">
        <v>0.63953488372093004</v>
      </c>
      <c r="O628">
        <v>0.60882352941176399</v>
      </c>
      <c r="P628">
        <v>12</v>
      </c>
      <c r="Q628">
        <v>2510734.6</v>
      </c>
      <c r="R628">
        <v>48365</v>
      </c>
      <c r="S628">
        <v>2</v>
      </c>
      <c r="T628">
        <v>147</v>
      </c>
      <c r="U628">
        <v>0.66433566433566404</v>
      </c>
      <c r="V628">
        <v>0.63953488372093004</v>
      </c>
      <c r="W628">
        <v>0.60882352941176399</v>
      </c>
      <c r="X628">
        <v>13</v>
      </c>
      <c r="Y628">
        <v>3162238.6</v>
      </c>
      <c r="Z628">
        <v>48990</v>
      </c>
      <c r="AA628">
        <v>2</v>
      </c>
      <c r="AB628">
        <v>148</v>
      </c>
      <c r="AC628" t="s">
        <v>316</v>
      </c>
      <c r="AE628">
        <f>Tabela1[[#This Row],[kan_params]]</f>
        <v>48392</v>
      </c>
      <c r="AF628">
        <f>Tabela1[[#This Row],[kan_steps]]</f>
        <v>12</v>
      </c>
      <c r="AG628">
        <f>Tabela1[[#This Row],[kan_train_acc]]</f>
        <v>0.52941176891326902</v>
      </c>
      <c r="AH628">
        <f>Tabela1[[#This Row],[kan_val_acc]]</f>
        <v>0.75581395626068104</v>
      </c>
      <c r="AI628">
        <f>Tabela1[[#This Row],[kan_test_acc]]</f>
        <v>0.54265733957290596</v>
      </c>
      <c r="AJ628">
        <f>Tabela1[[#This Row],[mlp_test_acc]]</f>
        <v>0.66433566433566404</v>
      </c>
      <c r="AK628">
        <f>Tabela1[[#This Row],[mlp_val_acc]]</f>
        <v>0.63953488372093004</v>
      </c>
      <c r="AL628">
        <f>Tabela1[[#This Row],[mlp_train_acc]]</f>
        <v>0.60882352941176399</v>
      </c>
      <c r="AM628">
        <f>Tabela1[[#This Row],[mlp_steps]]</f>
        <v>12</v>
      </c>
    </row>
    <row r="629" spans="1:39" hidden="1" x14ac:dyDescent="0.25">
      <c r="A629" t="s">
        <v>29</v>
      </c>
      <c r="B629">
        <v>20</v>
      </c>
      <c r="C629">
        <v>9</v>
      </c>
      <c r="D629">
        <v>5</v>
      </c>
      <c r="E629">
        <v>0</v>
      </c>
      <c r="F629" t="s">
        <v>222</v>
      </c>
      <c r="G629">
        <v>48440</v>
      </c>
      <c r="H629">
        <v>9370363.4000000004</v>
      </c>
      <c r="I629">
        <v>13</v>
      </c>
      <c r="J629">
        <v>0.67000000476837096</v>
      </c>
      <c r="K629">
        <v>0.87209302186965898</v>
      </c>
      <c r="L629">
        <v>0.63216784000396697</v>
      </c>
      <c r="M629">
        <v>0.58041958041957997</v>
      </c>
      <c r="N629">
        <v>0.69767441860465096</v>
      </c>
      <c r="O629">
        <v>0.629411764705882</v>
      </c>
      <c r="P629">
        <v>12</v>
      </c>
      <c r="Q629">
        <v>1113286.2</v>
      </c>
      <c r="R629">
        <v>48365</v>
      </c>
      <c r="S629">
        <v>2</v>
      </c>
      <c r="T629">
        <v>147</v>
      </c>
      <c r="U629">
        <v>0.58041958041957997</v>
      </c>
      <c r="V629">
        <v>0.69767441860465096</v>
      </c>
      <c r="W629">
        <v>0.629411764705882</v>
      </c>
      <c r="X629">
        <v>12</v>
      </c>
      <c r="Y629">
        <v>1476221</v>
      </c>
      <c r="Z629">
        <v>48990</v>
      </c>
      <c r="AA629">
        <v>2</v>
      </c>
      <c r="AB629">
        <v>148</v>
      </c>
      <c r="AC629" t="s">
        <v>1237</v>
      </c>
      <c r="AE629">
        <f>Tabela1[[#This Row],[kan_params]]</f>
        <v>48440</v>
      </c>
      <c r="AF629">
        <f>Tabela1[[#This Row],[kan_steps]]</f>
        <v>13</v>
      </c>
      <c r="AG629">
        <f>Tabela1[[#This Row],[kan_train_acc]]</f>
        <v>0.67000000476837096</v>
      </c>
      <c r="AH629">
        <f>Tabela1[[#This Row],[kan_val_acc]]</f>
        <v>0.87209302186965898</v>
      </c>
      <c r="AI629">
        <f>Tabela1[[#This Row],[kan_test_acc]]</f>
        <v>0.63216784000396697</v>
      </c>
      <c r="AJ629">
        <f>Tabela1[[#This Row],[mlp_test_acc]]</f>
        <v>0.58041958041957997</v>
      </c>
      <c r="AK629">
        <f>Tabela1[[#This Row],[mlp_val_acc]]</f>
        <v>0.69767441860465096</v>
      </c>
      <c r="AL629">
        <f>Tabela1[[#This Row],[mlp_train_acc]]</f>
        <v>0.629411764705882</v>
      </c>
      <c r="AM629">
        <f>Tabela1[[#This Row],[mlp_steps]]</f>
        <v>12</v>
      </c>
    </row>
    <row r="630" spans="1:39" hidden="1" x14ac:dyDescent="0.25">
      <c r="A630" t="s">
        <v>29</v>
      </c>
      <c r="B630">
        <v>14</v>
      </c>
      <c r="C630">
        <v>5</v>
      </c>
      <c r="D630">
        <v>4</v>
      </c>
      <c r="E630">
        <v>0</v>
      </c>
      <c r="F630" t="s">
        <v>54</v>
      </c>
      <c r="G630">
        <v>48544</v>
      </c>
      <c r="H630">
        <v>12366999.199999999</v>
      </c>
      <c r="I630">
        <v>17.8</v>
      </c>
      <c r="J630">
        <v>0.44882353544235198</v>
      </c>
      <c r="K630">
        <v>0.72325581312179499</v>
      </c>
      <c r="L630">
        <v>0.41118881106376598</v>
      </c>
      <c r="M630">
        <v>0.65734265734265696</v>
      </c>
      <c r="N630">
        <v>0.581395348837209</v>
      </c>
      <c r="O630">
        <v>0.626470588235294</v>
      </c>
      <c r="P630">
        <v>12.2</v>
      </c>
      <c r="Q630">
        <v>368408.6</v>
      </c>
      <c r="R630">
        <v>48365</v>
      </c>
      <c r="S630">
        <v>2</v>
      </c>
      <c r="T630">
        <v>147</v>
      </c>
      <c r="U630">
        <v>0.65734265734265696</v>
      </c>
      <c r="V630">
        <v>0.581395348837209</v>
      </c>
      <c r="W630">
        <v>0.626470588235294</v>
      </c>
      <c r="X630">
        <v>12.4</v>
      </c>
      <c r="Y630">
        <v>308367.2</v>
      </c>
      <c r="Z630">
        <v>48990</v>
      </c>
      <c r="AA630">
        <v>2</v>
      </c>
      <c r="AB630">
        <v>148</v>
      </c>
      <c r="AC630" t="s">
        <v>648</v>
      </c>
      <c r="AE630">
        <f>Tabela1[[#This Row],[kan_params]]</f>
        <v>48544</v>
      </c>
      <c r="AF630">
        <f>Tabela1[[#This Row],[kan_steps]]</f>
        <v>17.8</v>
      </c>
      <c r="AG630">
        <f>Tabela1[[#This Row],[kan_train_acc]]</f>
        <v>0.44882353544235198</v>
      </c>
      <c r="AH630">
        <f>Tabela1[[#This Row],[kan_val_acc]]</f>
        <v>0.72325581312179499</v>
      </c>
      <c r="AI630">
        <f>Tabela1[[#This Row],[kan_test_acc]]</f>
        <v>0.41118881106376598</v>
      </c>
      <c r="AJ630">
        <f>Tabela1[[#This Row],[mlp_test_acc]]</f>
        <v>0.65734265734265696</v>
      </c>
      <c r="AK630">
        <f>Tabela1[[#This Row],[mlp_val_acc]]</f>
        <v>0.581395348837209</v>
      </c>
      <c r="AL630">
        <f>Tabela1[[#This Row],[mlp_train_acc]]</f>
        <v>0.626470588235294</v>
      </c>
      <c r="AM630">
        <f>Tabela1[[#This Row],[mlp_steps]]</f>
        <v>12.2</v>
      </c>
    </row>
    <row r="631" spans="1:39" hidden="1" x14ac:dyDescent="0.25">
      <c r="A631" t="s">
        <v>29</v>
      </c>
      <c r="B631">
        <v>12</v>
      </c>
      <c r="C631">
        <v>5</v>
      </c>
      <c r="D631">
        <v>3</v>
      </c>
      <c r="E631">
        <v>0</v>
      </c>
      <c r="F631" t="s">
        <v>66</v>
      </c>
      <c r="G631">
        <v>48544</v>
      </c>
      <c r="H631">
        <v>11884030.6</v>
      </c>
      <c r="I631">
        <v>23.2</v>
      </c>
      <c r="J631">
        <v>0.58999999761581401</v>
      </c>
      <c r="K631">
        <v>0.76511628627777095</v>
      </c>
      <c r="L631">
        <v>0.59020978212356501</v>
      </c>
      <c r="M631">
        <v>0.66433566433566404</v>
      </c>
      <c r="N631">
        <v>0.65348837209302302</v>
      </c>
      <c r="O631">
        <v>0.60882352941176399</v>
      </c>
      <c r="P631">
        <v>12.4</v>
      </c>
      <c r="Q631">
        <v>1479177</v>
      </c>
      <c r="R631">
        <v>48365</v>
      </c>
      <c r="S631">
        <v>2</v>
      </c>
      <c r="T631">
        <v>147</v>
      </c>
      <c r="U631">
        <v>0.66433566433566404</v>
      </c>
      <c r="V631">
        <v>0.63953488372093004</v>
      </c>
      <c r="W631">
        <v>0.60882352941176399</v>
      </c>
      <c r="X631">
        <v>12.4</v>
      </c>
      <c r="Y631">
        <v>916097</v>
      </c>
      <c r="Z631">
        <v>48990</v>
      </c>
      <c r="AA631">
        <v>2</v>
      </c>
      <c r="AB631">
        <v>148</v>
      </c>
      <c r="AC631" t="s">
        <v>452</v>
      </c>
      <c r="AE631">
        <f>Tabela1[[#This Row],[kan_params]]</f>
        <v>48544</v>
      </c>
      <c r="AF631">
        <f>Tabela1[[#This Row],[kan_steps]]</f>
        <v>23.2</v>
      </c>
      <c r="AG631">
        <f>Tabela1[[#This Row],[kan_train_acc]]</f>
        <v>0.58999999761581401</v>
      </c>
      <c r="AH631">
        <f>Tabela1[[#This Row],[kan_val_acc]]</f>
        <v>0.76511628627777095</v>
      </c>
      <c r="AI631">
        <f>Tabela1[[#This Row],[kan_test_acc]]</f>
        <v>0.59020978212356501</v>
      </c>
      <c r="AJ631">
        <f>Tabela1[[#This Row],[mlp_test_acc]]</f>
        <v>0.66433566433566404</v>
      </c>
      <c r="AK631">
        <f>Tabela1[[#This Row],[mlp_val_acc]]</f>
        <v>0.65348837209302302</v>
      </c>
      <c r="AL631">
        <f>Tabela1[[#This Row],[mlp_train_acc]]</f>
        <v>0.60882352941176399</v>
      </c>
      <c r="AM631">
        <f>Tabela1[[#This Row],[mlp_steps]]</f>
        <v>12.4</v>
      </c>
    </row>
    <row r="632" spans="1:39" hidden="1" x14ac:dyDescent="0.25">
      <c r="A632" t="s">
        <v>29</v>
      </c>
      <c r="B632">
        <v>10</v>
      </c>
      <c r="C632">
        <v>3</v>
      </c>
      <c r="D632">
        <v>3</v>
      </c>
      <c r="E632">
        <v>0</v>
      </c>
      <c r="F632" t="s">
        <v>134</v>
      </c>
      <c r="G632">
        <v>48668</v>
      </c>
      <c r="H632">
        <v>8977602.1999999993</v>
      </c>
      <c r="I632">
        <v>16</v>
      </c>
      <c r="J632">
        <v>0.55941176414489702</v>
      </c>
      <c r="K632">
        <v>0.86046510934829701</v>
      </c>
      <c r="L632">
        <v>0.59720280170440598</v>
      </c>
      <c r="M632">
        <v>0.66433566433566404</v>
      </c>
      <c r="N632">
        <v>0.63953488372093004</v>
      </c>
      <c r="O632">
        <v>0.60882352941176399</v>
      </c>
      <c r="P632">
        <v>12</v>
      </c>
      <c r="Q632">
        <v>1482238.2</v>
      </c>
      <c r="R632">
        <v>48365</v>
      </c>
      <c r="S632">
        <v>2</v>
      </c>
      <c r="T632">
        <v>147</v>
      </c>
      <c r="U632">
        <v>0.66433566433566404</v>
      </c>
      <c r="V632">
        <v>0.63953488372093004</v>
      </c>
      <c r="W632">
        <v>0.60882352941176399</v>
      </c>
      <c r="X632">
        <v>13</v>
      </c>
      <c r="Y632">
        <v>1566341</v>
      </c>
      <c r="Z632">
        <v>48990</v>
      </c>
      <c r="AA632">
        <v>2</v>
      </c>
      <c r="AB632">
        <v>148</v>
      </c>
      <c r="AC632" t="s">
        <v>135</v>
      </c>
      <c r="AE632">
        <f>Tabela1[[#This Row],[kan_params]]</f>
        <v>48668</v>
      </c>
      <c r="AF632">
        <f>Tabela1[[#This Row],[kan_steps]]</f>
        <v>16</v>
      </c>
      <c r="AG632">
        <f>Tabela1[[#This Row],[kan_train_acc]]</f>
        <v>0.55941176414489702</v>
      </c>
      <c r="AH632">
        <f>Tabela1[[#This Row],[kan_val_acc]]</f>
        <v>0.86046510934829701</v>
      </c>
      <c r="AI632">
        <f>Tabela1[[#This Row],[kan_test_acc]]</f>
        <v>0.59720280170440598</v>
      </c>
      <c r="AJ632">
        <f>Tabela1[[#This Row],[mlp_test_acc]]</f>
        <v>0.66433566433566404</v>
      </c>
      <c r="AK632">
        <f>Tabela1[[#This Row],[mlp_val_acc]]</f>
        <v>0.63953488372093004</v>
      </c>
      <c r="AL632">
        <f>Tabela1[[#This Row],[mlp_train_acc]]</f>
        <v>0.60882352941176399</v>
      </c>
      <c r="AM632">
        <f>Tabela1[[#This Row],[mlp_steps]]</f>
        <v>12</v>
      </c>
    </row>
    <row r="633" spans="1:39" hidden="1" x14ac:dyDescent="0.25">
      <c r="A633" t="s">
        <v>29</v>
      </c>
      <c r="B633">
        <v>14</v>
      </c>
      <c r="C633">
        <v>5</v>
      </c>
      <c r="D633">
        <v>4</v>
      </c>
      <c r="E633">
        <v>0</v>
      </c>
      <c r="F633" t="s">
        <v>114</v>
      </c>
      <c r="G633">
        <v>48708</v>
      </c>
      <c r="H633">
        <v>9424880.4000000004</v>
      </c>
      <c r="I633">
        <v>12</v>
      </c>
      <c r="J633">
        <v>0.46647058725356999</v>
      </c>
      <c r="K633">
        <v>0.80232560634613004</v>
      </c>
      <c r="L633">
        <v>0.47272726893424899</v>
      </c>
      <c r="M633">
        <v>0.65734265734265696</v>
      </c>
      <c r="N633">
        <v>0.581395348837209</v>
      </c>
      <c r="O633">
        <v>0.626470588235294</v>
      </c>
      <c r="P633">
        <v>12</v>
      </c>
      <c r="Q633">
        <v>713587.4</v>
      </c>
      <c r="R633">
        <v>48365</v>
      </c>
      <c r="S633">
        <v>2</v>
      </c>
      <c r="T633">
        <v>147</v>
      </c>
      <c r="U633">
        <v>0.65734265734265696</v>
      </c>
      <c r="V633">
        <v>0.581395348837209</v>
      </c>
      <c r="W633">
        <v>0.626470588235294</v>
      </c>
      <c r="X633">
        <v>13</v>
      </c>
      <c r="Y633">
        <v>527245.80000000005</v>
      </c>
      <c r="Z633">
        <v>48990</v>
      </c>
      <c r="AA633">
        <v>2</v>
      </c>
      <c r="AB633">
        <v>148</v>
      </c>
      <c r="AC633" t="s">
        <v>678</v>
      </c>
      <c r="AE633">
        <f>Tabela1[[#This Row],[kan_params]]</f>
        <v>48708</v>
      </c>
      <c r="AF633">
        <f>Tabela1[[#This Row],[kan_steps]]</f>
        <v>12</v>
      </c>
      <c r="AG633">
        <f>Tabela1[[#This Row],[kan_train_acc]]</f>
        <v>0.46647058725356999</v>
      </c>
      <c r="AH633">
        <f>Tabela1[[#This Row],[kan_val_acc]]</f>
        <v>0.80232560634613004</v>
      </c>
      <c r="AI633">
        <f>Tabela1[[#This Row],[kan_test_acc]]</f>
        <v>0.47272726893424899</v>
      </c>
      <c r="AJ633">
        <f>Tabela1[[#This Row],[mlp_test_acc]]</f>
        <v>0.65734265734265696</v>
      </c>
      <c r="AK633">
        <f>Tabela1[[#This Row],[mlp_val_acc]]</f>
        <v>0.581395348837209</v>
      </c>
      <c r="AL633">
        <f>Tabela1[[#This Row],[mlp_train_acc]]</f>
        <v>0.626470588235294</v>
      </c>
      <c r="AM633">
        <f>Tabela1[[#This Row],[mlp_steps]]</f>
        <v>12</v>
      </c>
    </row>
    <row r="634" spans="1:39" hidden="1" x14ac:dyDescent="0.25">
      <c r="A634" t="s">
        <v>29</v>
      </c>
      <c r="B634">
        <v>14</v>
      </c>
      <c r="C634">
        <v>5</v>
      </c>
      <c r="D634">
        <v>4</v>
      </c>
      <c r="E634">
        <v>0</v>
      </c>
      <c r="F634" t="s">
        <v>84</v>
      </c>
      <c r="G634">
        <v>48794</v>
      </c>
      <c r="H634">
        <v>9167519.1999999993</v>
      </c>
      <c r="I634">
        <v>12</v>
      </c>
      <c r="J634">
        <v>0.52823528647422702</v>
      </c>
      <c r="K634">
        <v>0.82558137178420998</v>
      </c>
      <c r="L634">
        <v>0.55104894638061497</v>
      </c>
      <c r="M634">
        <v>0.65734265734265696</v>
      </c>
      <c r="N634">
        <v>0.581395348837209</v>
      </c>
      <c r="O634">
        <v>0.626470588235294</v>
      </c>
      <c r="P634">
        <v>12</v>
      </c>
      <c r="Q634">
        <v>414267.6</v>
      </c>
      <c r="R634">
        <v>48365</v>
      </c>
      <c r="S634">
        <v>2</v>
      </c>
      <c r="T634">
        <v>147</v>
      </c>
      <c r="U634">
        <v>0.65734265734265696</v>
      </c>
      <c r="V634">
        <v>0.581395348837209</v>
      </c>
      <c r="W634">
        <v>0.626470588235294</v>
      </c>
      <c r="X634">
        <v>13</v>
      </c>
      <c r="Y634">
        <v>335147.2</v>
      </c>
      <c r="Z634">
        <v>48990</v>
      </c>
      <c r="AA634">
        <v>2</v>
      </c>
      <c r="AB634">
        <v>148</v>
      </c>
      <c r="AC634" t="s">
        <v>663</v>
      </c>
      <c r="AE634">
        <f>Tabela1[[#This Row],[kan_params]]</f>
        <v>48794</v>
      </c>
      <c r="AF634">
        <f>Tabela1[[#This Row],[kan_steps]]</f>
        <v>12</v>
      </c>
      <c r="AG634">
        <f>Tabela1[[#This Row],[kan_train_acc]]</f>
        <v>0.52823528647422702</v>
      </c>
      <c r="AH634">
        <f>Tabela1[[#This Row],[kan_val_acc]]</f>
        <v>0.82558137178420998</v>
      </c>
      <c r="AI634">
        <f>Tabela1[[#This Row],[kan_test_acc]]</f>
        <v>0.55104894638061497</v>
      </c>
      <c r="AJ634">
        <f>Tabela1[[#This Row],[mlp_test_acc]]</f>
        <v>0.65734265734265696</v>
      </c>
      <c r="AK634">
        <f>Tabela1[[#This Row],[mlp_val_acc]]</f>
        <v>0.581395348837209</v>
      </c>
      <c r="AL634">
        <f>Tabela1[[#This Row],[mlp_train_acc]]</f>
        <v>0.626470588235294</v>
      </c>
      <c r="AM634">
        <f>Tabela1[[#This Row],[mlp_steps]]</f>
        <v>12</v>
      </c>
    </row>
    <row r="635" spans="1:39" hidden="1" x14ac:dyDescent="0.25">
      <c r="A635" t="s">
        <v>29</v>
      </c>
      <c r="B635">
        <v>14</v>
      </c>
      <c r="C635">
        <v>9</v>
      </c>
      <c r="D635">
        <v>2</v>
      </c>
      <c r="E635">
        <v>0</v>
      </c>
      <c r="F635" t="s">
        <v>62</v>
      </c>
      <c r="G635">
        <v>48800</v>
      </c>
      <c r="H635">
        <v>27265408.199999999</v>
      </c>
      <c r="I635">
        <v>36.6</v>
      </c>
      <c r="J635">
        <v>0.78470587730407704</v>
      </c>
      <c r="K635">
        <v>0.85813952684402395</v>
      </c>
      <c r="L635">
        <v>0.75524476766586301</v>
      </c>
      <c r="M635">
        <v>0.65734265734265696</v>
      </c>
      <c r="N635">
        <v>0.581395348837209</v>
      </c>
      <c r="O635">
        <v>0.626470588235294</v>
      </c>
      <c r="P635">
        <v>12</v>
      </c>
      <c r="Q635">
        <v>1246262.8</v>
      </c>
      <c r="R635">
        <v>48365</v>
      </c>
      <c r="S635">
        <v>2</v>
      </c>
      <c r="T635">
        <v>147</v>
      </c>
      <c r="U635">
        <v>0.65734265734265696</v>
      </c>
      <c r="V635">
        <v>0.581395348837209</v>
      </c>
      <c r="W635">
        <v>0.626470588235294</v>
      </c>
      <c r="X635">
        <v>12.4</v>
      </c>
      <c r="Y635">
        <v>825065</v>
      </c>
      <c r="Z635">
        <v>48990</v>
      </c>
      <c r="AA635">
        <v>2</v>
      </c>
      <c r="AB635">
        <v>148</v>
      </c>
      <c r="AC635" t="s">
        <v>753</v>
      </c>
      <c r="AE635">
        <f>Tabela1[[#This Row],[kan_params]]</f>
        <v>48800</v>
      </c>
      <c r="AF635">
        <f>Tabela1[[#This Row],[kan_steps]]</f>
        <v>36.6</v>
      </c>
      <c r="AG635">
        <f>Tabela1[[#This Row],[kan_train_acc]]</f>
        <v>0.78470587730407704</v>
      </c>
      <c r="AH635">
        <f>Tabela1[[#This Row],[kan_val_acc]]</f>
        <v>0.85813952684402395</v>
      </c>
      <c r="AI635">
        <f>Tabela1[[#This Row],[kan_test_acc]]</f>
        <v>0.75524476766586301</v>
      </c>
      <c r="AJ635">
        <f>Tabela1[[#This Row],[mlp_test_acc]]</f>
        <v>0.65734265734265696</v>
      </c>
      <c r="AK635">
        <f>Tabela1[[#This Row],[mlp_val_acc]]</f>
        <v>0.581395348837209</v>
      </c>
      <c r="AL635">
        <f>Tabela1[[#This Row],[mlp_train_acc]]</f>
        <v>0.626470588235294</v>
      </c>
      <c r="AM635">
        <f>Tabela1[[#This Row],[mlp_steps]]</f>
        <v>12</v>
      </c>
    </row>
    <row r="636" spans="1:39" hidden="1" x14ac:dyDescent="0.25">
      <c r="A636" t="s">
        <v>29</v>
      </c>
      <c r="B636">
        <v>12</v>
      </c>
      <c r="C636">
        <v>3</v>
      </c>
      <c r="D636">
        <v>4</v>
      </c>
      <c r="E636">
        <v>0</v>
      </c>
      <c r="F636" t="s">
        <v>62</v>
      </c>
      <c r="G636">
        <v>48800</v>
      </c>
      <c r="H636">
        <v>8138858.4000000004</v>
      </c>
      <c r="I636">
        <v>15</v>
      </c>
      <c r="J636">
        <v>0.53764706850051802</v>
      </c>
      <c r="K636">
        <v>0.64186047315597505</v>
      </c>
      <c r="L636">
        <v>0.55944055914878799</v>
      </c>
      <c r="M636">
        <v>0.66433566433566404</v>
      </c>
      <c r="N636">
        <v>0.63953488372093004</v>
      </c>
      <c r="O636">
        <v>0.60882352941176399</v>
      </c>
      <c r="P636">
        <v>12.2</v>
      </c>
      <c r="Q636">
        <v>2587935</v>
      </c>
      <c r="R636">
        <v>48365</v>
      </c>
      <c r="S636">
        <v>2</v>
      </c>
      <c r="T636">
        <v>147</v>
      </c>
      <c r="U636">
        <v>0.66433566433566404</v>
      </c>
      <c r="V636">
        <v>0.63953488372093004</v>
      </c>
      <c r="W636">
        <v>0.60882352941176399</v>
      </c>
      <c r="X636">
        <v>12</v>
      </c>
      <c r="Y636">
        <v>1569836.4</v>
      </c>
      <c r="Z636">
        <v>48990</v>
      </c>
      <c r="AA636">
        <v>2</v>
      </c>
      <c r="AB636">
        <v>148</v>
      </c>
      <c r="AC636" t="s">
        <v>349</v>
      </c>
      <c r="AE636">
        <f>Tabela1[[#This Row],[kan_params]]</f>
        <v>48800</v>
      </c>
      <c r="AF636">
        <f>Tabela1[[#This Row],[kan_steps]]</f>
        <v>15</v>
      </c>
      <c r="AG636">
        <f>Tabela1[[#This Row],[kan_train_acc]]</f>
        <v>0.53764706850051802</v>
      </c>
      <c r="AH636">
        <f>Tabela1[[#This Row],[kan_val_acc]]</f>
        <v>0.64186047315597505</v>
      </c>
      <c r="AI636">
        <f>Tabela1[[#This Row],[kan_test_acc]]</f>
        <v>0.55944055914878799</v>
      </c>
      <c r="AJ636">
        <f>Tabela1[[#This Row],[mlp_test_acc]]</f>
        <v>0.66433566433566404</v>
      </c>
      <c r="AK636">
        <f>Tabela1[[#This Row],[mlp_val_acc]]</f>
        <v>0.63953488372093004</v>
      </c>
      <c r="AL636">
        <f>Tabela1[[#This Row],[mlp_train_acc]]</f>
        <v>0.60882352941176399</v>
      </c>
      <c r="AM636">
        <f>Tabela1[[#This Row],[mlp_steps]]</f>
        <v>12.2</v>
      </c>
    </row>
    <row r="637" spans="1:39" hidden="1" x14ac:dyDescent="0.25">
      <c r="A637" t="s">
        <v>29</v>
      </c>
      <c r="B637">
        <v>16</v>
      </c>
      <c r="C637">
        <v>9</v>
      </c>
      <c r="D637">
        <v>3</v>
      </c>
      <c r="E637">
        <v>0</v>
      </c>
      <c r="F637" t="s">
        <v>142</v>
      </c>
      <c r="G637">
        <v>48908</v>
      </c>
      <c r="H637">
        <v>20262131.399999999</v>
      </c>
      <c r="I637">
        <v>26.8</v>
      </c>
      <c r="J637">
        <v>0.79941177368163996</v>
      </c>
      <c r="K637">
        <v>0.84186046123504599</v>
      </c>
      <c r="L637">
        <v>0.79020980596542301</v>
      </c>
      <c r="M637">
        <v>0.65734265734265696</v>
      </c>
      <c r="N637">
        <v>0.58837209302325499</v>
      </c>
      <c r="O637">
        <v>0.626470588235294</v>
      </c>
      <c r="P637">
        <v>12.2</v>
      </c>
      <c r="Q637">
        <v>1703084</v>
      </c>
      <c r="R637">
        <v>48365</v>
      </c>
      <c r="S637">
        <v>2</v>
      </c>
      <c r="T637">
        <v>147</v>
      </c>
      <c r="U637">
        <v>0.65734265734265696</v>
      </c>
      <c r="V637">
        <v>0.581395348837209</v>
      </c>
      <c r="W637">
        <v>0.626470588235294</v>
      </c>
      <c r="X637">
        <v>12</v>
      </c>
      <c r="Y637">
        <v>1544110.2</v>
      </c>
      <c r="Z637">
        <v>48990</v>
      </c>
      <c r="AA637">
        <v>2</v>
      </c>
      <c r="AB637">
        <v>148</v>
      </c>
      <c r="AC637" t="s">
        <v>995</v>
      </c>
      <c r="AE637">
        <f>Tabela1[[#This Row],[kan_params]]</f>
        <v>48908</v>
      </c>
      <c r="AF637">
        <f>Tabela1[[#This Row],[kan_steps]]</f>
        <v>26.8</v>
      </c>
      <c r="AG637">
        <f>Tabela1[[#This Row],[kan_train_acc]]</f>
        <v>0.79941177368163996</v>
      </c>
      <c r="AH637">
        <f>Tabela1[[#This Row],[kan_val_acc]]</f>
        <v>0.84186046123504599</v>
      </c>
      <c r="AI637">
        <f>Tabela1[[#This Row],[kan_test_acc]]</f>
        <v>0.79020980596542301</v>
      </c>
      <c r="AJ637">
        <f>Tabela1[[#This Row],[mlp_test_acc]]</f>
        <v>0.65734265734265696</v>
      </c>
      <c r="AK637">
        <f>Tabela1[[#This Row],[mlp_val_acc]]</f>
        <v>0.58837209302325499</v>
      </c>
      <c r="AL637">
        <f>Tabela1[[#This Row],[mlp_train_acc]]</f>
        <v>0.626470588235294</v>
      </c>
      <c r="AM637">
        <f>Tabela1[[#This Row],[mlp_steps]]</f>
        <v>12.2</v>
      </c>
    </row>
    <row r="638" spans="1:39" hidden="1" x14ac:dyDescent="0.25">
      <c r="A638" t="s">
        <v>29</v>
      </c>
      <c r="B638">
        <v>14</v>
      </c>
      <c r="C638">
        <v>3</v>
      </c>
      <c r="D638">
        <v>5</v>
      </c>
      <c r="E638">
        <v>0</v>
      </c>
      <c r="F638" t="s">
        <v>142</v>
      </c>
      <c r="G638">
        <v>48908</v>
      </c>
      <c r="H638">
        <v>8600936</v>
      </c>
      <c r="I638">
        <v>17.600000000000001</v>
      </c>
      <c r="J638">
        <v>0.39058822840452101</v>
      </c>
      <c r="K638">
        <v>0.75116279125213603</v>
      </c>
      <c r="L638">
        <v>0.35524474680423701</v>
      </c>
      <c r="M638">
        <v>0.66433566433566404</v>
      </c>
      <c r="N638">
        <v>0.7</v>
      </c>
      <c r="O638">
        <v>0.60882352941176399</v>
      </c>
      <c r="P638">
        <v>12.8</v>
      </c>
      <c r="Q638">
        <v>1843363.8</v>
      </c>
      <c r="R638">
        <v>48365</v>
      </c>
      <c r="S638">
        <v>2</v>
      </c>
      <c r="T638">
        <v>147</v>
      </c>
      <c r="U638">
        <v>0.66433566433566404</v>
      </c>
      <c r="V638">
        <v>0.63953488372093004</v>
      </c>
      <c r="W638">
        <v>0.60882352941176399</v>
      </c>
      <c r="X638">
        <v>12</v>
      </c>
      <c r="Y638">
        <v>1583342</v>
      </c>
      <c r="Z638">
        <v>48990</v>
      </c>
      <c r="AA638">
        <v>2</v>
      </c>
      <c r="AB638">
        <v>148</v>
      </c>
      <c r="AC638" t="s">
        <v>591</v>
      </c>
      <c r="AE638">
        <f>Tabela1[[#This Row],[kan_params]]</f>
        <v>48908</v>
      </c>
      <c r="AF638">
        <f>Tabela1[[#This Row],[kan_steps]]</f>
        <v>17.600000000000001</v>
      </c>
      <c r="AG638">
        <f>Tabela1[[#This Row],[kan_train_acc]]</f>
        <v>0.39058822840452101</v>
      </c>
      <c r="AH638">
        <f>Tabela1[[#This Row],[kan_val_acc]]</f>
        <v>0.75116279125213603</v>
      </c>
      <c r="AI638">
        <f>Tabela1[[#This Row],[kan_test_acc]]</f>
        <v>0.35524474680423701</v>
      </c>
      <c r="AJ638">
        <f>Tabela1[[#This Row],[mlp_test_acc]]</f>
        <v>0.66433566433566404</v>
      </c>
      <c r="AK638">
        <f>Tabela1[[#This Row],[mlp_val_acc]]</f>
        <v>0.7</v>
      </c>
      <c r="AL638">
        <f>Tabela1[[#This Row],[mlp_train_acc]]</f>
        <v>0.60882352941176399</v>
      </c>
      <c r="AM638">
        <f>Tabela1[[#This Row],[mlp_steps]]</f>
        <v>12.8</v>
      </c>
    </row>
    <row r="639" spans="1:39" hidden="1" x14ac:dyDescent="0.25">
      <c r="A639" t="s">
        <v>29</v>
      </c>
      <c r="B639">
        <v>10</v>
      </c>
      <c r="C639">
        <v>3</v>
      </c>
      <c r="D639">
        <v>3</v>
      </c>
      <c r="E639">
        <v>0</v>
      </c>
      <c r="F639" t="s">
        <v>164</v>
      </c>
      <c r="G639">
        <v>48986</v>
      </c>
      <c r="H639">
        <v>7529864.2000000002</v>
      </c>
      <c r="I639">
        <v>13</v>
      </c>
      <c r="J639">
        <v>0.47823529243469198</v>
      </c>
      <c r="K639">
        <v>0.63953489065170199</v>
      </c>
      <c r="L639">
        <v>0.46713286638259799</v>
      </c>
      <c r="M639">
        <v>0.66433566433566404</v>
      </c>
      <c r="N639">
        <v>0.63953488372093004</v>
      </c>
      <c r="O639">
        <v>0.60882352941176399</v>
      </c>
      <c r="P639">
        <v>12</v>
      </c>
      <c r="Q639">
        <v>1516041.8</v>
      </c>
      <c r="R639">
        <v>48365</v>
      </c>
      <c r="S639">
        <v>2</v>
      </c>
      <c r="T639">
        <v>147</v>
      </c>
      <c r="U639">
        <v>0.66433566433566404</v>
      </c>
      <c r="V639">
        <v>0.63953488372093004</v>
      </c>
      <c r="W639">
        <v>0.60882352941176399</v>
      </c>
      <c r="X639">
        <v>12</v>
      </c>
      <c r="Y639">
        <v>1271164.8</v>
      </c>
      <c r="Z639">
        <v>48990</v>
      </c>
      <c r="AA639">
        <v>2</v>
      </c>
      <c r="AB639">
        <v>148</v>
      </c>
      <c r="AC639" t="s">
        <v>165</v>
      </c>
      <c r="AE639">
        <f>Tabela1[[#This Row],[kan_params]]</f>
        <v>48986</v>
      </c>
      <c r="AF639">
        <f>Tabela1[[#This Row],[kan_steps]]</f>
        <v>13</v>
      </c>
      <c r="AG639">
        <f>Tabela1[[#This Row],[kan_train_acc]]</f>
        <v>0.47823529243469198</v>
      </c>
      <c r="AH639">
        <f>Tabela1[[#This Row],[kan_val_acc]]</f>
        <v>0.63953489065170199</v>
      </c>
      <c r="AI639">
        <f>Tabela1[[#This Row],[kan_test_acc]]</f>
        <v>0.46713286638259799</v>
      </c>
      <c r="AJ639">
        <f>Tabela1[[#This Row],[mlp_test_acc]]</f>
        <v>0.66433566433566404</v>
      </c>
      <c r="AK639">
        <f>Tabela1[[#This Row],[mlp_val_acc]]</f>
        <v>0.63953488372093004</v>
      </c>
      <c r="AL639">
        <f>Tabela1[[#This Row],[mlp_train_acc]]</f>
        <v>0.60882352941176399</v>
      </c>
      <c r="AM639">
        <f>Tabela1[[#This Row],[mlp_steps]]</f>
        <v>12</v>
      </c>
    </row>
    <row r="640" spans="1:39" hidden="1" x14ac:dyDescent="0.25">
      <c r="A640" t="s">
        <v>29</v>
      </c>
      <c r="B640">
        <v>10</v>
      </c>
      <c r="C640">
        <v>3</v>
      </c>
      <c r="D640">
        <v>3</v>
      </c>
      <c r="E640">
        <v>0</v>
      </c>
      <c r="F640" t="s">
        <v>194</v>
      </c>
      <c r="G640">
        <v>49048</v>
      </c>
      <c r="H640">
        <v>10905256.199999999</v>
      </c>
      <c r="I640">
        <v>19.2</v>
      </c>
      <c r="J640">
        <v>0.55647059082984895</v>
      </c>
      <c r="K640">
        <v>0.76279069185256898</v>
      </c>
      <c r="L640">
        <v>0.61398602128028801</v>
      </c>
      <c r="M640">
        <v>0.66433566433566404</v>
      </c>
      <c r="N640">
        <v>0.63953488372093004</v>
      </c>
      <c r="O640">
        <v>0.60882352941176399</v>
      </c>
      <c r="P640">
        <v>12</v>
      </c>
      <c r="Q640">
        <v>2486266.4</v>
      </c>
      <c r="R640">
        <v>48990</v>
      </c>
      <c r="S640">
        <v>2</v>
      </c>
      <c r="T640">
        <v>148</v>
      </c>
      <c r="U640">
        <v>0.66433566433566404</v>
      </c>
      <c r="V640">
        <v>0.63953488372093004</v>
      </c>
      <c r="W640">
        <v>0.60882352941176399</v>
      </c>
      <c r="X640">
        <v>12.4</v>
      </c>
      <c r="Y640">
        <v>1387861.8</v>
      </c>
      <c r="Z640">
        <v>49619</v>
      </c>
      <c r="AA640">
        <v>2</v>
      </c>
      <c r="AB640">
        <v>149</v>
      </c>
      <c r="AC640" t="s">
        <v>195</v>
      </c>
      <c r="AE640">
        <f>Tabela1[[#This Row],[kan_params]]</f>
        <v>49048</v>
      </c>
      <c r="AF640">
        <f>Tabela1[[#This Row],[kan_steps]]</f>
        <v>19.2</v>
      </c>
      <c r="AG640">
        <f>Tabela1[[#This Row],[kan_train_acc]]</f>
        <v>0.55647059082984895</v>
      </c>
      <c r="AH640">
        <f>Tabela1[[#This Row],[kan_val_acc]]</f>
        <v>0.76279069185256898</v>
      </c>
      <c r="AI640">
        <f>Tabela1[[#This Row],[kan_test_acc]]</f>
        <v>0.61398602128028801</v>
      </c>
      <c r="AJ640">
        <f>Tabela1[[#This Row],[mlp_test_acc]]</f>
        <v>0.66433566433566404</v>
      </c>
      <c r="AK640">
        <f>Tabela1[[#This Row],[mlp_val_acc]]</f>
        <v>0.63953488372093004</v>
      </c>
      <c r="AL640">
        <f>Tabela1[[#This Row],[mlp_train_acc]]</f>
        <v>0.60882352941176399</v>
      </c>
      <c r="AM640">
        <f>Tabela1[[#This Row],[mlp_steps]]</f>
        <v>12</v>
      </c>
    </row>
    <row r="641" spans="1:39" hidden="1" x14ac:dyDescent="0.25">
      <c r="A641" t="s">
        <v>29</v>
      </c>
      <c r="B641">
        <v>14</v>
      </c>
      <c r="C641">
        <v>9</v>
      </c>
      <c r="D641">
        <v>2</v>
      </c>
      <c r="E641">
        <v>0</v>
      </c>
      <c r="F641" t="s">
        <v>182</v>
      </c>
      <c r="G641">
        <v>49096</v>
      </c>
      <c r="H641">
        <v>19531008.800000001</v>
      </c>
      <c r="I641">
        <v>25</v>
      </c>
      <c r="J641">
        <v>0.60764706134796098</v>
      </c>
      <c r="K641">
        <v>0.772093021869659</v>
      </c>
      <c r="L641">
        <v>0.60000000596046399</v>
      </c>
      <c r="M641">
        <v>0.65734265734265696</v>
      </c>
      <c r="N641">
        <v>0.581395348837209</v>
      </c>
      <c r="O641">
        <v>0.626470588235294</v>
      </c>
      <c r="P641">
        <v>12</v>
      </c>
      <c r="Q641">
        <v>1449113.2</v>
      </c>
      <c r="R641">
        <v>48990</v>
      </c>
      <c r="S641">
        <v>2</v>
      </c>
      <c r="T641">
        <v>148</v>
      </c>
      <c r="U641">
        <v>0.65734265734265696</v>
      </c>
      <c r="V641">
        <v>0.581395348837209</v>
      </c>
      <c r="W641">
        <v>0.626470588235294</v>
      </c>
      <c r="X641">
        <v>12.4</v>
      </c>
      <c r="Y641">
        <v>1632909.8</v>
      </c>
      <c r="Z641">
        <v>49619</v>
      </c>
      <c r="AA641">
        <v>2</v>
      </c>
      <c r="AB641">
        <v>149</v>
      </c>
      <c r="AC641" t="s">
        <v>813</v>
      </c>
      <c r="AE641">
        <f>Tabela1[[#This Row],[kan_params]]</f>
        <v>49096</v>
      </c>
      <c r="AF641">
        <f>Tabela1[[#This Row],[kan_steps]]</f>
        <v>25</v>
      </c>
      <c r="AG641">
        <f>Tabela1[[#This Row],[kan_train_acc]]</f>
        <v>0.60764706134796098</v>
      </c>
      <c r="AH641">
        <f>Tabela1[[#This Row],[kan_val_acc]]</f>
        <v>0.772093021869659</v>
      </c>
      <c r="AI641">
        <f>Tabela1[[#This Row],[kan_test_acc]]</f>
        <v>0.60000000596046399</v>
      </c>
      <c r="AJ641">
        <f>Tabela1[[#This Row],[mlp_test_acc]]</f>
        <v>0.65734265734265696</v>
      </c>
      <c r="AK641">
        <f>Tabela1[[#This Row],[mlp_val_acc]]</f>
        <v>0.581395348837209</v>
      </c>
      <c r="AL641">
        <f>Tabela1[[#This Row],[mlp_train_acc]]</f>
        <v>0.626470588235294</v>
      </c>
      <c r="AM641">
        <f>Tabela1[[#This Row],[mlp_steps]]</f>
        <v>12</v>
      </c>
    </row>
    <row r="642" spans="1:39" hidden="1" x14ac:dyDescent="0.25">
      <c r="A642" t="s">
        <v>29</v>
      </c>
      <c r="B642">
        <v>12</v>
      </c>
      <c r="C642">
        <v>3</v>
      </c>
      <c r="D642">
        <v>4</v>
      </c>
      <c r="E642">
        <v>0</v>
      </c>
      <c r="F642" t="s">
        <v>182</v>
      </c>
      <c r="G642">
        <v>49096</v>
      </c>
      <c r="H642">
        <v>7891253.2000000002</v>
      </c>
      <c r="I642">
        <v>15.2</v>
      </c>
      <c r="J642">
        <v>0.40294117033481502</v>
      </c>
      <c r="K642">
        <v>0.67441860437393097</v>
      </c>
      <c r="L642">
        <v>0.35524475574493403</v>
      </c>
      <c r="M642">
        <v>0.66433566433566404</v>
      </c>
      <c r="N642">
        <v>0.63953488372093004</v>
      </c>
      <c r="O642">
        <v>0.60882352941176399</v>
      </c>
      <c r="P642">
        <v>12.8</v>
      </c>
      <c r="Q642">
        <v>985121</v>
      </c>
      <c r="R642">
        <v>48990</v>
      </c>
      <c r="S642">
        <v>2</v>
      </c>
      <c r="T642">
        <v>148</v>
      </c>
      <c r="U642">
        <v>0.66433566433566404</v>
      </c>
      <c r="V642">
        <v>0.63953488372093004</v>
      </c>
      <c r="W642">
        <v>0.60882352941176399</v>
      </c>
      <c r="X642">
        <v>12</v>
      </c>
      <c r="Y642">
        <v>1137851.8</v>
      </c>
      <c r="Z642">
        <v>49619</v>
      </c>
      <c r="AA642">
        <v>2</v>
      </c>
      <c r="AB642">
        <v>149</v>
      </c>
      <c r="AC642" t="s">
        <v>409</v>
      </c>
      <c r="AE642">
        <f>Tabela1[[#This Row],[kan_params]]</f>
        <v>49096</v>
      </c>
      <c r="AF642">
        <f>Tabela1[[#This Row],[kan_steps]]</f>
        <v>15.2</v>
      </c>
      <c r="AG642">
        <f>Tabela1[[#This Row],[kan_train_acc]]</f>
        <v>0.40294117033481502</v>
      </c>
      <c r="AH642">
        <f>Tabela1[[#This Row],[kan_val_acc]]</f>
        <v>0.67441860437393097</v>
      </c>
      <c r="AI642">
        <f>Tabela1[[#This Row],[kan_test_acc]]</f>
        <v>0.35524475574493403</v>
      </c>
      <c r="AJ642">
        <f>Tabela1[[#This Row],[mlp_test_acc]]</f>
        <v>0.66433566433566404</v>
      </c>
      <c r="AK642">
        <f>Tabela1[[#This Row],[mlp_val_acc]]</f>
        <v>0.63953488372093004</v>
      </c>
      <c r="AL642">
        <f>Tabela1[[#This Row],[mlp_train_acc]]</f>
        <v>0.60882352941176399</v>
      </c>
      <c r="AM642">
        <f>Tabela1[[#This Row],[mlp_steps]]</f>
        <v>12.8</v>
      </c>
    </row>
    <row r="643" spans="1:39" hidden="1" x14ac:dyDescent="0.25">
      <c r="A643" t="s">
        <v>29</v>
      </c>
      <c r="B643">
        <v>12</v>
      </c>
      <c r="C643">
        <v>5</v>
      </c>
      <c r="D643">
        <v>3</v>
      </c>
      <c r="E643">
        <v>0</v>
      </c>
      <c r="F643" t="s">
        <v>96</v>
      </c>
      <c r="G643">
        <v>49190</v>
      </c>
      <c r="H643">
        <v>6911296.2000000002</v>
      </c>
      <c r="I643">
        <v>12</v>
      </c>
      <c r="J643">
        <v>0.61705882549285795</v>
      </c>
      <c r="K643">
        <v>0.84883719682693404</v>
      </c>
      <c r="L643">
        <v>0.67552447319030695</v>
      </c>
      <c r="M643">
        <v>0.66433566433566404</v>
      </c>
      <c r="N643">
        <v>0.63953488372093004</v>
      </c>
      <c r="O643">
        <v>0.60882352941176399</v>
      </c>
      <c r="P643">
        <v>13</v>
      </c>
      <c r="Q643">
        <v>1673464.8</v>
      </c>
      <c r="R643">
        <v>48990</v>
      </c>
      <c r="S643">
        <v>2</v>
      </c>
      <c r="T643">
        <v>148</v>
      </c>
      <c r="U643">
        <v>0.66433566433566404</v>
      </c>
      <c r="V643">
        <v>0.63953488372093004</v>
      </c>
      <c r="W643">
        <v>0.60882352941176399</v>
      </c>
      <c r="X643">
        <v>12</v>
      </c>
      <c r="Y643">
        <v>1148221.6000000001</v>
      </c>
      <c r="Z643">
        <v>49619</v>
      </c>
      <c r="AA643">
        <v>2</v>
      </c>
      <c r="AB643">
        <v>149</v>
      </c>
      <c r="AC643" t="s">
        <v>467</v>
      </c>
      <c r="AE643">
        <f>Tabela1[[#This Row],[kan_params]]</f>
        <v>49190</v>
      </c>
      <c r="AF643">
        <f>Tabela1[[#This Row],[kan_steps]]</f>
        <v>12</v>
      </c>
      <c r="AG643">
        <f>Tabela1[[#This Row],[kan_train_acc]]</f>
        <v>0.61705882549285795</v>
      </c>
      <c r="AH643">
        <f>Tabela1[[#This Row],[kan_val_acc]]</f>
        <v>0.84883719682693404</v>
      </c>
      <c r="AI643">
        <f>Tabela1[[#This Row],[kan_test_acc]]</f>
        <v>0.67552447319030695</v>
      </c>
      <c r="AJ643">
        <f>Tabela1[[#This Row],[mlp_test_acc]]</f>
        <v>0.66433566433566404</v>
      </c>
      <c r="AK643">
        <f>Tabela1[[#This Row],[mlp_val_acc]]</f>
        <v>0.63953488372093004</v>
      </c>
      <c r="AL643">
        <f>Tabela1[[#This Row],[mlp_train_acc]]</f>
        <v>0.60882352941176399</v>
      </c>
      <c r="AM643">
        <f>Tabela1[[#This Row],[mlp_steps]]</f>
        <v>13</v>
      </c>
    </row>
    <row r="644" spans="1:39" hidden="1" x14ac:dyDescent="0.25">
      <c r="A644" t="s">
        <v>29</v>
      </c>
      <c r="B644">
        <v>14</v>
      </c>
      <c r="C644">
        <v>5</v>
      </c>
      <c r="D644">
        <v>4</v>
      </c>
      <c r="E644">
        <v>0</v>
      </c>
      <c r="F644" t="s">
        <v>176</v>
      </c>
      <c r="G644">
        <v>49210</v>
      </c>
      <c r="H644">
        <v>13310576.6</v>
      </c>
      <c r="I644">
        <v>16.2</v>
      </c>
      <c r="J644">
        <v>0.466470590233802</v>
      </c>
      <c r="K644">
        <v>0.75348837375640798</v>
      </c>
      <c r="L644">
        <v>0.44755245745181998</v>
      </c>
      <c r="M644">
        <v>0.65734265734265696</v>
      </c>
      <c r="N644">
        <v>0.581395348837209</v>
      </c>
      <c r="O644">
        <v>0.626470588235294</v>
      </c>
      <c r="P644">
        <v>12</v>
      </c>
      <c r="Q644">
        <v>1482458.8</v>
      </c>
      <c r="R644">
        <v>48990</v>
      </c>
      <c r="S644">
        <v>2</v>
      </c>
      <c r="T644">
        <v>148</v>
      </c>
      <c r="U644">
        <v>0.65734265734265696</v>
      </c>
      <c r="V644">
        <v>0.581395348837209</v>
      </c>
      <c r="W644">
        <v>0.626470588235294</v>
      </c>
      <c r="X644">
        <v>12.4</v>
      </c>
      <c r="Y644">
        <v>1624412.4</v>
      </c>
      <c r="Z644">
        <v>49619</v>
      </c>
      <c r="AA644">
        <v>2</v>
      </c>
      <c r="AB644">
        <v>149</v>
      </c>
      <c r="AC644" t="s">
        <v>709</v>
      </c>
      <c r="AE644">
        <f>Tabela1[[#This Row],[kan_params]]</f>
        <v>49210</v>
      </c>
      <c r="AF644">
        <f>Tabela1[[#This Row],[kan_steps]]</f>
        <v>16.2</v>
      </c>
      <c r="AG644">
        <f>Tabela1[[#This Row],[kan_train_acc]]</f>
        <v>0.466470590233802</v>
      </c>
      <c r="AH644">
        <f>Tabela1[[#This Row],[kan_val_acc]]</f>
        <v>0.75348837375640798</v>
      </c>
      <c r="AI644">
        <f>Tabela1[[#This Row],[kan_test_acc]]</f>
        <v>0.44755245745181998</v>
      </c>
      <c r="AJ644">
        <f>Tabela1[[#This Row],[mlp_test_acc]]</f>
        <v>0.65734265734265696</v>
      </c>
      <c r="AK644">
        <f>Tabela1[[#This Row],[mlp_val_acc]]</f>
        <v>0.581395348837209</v>
      </c>
      <c r="AL644">
        <f>Tabela1[[#This Row],[mlp_train_acc]]</f>
        <v>0.626470588235294</v>
      </c>
      <c r="AM644">
        <f>Tabela1[[#This Row],[mlp_steps]]</f>
        <v>12</v>
      </c>
    </row>
    <row r="645" spans="1:39" hidden="1" x14ac:dyDescent="0.25">
      <c r="A645" t="s">
        <v>29</v>
      </c>
      <c r="B645">
        <v>16</v>
      </c>
      <c r="C645">
        <v>5</v>
      </c>
      <c r="D645">
        <v>5</v>
      </c>
      <c r="E645">
        <v>0</v>
      </c>
      <c r="F645" t="s">
        <v>76</v>
      </c>
      <c r="G645">
        <v>49218</v>
      </c>
      <c r="H645">
        <v>17781883.399999999</v>
      </c>
      <c r="I645">
        <v>22.2</v>
      </c>
      <c r="J645">
        <v>0.50117646455764697</v>
      </c>
      <c r="K645">
        <v>0.68837209939956601</v>
      </c>
      <c r="L645">
        <v>0.51048951148986799</v>
      </c>
      <c r="M645">
        <v>0.65734265734265696</v>
      </c>
      <c r="N645">
        <v>0.581395348837209</v>
      </c>
      <c r="O645">
        <v>0.626470588235294</v>
      </c>
      <c r="P645">
        <v>12.6</v>
      </c>
      <c r="Q645">
        <v>1838577.2</v>
      </c>
      <c r="R645">
        <v>48990</v>
      </c>
      <c r="S645">
        <v>2</v>
      </c>
      <c r="T645">
        <v>148</v>
      </c>
      <c r="U645">
        <v>0.65734265734265696</v>
      </c>
      <c r="V645">
        <v>0.581395348837209</v>
      </c>
      <c r="W645">
        <v>0.626470588235294</v>
      </c>
      <c r="X645">
        <v>12</v>
      </c>
      <c r="Y645">
        <v>1495244.2</v>
      </c>
      <c r="Z645">
        <v>49619</v>
      </c>
      <c r="AA645">
        <v>2</v>
      </c>
      <c r="AB645">
        <v>149</v>
      </c>
      <c r="AC645" t="s">
        <v>861</v>
      </c>
      <c r="AE645">
        <f>Tabela1[[#This Row],[kan_params]]</f>
        <v>49218</v>
      </c>
      <c r="AF645">
        <f>Tabela1[[#This Row],[kan_steps]]</f>
        <v>22.2</v>
      </c>
      <c r="AG645">
        <f>Tabela1[[#This Row],[kan_train_acc]]</f>
        <v>0.50117646455764697</v>
      </c>
      <c r="AH645">
        <f>Tabela1[[#This Row],[kan_val_acc]]</f>
        <v>0.68837209939956601</v>
      </c>
      <c r="AI645">
        <f>Tabela1[[#This Row],[kan_test_acc]]</f>
        <v>0.51048951148986799</v>
      </c>
      <c r="AJ645">
        <f>Tabela1[[#This Row],[mlp_test_acc]]</f>
        <v>0.65734265734265696</v>
      </c>
      <c r="AK645">
        <f>Tabela1[[#This Row],[mlp_val_acc]]</f>
        <v>0.581395348837209</v>
      </c>
      <c r="AL645">
        <f>Tabela1[[#This Row],[mlp_train_acc]]</f>
        <v>0.626470588235294</v>
      </c>
      <c r="AM645">
        <f>Tabela1[[#This Row],[mlp_steps]]</f>
        <v>12.6</v>
      </c>
    </row>
    <row r="646" spans="1:39" hidden="1" x14ac:dyDescent="0.25">
      <c r="A646" t="s">
        <v>29</v>
      </c>
      <c r="B646">
        <v>16</v>
      </c>
      <c r="C646">
        <v>5</v>
      </c>
      <c r="D646">
        <v>5</v>
      </c>
      <c r="E646">
        <v>0</v>
      </c>
      <c r="F646" t="s">
        <v>46</v>
      </c>
      <c r="G646">
        <v>49316</v>
      </c>
      <c r="H646">
        <v>18176213.600000001</v>
      </c>
      <c r="I646">
        <v>22.4</v>
      </c>
      <c r="J646">
        <v>0.58235294222831702</v>
      </c>
      <c r="K646">
        <v>0.69999998807907104</v>
      </c>
      <c r="L646">
        <v>0.59999998807907096</v>
      </c>
      <c r="M646">
        <v>0.65734265734265696</v>
      </c>
      <c r="N646">
        <v>0.581395348837209</v>
      </c>
      <c r="O646">
        <v>0.626470588235294</v>
      </c>
      <c r="P646">
        <v>12.2</v>
      </c>
      <c r="Q646">
        <v>999853.8</v>
      </c>
      <c r="R646">
        <v>48990</v>
      </c>
      <c r="S646">
        <v>2</v>
      </c>
      <c r="T646">
        <v>148</v>
      </c>
      <c r="U646">
        <v>0.65734265734265696</v>
      </c>
      <c r="V646">
        <v>0.581395348837209</v>
      </c>
      <c r="W646">
        <v>0.626470588235294</v>
      </c>
      <c r="X646">
        <v>12</v>
      </c>
      <c r="Y646">
        <v>1927134.8</v>
      </c>
      <c r="Z646">
        <v>49619</v>
      </c>
      <c r="AA646">
        <v>2</v>
      </c>
      <c r="AB646">
        <v>149</v>
      </c>
      <c r="AC646" t="s">
        <v>846</v>
      </c>
      <c r="AE646">
        <f>Tabela1[[#This Row],[kan_params]]</f>
        <v>49316</v>
      </c>
      <c r="AF646">
        <f>Tabela1[[#This Row],[kan_steps]]</f>
        <v>22.4</v>
      </c>
      <c r="AG646">
        <f>Tabela1[[#This Row],[kan_train_acc]]</f>
        <v>0.58235294222831702</v>
      </c>
      <c r="AH646">
        <f>Tabela1[[#This Row],[kan_val_acc]]</f>
        <v>0.69999998807907104</v>
      </c>
      <c r="AI646">
        <f>Tabela1[[#This Row],[kan_test_acc]]</f>
        <v>0.59999998807907096</v>
      </c>
      <c r="AJ646">
        <f>Tabela1[[#This Row],[mlp_test_acc]]</f>
        <v>0.65734265734265696</v>
      </c>
      <c r="AK646">
        <f>Tabela1[[#This Row],[mlp_val_acc]]</f>
        <v>0.581395348837209</v>
      </c>
      <c r="AL646">
        <f>Tabela1[[#This Row],[mlp_train_acc]]</f>
        <v>0.626470588235294</v>
      </c>
      <c r="AM646">
        <f>Tabela1[[#This Row],[mlp_steps]]</f>
        <v>12.2</v>
      </c>
    </row>
    <row r="647" spans="1:39" hidden="1" x14ac:dyDescent="0.25">
      <c r="A647" t="s">
        <v>29</v>
      </c>
      <c r="B647">
        <v>14</v>
      </c>
      <c r="C647">
        <v>9</v>
      </c>
      <c r="D647">
        <v>2</v>
      </c>
      <c r="E647">
        <v>0</v>
      </c>
      <c r="F647" t="s">
        <v>92</v>
      </c>
      <c r="G647">
        <v>49330</v>
      </c>
      <c r="H647">
        <v>23905887</v>
      </c>
      <c r="I647">
        <v>31.4</v>
      </c>
      <c r="J647">
        <v>0.67294116616249</v>
      </c>
      <c r="K647">
        <v>0.75813953876495299</v>
      </c>
      <c r="L647">
        <v>0.660139864683151</v>
      </c>
      <c r="M647">
        <v>0.65734265734265696</v>
      </c>
      <c r="N647">
        <v>0.581395348837209</v>
      </c>
      <c r="O647">
        <v>0.626470588235294</v>
      </c>
      <c r="P647">
        <v>12.6</v>
      </c>
      <c r="Q647">
        <v>1418030.6</v>
      </c>
      <c r="R647">
        <v>48990</v>
      </c>
      <c r="S647">
        <v>2</v>
      </c>
      <c r="T647">
        <v>148</v>
      </c>
      <c r="U647">
        <v>0.65734265734265696</v>
      </c>
      <c r="V647">
        <v>0.581395348837209</v>
      </c>
      <c r="W647">
        <v>0.626470588235294</v>
      </c>
      <c r="X647">
        <v>12</v>
      </c>
      <c r="Y647">
        <v>2069306.4</v>
      </c>
      <c r="Z647">
        <v>49619</v>
      </c>
      <c r="AA647">
        <v>2</v>
      </c>
      <c r="AB647">
        <v>149</v>
      </c>
      <c r="AC647" t="s">
        <v>768</v>
      </c>
      <c r="AE647">
        <f>Tabela1[[#This Row],[kan_params]]</f>
        <v>49330</v>
      </c>
      <c r="AF647">
        <f>Tabela1[[#This Row],[kan_steps]]</f>
        <v>31.4</v>
      </c>
      <c r="AG647">
        <f>Tabela1[[#This Row],[kan_train_acc]]</f>
        <v>0.67294116616249</v>
      </c>
      <c r="AH647">
        <f>Tabela1[[#This Row],[kan_val_acc]]</f>
        <v>0.75813953876495299</v>
      </c>
      <c r="AI647">
        <f>Tabela1[[#This Row],[kan_test_acc]]</f>
        <v>0.660139864683151</v>
      </c>
      <c r="AJ647">
        <f>Tabela1[[#This Row],[mlp_test_acc]]</f>
        <v>0.65734265734265696</v>
      </c>
      <c r="AK647">
        <f>Tabela1[[#This Row],[mlp_val_acc]]</f>
        <v>0.581395348837209</v>
      </c>
      <c r="AL647">
        <f>Tabela1[[#This Row],[mlp_train_acc]]</f>
        <v>0.626470588235294</v>
      </c>
      <c r="AM647">
        <f>Tabela1[[#This Row],[mlp_steps]]</f>
        <v>12.6</v>
      </c>
    </row>
    <row r="648" spans="1:39" hidden="1" x14ac:dyDescent="0.25">
      <c r="A648" t="s">
        <v>29</v>
      </c>
      <c r="B648">
        <v>12</v>
      </c>
      <c r="C648">
        <v>3</v>
      </c>
      <c r="D648">
        <v>4</v>
      </c>
      <c r="E648">
        <v>0</v>
      </c>
      <c r="F648" t="s">
        <v>92</v>
      </c>
      <c r="G648">
        <v>49330</v>
      </c>
      <c r="H648">
        <v>8503148.1999999993</v>
      </c>
      <c r="I648">
        <v>16</v>
      </c>
      <c r="J648">
        <v>0.61000001430511397</v>
      </c>
      <c r="K648">
        <v>0.67441860437393097</v>
      </c>
      <c r="L648">
        <v>0.66433566808700495</v>
      </c>
      <c r="M648">
        <v>0.66433566433566404</v>
      </c>
      <c r="N648">
        <v>0.63953488372093004</v>
      </c>
      <c r="O648">
        <v>0.60882352941176399</v>
      </c>
      <c r="P648">
        <v>12</v>
      </c>
      <c r="Q648">
        <v>2928163.8</v>
      </c>
      <c r="R648">
        <v>48990</v>
      </c>
      <c r="S648">
        <v>2</v>
      </c>
      <c r="T648">
        <v>148</v>
      </c>
      <c r="U648">
        <v>0.66433566433566404</v>
      </c>
      <c r="V648">
        <v>0.63953488372093004</v>
      </c>
      <c r="W648">
        <v>0.60882352941176399</v>
      </c>
      <c r="X648">
        <v>12.8</v>
      </c>
      <c r="Y648">
        <v>3065133</v>
      </c>
      <c r="Z648">
        <v>49619</v>
      </c>
      <c r="AA648">
        <v>2</v>
      </c>
      <c r="AB648">
        <v>149</v>
      </c>
      <c r="AC648" t="s">
        <v>364</v>
      </c>
      <c r="AE648">
        <f>Tabela1[[#This Row],[kan_params]]</f>
        <v>49330</v>
      </c>
      <c r="AF648">
        <f>Tabela1[[#This Row],[kan_steps]]</f>
        <v>16</v>
      </c>
      <c r="AG648">
        <f>Tabela1[[#This Row],[kan_train_acc]]</f>
        <v>0.61000001430511397</v>
      </c>
      <c r="AH648">
        <f>Tabela1[[#This Row],[kan_val_acc]]</f>
        <v>0.67441860437393097</v>
      </c>
      <c r="AI648">
        <f>Tabela1[[#This Row],[kan_test_acc]]</f>
        <v>0.66433566808700495</v>
      </c>
      <c r="AJ648">
        <f>Tabela1[[#This Row],[mlp_test_acc]]</f>
        <v>0.66433566433566404</v>
      </c>
      <c r="AK648">
        <f>Tabela1[[#This Row],[mlp_val_acc]]</f>
        <v>0.63953488372093004</v>
      </c>
      <c r="AL648">
        <f>Tabela1[[#This Row],[mlp_train_acc]]</f>
        <v>0.60882352941176399</v>
      </c>
      <c r="AM648">
        <f>Tabela1[[#This Row],[mlp_steps]]</f>
        <v>12</v>
      </c>
    </row>
    <row r="649" spans="1:39" hidden="1" x14ac:dyDescent="0.25">
      <c r="A649" t="s">
        <v>29</v>
      </c>
      <c r="B649">
        <v>10</v>
      </c>
      <c r="C649">
        <v>5</v>
      </c>
      <c r="D649">
        <v>2</v>
      </c>
      <c r="E649">
        <v>0</v>
      </c>
      <c r="F649" t="s">
        <v>170</v>
      </c>
      <c r="G649">
        <v>49356</v>
      </c>
      <c r="H649">
        <v>9012798.5999999996</v>
      </c>
      <c r="I649">
        <v>15</v>
      </c>
      <c r="J649">
        <v>0.50999999642372096</v>
      </c>
      <c r="K649">
        <v>0.77674419879913303</v>
      </c>
      <c r="L649">
        <v>0.45454545617103498</v>
      </c>
      <c r="M649">
        <v>0.66433566433566404</v>
      </c>
      <c r="N649">
        <v>0.63953488372093004</v>
      </c>
      <c r="O649">
        <v>0.60882352941176399</v>
      </c>
      <c r="P649">
        <v>12</v>
      </c>
      <c r="Q649">
        <v>1956956.8</v>
      </c>
      <c r="R649">
        <v>48990</v>
      </c>
      <c r="S649">
        <v>2</v>
      </c>
      <c r="T649">
        <v>148</v>
      </c>
      <c r="U649">
        <v>0.66433566433566404</v>
      </c>
      <c r="V649">
        <v>0.63953488372093004</v>
      </c>
      <c r="W649">
        <v>0.60882352941176399</v>
      </c>
      <c r="X649">
        <v>12</v>
      </c>
      <c r="Y649">
        <v>2025088.4</v>
      </c>
      <c r="Z649">
        <v>49619</v>
      </c>
      <c r="AA649">
        <v>2</v>
      </c>
      <c r="AB649">
        <v>149</v>
      </c>
      <c r="AC649" t="s">
        <v>302</v>
      </c>
      <c r="AE649">
        <f>Tabela1[[#This Row],[kan_params]]</f>
        <v>49356</v>
      </c>
      <c r="AF649">
        <f>Tabela1[[#This Row],[kan_steps]]</f>
        <v>15</v>
      </c>
      <c r="AG649">
        <f>Tabela1[[#This Row],[kan_train_acc]]</f>
        <v>0.50999999642372096</v>
      </c>
      <c r="AH649">
        <f>Tabela1[[#This Row],[kan_val_acc]]</f>
        <v>0.77674419879913303</v>
      </c>
      <c r="AI649">
        <f>Tabela1[[#This Row],[kan_test_acc]]</f>
        <v>0.45454545617103498</v>
      </c>
      <c r="AJ649">
        <f>Tabela1[[#This Row],[mlp_test_acc]]</f>
        <v>0.66433566433566404</v>
      </c>
      <c r="AK649">
        <f>Tabela1[[#This Row],[mlp_val_acc]]</f>
        <v>0.63953488372093004</v>
      </c>
      <c r="AL649">
        <f>Tabela1[[#This Row],[mlp_train_acc]]</f>
        <v>0.60882352941176399</v>
      </c>
      <c r="AM649">
        <f>Tabela1[[#This Row],[mlp_steps]]</f>
        <v>12</v>
      </c>
    </row>
    <row r="650" spans="1:39" hidden="1" x14ac:dyDescent="0.25">
      <c r="A650" t="s">
        <v>29</v>
      </c>
      <c r="B650">
        <v>12</v>
      </c>
      <c r="C650">
        <v>5</v>
      </c>
      <c r="D650">
        <v>3</v>
      </c>
      <c r="E650">
        <v>0</v>
      </c>
      <c r="F650" t="s">
        <v>186</v>
      </c>
      <c r="G650">
        <v>49400</v>
      </c>
      <c r="H650">
        <v>6917666.4000000004</v>
      </c>
      <c r="I650">
        <v>12</v>
      </c>
      <c r="J650">
        <v>0.35823529064655302</v>
      </c>
      <c r="K650">
        <v>0.77906978130340498</v>
      </c>
      <c r="L650">
        <v>0.30349650382995602</v>
      </c>
      <c r="M650">
        <v>0.66433566433566404</v>
      </c>
      <c r="N650">
        <v>0.63953488372093004</v>
      </c>
      <c r="O650">
        <v>0.60882352941176399</v>
      </c>
      <c r="P650">
        <v>13</v>
      </c>
      <c r="Q650">
        <v>2198775.7999999998</v>
      </c>
      <c r="R650">
        <v>48990</v>
      </c>
      <c r="S650">
        <v>2</v>
      </c>
      <c r="T650">
        <v>148</v>
      </c>
      <c r="U650">
        <v>0.66433566433566404</v>
      </c>
      <c r="V650">
        <v>0.63953488372093004</v>
      </c>
      <c r="W650">
        <v>0.60882352941176399</v>
      </c>
      <c r="X650">
        <v>12</v>
      </c>
      <c r="Y650">
        <v>1590709.4</v>
      </c>
      <c r="Z650">
        <v>49619</v>
      </c>
      <c r="AA650">
        <v>2</v>
      </c>
      <c r="AB650">
        <v>149</v>
      </c>
      <c r="AC650" t="s">
        <v>512</v>
      </c>
      <c r="AE650">
        <f>Tabela1[[#This Row],[kan_params]]</f>
        <v>49400</v>
      </c>
      <c r="AF650">
        <f>Tabela1[[#This Row],[kan_steps]]</f>
        <v>12</v>
      </c>
      <c r="AG650">
        <f>Tabela1[[#This Row],[kan_train_acc]]</f>
        <v>0.35823529064655302</v>
      </c>
      <c r="AH650">
        <f>Tabela1[[#This Row],[kan_val_acc]]</f>
        <v>0.77906978130340498</v>
      </c>
      <c r="AI650">
        <f>Tabela1[[#This Row],[kan_test_acc]]</f>
        <v>0.30349650382995602</v>
      </c>
      <c r="AJ650">
        <f>Tabela1[[#This Row],[mlp_test_acc]]</f>
        <v>0.66433566433566404</v>
      </c>
      <c r="AK650">
        <f>Tabela1[[#This Row],[mlp_val_acc]]</f>
        <v>0.63953488372093004</v>
      </c>
      <c r="AL650">
        <f>Tabela1[[#This Row],[mlp_train_acc]]</f>
        <v>0.60882352941176399</v>
      </c>
      <c r="AM650">
        <f>Tabela1[[#This Row],[mlp_steps]]</f>
        <v>13</v>
      </c>
    </row>
    <row r="651" spans="1:39" hidden="1" x14ac:dyDescent="0.25">
      <c r="A651" t="s">
        <v>29</v>
      </c>
      <c r="B651">
        <v>16</v>
      </c>
      <c r="C651">
        <v>9</v>
      </c>
      <c r="D651">
        <v>3</v>
      </c>
      <c r="E651">
        <v>0</v>
      </c>
      <c r="F651" t="s">
        <v>112</v>
      </c>
      <c r="G651">
        <v>49438</v>
      </c>
      <c r="H651">
        <v>15939508.800000001</v>
      </c>
      <c r="I651">
        <v>20</v>
      </c>
      <c r="J651">
        <v>0.57647057771682697</v>
      </c>
      <c r="K651">
        <v>0.64883719682693397</v>
      </c>
      <c r="L651">
        <v>0.57762238383293096</v>
      </c>
      <c r="M651">
        <v>0.65734265734265696</v>
      </c>
      <c r="N651">
        <v>0.581395348837209</v>
      </c>
      <c r="O651">
        <v>0.626470588235294</v>
      </c>
      <c r="P651">
        <v>12</v>
      </c>
      <c r="Q651">
        <v>2900104.6</v>
      </c>
      <c r="R651">
        <v>48990</v>
      </c>
      <c r="S651">
        <v>2</v>
      </c>
      <c r="T651">
        <v>148</v>
      </c>
      <c r="U651">
        <v>0.65734265734265696</v>
      </c>
      <c r="V651">
        <v>0.581395348837209</v>
      </c>
      <c r="W651">
        <v>0.626470588235294</v>
      </c>
      <c r="X651">
        <v>12.8</v>
      </c>
      <c r="Y651">
        <v>1982852.6</v>
      </c>
      <c r="Z651">
        <v>49619</v>
      </c>
      <c r="AA651">
        <v>2</v>
      </c>
      <c r="AB651">
        <v>149</v>
      </c>
      <c r="AC651" t="s">
        <v>980</v>
      </c>
      <c r="AE651">
        <f>Tabela1[[#This Row],[kan_params]]</f>
        <v>49438</v>
      </c>
      <c r="AF651">
        <f>Tabela1[[#This Row],[kan_steps]]</f>
        <v>20</v>
      </c>
      <c r="AG651">
        <f>Tabela1[[#This Row],[kan_train_acc]]</f>
        <v>0.57647057771682697</v>
      </c>
      <c r="AH651">
        <f>Tabela1[[#This Row],[kan_val_acc]]</f>
        <v>0.64883719682693397</v>
      </c>
      <c r="AI651">
        <f>Tabela1[[#This Row],[kan_test_acc]]</f>
        <v>0.57762238383293096</v>
      </c>
      <c r="AJ651">
        <f>Tabela1[[#This Row],[mlp_test_acc]]</f>
        <v>0.65734265734265696</v>
      </c>
      <c r="AK651">
        <f>Tabela1[[#This Row],[mlp_val_acc]]</f>
        <v>0.581395348837209</v>
      </c>
      <c r="AL651">
        <f>Tabela1[[#This Row],[mlp_train_acc]]</f>
        <v>0.626470588235294</v>
      </c>
      <c r="AM651">
        <f>Tabela1[[#This Row],[mlp_steps]]</f>
        <v>12</v>
      </c>
    </row>
    <row r="652" spans="1:39" hidden="1" x14ac:dyDescent="0.25">
      <c r="A652" t="s">
        <v>29</v>
      </c>
      <c r="B652">
        <v>14</v>
      </c>
      <c r="C652">
        <v>3</v>
      </c>
      <c r="D652">
        <v>5</v>
      </c>
      <c r="E652">
        <v>0</v>
      </c>
      <c r="F652" t="s">
        <v>112</v>
      </c>
      <c r="G652">
        <v>49438</v>
      </c>
      <c r="H652">
        <v>10814302.6</v>
      </c>
      <c r="I652">
        <v>22</v>
      </c>
      <c r="J652">
        <v>0.484705883264541</v>
      </c>
      <c r="K652">
        <v>0.74883720874786297</v>
      </c>
      <c r="L652">
        <v>0.52167832851409901</v>
      </c>
      <c r="M652">
        <v>0.66433566433566404</v>
      </c>
      <c r="N652">
        <v>0.63953488372093004</v>
      </c>
      <c r="O652">
        <v>0.60882352941176399</v>
      </c>
      <c r="P652">
        <v>12.6</v>
      </c>
      <c r="Q652">
        <v>1749961.6</v>
      </c>
      <c r="R652">
        <v>48990</v>
      </c>
      <c r="S652">
        <v>2</v>
      </c>
      <c r="T652">
        <v>148</v>
      </c>
      <c r="U652">
        <v>0.66433566433566404</v>
      </c>
      <c r="V652">
        <v>0.63953488372093004</v>
      </c>
      <c r="W652">
        <v>0.60882352941176399</v>
      </c>
      <c r="X652">
        <v>12.4</v>
      </c>
      <c r="Y652">
        <v>1886658</v>
      </c>
      <c r="Z652">
        <v>49619</v>
      </c>
      <c r="AA652">
        <v>2</v>
      </c>
      <c r="AB652">
        <v>149</v>
      </c>
      <c r="AC652" t="s">
        <v>576</v>
      </c>
      <c r="AE652">
        <f>Tabela1[[#This Row],[kan_params]]</f>
        <v>49438</v>
      </c>
      <c r="AF652">
        <f>Tabela1[[#This Row],[kan_steps]]</f>
        <v>22</v>
      </c>
      <c r="AG652">
        <f>Tabela1[[#This Row],[kan_train_acc]]</f>
        <v>0.484705883264541</v>
      </c>
      <c r="AH652">
        <f>Tabela1[[#This Row],[kan_val_acc]]</f>
        <v>0.74883720874786297</v>
      </c>
      <c r="AI652">
        <f>Tabela1[[#This Row],[kan_test_acc]]</f>
        <v>0.52167832851409901</v>
      </c>
      <c r="AJ652">
        <f>Tabela1[[#This Row],[mlp_test_acc]]</f>
        <v>0.66433566433566404</v>
      </c>
      <c r="AK652">
        <f>Tabela1[[#This Row],[mlp_val_acc]]</f>
        <v>0.63953488372093004</v>
      </c>
      <c r="AL652">
        <f>Tabela1[[#This Row],[mlp_train_acc]]</f>
        <v>0.60882352941176399</v>
      </c>
      <c r="AM652">
        <f>Tabela1[[#This Row],[mlp_steps]]</f>
        <v>12.6</v>
      </c>
    </row>
    <row r="653" spans="1:39" hidden="1" x14ac:dyDescent="0.25">
      <c r="A653" t="s">
        <v>29</v>
      </c>
      <c r="B653">
        <v>16</v>
      </c>
      <c r="C653">
        <v>9</v>
      </c>
      <c r="D653">
        <v>3</v>
      </c>
      <c r="E653">
        <v>0</v>
      </c>
      <c r="F653" t="s">
        <v>52</v>
      </c>
      <c r="G653">
        <v>49442</v>
      </c>
      <c r="H653">
        <v>18430130.399999999</v>
      </c>
      <c r="I653">
        <v>23.4</v>
      </c>
      <c r="J653">
        <v>0.70529409646987895</v>
      </c>
      <c r="K653">
        <v>0.80465116500854394</v>
      </c>
      <c r="L653">
        <v>0.74265735149383505</v>
      </c>
      <c r="M653">
        <v>0.65734265734265696</v>
      </c>
      <c r="N653">
        <v>0.581395348837209</v>
      </c>
      <c r="O653">
        <v>0.626470588235294</v>
      </c>
      <c r="P653">
        <v>12.4</v>
      </c>
      <c r="Q653">
        <v>2970395</v>
      </c>
      <c r="R653">
        <v>48990</v>
      </c>
      <c r="S653">
        <v>2</v>
      </c>
      <c r="T653">
        <v>148</v>
      </c>
      <c r="U653">
        <v>0.65734265734265696</v>
      </c>
      <c r="V653">
        <v>0.581395348837209</v>
      </c>
      <c r="W653">
        <v>0.626470588235294</v>
      </c>
      <c r="X653">
        <v>12.6</v>
      </c>
      <c r="Y653">
        <v>2100868</v>
      </c>
      <c r="Z653">
        <v>49619</v>
      </c>
      <c r="AA653">
        <v>2</v>
      </c>
      <c r="AB653">
        <v>149</v>
      </c>
      <c r="AC653" t="s">
        <v>950</v>
      </c>
      <c r="AE653">
        <f>Tabela1[[#This Row],[kan_params]]</f>
        <v>49442</v>
      </c>
      <c r="AF653">
        <f>Tabela1[[#This Row],[kan_steps]]</f>
        <v>23.4</v>
      </c>
      <c r="AG653">
        <f>Tabela1[[#This Row],[kan_train_acc]]</f>
        <v>0.70529409646987895</v>
      </c>
      <c r="AH653">
        <f>Tabela1[[#This Row],[kan_val_acc]]</f>
        <v>0.80465116500854394</v>
      </c>
      <c r="AI653">
        <f>Tabela1[[#This Row],[kan_test_acc]]</f>
        <v>0.74265735149383505</v>
      </c>
      <c r="AJ653">
        <f>Tabela1[[#This Row],[mlp_test_acc]]</f>
        <v>0.65734265734265696</v>
      </c>
      <c r="AK653">
        <f>Tabela1[[#This Row],[mlp_val_acc]]</f>
        <v>0.581395348837209</v>
      </c>
      <c r="AL653">
        <f>Tabela1[[#This Row],[mlp_train_acc]]</f>
        <v>0.626470588235294</v>
      </c>
      <c r="AM653">
        <f>Tabela1[[#This Row],[mlp_steps]]</f>
        <v>12.4</v>
      </c>
    </row>
    <row r="654" spans="1:39" hidden="1" x14ac:dyDescent="0.25">
      <c r="A654" t="s">
        <v>29</v>
      </c>
      <c r="B654">
        <v>14</v>
      </c>
      <c r="C654">
        <v>3</v>
      </c>
      <c r="D654">
        <v>5</v>
      </c>
      <c r="E654">
        <v>0</v>
      </c>
      <c r="F654" t="s">
        <v>52</v>
      </c>
      <c r="G654">
        <v>49442</v>
      </c>
      <c r="H654">
        <v>6936579.7999999998</v>
      </c>
      <c r="I654">
        <v>12</v>
      </c>
      <c r="J654">
        <v>0.52470587491989096</v>
      </c>
      <c r="K654">
        <v>0.91860467195510798</v>
      </c>
      <c r="L654">
        <v>0.52027972340583795</v>
      </c>
      <c r="M654">
        <v>0.66433566433566404</v>
      </c>
      <c r="N654">
        <v>0.63953488372093004</v>
      </c>
      <c r="O654">
        <v>0.60882352941176399</v>
      </c>
      <c r="P654">
        <v>13</v>
      </c>
      <c r="Q654">
        <v>814304.2</v>
      </c>
      <c r="R654">
        <v>48990</v>
      </c>
      <c r="S654">
        <v>2</v>
      </c>
      <c r="T654">
        <v>148</v>
      </c>
      <c r="U654">
        <v>0.66433566433566404</v>
      </c>
      <c r="V654">
        <v>0.63953488372093004</v>
      </c>
      <c r="W654">
        <v>0.60882352941176399</v>
      </c>
      <c r="X654">
        <v>12</v>
      </c>
      <c r="Y654">
        <v>2130045</v>
      </c>
      <c r="Z654">
        <v>49619</v>
      </c>
      <c r="AA654">
        <v>2</v>
      </c>
      <c r="AB654">
        <v>149</v>
      </c>
      <c r="AC654" t="s">
        <v>546</v>
      </c>
      <c r="AE654">
        <f>Tabela1[[#This Row],[kan_params]]</f>
        <v>49442</v>
      </c>
      <c r="AF654">
        <f>Tabela1[[#This Row],[kan_steps]]</f>
        <v>12</v>
      </c>
      <c r="AG654">
        <f>Tabela1[[#This Row],[kan_train_acc]]</f>
        <v>0.52470587491989096</v>
      </c>
      <c r="AH654">
        <f>Tabela1[[#This Row],[kan_val_acc]]</f>
        <v>0.91860467195510798</v>
      </c>
      <c r="AI654">
        <f>Tabela1[[#This Row],[kan_test_acc]]</f>
        <v>0.52027972340583795</v>
      </c>
      <c r="AJ654">
        <f>Tabela1[[#This Row],[mlp_test_acc]]</f>
        <v>0.66433566433566404</v>
      </c>
      <c r="AK654">
        <f>Tabela1[[#This Row],[mlp_val_acc]]</f>
        <v>0.63953488372093004</v>
      </c>
      <c r="AL654">
        <f>Tabela1[[#This Row],[mlp_train_acc]]</f>
        <v>0.60882352941176399</v>
      </c>
      <c r="AM654">
        <f>Tabela1[[#This Row],[mlp_steps]]</f>
        <v>13</v>
      </c>
    </row>
    <row r="655" spans="1:39" hidden="1" x14ac:dyDescent="0.25">
      <c r="A655" t="s">
        <v>29</v>
      </c>
      <c r="B655">
        <v>14</v>
      </c>
      <c r="C655">
        <v>9</v>
      </c>
      <c r="D655">
        <v>2</v>
      </c>
      <c r="E655">
        <v>0</v>
      </c>
      <c r="F655" t="s">
        <v>152</v>
      </c>
      <c r="G655">
        <v>49478</v>
      </c>
      <c r="H655">
        <v>22896898</v>
      </c>
      <c r="I655">
        <v>30</v>
      </c>
      <c r="J655">
        <v>0.64529411196708597</v>
      </c>
      <c r="K655">
        <v>0.82093023061752302</v>
      </c>
      <c r="L655">
        <v>0.63776223659515296</v>
      </c>
      <c r="M655">
        <v>0.65734265734265696</v>
      </c>
      <c r="N655">
        <v>0.581395348837209</v>
      </c>
      <c r="O655">
        <v>0.626470588235294</v>
      </c>
      <c r="P655">
        <v>12.4</v>
      </c>
      <c r="Q655">
        <v>1204158.3999999999</v>
      </c>
      <c r="R655">
        <v>48990</v>
      </c>
      <c r="S655">
        <v>2</v>
      </c>
      <c r="T655">
        <v>148</v>
      </c>
      <c r="U655">
        <v>0.65734265734265696</v>
      </c>
      <c r="V655">
        <v>0.583720930232558</v>
      </c>
      <c r="W655">
        <v>0.626470588235294</v>
      </c>
      <c r="X655">
        <v>12</v>
      </c>
      <c r="Y655">
        <v>2285914.7999999998</v>
      </c>
      <c r="Z655">
        <v>49619</v>
      </c>
      <c r="AA655">
        <v>2</v>
      </c>
      <c r="AB655">
        <v>149</v>
      </c>
      <c r="AC655" t="s">
        <v>798</v>
      </c>
      <c r="AE655">
        <f>Tabela1[[#This Row],[kan_params]]</f>
        <v>49478</v>
      </c>
      <c r="AF655">
        <f>Tabela1[[#This Row],[kan_steps]]</f>
        <v>30</v>
      </c>
      <c r="AG655">
        <f>Tabela1[[#This Row],[kan_train_acc]]</f>
        <v>0.64529411196708597</v>
      </c>
      <c r="AH655">
        <f>Tabela1[[#This Row],[kan_val_acc]]</f>
        <v>0.82093023061752302</v>
      </c>
      <c r="AI655">
        <f>Tabela1[[#This Row],[kan_test_acc]]</f>
        <v>0.63776223659515296</v>
      </c>
      <c r="AJ655">
        <f>Tabela1[[#This Row],[mlp_test_acc]]</f>
        <v>0.65734265734265696</v>
      </c>
      <c r="AK655">
        <f>Tabela1[[#This Row],[mlp_val_acc]]</f>
        <v>0.581395348837209</v>
      </c>
      <c r="AL655">
        <f>Tabela1[[#This Row],[mlp_train_acc]]</f>
        <v>0.626470588235294</v>
      </c>
      <c r="AM655">
        <f>Tabela1[[#This Row],[mlp_steps]]</f>
        <v>12.4</v>
      </c>
    </row>
    <row r="656" spans="1:39" hidden="1" x14ac:dyDescent="0.25">
      <c r="A656" t="s">
        <v>29</v>
      </c>
      <c r="B656">
        <v>12</v>
      </c>
      <c r="C656">
        <v>3</v>
      </c>
      <c r="D656">
        <v>4</v>
      </c>
      <c r="E656">
        <v>0</v>
      </c>
      <c r="F656" t="s">
        <v>152</v>
      </c>
      <c r="G656">
        <v>49478</v>
      </c>
      <c r="H656">
        <v>10023814.199999999</v>
      </c>
      <c r="I656">
        <v>19.399999999999999</v>
      </c>
      <c r="J656">
        <v>0.50294118523597697</v>
      </c>
      <c r="K656">
        <v>0.746511614322662</v>
      </c>
      <c r="L656">
        <v>0.518881124258041</v>
      </c>
      <c r="M656">
        <v>0.66433566433566404</v>
      </c>
      <c r="N656">
        <v>0.63953488372093004</v>
      </c>
      <c r="O656">
        <v>0.60882352941176399</v>
      </c>
      <c r="P656">
        <v>12.2</v>
      </c>
      <c r="Q656">
        <v>1934786.2</v>
      </c>
      <c r="R656">
        <v>48990</v>
      </c>
      <c r="S656">
        <v>2</v>
      </c>
      <c r="T656">
        <v>148</v>
      </c>
      <c r="U656">
        <v>0.66433566433566404</v>
      </c>
      <c r="V656">
        <v>0.63953488372093004</v>
      </c>
      <c r="W656">
        <v>0.60882352941176399</v>
      </c>
      <c r="X656">
        <v>12.6</v>
      </c>
      <c r="Y656">
        <v>2411818.7999999998</v>
      </c>
      <c r="Z656">
        <v>49619</v>
      </c>
      <c r="AA656">
        <v>2</v>
      </c>
      <c r="AB656">
        <v>149</v>
      </c>
      <c r="AC656" t="s">
        <v>394</v>
      </c>
      <c r="AE656">
        <f>Tabela1[[#This Row],[kan_params]]</f>
        <v>49478</v>
      </c>
      <c r="AF656">
        <f>Tabela1[[#This Row],[kan_steps]]</f>
        <v>19.399999999999999</v>
      </c>
      <c r="AG656">
        <f>Tabela1[[#This Row],[kan_train_acc]]</f>
        <v>0.50294118523597697</v>
      </c>
      <c r="AH656">
        <f>Tabela1[[#This Row],[kan_val_acc]]</f>
        <v>0.746511614322662</v>
      </c>
      <c r="AI656">
        <f>Tabela1[[#This Row],[kan_test_acc]]</f>
        <v>0.518881124258041</v>
      </c>
      <c r="AJ656">
        <f>Tabela1[[#This Row],[mlp_test_acc]]</f>
        <v>0.66433566433566404</v>
      </c>
      <c r="AK656">
        <f>Tabela1[[#This Row],[mlp_val_acc]]</f>
        <v>0.63953488372093004</v>
      </c>
      <c r="AL656">
        <f>Tabela1[[#This Row],[mlp_train_acc]]</f>
        <v>0.60882352941176399</v>
      </c>
      <c r="AM656">
        <f>Tabela1[[#This Row],[mlp_steps]]</f>
        <v>12.2</v>
      </c>
    </row>
    <row r="657" spans="1:39" hidden="1" x14ac:dyDescent="0.25">
      <c r="A657" t="s">
        <v>29</v>
      </c>
      <c r="B657">
        <v>12</v>
      </c>
      <c r="C657">
        <v>5</v>
      </c>
      <c r="D657">
        <v>3</v>
      </c>
      <c r="E657">
        <v>0</v>
      </c>
      <c r="F657" t="s">
        <v>126</v>
      </c>
      <c r="G657">
        <v>49548</v>
      </c>
      <c r="H657">
        <v>9241776.5999999996</v>
      </c>
      <c r="I657">
        <v>16.8</v>
      </c>
      <c r="J657">
        <v>0.54117647409438996</v>
      </c>
      <c r="K657">
        <v>0.73488372564315796</v>
      </c>
      <c r="L657">
        <v>0.54125874042510902</v>
      </c>
      <c r="M657">
        <v>0.66433566433566404</v>
      </c>
      <c r="N657">
        <v>0.63953488372093004</v>
      </c>
      <c r="O657">
        <v>0.60882352941176399</v>
      </c>
      <c r="P657">
        <v>12.6</v>
      </c>
      <c r="Q657">
        <v>1108036.2</v>
      </c>
      <c r="R657">
        <v>48990</v>
      </c>
      <c r="S657">
        <v>2</v>
      </c>
      <c r="T657">
        <v>148</v>
      </c>
      <c r="U657">
        <v>0.66433566433566404</v>
      </c>
      <c r="V657">
        <v>0.63953488372093004</v>
      </c>
      <c r="W657">
        <v>0.60882352941176399</v>
      </c>
      <c r="X657">
        <v>12.6</v>
      </c>
      <c r="Y657">
        <v>1988877.8</v>
      </c>
      <c r="Z657">
        <v>49619</v>
      </c>
      <c r="AA657">
        <v>2</v>
      </c>
      <c r="AB657">
        <v>149</v>
      </c>
      <c r="AC657" t="s">
        <v>482</v>
      </c>
      <c r="AE657">
        <f>Tabela1[[#This Row],[kan_params]]</f>
        <v>49548</v>
      </c>
      <c r="AF657">
        <f>Tabela1[[#This Row],[kan_steps]]</f>
        <v>16.8</v>
      </c>
      <c r="AG657">
        <f>Tabela1[[#This Row],[kan_train_acc]]</f>
        <v>0.54117647409438996</v>
      </c>
      <c r="AH657">
        <f>Tabela1[[#This Row],[kan_val_acc]]</f>
        <v>0.73488372564315796</v>
      </c>
      <c r="AI657">
        <f>Tabela1[[#This Row],[kan_test_acc]]</f>
        <v>0.54125874042510902</v>
      </c>
      <c r="AJ657">
        <f>Tabela1[[#This Row],[mlp_test_acc]]</f>
        <v>0.66433566433566404</v>
      </c>
      <c r="AK657">
        <f>Tabela1[[#This Row],[mlp_val_acc]]</f>
        <v>0.63953488372093004</v>
      </c>
      <c r="AL657">
        <f>Tabela1[[#This Row],[mlp_train_acc]]</f>
        <v>0.60882352941176399</v>
      </c>
      <c r="AM657">
        <f>Tabela1[[#This Row],[mlp_steps]]</f>
        <v>12.6</v>
      </c>
    </row>
    <row r="658" spans="1:39" hidden="1" x14ac:dyDescent="0.25">
      <c r="A658" t="s">
        <v>29</v>
      </c>
      <c r="B658">
        <v>14</v>
      </c>
      <c r="C658">
        <v>9</v>
      </c>
      <c r="D658">
        <v>2</v>
      </c>
      <c r="E658">
        <v>0</v>
      </c>
      <c r="F658" t="s">
        <v>122</v>
      </c>
      <c r="G658">
        <v>49556</v>
      </c>
      <c r="H658">
        <v>22170030.399999999</v>
      </c>
      <c r="I658">
        <v>28.8</v>
      </c>
      <c r="J658">
        <v>0.73235294222831704</v>
      </c>
      <c r="K658">
        <v>0.80465116500854394</v>
      </c>
      <c r="L658">
        <v>0.70909091830253601</v>
      </c>
      <c r="M658">
        <v>0.65734265734265696</v>
      </c>
      <c r="N658">
        <v>0.581395348837209</v>
      </c>
      <c r="O658">
        <v>0.626470588235294</v>
      </c>
      <c r="P658">
        <v>12</v>
      </c>
      <c r="Q658">
        <v>850944.4</v>
      </c>
      <c r="R658">
        <v>48990</v>
      </c>
      <c r="S658">
        <v>2</v>
      </c>
      <c r="T658">
        <v>148</v>
      </c>
      <c r="U658">
        <v>0.65734265734265696</v>
      </c>
      <c r="V658">
        <v>0.68837209302325497</v>
      </c>
      <c r="W658">
        <v>0.626470588235294</v>
      </c>
      <c r="X658">
        <v>12.2</v>
      </c>
      <c r="Y658">
        <v>1911522.2</v>
      </c>
      <c r="Z658">
        <v>49619</v>
      </c>
      <c r="AA658">
        <v>2</v>
      </c>
      <c r="AB658">
        <v>149</v>
      </c>
      <c r="AC658" t="s">
        <v>783</v>
      </c>
      <c r="AE658">
        <f>Tabela1[[#This Row],[kan_params]]</f>
        <v>49556</v>
      </c>
      <c r="AF658">
        <f>Tabela1[[#This Row],[kan_steps]]</f>
        <v>28.8</v>
      </c>
      <c r="AG658">
        <f>Tabela1[[#This Row],[kan_train_acc]]</f>
        <v>0.73235294222831704</v>
      </c>
      <c r="AH658">
        <f>Tabela1[[#This Row],[kan_val_acc]]</f>
        <v>0.80465116500854394</v>
      </c>
      <c r="AI658">
        <f>Tabela1[[#This Row],[kan_test_acc]]</f>
        <v>0.70909091830253601</v>
      </c>
      <c r="AJ658">
        <f>Tabela1[[#This Row],[mlp_test_acc]]</f>
        <v>0.65734265734265696</v>
      </c>
      <c r="AK658">
        <f>Tabela1[[#This Row],[mlp_val_acc]]</f>
        <v>0.581395348837209</v>
      </c>
      <c r="AL658">
        <f>Tabela1[[#This Row],[mlp_train_acc]]</f>
        <v>0.626470588235294</v>
      </c>
      <c r="AM658">
        <f>Tabela1[[#This Row],[mlp_steps]]</f>
        <v>12</v>
      </c>
    </row>
    <row r="659" spans="1:39" hidden="1" x14ac:dyDescent="0.25">
      <c r="A659" t="s">
        <v>29</v>
      </c>
      <c r="B659">
        <v>12</v>
      </c>
      <c r="C659">
        <v>3</v>
      </c>
      <c r="D659">
        <v>4</v>
      </c>
      <c r="E659">
        <v>0</v>
      </c>
      <c r="F659" t="s">
        <v>122</v>
      </c>
      <c r="G659">
        <v>49556</v>
      </c>
      <c r="H659">
        <v>9072247</v>
      </c>
      <c r="I659">
        <v>17</v>
      </c>
      <c r="J659">
        <v>0.52823530435562105</v>
      </c>
      <c r="K659">
        <v>0.70465117692947299</v>
      </c>
      <c r="L659">
        <v>0.56643356680870005</v>
      </c>
      <c r="M659">
        <v>0.66433566433566404</v>
      </c>
      <c r="N659">
        <v>0.63953488372093004</v>
      </c>
      <c r="O659">
        <v>0.60882352941176399</v>
      </c>
      <c r="P659">
        <v>12.2</v>
      </c>
      <c r="Q659">
        <v>1175809.6000000001</v>
      </c>
      <c r="R659">
        <v>48990</v>
      </c>
      <c r="S659">
        <v>2</v>
      </c>
      <c r="T659">
        <v>148</v>
      </c>
      <c r="U659">
        <v>0.66433566433566404</v>
      </c>
      <c r="V659">
        <v>0.63953488372093004</v>
      </c>
      <c r="W659">
        <v>0.60882352941176399</v>
      </c>
      <c r="X659">
        <v>12.6</v>
      </c>
      <c r="Y659">
        <v>1368599.2</v>
      </c>
      <c r="Z659">
        <v>49619</v>
      </c>
      <c r="AA659">
        <v>2</v>
      </c>
      <c r="AB659">
        <v>149</v>
      </c>
      <c r="AC659" t="s">
        <v>379</v>
      </c>
      <c r="AE659">
        <f>Tabela1[[#This Row],[kan_params]]</f>
        <v>49556</v>
      </c>
      <c r="AF659">
        <f>Tabela1[[#This Row],[kan_steps]]</f>
        <v>17</v>
      </c>
      <c r="AG659">
        <f>Tabela1[[#This Row],[kan_train_acc]]</f>
        <v>0.52823530435562105</v>
      </c>
      <c r="AH659">
        <f>Tabela1[[#This Row],[kan_val_acc]]</f>
        <v>0.70465117692947299</v>
      </c>
      <c r="AI659">
        <f>Tabela1[[#This Row],[kan_test_acc]]</f>
        <v>0.56643356680870005</v>
      </c>
      <c r="AJ659">
        <f>Tabela1[[#This Row],[mlp_test_acc]]</f>
        <v>0.66433566433566404</v>
      </c>
      <c r="AK659">
        <f>Tabela1[[#This Row],[mlp_val_acc]]</f>
        <v>0.63953488372093004</v>
      </c>
      <c r="AL659">
        <f>Tabela1[[#This Row],[mlp_train_acc]]</f>
        <v>0.60882352941176399</v>
      </c>
      <c r="AM659">
        <f>Tabela1[[#This Row],[mlp_steps]]</f>
        <v>12.2</v>
      </c>
    </row>
    <row r="660" spans="1:39" hidden="1" x14ac:dyDescent="0.25">
      <c r="A660" t="s">
        <v>29</v>
      </c>
      <c r="B660">
        <v>18</v>
      </c>
      <c r="C660">
        <v>9</v>
      </c>
      <c r="D660">
        <v>4</v>
      </c>
      <c r="E660">
        <v>0</v>
      </c>
      <c r="F660" t="s">
        <v>74</v>
      </c>
      <c r="G660">
        <v>49564</v>
      </c>
      <c r="H660">
        <v>11110726</v>
      </c>
      <c r="I660">
        <v>18</v>
      </c>
      <c r="J660">
        <v>0.52823528647422702</v>
      </c>
      <c r="K660">
        <v>0.78139533996582</v>
      </c>
      <c r="L660">
        <v>0.50769230723380998</v>
      </c>
      <c r="M660">
        <v>0.58041958041957997</v>
      </c>
      <c r="N660">
        <v>0.69767441860465096</v>
      </c>
      <c r="O660">
        <v>0.629411764705882</v>
      </c>
      <c r="P660">
        <v>12.4</v>
      </c>
      <c r="Q660">
        <v>209441.4</v>
      </c>
      <c r="R660">
        <v>48990</v>
      </c>
      <c r="S660">
        <v>2</v>
      </c>
      <c r="T660">
        <v>148</v>
      </c>
      <c r="U660">
        <v>0.58041958041957997</v>
      </c>
      <c r="V660">
        <v>0.69767441860465096</v>
      </c>
      <c r="W660">
        <v>0.629411764705882</v>
      </c>
      <c r="X660">
        <v>12.4</v>
      </c>
      <c r="Y660">
        <v>540358</v>
      </c>
      <c r="Z660">
        <v>49619</v>
      </c>
      <c r="AA660">
        <v>2</v>
      </c>
      <c r="AB660">
        <v>149</v>
      </c>
      <c r="AC660" t="s">
        <v>1062</v>
      </c>
      <c r="AE660">
        <f>Tabela1[[#This Row],[kan_params]]</f>
        <v>49564</v>
      </c>
      <c r="AF660">
        <f>Tabela1[[#This Row],[kan_steps]]</f>
        <v>18</v>
      </c>
      <c r="AG660">
        <f>Tabela1[[#This Row],[kan_train_acc]]</f>
        <v>0.52823528647422702</v>
      </c>
      <c r="AH660">
        <f>Tabela1[[#This Row],[kan_val_acc]]</f>
        <v>0.78139533996582</v>
      </c>
      <c r="AI660">
        <f>Tabela1[[#This Row],[kan_test_acc]]</f>
        <v>0.50769230723380998</v>
      </c>
      <c r="AJ660">
        <f>Tabela1[[#This Row],[mlp_test_acc]]</f>
        <v>0.58041958041957997</v>
      </c>
      <c r="AK660">
        <f>Tabela1[[#This Row],[mlp_val_acc]]</f>
        <v>0.69767441860465096</v>
      </c>
      <c r="AL660">
        <f>Tabela1[[#This Row],[mlp_train_acc]]</f>
        <v>0.629411764705882</v>
      </c>
      <c r="AM660">
        <f>Tabela1[[#This Row],[mlp_steps]]</f>
        <v>12.4</v>
      </c>
    </row>
    <row r="661" spans="1:39" hidden="1" x14ac:dyDescent="0.25">
      <c r="A661" t="s">
        <v>29</v>
      </c>
      <c r="B661">
        <v>10</v>
      </c>
      <c r="C661">
        <v>5</v>
      </c>
      <c r="D661">
        <v>2</v>
      </c>
      <c r="E661">
        <v>0</v>
      </c>
      <c r="F661" t="s">
        <v>200</v>
      </c>
      <c r="G661">
        <v>49594</v>
      </c>
      <c r="H661">
        <v>10028573.6</v>
      </c>
      <c r="I661">
        <v>17.399999999999999</v>
      </c>
      <c r="J661">
        <v>0.58647059202194196</v>
      </c>
      <c r="K661">
        <v>0.79069768190383904</v>
      </c>
      <c r="L661">
        <v>0.61958042383193901</v>
      </c>
      <c r="M661">
        <v>0.66433566433566404</v>
      </c>
      <c r="N661">
        <v>0.63953488372093004</v>
      </c>
      <c r="O661">
        <v>0.60882352941176399</v>
      </c>
      <c r="P661">
        <v>12.2</v>
      </c>
      <c r="Q661">
        <v>1403073.8</v>
      </c>
      <c r="R661">
        <v>48990</v>
      </c>
      <c r="S661">
        <v>2</v>
      </c>
      <c r="T661">
        <v>148</v>
      </c>
      <c r="U661">
        <v>0.66433566433566404</v>
      </c>
      <c r="V661">
        <v>0.63953488372093004</v>
      </c>
      <c r="W661">
        <v>0.60882352941176399</v>
      </c>
      <c r="X661">
        <v>12</v>
      </c>
      <c r="Y661">
        <v>1631967.6</v>
      </c>
      <c r="Z661">
        <v>49619</v>
      </c>
      <c r="AA661">
        <v>2</v>
      </c>
      <c r="AB661">
        <v>149</v>
      </c>
      <c r="AC661" t="s">
        <v>317</v>
      </c>
      <c r="AE661">
        <f>Tabela1[[#This Row],[kan_params]]</f>
        <v>49594</v>
      </c>
      <c r="AF661">
        <f>Tabela1[[#This Row],[kan_steps]]</f>
        <v>17.399999999999999</v>
      </c>
      <c r="AG661">
        <f>Tabela1[[#This Row],[kan_train_acc]]</f>
        <v>0.58647059202194196</v>
      </c>
      <c r="AH661">
        <f>Tabela1[[#This Row],[kan_val_acc]]</f>
        <v>0.79069768190383904</v>
      </c>
      <c r="AI661">
        <f>Tabela1[[#This Row],[kan_test_acc]]</f>
        <v>0.61958042383193901</v>
      </c>
      <c r="AJ661">
        <f>Tabela1[[#This Row],[mlp_test_acc]]</f>
        <v>0.66433566433566404</v>
      </c>
      <c r="AK661">
        <f>Tabela1[[#This Row],[mlp_val_acc]]</f>
        <v>0.63953488372093004</v>
      </c>
      <c r="AL661">
        <f>Tabela1[[#This Row],[mlp_train_acc]]</f>
        <v>0.60882352941176399</v>
      </c>
      <c r="AM661">
        <f>Tabela1[[#This Row],[mlp_steps]]</f>
        <v>12.2</v>
      </c>
    </row>
    <row r="662" spans="1:39" hidden="1" x14ac:dyDescent="0.25">
      <c r="A662" t="s">
        <v>29</v>
      </c>
      <c r="B662">
        <v>16</v>
      </c>
      <c r="C662">
        <v>9</v>
      </c>
      <c r="D662">
        <v>3</v>
      </c>
      <c r="E662">
        <v>0</v>
      </c>
      <c r="F662" t="s">
        <v>82</v>
      </c>
      <c r="G662">
        <v>49616</v>
      </c>
      <c r="H662">
        <v>14418256.4</v>
      </c>
      <c r="I662">
        <v>17.600000000000001</v>
      </c>
      <c r="J662">
        <v>0.64058822393417303</v>
      </c>
      <c r="K662">
        <v>0.73953487873077395</v>
      </c>
      <c r="L662">
        <v>0.64755246043205195</v>
      </c>
      <c r="M662">
        <v>0.65734265734265696</v>
      </c>
      <c r="N662">
        <v>0.581395348837209</v>
      </c>
      <c r="O662">
        <v>0.626470588235294</v>
      </c>
      <c r="P662">
        <v>12</v>
      </c>
      <c r="Q662">
        <v>2898691.6</v>
      </c>
      <c r="R662">
        <v>48990</v>
      </c>
      <c r="S662">
        <v>2</v>
      </c>
      <c r="T662">
        <v>148</v>
      </c>
      <c r="U662">
        <v>0.65734265734265696</v>
      </c>
      <c r="V662">
        <v>0.581395348837209</v>
      </c>
      <c r="W662">
        <v>0.626470588235294</v>
      </c>
      <c r="X662">
        <v>12</v>
      </c>
      <c r="Y662">
        <v>1810055</v>
      </c>
      <c r="Z662">
        <v>49619</v>
      </c>
      <c r="AA662">
        <v>2</v>
      </c>
      <c r="AB662">
        <v>149</v>
      </c>
      <c r="AC662" t="s">
        <v>965</v>
      </c>
      <c r="AE662">
        <f>Tabela1[[#This Row],[kan_params]]</f>
        <v>49616</v>
      </c>
      <c r="AF662">
        <f>Tabela1[[#This Row],[kan_steps]]</f>
        <v>17.600000000000001</v>
      </c>
      <c r="AG662">
        <f>Tabela1[[#This Row],[kan_train_acc]]</f>
        <v>0.64058822393417303</v>
      </c>
      <c r="AH662">
        <f>Tabela1[[#This Row],[kan_val_acc]]</f>
        <v>0.73953487873077395</v>
      </c>
      <c r="AI662">
        <f>Tabela1[[#This Row],[kan_test_acc]]</f>
        <v>0.64755246043205195</v>
      </c>
      <c r="AJ662">
        <f>Tabela1[[#This Row],[mlp_test_acc]]</f>
        <v>0.65734265734265696</v>
      </c>
      <c r="AK662">
        <f>Tabela1[[#This Row],[mlp_val_acc]]</f>
        <v>0.581395348837209</v>
      </c>
      <c r="AL662">
        <f>Tabela1[[#This Row],[mlp_train_acc]]</f>
        <v>0.626470588235294</v>
      </c>
      <c r="AM662">
        <f>Tabela1[[#This Row],[mlp_steps]]</f>
        <v>12</v>
      </c>
    </row>
    <row r="663" spans="1:39" hidden="1" x14ac:dyDescent="0.25">
      <c r="A663" t="s">
        <v>29</v>
      </c>
      <c r="B663">
        <v>14</v>
      </c>
      <c r="C663">
        <v>3</v>
      </c>
      <c r="D663">
        <v>5</v>
      </c>
      <c r="E663">
        <v>0</v>
      </c>
      <c r="F663" t="s">
        <v>82</v>
      </c>
      <c r="G663">
        <v>49616</v>
      </c>
      <c r="H663">
        <v>9096813.4000000004</v>
      </c>
      <c r="I663">
        <v>17.600000000000001</v>
      </c>
      <c r="J663">
        <v>0.47235294580459503</v>
      </c>
      <c r="K663">
        <v>0.68139535188674905</v>
      </c>
      <c r="L663">
        <v>0.45734265446662897</v>
      </c>
      <c r="M663">
        <v>0.66433566433566404</v>
      </c>
      <c r="N663">
        <v>0.63953488372093004</v>
      </c>
      <c r="O663">
        <v>0.60882352941176399</v>
      </c>
      <c r="P663">
        <v>12.4</v>
      </c>
      <c r="Q663">
        <v>1768347.4</v>
      </c>
      <c r="R663">
        <v>48990</v>
      </c>
      <c r="S663">
        <v>2</v>
      </c>
      <c r="T663">
        <v>148</v>
      </c>
      <c r="U663">
        <v>0.66433566433566404</v>
      </c>
      <c r="V663">
        <v>0.63953488372093004</v>
      </c>
      <c r="W663">
        <v>0.60882352941176399</v>
      </c>
      <c r="X663">
        <v>12.8</v>
      </c>
      <c r="Y663">
        <v>2708338.8</v>
      </c>
      <c r="Z663">
        <v>49619</v>
      </c>
      <c r="AA663">
        <v>2</v>
      </c>
      <c r="AB663">
        <v>149</v>
      </c>
      <c r="AC663" t="s">
        <v>561</v>
      </c>
      <c r="AE663">
        <f>Tabela1[[#This Row],[kan_params]]</f>
        <v>49616</v>
      </c>
      <c r="AF663">
        <f>Tabela1[[#This Row],[kan_steps]]</f>
        <v>17.600000000000001</v>
      </c>
      <c r="AG663">
        <f>Tabela1[[#This Row],[kan_train_acc]]</f>
        <v>0.47235294580459503</v>
      </c>
      <c r="AH663">
        <f>Tabela1[[#This Row],[kan_val_acc]]</f>
        <v>0.68139535188674905</v>
      </c>
      <c r="AI663">
        <f>Tabela1[[#This Row],[kan_test_acc]]</f>
        <v>0.45734265446662897</v>
      </c>
      <c r="AJ663">
        <f>Tabela1[[#This Row],[mlp_test_acc]]</f>
        <v>0.66433566433566404</v>
      </c>
      <c r="AK663">
        <f>Tabela1[[#This Row],[mlp_val_acc]]</f>
        <v>0.63953488372093004</v>
      </c>
      <c r="AL663">
        <f>Tabela1[[#This Row],[mlp_train_acc]]</f>
        <v>0.60882352941176399</v>
      </c>
      <c r="AM663">
        <f>Tabela1[[#This Row],[mlp_steps]]</f>
        <v>12.4</v>
      </c>
    </row>
    <row r="664" spans="1:39" hidden="1" x14ac:dyDescent="0.25">
      <c r="A664" t="s">
        <v>29</v>
      </c>
      <c r="B664">
        <v>12</v>
      </c>
      <c r="C664">
        <v>5</v>
      </c>
      <c r="D664">
        <v>3</v>
      </c>
      <c r="E664">
        <v>0</v>
      </c>
      <c r="F664" t="s">
        <v>156</v>
      </c>
      <c r="G664">
        <v>49618</v>
      </c>
      <c r="H664">
        <v>8247563.7999999998</v>
      </c>
      <c r="I664">
        <v>15</v>
      </c>
      <c r="J664">
        <v>0.61588236093521098</v>
      </c>
      <c r="K664">
        <v>0.82325578927993703</v>
      </c>
      <c r="L664">
        <v>0.629370620846748</v>
      </c>
      <c r="M664">
        <v>0.66433566433566404</v>
      </c>
      <c r="N664">
        <v>0.63953488372093004</v>
      </c>
      <c r="O664">
        <v>0.60882352941176399</v>
      </c>
      <c r="P664">
        <v>12</v>
      </c>
      <c r="Q664">
        <v>2164502.7999999998</v>
      </c>
      <c r="R664">
        <v>48990</v>
      </c>
      <c r="S664">
        <v>2</v>
      </c>
      <c r="T664">
        <v>148</v>
      </c>
      <c r="U664">
        <v>0.66433566433566404</v>
      </c>
      <c r="V664">
        <v>0.63953488372093004</v>
      </c>
      <c r="W664">
        <v>0.60882352941176399</v>
      </c>
      <c r="X664">
        <v>12</v>
      </c>
      <c r="Y664">
        <v>1757909.2</v>
      </c>
      <c r="Z664">
        <v>49619</v>
      </c>
      <c r="AA664">
        <v>2</v>
      </c>
      <c r="AB664">
        <v>149</v>
      </c>
      <c r="AC664" t="s">
        <v>497</v>
      </c>
      <c r="AE664">
        <f>Tabela1[[#This Row],[kan_params]]</f>
        <v>49618</v>
      </c>
      <c r="AF664">
        <f>Tabela1[[#This Row],[kan_steps]]</f>
        <v>15</v>
      </c>
      <c r="AG664">
        <f>Tabela1[[#This Row],[kan_train_acc]]</f>
        <v>0.61588236093521098</v>
      </c>
      <c r="AH664">
        <f>Tabela1[[#This Row],[kan_val_acc]]</f>
        <v>0.82325578927993703</v>
      </c>
      <c r="AI664">
        <f>Tabela1[[#This Row],[kan_test_acc]]</f>
        <v>0.629370620846748</v>
      </c>
      <c r="AJ664">
        <f>Tabela1[[#This Row],[mlp_test_acc]]</f>
        <v>0.66433566433566404</v>
      </c>
      <c r="AK664">
        <f>Tabela1[[#This Row],[mlp_val_acc]]</f>
        <v>0.63953488372093004</v>
      </c>
      <c r="AL664">
        <f>Tabela1[[#This Row],[mlp_train_acc]]</f>
        <v>0.60882352941176399</v>
      </c>
      <c r="AM664">
        <f>Tabela1[[#This Row],[mlp_steps]]</f>
        <v>12</v>
      </c>
    </row>
    <row r="665" spans="1:39" hidden="1" x14ac:dyDescent="0.25">
      <c r="A665" t="s">
        <v>29</v>
      </c>
      <c r="B665">
        <v>18</v>
      </c>
      <c r="C665">
        <v>9</v>
      </c>
      <c r="D665">
        <v>4</v>
      </c>
      <c r="E665">
        <v>0</v>
      </c>
      <c r="F665" t="s">
        <v>230</v>
      </c>
      <c r="G665">
        <v>49664</v>
      </c>
      <c r="H665">
        <v>22239302</v>
      </c>
      <c r="I665">
        <v>32.799999999999997</v>
      </c>
      <c r="J665">
        <v>0.711764705181121</v>
      </c>
      <c r="K665">
        <v>0.85813952684402395</v>
      </c>
      <c r="L665">
        <v>0.73146853446960403</v>
      </c>
      <c r="M665">
        <v>0.65734265734265696</v>
      </c>
      <c r="N665">
        <v>0.581395348837209</v>
      </c>
      <c r="O665">
        <v>0.626470588235294</v>
      </c>
      <c r="P665">
        <v>12.2</v>
      </c>
      <c r="Q665">
        <v>2416148.7999999998</v>
      </c>
      <c r="R665">
        <v>49619</v>
      </c>
      <c r="S665">
        <v>2</v>
      </c>
      <c r="T665">
        <v>149</v>
      </c>
      <c r="U665">
        <v>0.65734265734265696</v>
      </c>
      <c r="V665">
        <v>0.581395348837209</v>
      </c>
      <c r="W665">
        <v>0.626470588235294</v>
      </c>
      <c r="X665">
        <v>12</v>
      </c>
      <c r="Y665">
        <v>815159.4</v>
      </c>
      <c r="Z665">
        <v>50252</v>
      </c>
      <c r="AA665">
        <v>2</v>
      </c>
      <c r="AB665">
        <v>150</v>
      </c>
      <c r="AC665" t="s">
        <v>1140</v>
      </c>
      <c r="AE665">
        <f>Tabela1[[#This Row],[kan_params]]</f>
        <v>49664</v>
      </c>
      <c r="AF665">
        <f>Tabela1[[#This Row],[kan_steps]]</f>
        <v>32.799999999999997</v>
      </c>
      <c r="AG665">
        <f>Tabela1[[#This Row],[kan_train_acc]]</f>
        <v>0.711764705181121</v>
      </c>
      <c r="AH665">
        <f>Tabela1[[#This Row],[kan_val_acc]]</f>
        <v>0.85813952684402395</v>
      </c>
      <c r="AI665">
        <f>Tabela1[[#This Row],[kan_test_acc]]</f>
        <v>0.73146853446960403</v>
      </c>
      <c r="AJ665">
        <f>Tabela1[[#This Row],[mlp_test_acc]]</f>
        <v>0.65734265734265696</v>
      </c>
      <c r="AK665">
        <f>Tabela1[[#This Row],[mlp_val_acc]]</f>
        <v>0.581395348837209</v>
      </c>
      <c r="AL665">
        <f>Tabela1[[#This Row],[mlp_train_acc]]</f>
        <v>0.626470588235294</v>
      </c>
      <c r="AM665">
        <f>Tabela1[[#This Row],[mlp_steps]]</f>
        <v>12.2</v>
      </c>
    </row>
    <row r="666" spans="1:39" hidden="1" x14ac:dyDescent="0.25">
      <c r="A666" t="s">
        <v>29</v>
      </c>
      <c r="B666">
        <v>12</v>
      </c>
      <c r="C666">
        <v>5</v>
      </c>
      <c r="D666">
        <v>3</v>
      </c>
      <c r="E666">
        <v>0</v>
      </c>
      <c r="F666" t="s">
        <v>68</v>
      </c>
      <c r="G666">
        <v>49698</v>
      </c>
      <c r="H666">
        <v>10194726.6</v>
      </c>
      <c r="I666">
        <v>19</v>
      </c>
      <c r="J666">
        <v>0.52411764860153198</v>
      </c>
      <c r="K666">
        <v>0.75813952684402397</v>
      </c>
      <c r="L666">
        <v>0.48111888170242301</v>
      </c>
      <c r="M666">
        <v>0.66433566433566404</v>
      </c>
      <c r="N666">
        <v>0.63953488372093004</v>
      </c>
      <c r="O666">
        <v>0.60882352941176399</v>
      </c>
      <c r="P666">
        <v>12</v>
      </c>
      <c r="Q666">
        <v>2316778.4</v>
      </c>
      <c r="R666">
        <v>49619</v>
      </c>
      <c r="S666">
        <v>2</v>
      </c>
      <c r="T666">
        <v>149</v>
      </c>
      <c r="U666">
        <v>0.66433566433566404</v>
      </c>
      <c r="V666">
        <v>0.63953488372093004</v>
      </c>
      <c r="W666">
        <v>0.60882352941176399</v>
      </c>
      <c r="X666">
        <v>12.2</v>
      </c>
      <c r="Y666">
        <v>1827062.6</v>
      </c>
      <c r="Z666">
        <v>50252</v>
      </c>
      <c r="AA666">
        <v>2</v>
      </c>
      <c r="AB666">
        <v>150</v>
      </c>
      <c r="AC666" t="s">
        <v>453</v>
      </c>
      <c r="AE666">
        <f>Tabela1[[#This Row],[kan_params]]</f>
        <v>49698</v>
      </c>
      <c r="AF666">
        <f>Tabela1[[#This Row],[kan_steps]]</f>
        <v>19</v>
      </c>
      <c r="AG666">
        <f>Tabela1[[#This Row],[kan_train_acc]]</f>
        <v>0.52411764860153198</v>
      </c>
      <c r="AH666">
        <f>Tabela1[[#This Row],[kan_val_acc]]</f>
        <v>0.75813952684402397</v>
      </c>
      <c r="AI666">
        <f>Tabela1[[#This Row],[kan_test_acc]]</f>
        <v>0.48111888170242301</v>
      </c>
      <c r="AJ666">
        <f>Tabela1[[#This Row],[mlp_test_acc]]</f>
        <v>0.66433566433566404</v>
      </c>
      <c r="AK666">
        <f>Tabela1[[#This Row],[mlp_val_acc]]</f>
        <v>0.63953488372093004</v>
      </c>
      <c r="AL666">
        <f>Tabela1[[#This Row],[mlp_train_acc]]</f>
        <v>0.60882352941176399</v>
      </c>
      <c r="AM666">
        <f>Tabela1[[#This Row],[mlp_steps]]</f>
        <v>12</v>
      </c>
    </row>
    <row r="667" spans="1:39" hidden="1" x14ac:dyDescent="0.25">
      <c r="A667" t="s">
        <v>29</v>
      </c>
      <c r="B667">
        <v>18</v>
      </c>
      <c r="C667">
        <v>9</v>
      </c>
      <c r="D667">
        <v>4</v>
      </c>
      <c r="E667">
        <v>0</v>
      </c>
      <c r="F667" t="s">
        <v>44</v>
      </c>
      <c r="G667">
        <v>49766</v>
      </c>
      <c r="H667">
        <v>21669231.399999999</v>
      </c>
      <c r="I667">
        <v>27.4</v>
      </c>
      <c r="J667">
        <v>0.59647059440612704</v>
      </c>
      <c r="K667">
        <v>0.72790696620941098</v>
      </c>
      <c r="L667">
        <v>0.60559440851211499</v>
      </c>
      <c r="M667">
        <v>0.65734265734265696</v>
      </c>
      <c r="N667">
        <v>0.581395348837209</v>
      </c>
      <c r="O667">
        <v>0.626470588235294</v>
      </c>
      <c r="P667">
        <v>12.2</v>
      </c>
      <c r="Q667">
        <v>1727131.2</v>
      </c>
      <c r="R667">
        <v>49619</v>
      </c>
      <c r="S667">
        <v>2</v>
      </c>
      <c r="T667">
        <v>149</v>
      </c>
      <c r="U667">
        <v>0.65734265734265696</v>
      </c>
      <c r="V667">
        <v>0.581395348837209</v>
      </c>
      <c r="W667">
        <v>0.626470588235294</v>
      </c>
      <c r="X667">
        <v>12.2</v>
      </c>
      <c r="Y667">
        <v>1557904.4</v>
      </c>
      <c r="Z667">
        <v>50252</v>
      </c>
      <c r="AA667">
        <v>2</v>
      </c>
      <c r="AB667">
        <v>150</v>
      </c>
      <c r="AC667" t="s">
        <v>1047</v>
      </c>
      <c r="AE667">
        <f>Tabela1[[#This Row],[kan_params]]</f>
        <v>49766</v>
      </c>
      <c r="AF667">
        <f>Tabela1[[#This Row],[kan_steps]]</f>
        <v>27.4</v>
      </c>
      <c r="AG667">
        <f>Tabela1[[#This Row],[kan_train_acc]]</f>
        <v>0.59647059440612704</v>
      </c>
      <c r="AH667">
        <f>Tabela1[[#This Row],[kan_val_acc]]</f>
        <v>0.72790696620941098</v>
      </c>
      <c r="AI667">
        <f>Tabela1[[#This Row],[kan_test_acc]]</f>
        <v>0.60559440851211499</v>
      </c>
      <c r="AJ667">
        <f>Tabela1[[#This Row],[mlp_test_acc]]</f>
        <v>0.65734265734265696</v>
      </c>
      <c r="AK667">
        <f>Tabela1[[#This Row],[mlp_val_acc]]</f>
        <v>0.581395348837209</v>
      </c>
      <c r="AL667">
        <f>Tabela1[[#This Row],[mlp_train_acc]]</f>
        <v>0.626470588235294</v>
      </c>
      <c r="AM667">
        <f>Tabela1[[#This Row],[mlp_steps]]</f>
        <v>12.2</v>
      </c>
    </row>
    <row r="668" spans="1:39" hidden="1" x14ac:dyDescent="0.25">
      <c r="A668" t="s">
        <v>29</v>
      </c>
      <c r="B668">
        <v>10</v>
      </c>
      <c r="C668">
        <v>3</v>
      </c>
      <c r="D668">
        <v>3</v>
      </c>
      <c r="E668">
        <v>0</v>
      </c>
      <c r="F668" t="s">
        <v>136</v>
      </c>
      <c r="G668">
        <v>49822</v>
      </c>
      <c r="H668">
        <v>7698731.2000000002</v>
      </c>
      <c r="I668">
        <v>13</v>
      </c>
      <c r="J668">
        <v>0.35764705240726402</v>
      </c>
      <c r="K668">
        <v>0.65116280317306496</v>
      </c>
      <c r="L668">
        <v>0.30349650084972302</v>
      </c>
      <c r="M668">
        <v>0.66433566433566404</v>
      </c>
      <c r="N668">
        <v>0.63953488372093004</v>
      </c>
      <c r="O668">
        <v>0.60882352941176399</v>
      </c>
      <c r="P668">
        <v>14</v>
      </c>
      <c r="Q668">
        <v>1018042.8</v>
      </c>
      <c r="R668">
        <v>49619</v>
      </c>
      <c r="S668">
        <v>2</v>
      </c>
      <c r="T668">
        <v>149</v>
      </c>
      <c r="U668">
        <v>0.66433566433566404</v>
      </c>
      <c r="V668">
        <v>0.63953488372093004</v>
      </c>
      <c r="W668">
        <v>0.60882352941176399</v>
      </c>
      <c r="X668">
        <v>12</v>
      </c>
      <c r="Y668">
        <v>1411435.2</v>
      </c>
      <c r="Z668">
        <v>50252</v>
      </c>
      <c r="AA668">
        <v>2</v>
      </c>
      <c r="AB668">
        <v>150</v>
      </c>
      <c r="AC668" t="s">
        <v>137</v>
      </c>
      <c r="AE668">
        <f>Tabela1[[#This Row],[kan_params]]</f>
        <v>49822</v>
      </c>
      <c r="AF668">
        <f>Tabela1[[#This Row],[kan_steps]]</f>
        <v>13</v>
      </c>
      <c r="AG668">
        <f>Tabela1[[#This Row],[kan_train_acc]]</f>
        <v>0.35764705240726402</v>
      </c>
      <c r="AH668">
        <f>Tabela1[[#This Row],[kan_val_acc]]</f>
        <v>0.65116280317306496</v>
      </c>
      <c r="AI668">
        <f>Tabela1[[#This Row],[kan_test_acc]]</f>
        <v>0.30349650084972302</v>
      </c>
      <c r="AJ668">
        <f>Tabela1[[#This Row],[mlp_test_acc]]</f>
        <v>0.66433566433566404</v>
      </c>
      <c r="AK668">
        <f>Tabela1[[#This Row],[mlp_val_acc]]</f>
        <v>0.63953488372093004</v>
      </c>
      <c r="AL668">
        <f>Tabela1[[#This Row],[mlp_train_acc]]</f>
        <v>0.60882352941176399</v>
      </c>
      <c r="AM668">
        <f>Tabela1[[#This Row],[mlp_steps]]</f>
        <v>14</v>
      </c>
    </row>
    <row r="669" spans="1:39" hidden="1" x14ac:dyDescent="0.25">
      <c r="A669" t="s">
        <v>29</v>
      </c>
      <c r="B669">
        <v>14</v>
      </c>
      <c r="C669">
        <v>5</v>
      </c>
      <c r="D669">
        <v>4</v>
      </c>
      <c r="E669">
        <v>0</v>
      </c>
      <c r="F669" t="s">
        <v>146</v>
      </c>
      <c r="G669">
        <v>49884</v>
      </c>
      <c r="H669">
        <v>18965191</v>
      </c>
      <c r="I669">
        <v>24.4</v>
      </c>
      <c r="J669">
        <v>0.43705882430076598</v>
      </c>
      <c r="K669">
        <v>0.68604651689529395</v>
      </c>
      <c r="L669">
        <v>0.39300699830055202</v>
      </c>
      <c r="M669">
        <v>0.65734265734265696</v>
      </c>
      <c r="N669">
        <v>0.581395348837209</v>
      </c>
      <c r="O669">
        <v>0.626470588235294</v>
      </c>
      <c r="P669">
        <v>12.4</v>
      </c>
      <c r="Q669">
        <v>1064816.2</v>
      </c>
      <c r="R669">
        <v>49619</v>
      </c>
      <c r="S669">
        <v>2</v>
      </c>
      <c r="T669">
        <v>149</v>
      </c>
      <c r="U669">
        <v>0.65734265734265696</v>
      </c>
      <c r="V669">
        <v>0.581395348837209</v>
      </c>
      <c r="W669">
        <v>0.626470588235294</v>
      </c>
      <c r="X669">
        <v>12</v>
      </c>
      <c r="Y669">
        <v>1406824</v>
      </c>
      <c r="Z669">
        <v>50252</v>
      </c>
      <c r="AA669">
        <v>2</v>
      </c>
      <c r="AB669">
        <v>150</v>
      </c>
      <c r="AC669" t="s">
        <v>694</v>
      </c>
      <c r="AE669">
        <f>Tabela1[[#This Row],[kan_params]]</f>
        <v>49884</v>
      </c>
      <c r="AF669">
        <f>Tabela1[[#This Row],[kan_steps]]</f>
        <v>24.4</v>
      </c>
      <c r="AG669">
        <f>Tabela1[[#This Row],[kan_train_acc]]</f>
        <v>0.43705882430076598</v>
      </c>
      <c r="AH669">
        <f>Tabela1[[#This Row],[kan_val_acc]]</f>
        <v>0.68604651689529395</v>
      </c>
      <c r="AI669">
        <f>Tabela1[[#This Row],[kan_test_acc]]</f>
        <v>0.39300699830055202</v>
      </c>
      <c r="AJ669">
        <f>Tabela1[[#This Row],[mlp_test_acc]]</f>
        <v>0.65734265734265696</v>
      </c>
      <c r="AK669">
        <f>Tabela1[[#This Row],[mlp_val_acc]]</f>
        <v>0.581395348837209</v>
      </c>
      <c r="AL669">
        <f>Tabela1[[#This Row],[mlp_train_acc]]</f>
        <v>0.626470588235294</v>
      </c>
      <c r="AM669">
        <f>Tabela1[[#This Row],[mlp_steps]]</f>
        <v>12.4</v>
      </c>
    </row>
    <row r="670" spans="1:39" hidden="1" x14ac:dyDescent="0.25">
      <c r="A670" t="s">
        <v>29</v>
      </c>
      <c r="B670">
        <v>14</v>
      </c>
      <c r="C670">
        <v>5</v>
      </c>
      <c r="D670">
        <v>4</v>
      </c>
      <c r="E670">
        <v>0</v>
      </c>
      <c r="F670" t="s">
        <v>56</v>
      </c>
      <c r="G670">
        <v>49890</v>
      </c>
      <c r="H670">
        <v>15668485.199999999</v>
      </c>
      <c r="I670">
        <v>22.4</v>
      </c>
      <c r="J670">
        <v>0.55411763787269597</v>
      </c>
      <c r="K670">
        <v>0.68837209939956601</v>
      </c>
      <c r="L670">
        <v>0.57342658638954103</v>
      </c>
      <c r="M670">
        <v>0.65734265734265696</v>
      </c>
      <c r="N670">
        <v>0.581395348837209</v>
      </c>
      <c r="O670">
        <v>0.626470588235294</v>
      </c>
      <c r="P670">
        <v>12</v>
      </c>
      <c r="Q670">
        <v>478752.6</v>
      </c>
      <c r="R670">
        <v>49619</v>
      </c>
      <c r="S670">
        <v>2</v>
      </c>
      <c r="T670">
        <v>149</v>
      </c>
      <c r="U670">
        <v>0.65734265734265696</v>
      </c>
      <c r="V670">
        <v>0.581395348837209</v>
      </c>
      <c r="W670">
        <v>0.626470588235294</v>
      </c>
      <c r="X670">
        <v>12.2</v>
      </c>
      <c r="Y670">
        <v>293191.2</v>
      </c>
      <c r="Z670">
        <v>50252</v>
      </c>
      <c r="AA670">
        <v>2</v>
      </c>
      <c r="AB670">
        <v>150</v>
      </c>
      <c r="AC670" t="s">
        <v>649</v>
      </c>
      <c r="AE670">
        <f>Tabela1[[#This Row],[kan_params]]</f>
        <v>49890</v>
      </c>
      <c r="AF670">
        <f>Tabela1[[#This Row],[kan_steps]]</f>
        <v>22.4</v>
      </c>
      <c r="AG670">
        <f>Tabela1[[#This Row],[kan_train_acc]]</f>
        <v>0.55411763787269597</v>
      </c>
      <c r="AH670">
        <f>Tabela1[[#This Row],[kan_val_acc]]</f>
        <v>0.68837209939956601</v>
      </c>
      <c r="AI670">
        <f>Tabela1[[#This Row],[kan_test_acc]]</f>
        <v>0.57342658638954103</v>
      </c>
      <c r="AJ670">
        <f>Tabela1[[#This Row],[mlp_test_acc]]</f>
        <v>0.65734265734265696</v>
      </c>
      <c r="AK670">
        <f>Tabela1[[#This Row],[mlp_val_acc]]</f>
        <v>0.581395348837209</v>
      </c>
      <c r="AL670">
        <f>Tabela1[[#This Row],[mlp_train_acc]]</f>
        <v>0.626470588235294</v>
      </c>
      <c r="AM670">
        <f>Tabela1[[#This Row],[mlp_steps]]</f>
        <v>12</v>
      </c>
    </row>
    <row r="671" spans="1:39" hidden="1" x14ac:dyDescent="0.25">
      <c r="A671" t="s">
        <v>29</v>
      </c>
      <c r="B671">
        <v>14</v>
      </c>
      <c r="C671">
        <v>9</v>
      </c>
      <c r="D671">
        <v>2</v>
      </c>
      <c r="E671">
        <v>0</v>
      </c>
      <c r="F671" t="s">
        <v>64</v>
      </c>
      <c r="G671">
        <v>50018</v>
      </c>
      <c r="H671">
        <v>19090600.600000001</v>
      </c>
      <c r="I671">
        <v>23.6</v>
      </c>
      <c r="J671">
        <v>0.65058823823928802</v>
      </c>
      <c r="K671">
        <v>0.74883719682693395</v>
      </c>
      <c r="L671">
        <v>0.60699301362037605</v>
      </c>
      <c r="M671">
        <v>0.65734265734265696</v>
      </c>
      <c r="N671">
        <v>0.581395348837209</v>
      </c>
      <c r="O671">
        <v>0.626470588235294</v>
      </c>
      <c r="P671">
        <v>12</v>
      </c>
      <c r="Q671">
        <v>2308556</v>
      </c>
      <c r="R671">
        <v>49619</v>
      </c>
      <c r="S671">
        <v>2</v>
      </c>
      <c r="T671">
        <v>149</v>
      </c>
      <c r="U671">
        <v>0.65734265734265696</v>
      </c>
      <c r="V671">
        <v>0.581395348837209</v>
      </c>
      <c r="W671">
        <v>0.626470588235294</v>
      </c>
      <c r="X671">
        <v>12.4</v>
      </c>
      <c r="Y671">
        <v>2608700.6</v>
      </c>
      <c r="Z671">
        <v>50252</v>
      </c>
      <c r="AA671">
        <v>2</v>
      </c>
      <c r="AB671">
        <v>150</v>
      </c>
      <c r="AC671" t="s">
        <v>754</v>
      </c>
      <c r="AE671">
        <f>Tabela1[[#This Row],[kan_params]]</f>
        <v>50018</v>
      </c>
      <c r="AF671">
        <f>Tabela1[[#This Row],[kan_steps]]</f>
        <v>23.6</v>
      </c>
      <c r="AG671">
        <f>Tabela1[[#This Row],[kan_train_acc]]</f>
        <v>0.65058823823928802</v>
      </c>
      <c r="AH671">
        <f>Tabela1[[#This Row],[kan_val_acc]]</f>
        <v>0.74883719682693395</v>
      </c>
      <c r="AI671">
        <f>Tabela1[[#This Row],[kan_test_acc]]</f>
        <v>0.60699301362037605</v>
      </c>
      <c r="AJ671">
        <f>Tabela1[[#This Row],[mlp_test_acc]]</f>
        <v>0.65734265734265696</v>
      </c>
      <c r="AK671">
        <f>Tabela1[[#This Row],[mlp_val_acc]]</f>
        <v>0.581395348837209</v>
      </c>
      <c r="AL671">
        <f>Tabela1[[#This Row],[mlp_train_acc]]</f>
        <v>0.626470588235294</v>
      </c>
      <c r="AM671">
        <f>Tabela1[[#This Row],[mlp_steps]]</f>
        <v>12</v>
      </c>
    </row>
    <row r="672" spans="1:39" hidden="1" x14ac:dyDescent="0.25">
      <c r="A672" t="s">
        <v>29</v>
      </c>
      <c r="B672">
        <v>12</v>
      </c>
      <c r="C672">
        <v>3</v>
      </c>
      <c r="D672">
        <v>4</v>
      </c>
      <c r="E672">
        <v>0</v>
      </c>
      <c r="F672" t="s">
        <v>64</v>
      </c>
      <c r="G672">
        <v>50018</v>
      </c>
      <c r="H672">
        <v>9852752.1999999993</v>
      </c>
      <c r="I672">
        <v>19</v>
      </c>
      <c r="J672">
        <v>0.41705881953239399</v>
      </c>
      <c r="K672">
        <v>0.82790695428848204</v>
      </c>
      <c r="L672">
        <v>0.41258740723132997</v>
      </c>
      <c r="M672">
        <v>0.66433566433566404</v>
      </c>
      <c r="N672">
        <v>0.63953488372093004</v>
      </c>
      <c r="O672">
        <v>0.60882352941176399</v>
      </c>
      <c r="P672">
        <v>12</v>
      </c>
      <c r="Q672">
        <v>1838844</v>
      </c>
      <c r="R672">
        <v>49619</v>
      </c>
      <c r="S672">
        <v>2</v>
      </c>
      <c r="T672">
        <v>149</v>
      </c>
      <c r="U672">
        <v>0.66433566433566404</v>
      </c>
      <c r="V672">
        <v>0.63953488372093004</v>
      </c>
      <c r="W672">
        <v>0.60882352941176399</v>
      </c>
      <c r="X672">
        <v>12</v>
      </c>
      <c r="Y672">
        <v>1216668</v>
      </c>
      <c r="Z672">
        <v>50252</v>
      </c>
      <c r="AA672">
        <v>2</v>
      </c>
      <c r="AB672">
        <v>150</v>
      </c>
      <c r="AC672" t="s">
        <v>350</v>
      </c>
      <c r="AE672">
        <f>Tabela1[[#This Row],[kan_params]]</f>
        <v>50018</v>
      </c>
      <c r="AF672">
        <f>Tabela1[[#This Row],[kan_steps]]</f>
        <v>19</v>
      </c>
      <c r="AG672">
        <f>Tabela1[[#This Row],[kan_train_acc]]</f>
        <v>0.41705881953239399</v>
      </c>
      <c r="AH672">
        <f>Tabela1[[#This Row],[kan_val_acc]]</f>
        <v>0.82790695428848204</v>
      </c>
      <c r="AI672">
        <f>Tabela1[[#This Row],[kan_test_acc]]</f>
        <v>0.41258740723132997</v>
      </c>
      <c r="AJ672">
        <f>Tabela1[[#This Row],[mlp_test_acc]]</f>
        <v>0.66433566433566404</v>
      </c>
      <c r="AK672">
        <f>Tabela1[[#This Row],[mlp_val_acc]]</f>
        <v>0.63953488372093004</v>
      </c>
      <c r="AL672">
        <f>Tabela1[[#This Row],[mlp_train_acc]]</f>
        <v>0.60882352941176399</v>
      </c>
      <c r="AM672">
        <f>Tabela1[[#This Row],[mlp_steps]]</f>
        <v>12</v>
      </c>
    </row>
    <row r="673" spans="1:39" hidden="1" x14ac:dyDescent="0.25">
      <c r="A673" t="s">
        <v>29</v>
      </c>
      <c r="B673">
        <v>10</v>
      </c>
      <c r="C673">
        <v>3</v>
      </c>
      <c r="D673">
        <v>3</v>
      </c>
      <c r="E673">
        <v>0</v>
      </c>
      <c r="F673" t="s">
        <v>166</v>
      </c>
      <c r="G673">
        <v>50204</v>
      </c>
      <c r="H673">
        <v>7597922</v>
      </c>
      <c r="I673">
        <v>13.4</v>
      </c>
      <c r="J673">
        <v>0.57235295176505996</v>
      </c>
      <c r="K673">
        <v>0.67674418687820403</v>
      </c>
      <c r="L673">
        <v>0.62097901701927105</v>
      </c>
      <c r="M673">
        <v>0.66433566433566404</v>
      </c>
      <c r="N673">
        <v>0.63953488372093004</v>
      </c>
      <c r="O673">
        <v>0.60882352941176399</v>
      </c>
      <c r="P673">
        <v>12</v>
      </c>
      <c r="Q673">
        <v>799123.2</v>
      </c>
      <c r="R673">
        <v>49619</v>
      </c>
      <c r="S673">
        <v>2</v>
      </c>
      <c r="T673">
        <v>149</v>
      </c>
      <c r="U673">
        <v>0.66433566433566404</v>
      </c>
      <c r="V673">
        <v>0.63953488372093004</v>
      </c>
      <c r="W673">
        <v>0.60882352941176399</v>
      </c>
      <c r="X673">
        <v>12.8</v>
      </c>
      <c r="Y673">
        <v>1054326.8</v>
      </c>
      <c r="Z673">
        <v>50252</v>
      </c>
      <c r="AA673">
        <v>2</v>
      </c>
      <c r="AB673">
        <v>150</v>
      </c>
      <c r="AC673" t="s">
        <v>167</v>
      </c>
      <c r="AE673">
        <f>Tabela1[[#This Row],[kan_params]]</f>
        <v>50204</v>
      </c>
      <c r="AF673">
        <f>Tabela1[[#This Row],[kan_steps]]</f>
        <v>13.4</v>
      </c>
      <c r="AG673">
        <f>Tabela1[[#This Row],[kan_train_acc]]</f>
        <v>0.57235295176505996</v>
      </c>
      <c r="AH673">
        <f>Tabela1[[#This Row],[kan_val_acc]]</f>
        <v>0.67674418687820403</v>
      </c>
      <c r="AI673">
        <f>Tabela1[[#This Row],[kan_test_acc]]</f>
        <v>0.62097901701927105</v>
      </c>
      <c r="AJ673">
        <f>Tabela1[[#This Row],[mlp_test_acc]]</f>
        <v>0.66433566433566404</v>
      </c>
      <c r="AK673">
        <f>Tabela1[[#This Row],[mlp_val_acc]]</f>
        <v>0.63953488372093004</v>
      </c>
      <c r="AL673">
        <f>Tabela1[[#This Row],[mlp_train_acc]]</f>
        <v>0.60882352941176399</v>
      </c>
      <c r="AM673">
        <f>Tabela1[[#This Row],[mlp_steps]]</f>
        <v>12</v>
      </c>
    </row>
    <row r="674" spans="1:39" hidden="1" x14ac:dyDescent="0.25">
      <c r="A674" t="s">
        <v>29</v>
      </c>
      <c r="B674">
        <v>14</v>
      </c>
      <c r="C674">
        <v>5</v>
      </c>
      <c r="D674">
        <v>4</v>
      </c>
      <c r="E674">
        <v>0</v>
      </c>
      <c r="F674" t="s">
        <v>116</v>
      </c>
      <c r="G674">
        <v>50222</v>
      </c>
      <c r="H674">
        <v>15323840.199999999</v>
      </c>
      <c r="I674">
        <v>20.2</v>
      </c>
      <c r="J674">
        <v>0.53117646574973998</v>
      </c>
      <c r="K674">
        <v>0.66976743936538696</v>
      </c>
      <c r="L674">
        <v>0.51748251914978005</v>
      </c>
      <c r="M674">
        <v>0.65734265734265696</v>
      </c>
      <c r="N674">
        <v>0.581395348837209</v>
      </c>
      <c r="O674">
        <v>0.626470588235294</v>
      </c>
      <c r="P674">
        <v>12</v>
      </c>
      <c r="Q674">
        <v>1082800.6000000001</v>
      </c>
      <c r="R674">
        <v>49619</v>
      </c>
      <c r="S674">
        <v>2</v>
      </c>
      <c r="T674">
        <v>149</v>
      </c>
      <c r="U674">
        <v>0.65734265734265696</v>
      </c>
      <c r="V674">
        <v>0.581395348837209</v>
      </c>
      <c r="W674">
        <v>0.626470588235294</v>
      </c>
      <c r="X674">
        <v>12</v>
      </c>
      <c r="Y674">
        <v>643279.19999999995</v>
      </c>
      <c r="Z674">
        <v>50252</v>
      </c>
      <c r="AA674">
        <v>2</v>
      </c>
      <c r="AB674">
        <v>150</v>
      </c>
      <c r="AC674" t="s">
        <v>679</v>
      </c>
      <c r="AE674">
        <f>Tabela1[[#This Row],[kan_params]]</f>
        <v>50222</v>
      </c>
      <c r="AF674">
        <f>Tabela1[[#This Row],[kan_steps]]</f>
        <v>20.2</v>
      </c>
      <c r="AG674">
        <f>Tabela1[[#This Row],[kan_train_acc]]</f>
        <v>0.53117646574973998</v>
      </c>
      <c r="AH674">
        <f>Tabela1[[#This Row],[kan_val_acc]]</f>
        <v>0.66976743936538696</v>
      </c>
      <c r="AI674">
        <f>Tabela1[[#This Row],[kan_test_acc]]</f>
        <v>0.51748251914978005</v>
      </c>
      <c r="AJ674">
        <f>Tabela1[[#This Row],[mlp_test_acc]]</f>
        <v>0.65734265734265696</v>
      </c>
      <c r="AK674">
        <f>Tabela1[[#This Row],[mlp_val_acc]]</f>
        <v>0.581395348837209</v>
      </c>
      <c r="AL674">
        <f>Tabela1[[#This Row],[mlp_train_acc]]</f>
        <v>0.626470588235294</v>
      </c>
      <c r="AM674">
        <f>Tabela1[[#This Row],[mlp_steps]]</f>
        <v>12</v>
      </c>
    </row>
    <row r="675" spans="1:39" hidden="1" x14ac:dyDescent="0.25">
      <c r="A675" t="s">
        <v>29</v>
      </c>
      <c r="B675">
        <v>14</v>
      </c>
      <c r="C675">
        <v>5</v>
      </c>
      <c r="D675">
        <v>4</v>
      </c>
      <c r="E675">
        <v>0</v>
      </c>
      <c r="F675" t="s">
        <v>86</v>
      </c>
      <c r="G675">
        <v>50224</v>
      </c>
      <c r="H675">
        <v>21701435.399999999</v>
      </c>
      <c r="I675">
        <v>30</v>
      </c>
      <c r="J675">
        <v>0.50117647647857599</v>
      </c>
      <c r="K675">
        <v>0.72093023061752304</v>
      </c>
      <c r="L675">
        <v>0.50629372000694195</v>
      </c>
      <c r="M675">
        <v>0.65734265734265696</v>
      </c>
      <c r="N675">
        <v>0.581395348837209</v>
      </c>
      <c r="O675">
        <v>0.626470588235294</v>
      </c>
      <c r="P675">
        <v>12.2</v>
      </c>
      <c r="Q675">
        <v>198321.4</v>
      </c>
      <c r="R675">
        <v>49619</v>
      </c>
      <c r="S675">
        <v>2</v>
      </c>
      <c r="T675">
        <v>149</v>
      </c>
      <c r="U675">
        <v>0.65734265734265696</v>
      </c>
      <c r="V675">
        <v>0.581395348837209</v>
      </c>
      <c r="W675">
        <v>0.626470588235294</v>
      </c>
      <c r="X675">
        <v>12.2</v>
      </c>
      <c r="Y675">
        <v>282234.8</v>
      </c>
      <c r="Z675">
        <v>50252</v>
      </c>
      <c r="AA675">
        <v>2</v>
      </c>
      <c r="AB675">
        <v>150</v>
      </c>
      <c r="AC675" t="s">
        <v>664</v>
      </c>
      <c r="AE675">
        <f>Tabela1[[#This Row],[kan_params]]</f>
        <v>50224</v>
      </c>
      <c r="AF675">
        <f>Tabela1[[#This Row],[kan_steps]]</f>
        <v>30</v>
      </c>
      <c r="AG675">
        <f>Tabela1[[#This Row],[kan_train_acc]]</f>
        <v>0.50117647647857599</v>
      </c>
      <c r="AH675">
        <f>Tabela1[[#This Row],[kan_val_acc]]</f>
        <v>0.72093023061752304</v>
      </c>
      <c r="AI675">
        <f>Tabela1[[#This Row],[kan_test_acc]]</f>
        <v>0.50629372000694195</v>
      </c>
      <c r="AJ675">
        <f>Tabela1[[#This Row],[mlp_test_acc]]</f>
        <v>0.65734265734265696</v>
      </c>
      <c r="AK675">
        <f>Tabela1[[#This Row],[mlp_val_acc]]</f>
        <v>0.581395348837209</v>
      </c>
      <c r="AL675">
        <f>Tabela1[[#This Row],[mlp_train_acc]]</f>
        <v>0.626470588235294</v>
      </c>
      <c r="AM675">
        <f>Tabela1[[#This Row],[mlp_steps]]</f>
        <v>12.2</v>
      </c>
    </row>
    <row r="676" spans="1:39" hidden="1" x14ac:dyDescent="0.25">
      <c r="A676" t="s">
        <v>29</v>
      </c>
      <c r="B676">
        <v>20</v>
      </c>
      <c r="C676">
        <v>9</v>
      </c>
      <c r="D676">
        <v>5</v>
      </c>
      <c r="E676">
        <v>0</v>
      </c>
      <c r="F676" t="s">
        <v>224</v>
      </c>
      <c r="G676">
        <v>50234</v>
      </c>
      <c r="H676">
        <v>9117870.4000000004</v>
      </c>
      <c r="I676">
        <v>12.4</v>
      </c>
      <c r="J676">
        <v>0.67529411911964399</v>
      </c>
      <c r="K676">
        <v>0.87906976938247605</v>
      </c>
      <c r="L676">
        <v>0.665734267234802</v>
      </c>
      <c r="M676">
        <v>0.58041958041957997</v>
      </c>
      <c r="N676">
        <v>0.69767441860465096</v>
      </c>
      <c r="O676">
        <v>0.629411764705882</v>
      </c>
      <c r="P676">
        <v>12</v>
      </c>
      <c r="Q676">
        <v>2559144.7999999998</v>
      </c>
      <c r="R676">
        <v>49619</v>
      </c>
      <c r="S676">
        <v>2</v>
      </c>
      <c r="T676">
        <v>149</v>
      </c>
      <c r="U676">
        <v>0.58041958041957997</v>
      </c>
      <c r="V676">
        <v>0.69767441860465096</v>
      </c>
      <c r="W676">
        <v>0.629411764705882</v>
      </c>
      <c r="X676">
        <v>12.8</v>
      </c>
      <c r="Y676">
        <v>1419193</v>
      </c>
      <c r="Z676">
        <v>50252</v>
      </c>
      <c r="AA676">
        <v>2</v>
      </c>
      <c r="AB676">
        <v>150</v>
      </c>
      <c r="AC676" t="s">
        <v>1238</v>
      </c>
      <c r="AE676">
        <f>Tabela1[[#This Row],[kan_params]]</f>
        <v>50234</v>
      </c>
      <c r="AF676">
        <f>Tabela1[[#This Row],[kan_steps]]</f>
        <v>12.4</v>
      </c>
      <c r="AG676">
        <f>Tabela1[[#This Row],[kan_train_acc]]</f>
        <v>0.67529411911964399</v>
      </c>
      <c r="AH676">
        <f>Tabela1[[#This Row],[kan_val_acc]]</f>
        <v>0.87906976938247605</v>
      </c>
      <c r="AI676">
        <f>Tabela1[[#This Row],[kan_test_acc]]</f>
        <v>0.665734267234802</v>
      </c>
      <c r="AJ676">
        <f>Tabela1[[#This Row],[mlp_test_acc]]</f>
        <v>0.58041958041957997</v>
      </c>
      <c r="AK676">
        <f>Tabela1[[#This Row],[mlp_val_acc]]</f>
        <v>0.69767441860465096</v>
      </c>
      <c r="AL676">
        <f>Tabela1[[#This Row],[mlp_train_acc]]</f>
        <v>0.629411764705882</v>
      </c>
      <c r="AM676">
        <f>Tabela1[[#This Row],[mlp_steps]]</f>
        <v>12</v>
      </c>
    </row>
    <row r="677" spans="1:39" hidden="1" x14ac:dyDescent="0.25">
      <c r="A677" t="s">
        <v>29</v>
      </c>
      <c r="B677">
        <v>10</v>
      </c>
      <c r="C677">
        <v>3</v>
      </c>
      <c r="D677">
        <v>3</v>
      </c>
      <c r="E677">
        <v>0</v>
      </c>
      <c r="F677" t="s">
        <v>196</v>
      </c>
      <c r="G677">
        <v>50330</v>
      </c>
      <c r="H677">
        <v>9727119.8000000007</v>
      </c>
      <c r="I677">
        <v>17.399999999999999</v>
      </c>
      <c r="J677">
        <v>0.59352940917014996</v>
      </c>
      <c r="K677">
        <v>0.70465115308761594</v>
      </c>
      <c r="L677">
        <v>0.61958042979240402</v>
      </c>
      <c r="M677">
        <v>0.66433566433566404</v>
      </c>
      <c r="N677">
        <v>0.63953488372093004</v>
      </c>
      <c r="O677">
        <v>0.60882352941176399</v>
      </c>
      <c r="P677">
        <v>12</v>
      </c>
      <c r="Q677">
        <v>1751837.6</v>
      </c>
      <c r="R677">
        <v>50252</v>
      </c>
      <c r="S677">
        <v>2</v>
      </c>
      <c r="T677">
        <v>150</v>
      </c>
      <c r="U677">
        <v>0.66433566433566404</v>
      </c>
      <c r="V677">
        <v>0.63953488372093004</v>
      </c>
      <c r="W677">
        <v>0.60882352941176399</v>
      </c>
      <c r="X677">
        <v>12.2</v>
      </c>
      <c r="Y677">
        <v>987556.2</v>
      </c>
      <c r="Z677">
        <v>50889</v>
      </c>
      <c r="AA677">
        <v>2</v>
      </c>
      <c r="AB677">
        <v>151</v>
      </c>
      <c r="AC677" t="s">
        <v>197</v>
      </c>
      <c r="AE677">
        <f>Tabela1[[#This Row],[kan_params]]</f>
        <v>50330</v>
      </c>
      <c r="AF677">
        <f>Tabela1[[#This Row],[kan_steps]]</f>
        <v>17.399999999999999</v>
      </c>
      <c r="AG677">
        <f>Tabela1[[#This Row],[kan_train_acc]]</f>
        <v>0.59352940917014996</v>
      </c>
      <c r="AH677">
        <f>Tabela1[[#This Row],[kan_val_acc]]</f>
        <v>0.70465115308761594</v>
      </c>
      <c r="AI677">
        <f>Tabela1[[#This Row],[kan_test_acc]]</f>
        <v>0.61958042979240402</v>
      </c>
      <c r="AJ677">
        <f>Tabela1[[#This Row],[mlp_test_acc]]</f>
        <v>0.66433566433566404</v>
      </c>
      <c r="AK677">
        <f>Tabela1[[#This Row],[mlp_val_acc]]</f>
        <v>0.63953488372093004</v>
      </c>
      <c r="AL677">
        <f>Tabela1[[#This Row],[mlp_train_acc]]</f>
        <v>0.60882352941176399</v>
      </c>
      <c r="AM677">
        <f>Tabela1[[#This Row],[mlp_steps]]</f>
        <v>12</v>
      </c>
    </row>
    <row r="678" spans="1:39" hidden="1" x14ac:dyDescent="0.25">
      <c r="A678" t="s">
        <v>29</v>
      </c>
      <c r="B678">
        <v>12</v>
      </c>
      <c r="C678">
        <v>5</v>
      </c>
      <c r="D678">
        <v>3</v>
      </c>
      <c r="E678">
        <v>0</v>
      </c>
      <c r="F678" t="s">
        <v>98</v>
      </c>
      <c r="G678">
        <v>50416</v>
      </c>
      <c r="H678">
        <v>14810965.4</v>
      </c>
      <c r="I678">
        <v>29.2</v>
      </c>
      <c r="J678">
        <v>0.621764707565307</v>
      </c>
      <c r="K678">
        <v>0.79302324056625295</v>
      </c>
      <c r="L678">
        <v>0.58741258382797201</v>
      </c>
      <c r="M678">
        <v>0.66433566433566404</v>
      </c>
      <c r="N678">
        <v>0.63953488372093004</v>
      </c>
      <c r="O678">
        <v>0.60882352941176399</v>
      </c>
      <c r="P678">
        <v>12.2</v>
      </c>
      <c r="Q678">
        <v>1501100.4</v>
      </c>
      <c r="R678">
        <v>50252</v>
      </c>
      <c r="S678">
        <v>2</v>
      </c>
      <c r="T678">
        <v>150</v>
      </c>
      <c r="U678">
        <v>0.66433566433566404</v>
      </c>
      <c r="V678">
        <v>0.63953488372093004</v>
      </c>
      <c r="W678">
        <v>0.60882352941176399</v>
      </c>
      <c r="X678">
        <v>12.2</v>
      </c>
      <c r="Y678">
        <v>844559.2</v>
      </c>
      <c r="Z678">
        <v>50889</v>
      </c>
      <c r="AA678">
        <v>2</v>
      </c>
      <c r="AB678">
        <v>151</v>
      </c>
      <c r="AC678" t="s">
        <v>468</v>
      </c>
      <c r="AE678">
        <f>Tabela1[[#This Row],[kan_params]]</f>
        <v>50416</v>
      </c>
      <c r="AF678">
        <f>Tabela1[[#This Row],[kan_steps]]</f>
        <v>29.2</v>
      </c>
      <c r="AG678">
        <f>Tabela1[[#This Row],[kan_train_acc]]</f>
        <v>0.621764707565307</v>
      </c>
      <c r="AH678">
        <f>Tabela1[[#This Row],[kan_val_acc]]</f>
        <v>0.79302324056625295</v>
      </c>
      <c r="AI678">
        <f>Tabela1[[#This Row],[kan_test_acc]]</f>
        <v>0.58741258382797201</v>
      </c>
      <c r="AJ678">
        <f>Tabela1[[#This Row],[mlp_test_acc]]</f>
        <v>0.66433566433566404</v>
      </c>
      <c r="AK678">
        <f>Tabela1[[#This Row],[mlp_val_acc]]</f>
        <v>0.63953488372093004</v>
      </c>
      <c r="AL678">
        <f>Tabela1[[#This Row],[mlp_train_acc]]</f>
        <v>0.60882352941176399</v>
      </c>
      <c r="AM678">
        <f>Tabela1[[#This Row],[mlp_steps]]</f>
        <v>12.2</v>
      </c>
    </row>
    <row r="679" spans="1:39" hidden="1" x14ac:dyDescent="0.25">
      <c r="A679" t="s">
        <v>29</v>
      </c>
      <c r="B679">
        <v>16</v>
      </c>
      <c r="C679">
        <v>5</v>
      </c>
      <c r="D679">
        <v>5</v>
      </c>
      <c r="E679">
        <v>0</v>
      </c>
      <c r="F679" t="s">
        <v>108</v>
      </c>
      <c r="G679">
        <v>50466</v>
      </c>
      <c r="H679">
        <v>11537704</v>
      </c>
      <c r="I679">
        <v>13</v>
      </c>
      <c r="J679">
        <v>0.41705883741378702</v>
      </c>
      <c r="K679">
        <v>0.75581395626068104</v>
      </c>
      <c r="L679">
        <v>0.41118881106376598</v>
      </c>
      <c r="M679">
        <v>0.65734265734265696</v>
      </c>
      <c r="N679">
        <v>0.581395348837209</v>
      </c>
      <c r="O679">
        <v>0.626470588235294</v>
      </c>
      <c r="P679">
        <v>12</v>
      </c>
      <c r="Q679">
        <v>1844481.2</v>
      </c>
      <c r="R679">
        <v>50252</v>
      </c>
      <c r="S679">
        <v>2</v>
      </c>
      <c r="T679">
        <v>150</v>
      </c>
      <c r="U679">
        <v>0.65734265734265696</v>
      </c>
      <c r="V679">
        <v>0.581395348837209</v>
      </c>
      <c r="W679">
        <v>0.626470588235294</v>
      </c>
      <c r="X679">
        <v>12</v>
      </c>
      <c r="Y679">
        <v>2532554</v>
      </c>
      <c r="Z679">
        <v>50889</v>
      </c>
      <c r="AA679">
        <v>2</v>
      </c>
      <c r="AB679">
        <v>151</v>
      </c>
      <c r="AC679" t="s">
        <v>877</v>
      </c>
      <c r="AE679">
        <f>Tabela1[[#This Row],[kan_params]]</f>
        <v>50466</v>
      </c>
      <c r="AF679">
        <f>Tabela1[[#This Row],[kan_steps]]</f>
        <v>13</v>
      </c>
      <c r="AG679">
        <f>Tabela1[[#This Row],[kan_train_acc]]</f>
        <v>0.41705883741378702</v>
      </c>
      <c r="AH679">
        <f>Tabela1[[#This Row],[kan_val_acc]]</f>
        <v>0.75581395626068104</v>
      </c>
      <c r="AI679">
        <f>Tabela1[[#This Row],[kan_test_acc]]</f>
        <v>0.41118881106376598</v>
      </c>
      <c r="AJ679">
        <f>Tabela1[[#This Row],[mlp_test_acc]]</f>
        <v>0.65734265734265696</v>
      </c>
      <c r="AK679">
        <f>Tabela1[[#This Row],[mlp_val_acc]]</f>
        <v>0.581395348837209</v>
      </c>
      <c r="AL679">
        <f>Tabela1[[#This Row],[mlp_train_acc]]</f>
        <v>0.626470588235294</v>
      </c>
      <c r="AM679">
        <f>Tabela1[[#This Row],[mlp_steps]]</f>
        <v>12</v>
      </c>
    </row>
    <row r="680" spans="1:39" hidden="1" x14ac:dyDescent="0.25">
      <c r="A680" t="s">
        <v>29</v>
      </c>
      <c r="B680">
        <v>10</v>
      </c>
      <c r="C680">
        <v>5</v>
      </c>
      <c r="D680">
        <v>2</v>
      </c>
      <c r="E680">
        <v>0</v>
      </c>
      <c r="F680" t="s">
        <v>172</v>
      </c>
      <c r="G680">
        <v>50498</v>
      </c>
      <c r="H680">
        <v>12803258.800000001</v>
      </c>
      <c r="I680">
        <v>22.2</v>
      </c>
      <c r="J680">
        <v>0.59823529720306401</v>
      </c>
      <c r="K680">
        <v>0.78604650497436501</v>
      </c>
      <c r="L680">
        <v>0.63356643915176303</v>
      </c>
      <c r="M680">
        <v>0.66433566433566404</v>
      </c>
      <c r="N680">
        <v>0.63953488372093004</v>
      </c>
      <c r="O680">
        <v>0.60882352941176399</v>
      </c>
      <c r="P680">
        <v>12</v>
      </c>
      <c r="Q680">
        <v>1330999</v>
      </c>
      <c r="R680">
        <v>50252</v>
      </c>
      <c r="S680">
        <v>2</v>
      </c>
      <c r="T680">
        <v>150</v>
      </c>
      <c r="U680">
        <v>0.66433566433566404</v>
      </c>
      <c r="V680">
        <v>0.63953488372093004</v>
      </c>
      <c r="W680">
        <v>0.60882352941176399</v>
      </c>
      <c r="X680">
        <v>12</v>
      </c>
      <c r="Y680">
        <v>876999</v>
      </c>
      <c r="Z680">
        <v>50889</v>
      </c>
      <c r="AA680">
        <v>2</v>
      </c>
      <c r="AB680">
        <v>151</v>
      </c>
      <c r="AC680" t="s">
        <v>303</v>
      </c>
      <c r="AE680">
        <f>Tabela1[[#This Row],[kan_params]]</f>
        <v>50498</v>
      </c>
      <c r="AF680">
        <f>Tabela1[[#This Row],[kan_steps]]</f>
        <v>22.2</v>
      </c>
      <c r="AG680">
        <f>Tabela1[[#This Row],[kan_train_acc]]</f>
        <v>0.59823529720306401</v>
      </c>
      <c r="AH680">
        <f>Tabela1[[#This Row],[kan_val_acc]]</f>
        <v>0.78604650497436501</v>
      </c>
      <c r="AI680">
        <f>Tabela1[[#This Row],[kan_test_acc]]</f>
        <v>0.63356643915176303</v>
      </c>
      <c r="AJ680">
        <f>Tabela1[[#This Row],[mlp_test_acc]]</f>
        <v>0.66433566433566404</v>
      </c>
      <c r="AK680">
        <f>Tabela1[[#This Row],[mlp_val_acc]]</f>
        <v>0.63953488372093004</v>
      </c>
      <c r="AL680">
        <f>Tabela1[[#This Row],[mlp_train_acc]]</f>
        <v>0.60882352941176399</v>
      </c>
      <c r="AM680">
        <f>Tabela1[[#This Row],[mlp_steps]]</f>
        <v>12</v>
      </c>
    </row>
    <row r="681" spans="1:39" hidden="1" x14ac:dyDescent="0.25">
      <c r="A681" t="s">
        <v>29</v>
      </c>
      <c r="B681">
        <v>16</v>
      </c>
      <c r="C681">
        <v>9</v>
      </c>
      <c r="D681">
        <v>3</v>
      </c>
      <c r="E681">
        <v>0</v>
      </c>
      <c r="F681" t="s">
        <v>144</v>
      </c>
      <c r="G681">
        <v>50582</v>
      </c>
      <c r="H681">
        <v>17583754.600000001</v>
      </c>
      <c r="I681">
        <v>22.2</v>
      </c>
      <c r="J681">
        <v>0.55000000000000004</v>
      </c>
      <c r="K681">
        <v>0.80000001192092896</v>
      </c>
      <c r="L681">
        <v>0.53706294298171997</v>
      </c>
      <c r="M681">
        <v>0.65734265734265696</v>
      </c>
      <c r="N681">
        <v>0.581395348837209</v>
      </c>
      <c r="O681">
        <v>0.626470588235294</v>
      </c>
      <c r="P681">
        <v>12</v>
      </c>
      <c r="Q681">
        <v>1830460.4</v>
      </c>
      <c r="R681">
        <v>50252</v>
      </c>
      <c r="S681">
        <v>2</v>
      </c>
      <c r="T681">
        <v>150</v>
      </c>
      <c r="U681">
        <v>0.65734265734265696</v>
      </c>
      <c r="V681">
        <v>0.581395348837209</v>
      </c>
      <c r="W681">
        <v>0.626470588235294</v>
      </c>
      <c r="X681">
        <v>12.8</v>
      </c>
      <c r="Y681">
        <v>1848461.6</v>
      </c>
      <c r="Z681">
        <v>50889</v>
      </c>
      <c r="AA681">
        <v>2</v>
      </c>
      <c r="AB681">
        <v>151</v>
      </c>
      <c r="AC681" t="s">
        <v>996</v>
      </c>
      <c r="AE681">
        <f>Tabela1[[#This Row],[kan_params]]</f>
        <v>50582</v>
      </c>
      <c r="AF681">
        <f>Tabela1[[#This Row],[kan_steps]]</f>
        <v>22.2</v>
      </c>
      <c r="AG681">
        <f>Tabela1[[#This Row],[kan_train_acc]]</f>
        <v>0.55000000000000004</v>
      </c>
      <c r="AH681">
        <f>Tabela1[[#This Row],[kan_val_acc]]</f>
        <v>0.80000001192092896</v>
      </c>
      <c r="AI681">
        <f>Tabela1[[#This Row],[kan_test_acc]]</f>
        <v>0.53706294298171997</v>
      </c>
      <c r="AJ681">
        <f>Tabela1[[#This Row],[mlp_test_acc]]</f>
        <v>0.65734265734265696</v>
      </c>
      <c r="AK681">
        <f>Tabela1[[#This Row],[mlp_val_acc]]</f>
        <v>0.581395348837209</v>
      </c>
      <c r="AL681">
        <f>Tabela1[[#This Row],[mlp_train_acc]]</f>
        <v>0.626470588235294</v>
      </c>
      <c r="AM681">
        <f>Tabela1[[#This Row],[mlp_steps]]</f>
        <v>12</v>
      </c>
    </row>
    <row r="682" spans="1:39" hidden="1" x14ac:dyDescent="0.25">
      <c r="A682" t="s">
        <v>29</v>
      </c>
      <c r="B682">
        <v>14</v>
      </c>
      <c r="C682">
        <v>3</v>
      </c>
      <c r="D682">
        <v>5</v>
      </c>
      <c r="E682">
        <v>0</v>
      </c>
      <c r="F682" t="s">
        <v>144</v>
      </c>
      <c r="G682">
        <v>50582</v>
      </c>
      <c r="H682">
        <v>9653752</v>
      </c>
      <c r="I682">
        <v>19</v>
      </c>
      <c r="J682">
        <v>0.37058823704719501</v>
      </c>
      <c r="K682">
        <v>0.72093023061752304</v>
      </c>
      <c r="L682">
        <v>0.374825179576873</v>
      </c>
      <c r="M682">
        <v>0.66433566433566404</v>
      </c>
      <c r="N682">
        <v>0.63953488372093004</v>
      </c>
      <c r="O682">
        <v>0.60882352941176399</v>
      </c>
      <c r="P682">
        <v>12.2</v>
      </c>
      <c r="Q682">
        <v>1527124.4</v>
      </c>
      <c r="R682">
        <v>50252</v>
      </c>
      <c r="S682">
        <v>2</v>
      </c>
      <c r="T682">
        <v>150</v>
      </c>
      <c r="U682">
        <v>0.66433566433566404</v>
      </c>
      <c r="V682">
        <v>0.63953488372093004</v>
      </c>
      <c r="W682">
        <v>0.61117647058823499</v>
      </c>
      <c r="X682">
        <v>12.2</v>
      </c>
      <c r="Y682">
        <v>2790295.2</v>
      </c>
      <c r="Z682">
        <v>50889</v>
      </c>
      <c r="AA682">
        <v>2</v>
      </c>
      <c r="AB682">
        <v>151</v>
      </c>
      <c r="AC682" t="s">
        <v>592</v>
      </c>
      <c r="AE682">
        <f>Tabela1[[#This Row],[kan_params]]</f>
        <v>50582</v>
      </c>
      <c r="AF682">
        <f>Tabela1[[#This Row],[kan_steps]]</f>
        <v>19</v>
      </c>
      <c r="AG682">
        <f>Tabela1[[#This Row],[kan_train_acc]]</f>
        <v>0.37058823704719501</v>
      </c>
      <c r="AH682">
        <f>Tabela1[[#This Row],[kan_val_acc]]</f>
        <v>0.72093023061752304</v>
      </c>
      <c r="AI682">
        <f>Tabela1[[#This Row],[kan_test_acc]]</f>
        <v>0.374825179576873</v>
      </c>
      <c r="AJ682">
        <f>Tabela1[[#This Row],[mlp_test_acc]]</f>
        <v>0.66433566433566404</v>
      </c>
      <c r="AK682">
        <f>Tabela1[[#This Row],[mlp_val_acc]]</f>
        <v>0.63953488372093004</v>
      </c>
      <c r="AL682">
        <f>Tabela1[[#This Row],[mlp_train_acc]]</f>
        <v>0.60882352941176399</v>
      </c>
      <c r="AM682">
        <f>Tabela1[[#This Row],[mlp_steps]]</f>
        <v>12.2</v>
      </c>
    </row>
    <row r="683" spans="1:39" hidden="1" x14ac:dyDescent="0.25">
      <c r="A683" t="s">
        <v>29</v>
      </c>
      <c r="B683">
        <v>14</v>
      </c>
      <c r="C683">
        <v>9</v>
      </c>
      <c r="D683">
        <v>2</v>
      </c>
      <c r="E683">
        <v>0</v>
      </c>
      <c r="F683" t="s">
        <v>184</v>
      </c>
      <c r="G683">
        <v>50618</v>
      </c>
      <c r="H683">
        <v>17627902.399999999</v>
      </c>
      <c r="I683">
        <v>22</v>
      </c>
      <c r="J683">
        <v>0.52529411315917895</v>
      </c>
      <c r="K683">
        <v>0.79302326440811099</v>
      </c>
      <c r="L683">
        <v>0.50629372596740696</v>
      </c>
      <c r="M683">
        <v>0.65734265734265696</v>
      </c>
      <c r="N683">
        <v>0.581395348837209</v>
      </c>
      <c r="O683">
        <v>0.626470588235294</v>
      </c>
      <c r="P683">
        <v>12</v>
      </c>
      <c r="Q683">
        <v>1827620.8</v>
      </c>
      <c r="R683">
        <v>50252</v>
      </c>
      <c r="S683">
        <v>2</v>
      </c>
      <c r="T683">
        <v>150</v>
      </c>
      <c r="U683">
        <v>0.65734265734265696</v>
      </c>
      <c r="V683">
        <v>0.581395348837209</v>
      </c>
      <c r="W683">
        <v>0.626470588235294</v>
      </c>
      <c r="X683">
        <v>12</v>
      </c>
      <c r="Y683">
        <v>1548834.6</v>
      </c>
      <c r="Z683">
        <v>50889</v>
      </c>
      <c r="AA683">
        <v>2</v>
      </c>
      <c r="AB683">
        <v>151</v>
      </c>
      <c r="AC683" t="s">
        <v>814</v>
      </c>
      <c r="AE683">
        <f>Tabela1[[#This Row],[kan_params]]</f>
        <v>50618</v>
      </c>
      <c r="AF683">
        <f>Tabela1[[#This Row],[kan_steps]]</f>
        <v>22</v>
      </c>
      <c r="AG683">
        <f>Tabela1[[#This Row],[kan_train_acc]]</f>
        <v>0.52529411315917895</v>
      </c>
      <c r="AH683">
        <f>Tabela1[[#This Row],[kan_val_acc]]</f>
        <v>0.79302326440811099</v>
      </c>
      <c r="AI683">
        <f>Tabela1[[#This Row],[kan_test_acc]]</f>
        <v>0.50629372596740696</v>
      </c>
      <c r="AJ683">
        <f>Tabela1[[#This Row],[mlp_test_acc]]</f>
        <v>0.65734265734265696</v>
      </c>
      <c r="AK683">
        <f>Tabela1[[#This Row],[mlp_val_acc]]</f>
        <v>0.581395348837209</v>
      </c>
      <c r="AL683">
        <f>Tabela1[[#This Row],[mlp_train_acc]]</f>
        <v>0.626470588235294</v>
      </c>
      <c r="AM683">
        <f>Tabela1[[#This Row],[mlp_steps]]</f>
        <v>12</v>
      </c>
    </row>
    <row r="684" spans="1:39" hidden="1" x14ac:dyDescent="0.25">
      <c r="A684" t="s">
        <v>29</v>
      </c>
      <c r="B684">
        <v>12</v>
      </c>
      <c r="C684">
        <v>3</v>
      </c>
      <c r="D684">
        <v>4</v>
      </c>
      <c r="E684">
        <v>0</v>
      </c>
      <c r="F684" t="s">
        <v>184</v>
      </c>
      <c r="G684">
        <v>50618</v>
      </c>
      <c r="H684">
        <v>9437875.5999999996</v>
      </c>
      <c r="I684">
        <v>18.2</v>
      </c>
      <c r="J684">
        <v>0.43705882132053298</v>
      </c>
      <c r="K684">
        <v>0.75581395626068104</v>
      </c>
      <c r="L684">
        <v>0.42937063276767701</v>
      </c>
      <c r="M684">
        <v>0.66433566433566404</v>
      </c>
      <c r="N684">
        <v>0.63953488372093004</v>
      </c>
      <c r="O684">
        <v>0.60882352941176399</v>
      </c>
      <c r="P684">
        <v>12</v>
      </c>
      <c r="Q684">
        <v>1414234.4</v>
      </c>
      <c r="R684">
        <v>50252</v>
      </c>
      <c r="S684">
        <v>2</v>
      </c>
      <c r="T684">
        <v>150</v>
      </c>
      <c r="U684">
        <v>0.66433566433566404</v>
      </c>
      <c r="V684">
        <v>0.63953488372093004</v>
      </c>
      <c r="W684">
        <v>0.61</v>
      </c>
      <c r="X684">
        <v>12.2</v>
      </c>
      <c r="Y684">
        <v>1693774.8</v>
      </c>
      <c r="Z684">
        <v>50889</v>
      </c>
      <c r="AA684">
        <v>2</v>
      </c>
      <c r="AB684">
        <v>151</v>
      </c>
      <c r="AC684" t="s">
        <v>410</v>
      </c>
      <c r="AE684">
        <f>Tabela1[[#This Row],[kan_params]]</f>
        <v>50618</v>
      </c>
      <c r="AF684">
        <f>Tabela1[[#This Row],[kan_steps]]</f>
        <v>18.2</v>
      </c>
      <c r="AG684">
        <f>Tabela1[[#This Row],[kan_train_acc]]</f>
        <v>0.43705882132053298</v>
      </c>
      <c r="AH684">
        <f>Tabela1[[#This Row],[kan_val_acc]]</f>
        <v>0.75581395626068104</v>
      </c>
      <c r="AI684">
        <f>Tabela1[[#This Row],[kan_test_acc]]</f>
        <v>0.42937063276767701</v>
      </c>
      <c r="AJ684">
        <f>Tabela1[[#This Row],[mlp_test_acc]]</f>
        <v>0.66433566433566404</v>
      </c>
      <c r="AK684">
        <f>Tabela1[[#This Row],[mlp_val_acc]]</f>
        <v>0.63953488372093004</v>
      </c>
      <c r="AL684">
        <f>Tabela1[[#This Row],[mlp_train_acc]]</f>
        <v>0.60882352941176399</v>
      </c>
      <c r="AM684">
        <f>Tabela1[[#This Row],[mlp_steps]]</f>
        <v>12</v>
      </c>
    </row>
    <row r="685" spans="1:39" hidden="1" x14ac:dyDescent="0.25">
      <c r="A685" t="s">
        <v>29</v>
      </c>
      <c r="B685">
        <v>14</v>
      </c>
      <c r="C685">
        <v>9</v>
      </c>
      <c r="D685">
        <v>2</v>
      </c>
      <c r="E685">
        <v>0</v>
      </c>
      <c r="F685" t="s">
        <v>94</v>
      </c>
      <c r="G685">
        <v>50624</v>
      </c>
      <c r="H685">
        <v>19959950.399999999</v>
      </c>
      <c r="I685">
        <v>25</v>
      </c>
      <c r="J685">
        <v>0.63235294222831695</v>
      </c>
      <c r="K685">
        <v>0.77441860437393095</v>
      </c>
      <c r="L685">
        <v>0.62517482638359001</v>
      </c>
      <c r="M685">
        <v>0.65734265734265696</v>
      </c>
      <c r="N685">
        <v>0.581395348837209</v>
      </c>
      <c r="O685">
        <v>0.626470588235294</v>
      </c>
      <c r="P685">
        <v>12.2</v>
      </c>
      <c r="Q685">
        <v>1225097.6000000001</v>
      </c>
      <c r="R685">
        <v>50252</v>
      </c>
      <c r="S685">
        <v>2</v>
      </c>
      <c r="T685">
        <v>150</v>
      </c>
      <c r="U685">
        <v>0.65734265734265696</v>
      </c>
      <c r="V685">
        <v>0.581395348837209</v>
      </c>
      <c r="W685">
        <v>0.626470588235294</v>
      </c>
      <c r="X685">
        <v>12.4</v>
      </c>
      <c r="Y685">
        <v>1802945.6</v>
      </c>
      <c r="Z685">
        <v>50889</v>
      </c>
      <c r="AA685">
        <v>2</v>
      </c>
      <c r="AB685">
        <v>151</v>
      </c>
      <c r="AC685" t="s">
        <v>769</v>
      </c>
      <c r="AE685">
        <f>Tabela1[[#This Row],[kan_params]]</f>
        <v>50624</v>
      </c>
      <c r="AF685">
        <f>Tabela1[[#This Row],[kan_steps]]</f>
        <v>25</v>
      </c>
      <c r="AG685">
        <f>Tabela1[[#This Row],[kan_train_acc]]</f>
        <v>0.63235294222831695</v>
      </c>
      <c r="AH685">
        <f>Tabela1[[#This Row],[kan_val_acc]]</f>
        <v>0.77441860437393095</v>
      </c>
      <c r="AI685">
        <f>Tabela1[[#This Row],[kan_test_acc]]</f>
        <v>0.62517482638359001</v>
      </c>
      <c r="AJ685">
        <f>Tabela1[[#This Row],[mlp_test_acc]]</f>
        <v>0.65734265734265696</v>
      </c>
      <c r="AK685">
        <f>Tabela1[[#This Row],[mlp_val_acc]]</f>
        <v>0.581395348837209</v>
      </c>
      <c r="AL685">
        <f>Tabela1[[#This Row],[mlp_train_acc]]</f>
        <v>0.626470588235294</v>
      </c>
      <c r="AM685">
        <f>Tabela1[[#This Row],[mlp_steps]]</f>
        <v>12.2</v>
      </c>
    </row>
    <row r="686" spans="1:39" hidden="1" x14ac:dyDescent="0.25">
      <c r="A686" t="s">
        <v>29</v>
      </c>
      <c r="B686">
        <v>12</v>
      </c>
      <c r="C686">
        <v>3</v>
      </c>
      <c r="D686">
        <v>4</v>
      </c>
      <c r="E686">
        <v>0</v>
      </c>
      <c r="F686" t="s">
        <v>94</v>
      </c>
      <c r="G686">
        <v>50624</v>
      </c>
      <c r="H686">
        <v>8148140.7999999998</v>
      </c>
      <c r="I686">
        <v>15.2</v>
      </c>
      <c r="J686">
        <v>0.54294117689132604</v>
      </c>
      <c r="K686">
        <v>0.644186055660247</v>
      </c>
      <c r="L686">
        <v>0.551048964262008</v>
      </c>
      <c r="M686">
        <v>0.66433566433566404</v>
      </c>
      <c r="N686">
        <v>0.63953488372093004</v>
      </c>
      <c r="O686">
        <v>0.60882352941176399</v>
      </c>
      <c r="P686">
        <v>12</v>
      </c>
      <c r="Q686">
        <v>2230781.2000000002</v>
      </c>
      <c r="R686">
        <v>50252</v>
      </c>
      <c r="S686">
        <v>2</v>
      </c>
      <c r="T686">
        <v>150</v>
      </c>
      <c r="U686">
        <v>0.66433566433566404</v>
      </c>
      <c r="V686">
        <v>0.63953488372093004</v>
      </c>
      <c r="W686">
        <v>0.60882352941176399</v>
      </c>
      <c r="X686">
        <v>12</v>
      </c>
      <c r="Y686">
        <v>2158225</v>
      </c>
      <c r="Z686">
        <v>50889</v>
      </c>
      <c r="AA686">
        <v>2</v>
      </c>
      <c r="AB686">
        <v>151</v>
      </c>
      <c r="AC686" t="s">
        <v>365</v>
      </c>
      <c r="AE686">
        <f>Tabela1[[#This Row],[kan_params]]</f>
        <v>50624</v>
      </c>
      <c r="AF686">
        <f>Tabela1[[#This Row],[kan_steps]]</f>
        <v>15.2</v>
      </c>
      <c r="AG686">
        <f>Tabela1[[#This Row],[kan_train_acc]]</f>
        <v>0.54294117689132604</v>
      </c>
      <c r="AH686">
        <f>Tabela1[[#This Row],[kan_val_acc]]</f>
        <v>0.644186055660247</v>
      </c>
      <c r="AI686">
        <f>Tabela1[[#This Row],[kan_test_acc]]</f>
        <v>0.551048964262008</v>
      </c>
      <c r="AJ686">
        <f>Tabela1[[#This Row],[mlp_test_acc]]</f>
        <v>0.66433566433566404</v>
      </c>
      <c r="AK686">
        <f>Tabela1[[#This Row],[mlp_val_acc]]</f>
        <v>0.63953488372093004</v>
      </c>
      <c r="AL686">
        <f>Tabela1[[#This Row],[mlp_train_acc]]</f>
        <v>0.60882352941176399</v>
      </c>
      <c r="AM686">
        <f>Tabela1[[#This Row],[mlp_steps]]</f>
        <v>12</v>
      </c>
    </row>
    <row r="687" spans="1:39" hidden="1" x14ac:dyDescent="0.25">
      <c r="A687" t="s">
        <v>29</v>
      </c>
      <c r="B687">
        <v>10</v>
      </c>
      <c r="C687">
        <v>5</v>
      </c>
      <c r="D687">
        <v>2</v>
      </c>
      <c r="E687">
        <v>0</v>
      </c>
      <c r="F687" t="s">
        <v>202</v>
      </c>
      <c r="G687">
        <v>50796</v>
      </c>
      <c r="H687">
        <v>10668511.4</v>
      </c>
      <c r="I687">
        <v>18.600000000000001</v>
      </c>
      <c r="J687">
        <v>0.45176470279693598</v>
      </c>
      <c r="K687">
        <v>0.71860464811324998</v>
      </c>
      <c r="L687">
        <v>0.42797202467918299</v>
      </c>
      <c r="M687">
        <v>0.66433566433566404</v>
      </c>
      <c r="N687">
        <v>0.63953488372093004</v>
      </c>
      <c r="O687">
        <v>0.60882352941176399</v>
      </c>
      <c r="P687">
        <v>12</v>
      </c>
      <c r="Q687">
        <v>2182716.2000000002</v>
      </c>
      <c r="R687">
        <v>50252</v>
      </c>
      <c r="S687">
        <v>2</v>
      </c>
      <c r="T687">
        <v>150</v>
      </c>
      <c r="U687">
        <v>0.66433566433566404</v>
      </c>
      <c r="V687">
        <v>0.63953488372093004</v>
      </c>
      <c r="W687">
        <v>0.60882352941176399</v>
      </c>
      <c r="X687">
        <v>12</v>
      </c>
      <c r="Y687">
        <v>1055776.3999999999</v>
      </c>
      <c r="Z687">
        <v>50889</v>
      </c>
      <c r="AA687">
        <v>2</v>
      </c>
      <c r="AB687">
        <v>151</v>
      </c>
      <c r="AC687" t="s">
        <v>318</v>
      </c>
      <c r="AE687">
        <f>Tabela1[[#This Row],[kan_params]]</f>
        <v>50796</v>
      </c>
      <c r="AF687">
        <f>Tabela1[[#This Row],[kan_steps]]</f>
        <v>18.600000000000001</v>
      </c>
      <c r="AG687">
        <f>Tabela1[[#This Row],[kan_train_acc]]</f>
        <v>0.45176470279693598</v>
      </c>
      <c r="AH687">
        <f>Tabela1[[#This Row],[kan_val_acc]]</f>
        <v>0.71860464811324998</v>
      </c>
      <c r="AI687">
        <f>Tabela1[[#This Row],[kan_test_acc]]</f>
        <v>0.42797202467918299</v>
      </c>
      <c r="AJ687">
        <f>Tabela1[[#This Row],[mlp_test_acc]]</f>
        <v>0.66433566433566404</v>
      </c>
      <c r="AK687">
        <f>Tabela1[[#This Row],[mlp_val_acc]]</f>
        <v>0.63953488372093004</v>
      </c>
      <c r="AL687">
        <f>Tabela1[[#This Row],[mlp_train_acc]]</f>
        <v>0.60882352941176399</v>
      </c>
      <c r="AM687">
        <f>Tabela1[[#This Row],[mlp_steps]]</f>
        <v>12</v>
      </c>
    </row>
    <row r="688" spans="1:39" hidden="1" x14ac:dyDescent="0.25">
      <c r="A688" t="s">
        <v>29</v>
      </c>
      <c r="B688">
        <v>12</v>
      </c>
      <c r="C688">
        <v>5</v>
      </c>
      <c r="D688">
        <v>3</v>
      </c>
      <c r="E688">
        <v>0</v>
      </c>
      <c r="F688" t="s">
        <v>188</v>
      </c>
      <c r="G688">
        <v>50842</v>
      </c>
      <c r="H688">
        <v>10620247</v>
      </c>
      <c r="I688">
        <v>19.600000000000001</v>
      </c>
      <c r="J688">
        <v>0.60764705538749697</v>
      </c>
      <c r="K688">
        <v>0.74418603181838905</v>
      </c>
      <c r="L688">
        <v>0.62937062978744496</v>
      </c>
      <c r="M688">
        <v>0.662937062937063</v>
      </c>
      <c r="N688">
        <v>0.62790697674418605</v>
      </c>
      <c r="O688">
        <v>0.61235294117646999</v>
      </c>
      <c r="P688">
        <v>12.2</v>
      </c>
      <c r="Q688">
        <v>2438699.7999999998</v>
      </c>
      <c r="R688">
        <v>50252</v>
      </c>
      <c r="S688">
        <v>2</v>
      </c>
      <c r="T688">
        <v>150</v>
      </c>
      <c r="U688">
        <v>0.662937062937063</v>
      </c>
      <c r="V688">
        <v>0.62790697674418605</v>
      </c>
      <c r="W688">
        <v>0.61235294117646999</v>
      </c>
      <c r="X688">
        <v>12</v>
      </c>
      <c r="Y688">
        <v>753190.6</v>
      </c>
      <c r="Z688">
        <v>50889</v>
      </c>
      <c r="AA688">
        <v>2</v>
      </c>
      <c r="AB688">
        <v>151</v>
      </c>
      <c r="AC688" t="s">
        <v>513</v>
      </c>
      <c r="AE688">
        <f>Tabela1[[#This Row],[kan_params]]</f>
        <v>50842</v>
      </c>
      <c r="AF688">
        <f>Tabela1[[#This Row],[kan_steps]]</f>
        <v>19.600000000000001</v>
      </c>
      <c r="AG688">
        <f>Tabela1[[#This Row],[kan_train_acc]]</f>
        <v>0.60764705538749697</v>
      </c>
      <c r="AH688">
        <f>Tabela1[[#This Row],[kan_val_acc]]</f>
        <v>0.74418603181838905</v>
      </c>
      <c r="AI688">
        <f>Tabela1[[#This Row],[kan_test_acc]]</f>
        <v>0.62937062978744496</v>
      </c>
      <c r="AJ688">
        <f>Tabela1[[#This Row],[mlp_test_acc]]</f>
        <v>0.662937062937063</v>
      </c>
      <c r="AK688">
        <f>Tabela1[[#This Row],[mlp_val_acc]]</f>
        <v>0.62790697674418605</v>
      </c>
      <c r="AL688">
        <f>Tabela1[[#This Row],[mlp_train_acc]]</f>
        <v>0.61235294117646999</v>
      </c>
      <c r="AM688">
        <f>Tabela1[[#This Row],[mlp_steps]]</f>
        <v>12.2</v>
      </c>
    </row>
    <row r="689" spans="1:39" hidden="1" x14ac:dyDescent="0.25">
      <c r="A689" t="s">
        <v>29</v>
      </c>
      <c r="B689">
        <v>12</v>
      </c>
      <c r="C689">
        <v>5</v>
      </c>
      <c r="D689">
        <v>3</v>
      </c>
      <c r="E689">
        <v>0</v>
      </c>
      <c r="F689" t="s">
        <v>128</v>
      </c>
      <c r="G689">
        <v>50846</v>
      </c>
      <c r="H689">
        <v>9664128.5999999996</v>
      </c>
      <c r="I689">
        <v>17</v>
      </c>
      <c r="J689">
        <v>0.49352940917014998</v>
      </c>
      <c r="K689">
        <v>0.86744185686111397</v>
      </c>
      <c r="L689">
        <v>0.48391608595848001</v>
      </c>
      <c r="M689">
        <v>0.66433566433566404</v>
      </c>
      <c r="N689">
        <v>0.63953488372093004</v>
      </c>
      <c r="O689">
        <v>0.60882352941176399</v>
      </c>
      <c r="P689">
        <v>12</v>
      </c>
      <c r="Q689">
        <v>1102529.3999999999</v>
      </c>
      <c r="R689">
        <v>50252</v>
      </c>
      <c r="S689">
        <v>2</v>
      </c>
      <c r="T689">
        <v>150</v>
      </c>
      <c r="U689">
        <v>0.66433566433566404</v>
      </c>
      <c r="V689">
        <v>0.63953488372093004</v>
      </c>
      <c r="W689">
        <v>0.60882352941176399</v>
      </c>
      <c r="X689">
        <v>12</v>
      </c>
      <c r="Y689">
        <v>2052166.2</v>
      </c>
      <c r="Z689">
        <v>50889</v>
      </c>
      <c r="AA689">
        <v>2</v>
      </c>
      <c r="AB689">
        <v>151</v>
      </c>
      <c r="AC689" t="s">
        <v>483</v>
      </c>
      <c r="AE689">
        <f>Tabela1[[#This Row],[kan_params]]</f>
        <v>50846</v>
      </c>
      <c r="AF689">
        <f>Tabela1[[#This Row],[kan_steps]]</f>
        <v>17</v>
      </c>
      <c r="AG689">
        <f>Tabela1[[#This Row],[kan_train_acc]]</f>
        <v>0.49352940917014998</v>
      </c>
      <c r="AH689">
        <f>Tabela1[[#This Row],[kan_val_acc]]</f>
        <v>0.86744185686111397</v>
      </c>
      <c r="AI689">
        <f>Tabela1[[#This Row],[kan_test_acc]]</f>
        <v>0.48391608595848001</v>
      </c>
      <c r="AJ689">
        <f>Tabela1[[#This Row],[mlp_test_acc]]</f>
        <v>0.66433566433566404</v>
      </c>
      <c r="AK689">
        <f>Tabela1[[#This Row],[mlp_val_acc]]</f>
        <v>0.63953488372093004</v>
      </c>
      <c r="AL689">
        <f>Tabela1[[#This Row],[mlp_train_acc]]</f>
        <v>0.60882352941176399</v>
      </c>
      <c r="AM689">
        <f>Tabela1[[#This Row],[mlp_steps]]</f>
        <v>12</v>
      </c>
    </row>
    <row r="690" spans="1:39" hidden="1" x14ac:dyDescent="0.25">
      <c r="A690" t="s">
        <v>29</v>
      </c>
      <c r="B690">
        <v>16</v>
      </c>
      <c r="C690">
        <v>9</v>
      </c>
      <c r="D690">
        <v>3</v>
      </c>
      <c r="E690">
        <v>0</v>
      </c>
      <c r="F690" t="s">
        <v>54</v>
      </c>
      <c r="G690">
        <v>50852</v>
      </c>
      <c r="H690">
        <v>20143261</v>
      </c>
      <c r="I690">
        <v>25.2</v>
      </c>
      <c r="J690">
        <v>0.80470588207244798</v>
      </c>
      <c r="K690">
        <v>0.83720929622650098</v>
      </c>
      <c r="L690">
        <v>0.77062937021255495</v>
      </c>
      <c r="M690">
        <v>0.65734265734265696</v>
      </c>
      <c r="N690">
        <v>0.581395348837209</v>
      </c>
      <c r="O690">
        <v>0.626470588235294</v>
      </c>
      <c r="P690">
        <v>12.2</v>
      </c>
      <c r="Q690">
        <v>1681890.4</v>
      </c>
      <c r="R690">
        <v>50252</v>
      </c>
      <c r="S690">
        <v>2</v>
      </c>
      <c r="T690">
        <v>150</v>
      </c>
      <c r="U690">
        <v>0.65734265734265696</v>
      </c>
      <c r="V690">
        <v>0.581395348837209</v>
      </c>
      <c r="W690">
        <v>0.626470588235294</v>
      </c>
      <c r="X690">
        <v>12.2</v>
      </c>
      <c r="Y690">
        <v>880969.8</v>
      </c>
      <c r="Z690">
        <v>50889</v>
      </c>
      <c r="AA690">
        <v>2</v>
      </c>
      <c r="AB690">
        <v>151</v>
      </c>
      <c r="AC690" t="s">
        <v>951</v>
      </c>
      <c r="AE690">
        <f>Tabela1[[#This Row],[kan_params]]</f>
        <v>50852</v>
      </c>
      <c r="AF690">
        <f>Tabela1[[#This Row],[kan_steps]]</f>
        <v>25.2</v>
      </c>
      <c r="AG690">
        <f>Tabela1[[#This Row],[kan_train_acc]]</f>
        <v>0.80470588207244798</v>
      </c>
      <c r="AH690">
        <f>Tabela1[[#This Row],[kan_val_acc]]</f>
        <v>0.83720929622650098</v>
      </c>
      <c r="AI690">
        <f>Tabela1[[#This Row],[kan_test_acc]]</f>
        <v>0.77062937021255495</v>
      </c>
      <c r="AJ690">
        <f>Tabela1[[#This Row],[mlp_test_acc]]</f>
        <v>0.65734265734265696</v>
      </c>
      <c r="AK690">
        <f>Tabela1[[#This Row],[mlp_val_acc]]</f>
        <v>0.581395348837209</v>
      </c>
      <c r="AL690">
        <f>Tabela1[[#This Row],[mlp_train_acc]]</f>
        <v>0.626470588235294</v>
      </c>
      <c r="AM690">
        <f>Tabela1[[#This Row],[mlp_steps]]</f>
        <v>12.2</v>
      </c>
    </row>
    <row r="691" spans="1:39" hidden="1" x14ac:dyDescent="0.25">
      <c r="A691" t="s">
        <v>29</v>
      </c>
      <c r="B691">
        <v>14</v>
      </c>
      <c r="C691">
        <v>3</v>
      </c>
      <c r="D691">
        <v>5</v>
      </c>
      <c r="E691">
        <v>0</v>
      </c>
      <c r="F691" t="s">
        <v>54</v>
      </c>
      <c r="G691">
        <v>50852</v>
      </c>
      <c r="H691">
        <v>11362790</v>
      </c>
      <c r="I691">
        <v>22.2</v>
      </c>
      <c r="J691">
        <v>0.42941176295280398</v>
      </c>
      <c r="K691">
        <v>0.75813953876495299</v>
      </c>
      <c r="L691">
        <v>0.48391608595848001</v>
      </c>
      <c r="M691">
        <v>0.66433566433566404</v>
      </c>
      <c r="N691">
        <v>0.63953488372093004</v>
      </c>
      <c r="O691">
        <v>0.60882352941176399</v>
      </c>
      <c r="P691">
        <v>12</v>
      </c>
      <c r="Q691">
        <v>2017044.2</v>
      </c>
      <c r="R691">
        <v>50252</v>
      </c>
      <c r="S691">
        <v>2</v>
      </c>
      <c r="T691">
        <v>150</v>
      </c>
      <c r="U691">
        <v>0.66433566433566404</v>
      </c>
      <c r="V691">
        <v>0.63953488372093004</v>
      </c>
      <c r="W691">
        <v>0.60882352941176399</v>
      </c>
      <c r="X691">
        <v>12.4</v>
      </c>
      <c r="Y691">
        <v>2110287.4</v>
      </c>
      <c r="Z691">
        <v>50889</v>
      </c>
      <c r="AA691">
        <v>2</v>
      </c>
      <c r="AB691">
        <v>151</v>
      </c>
      <c r="AC691" t="s">
        <v>547</v>
      </c>
      <c r="AE691">
        <f>Tabela1[[#This Row],[kan_params]]</f>
        <v>50852</v>
      </c>
      <c r="AF691">
        <f>Tabela1[[#This Row],[kan_steps]]</f>
        <v>22.2</v>
      </c>
      <c r="AG691">
        <f>Tabela1[[#This Row],[kan_train_acc]]</f>
        <v>0.42941176295280398</v>
      </c>
      <c r="AH691">
        <f>Tabela1[[#This Row],[kan_val_acc]]</f>
        <v>0.75813953876495299</v>
      </c>
      <c r="AI691">
        <f>Tabela1[[#This Row],[kan_test_acc]]</f>
        <v>0.48391608595848001</v>
      </c>
      <c r="AJ691">
        <f>Tabela1[[#This Row],[mlp_test_acc]]</f>
        <v>0.66433566433566404</v>
      </c>
      <c r="AK691">
        <f>Tabela1[[#This Row],[mlp_val_acc]]</f>
        <v>0.63953488372093004</v>
      </c>
      <c r="AL691">
        <f>Tabela1[[#This Row],[mlp_train_acc]]</f>
        <v>0.60882352941176399</v>
      </c>
      <c r="AM691">
        <f>Tabela1[[#This Row],[mlp_steps]]</f>
        <v>12</v>
      </c>
    </row>
    <row r="692" spans="1:39" hidden="1" x14ac:dyDescent="0.25">
      <c r="A692" t="s">
        <v>29</v>
      </c>
      <c r="B692">
        <v>12</v>
      </c>
      <c r="C692">
        <v>5</v>
      </c>
      <c r="D692">
        <v>3</v>
      </c>
      <c r="E692">
        <v>0</v>
      </c>
      <c r="F692" t="s">
        <v>70</v>
      </c>
      <c r="G692">
        <v>50852</v>
      </c>
      <c r="H692">
        <v>7046349.5999999996</v>
      </c>
      <c r="I692">
        <v>12</v>
      </c>
      <c r="J692">
        <v>0.54000000357627798</v>
      </c>
      <c r="K692">
        <v>0.63953489065170199</v>
      </c>
      <c r="L692">
        <v>0.50629369616508402</v>
      </c>
      <c r="M692">
        <v>0.66433566433566404</v>
      </c>
      <c r="N692">
        <v>0.63953488372093004</v>
      </c>
      <c r="O692">
        <v>0.60882352941176399</v>
      </c>
      <c r="P692">
        <v>12</v>
      </c>
      <c r="Q692">
        <v>2128600.7999999998</v>
      </c>
      <c r="R692">
        <v>50252</v>
      </c>
      <c r="S692">
        <v>2</v>
      </c>
      <c r="T692">
        <v>150</v>
      </c>
      <c r="U692">
        <v>0.66433566433566404</v>
      </c>
      <c r="V692">
        <v>0.63953488372093004</v>
      </c>
      <c r="W692">
        <v>0.61470588235294099</v>
      </c>
      <c r="X692">
        <v>12</v>
      </c>
      <c r="Y692">
        <v>1375860.2</v>
      </c>
      <c r="Z692">
        <v>50889</v>
      </c>
      <c r="AA692">
        <v>2</v>
      </c>
      <c r="AB692">
        <v>151</v>
      </c>
      <c r="AC692" t="s">
        <v>454</v>
      </c>
      <c r="AE692">
        <f>Tabela1[[#This Row],[kan_params]]</f>
        <v>50852</v>
      </c>
      <c r="AF692">
        <f>Tabela1[[#This Row],[kan_steps]]</f>
        <v>12</v>
      </c>
      <c r="AG692">
        <f>Tabela1[[#This Row],[kan_train_acc]]</f>
        <v>0.54000000357627798</v>
      </c>
      <c r="AH692">
        <f>Tabela1[[#This Row],[kan_val_acc]]</f>
        <v>0.63953489065170199</v>
      </c>
      <c r="AI692">
        <f>Tabela1[[#This Row],[kan_test_acc]]</f>
        <v>0.50629369616508402</v>
      </c>
      <c r="AJ692">
        <f>Tabela1[[#This Row],[mlp_test_acc]]</f>
        <v>0.66433566433566404</v>
      </c>
      <c r="AK692">
        <f>Tabela1[[#This Row],[mlp_val_acc]]</f>
        <v>0.63953488372093004</v>
      </c>
      <c r="AL692">
        <f>Tabela1[[#This Row],[mlp_train_acc]]</f>
        <v>0.60882352941176399</v>
      </c>
      <c r="AM692">
        <f>Tabela1[[#This Row],[mlp_steps]]</f>
        <v>12</v>
      </c>
    </row>
    <row r="693" spans="1:39" hidden="1" x14ac:dyDescent="0.25">
      <c r="A693" t="s">
        <v>29</v>
      </c>
      <c r="B693">
        <v>16</v>
      </c>
      <c r="C693">
        <v>5</v>
      </c>
      <c r="D693">
        <v>5</v>
      </c>
      <c r="E693">
        <v>0</v>
      </c>
      <c r="F693" t="s">
        <v>78</v>
      </c>
      <c r="G693">
        <v>50852</v>
      </c>
      <c r="H693">
        <v>15557967</v>
      </c>
      <c r="I693">
        <v>18.600000000000001</v>
      </c>
      <c r="J693">
        <v>0.62764705419540401</v>
      </c>
      <c r="K693">
        <v>0.69767441749572701</v>
      </c>
      <c r="L693">
        <v>0.66013985872268599</v>
      </c>
      <c r="M693">
        <v>0.65734265734265696</v>
      </c>
      <c r="N693">
        <v>0.581395348837209</v>
      </c>
      <c r="O693">
        <v>0.626470588235294</v>
      </c>
      <c r="P693">
        <v>12</v>
      </c>
      <c r="Q693">
        <v>1470780.8</v>
      </c>
      <c r="R693">
        <v>50252</v>
      </c>
      <c r="S693">
        <v>2</v>
      </c>
      <c r="T693">
        <v>150</v>
      </c>
      <c r="U693">
        <v>0.65734265734265696</v>
      </c>
      <c r="V693">
        <v>0.581395348837209</v>
      </c>
      <c r="W693">
        <v>0.626470588235294</v>
      </c>
      <c r="X693">
        <v>12</v>
      </c>
      <c r="Y693">
        <v>1397254</v>
      </c>
      <c r="Z693">
        <v>50889</v>
      </c>
      <c r="AA693">
        <v>2</v>
      </c>
      <c r="AB693">
        <v>151</v>
      </c>
      <c r="AC693" t="s">
        <v>862</v>
      </c>
      <c r="AE693">
        <f>Tabela1[[#This Row],[kan_params]]</f>
        <v>50852</v>
      </c>
      <c r="AF693">
        <f>Tabela1[[#This Row],[kan_steps]]</f>
        <v>18.600000000000001</v>
      </c>
      <c r="AG693">
        <f>Tabela1[[#This Row],[kan_train_acc]]</f>
        <v>0.62764705419540401</v>
      </c>
      <c r="AH693">
        <f>Tabela1[[#This Row],[kan_val_acc]]</f>
        <v>0.69767441749572701</v>
      </c>
      <c r="AI693">
        <f>Tabela1[[#This Row],[kan_test_acc]]</f>
        <v>0.66013985872268599</v>
      </c>
      <c r="AJ693">
        <f>Tabela1[[#This Row],[mlp_test_acc]]</f>
        <v>0.65734265734265696</v>
      </c>
      <c r="AK693">
        <f>Tabela1[[#This Row],[mlp_val_acc]]</f>
        <v>0.581395348837209</v>
      </c>
      <c r="AL693">
        <f>Tabela1[[#This Row],[mlp_train_acc]]</f>
        <v>0.626470588235294</v>
      </c>
      <c r="AM693">
        <f>Tabela1[[#This Row],[mlp_steps]]</f>
        <v>12</v>
      </c>
    </row>
    <row r="694" spans="1:39" hidden="1" x14ac:dyDescent="0.25">
      <c r="A694" t="s">
        <v>29</v>
      </c>
      <c r="B694">
        <v>16</v>
      </c>
      <c r="C694">
        <v>5</v>
      </c>
      <c r="D694">
        <v>5</v>
      </c>
      <c r="E694">
        <v>0</v>
      </c>
      <c r="F694" t="s">
        <v>48</v>
      </c>
      <c r="G694">
        <v>50854</v>
      </c>
      <c r="H694">
        <v>17716404.600000001</v>
      </c>
      <c r="I694">
        <v>21.4</v>
      </c>
      <c r="J694">
        <v>0.61999999880790702</v>
      </c>
      <c r="K694">
        <v>0.77209303379058802</v>
      </c>
      <c r="L694">
        <v>0.67272727489471396</v>
      </c>
      <c r="M694">
        <v>0.65734265734265696</v>
      </c>
      <c r="N694">
        <v>0.581395348837209</v>
      </c>
      <c r="O694">
        <v>0.626470588235294</v>
      </c>
      <c r="P694">
        <v>12</v>
      </c>
      <c r="Q694">
        <v>1891517.8</v>
      </c>
      <c r="R694">
        <v>50252</v>
      </c>
      <c r="S694">
        <v>2</v>
      </c>
      <c r="T694">
        <v>150</v>
      </c>
      <c r="U694">
        <v>0.65734265734265696</v>
      </c>
      <c r="V694">
        <v>0.581395348837209</v>
      </c>
      <c r="W694">
        <v>0.626470588235294</v>
      </c>
      <c r="X694">
        <v>12.2</v>
      </c>
      <c r="Y694">
        <v>1767469.4</v>
      </c>
      <c r="Z694">
        <v>50889</v>
      </c>
      <c r="AA694">
        <v>2</v>
      </c>
      <c r="AB694">
        <v>151</v>
      </c>
      <c r="AC694" t="s">
        <v>847</v>
      </c>
      <c r="AE694">
        <f>Tabela1[[#This Row],[kan_params]]</f>
        <v>50854</v>
      </c>
      <c r="AF694">
        <f>Tabela1[[#This Row],[kan_steps]]</f>
        <v>21.4</v>
      </c>
      <c r="AG694">
        <f>Tabela1[[#This Row],[kan_train_acc]]</f>
        <v>0.61999999880790702</v>
      </c>
      <c r="AH694">
        <f>Tabela1[[#This Row],[kan_val_acc]]</f>
        <v>0.77209303379058802</v>
      </c>
      <c r="AI694">
        <f>Tabela1[[#This Row],[kan_test_acc]]</f>
        <v>0.67272727489471396</v>
      </c>
      <c r="AJ694">
        <f>Tabela1[[#This Row],[mlp_test_acc]]</f>
        <v>0.65734265734265696</v>
      </c>
      <c r="AK694">
        <f>Tabela1[[#This Row],[mlp_val_acc]]</f>
        <v>0.581395348837209</v>
      </c>
      <c r="AL694">
        <f>Tabela1[[#This Row],[mlp_train_acc]]</f>
        <v>0.626470588235294</v>
      </c>
      <c r="AM694">
        <f>Tabela1[[#This Row],[mlp_steps]]</f>
        <v>12</v>
      </c>
    </row>
    <row r="695" spans="1:39" hidden="1" x14ac:dyDescent="0.25">
      <c r="A695" t="s">
        <v>29</v>
      </c>
      <c r="B695">
        <v>14</v>
      </c>
      <c r="C695">
        <v>5</v>
      </c>
      <c r="D695">
        <v>4</v>
      </c>
      <c r="E695">
        <v>0</v>
      </c>
      <c r="F695" t="s">
        <v>178</v>
      </c>
      <c r="G695">
        <v>50892</v>
      </c>
      <c r="H695">
        <v>17543344</v>
      </c>
      <c r="I695">
        <v>22</v>
      </c>
      <c r="J695">
        <v>0.50529411435127203</v>
      </c>
      <c r="K695">
        <v>0.71162791252136204</v>
      </c>
      <c r="L695">
        <v>0.48251747488975499</v>
      </c>
      <c r="M695">
        <v>0.65734265734265696</v>
      </c>
      <c r="N695">
        <v>0.581395348837209</v>
      </c>
      <c r="O695">
        <v>0.626470588235294</v>
      </c>
      <c r="P695">
        <v>12.2</v>
      </c>
      <c r="Q695">
        <v>1615163.6</v>
      </c>
      <c r="R695">
        <v>50889</v>
      </c>
      <c r="S695">
        <v>2</v>
      </c>
      <c r="T695">
        <v>151</v>
      </c>
      <c r="U695">
        <v>0.65734265734265696</v>
      </c>
      <c r="V695">
        <v>0.581395348837209</v>
      </c>
      <c r="W695">
        <v>0.626470588235294</v>
      </c>
      <c r="X695">
        <v>12.4</v>
      </c>
      <c r="Y695">
        <v>1498820</v>
      </c>
      <c r="Z695">
        <v>51530</v>
      </c>
      <c r="AA695">
        <v>2</v>
      </c>
      <c r="AB695">
        <v>152</v>
      </c>
      <c r="AC695" t="s">
        <v>710</v>
      </c>
      <c r="AE695">
        <f>Tabela1[[#This Row],[kan_params]]</f>
        <v>50892</v>
      </c>
      <c r="AF695">
        <f>Tabela1[[#This Row],[kan_steps]]</f>
        <v>22</v>
      </c>
      <c r="AG695">
        <f>Tabela1[[#This Row],[kan_train_acc]]</f>
        <v>0.50529411435127203</v>
      </c>
      <c r="AH695">
        <f>Tabela1[[#This Row],[kan_val_acc]]</f>
        <v>0.71162791252136204</v>
      </c>
      <c r="AI695">
        <f>Tabela1[[#This Row],[kan_test_acc]]</f>
        <v>0.48251747488975499</v>
      </c>
      <c r="AJ695">
        <f>Tabela1[[#This Row],[mlp_test_acc]]</f>
        <v>0.65734265734265696</v>
      </c>
      <c r="AK695">
        <f>Tabela1[[#This Row],[mlp_val_acc]]</f>
        <v>0.581395348837209</v>
      </c>
      <c r="AL695">
        <f>Tabela1[[#This Row],[mlp_train_acc]]</f>
        <v>0.626470588235294</v>
      </c>
      <c r="AM695">
        <f>Tabela1[[#This Row],[mlp_steps]]</f>
        <v>12.2</v>
      </c>
    </row>
    <row r="696" spans="1:39" hidden="1" x14ac:dyDescent="0.25">
      <c r="A696" t="s">
        <v>29</v>
      </c>
      <c r="B696">
        <v>14</v>
      </c>
      <c r="C696">
        <v>9</v>
      </c>
      <c r="D696">
        <v>2</v>
      </c>
      <c r="E696">
        <v>0</v>
      </c>
      <c r="F696" t="s">
        <v>154</v>
      </c>
      <c r="G696">
        <v>50924</v>
      </c>
      <c r="H696">
        <v>17025853</v>
      </c>
      <c r="I696">
        <v>21.2</v>
      </c>
      <c r="J696">
        <v>0.66529412865638704</v>
      </c>
      <c r="K696">
        <v>0.82325582504272399</v>
      </c>
      <c r="L696">
        <v>0.63076923489570602</v>
      </c>
      <c r="M696">
        <v>0.65734265734265696</v>
      </c>
      <c r="N696">
        <v>0.581395348837209</v>
      </c>
      <c r="O696">
        <v>0.626470588235294</v>
      </c>
      <c r="P696">
        <v>12</v>
      </c>
      <c r="Q696">
        <v>2734490</v>
      </c>
      <c r="R696">
        <v>50889</v>
      </c>
      <c r="S696">
        <v>2</v>
      </c>
      <c r="T696">
        <v>151</v>
      </c>
      <c r="U696">
        <v>0.65734265734265696</v>
      </c>
      <c r="V696">
        <v>0.581395348837209</v>
      </c>
      <c r="W696">
        <v>0.626470588235294</v>
      </c>
      <c r="X696">
        <v>12</v>
      </c>
      <c r="Y696">
        <v>1829958</v>
      </c>
      <c r="Z696">
        <v>51530</v>
      </c>
      <c r="AA696">
        <v>2</v>
      </c>
      <c r="AB696">
        <v>152</v>
      </c>
      <c r="AC696" t="s">
        <v>799</v>
      </c>
      <c r="AE696">
        <f>Tabela1[[#This Row],[kan_params]]</f>
        <v>50924</v>
      </c>
      <c r="AF696">
        <f>Tabela1[[#This Row],[kan_steps]]</f>
        <v>21.2</v>
      </c>
      <c r="AG696">
        <f>Tabela1[[#This Row],[kan_train_acc]]</f>
        <v>0.66529412865638704</v>
      </c>
      <c r="AH696">
        <f>Tabela1[[#This Row],[kan_val_acc]]</f>
        <v>0.82325582504272399</v>
      </c>
      <c r="AI696">
        <f>Tabela1[[#This Row],[kan_test_acc]]</f>
        <v>0.63076923489570602</v>
      </c>
      <c r="AJ696">
        <f>Tabela1[[#This Row],[mlp_test_acc]]</f>
        <v>0.65734265734265696</v>
      </c>
      <c r="AK696">
        <f>Tabela1[[#This Row],[mlp_val_acc]]</f>
        <v>0.581395348837209</v>
      </c>
      <c r="AL696">
        <f>Tabela1[[#This Row],[mlp_train_acc]]</f>
        <v>0.626470588235294</v>
      </c>
      <c r="AM696">
        <f>Tabela1[[#This Row],[mlp_steps]]</f>
        <v>12</v>
      </c>
    </row>
    <row r="697" spans="1:39" hidden="1" x14ac:dyDescent="0.25">
      <c r="A697" t="s">
        <v>29</v>
      </c>
      <c r="B697">
        <v>12</v>
      </c>
      <c r="C697">
        <v>3</v>
      </c>
      <c r="D697">
        <v>4</v>
      </c>
      <c r="E697">
        <v>0</v>
      </c>
      <c r="F697" t="s">
        <v>154</v>
      </c>
      <c r="G697">
        <v>50924</v>
      </c>
      <c r="H697">
        <v>8543702.1999999993</v>
      </c>
      <c r="I697">
        <v>15.8</v>
      </c>
      <c r="J697">
        <v>0.54352941513061503</v>
      </c>
      <c r="K697">
        <v>0.67209302186965902</v>
      </c>
      <c r="L697">
        <v>0.551048964262008</v>
      </c>
      <c r="M697">
        <v>0.66433566433566404</v>
      </c>
      <c r="N697">
        <v>0.63953488372093004</v>
      </c>
      <c r="O697">
        <v>0.60882352941176399</v>
      </c>
      <c r="P697">
        <v>12.8</v>
      </c>
      <c r="Q697">
        <v>2429922.6</v>
      </c>
      <c r="R697">
        <v>50889</v>
      </c>
      <c r="S697">
        <v>2</v>
      </c>
      <c r="T697">
        <v>151</v>
      </c>
      <c r="U697">
        <v>0.66433566433566404</v>
      </c>
      <c r="V697">
        <v>0.63953488372093004</v>
      </c>
      <c r="W697">
        <v>0.60882352941176399</v>
      </c>
      <c r="X697">
        <v>12.2</v>
      </c>
      <c r="Y697">
        <v>2269526.2000000002</v>
      </c>
      <c r="Z697">
        <v>51530</v>
      </c>
      <c r="AA697">
        <v>2</v>
      </c>
      <c r="AB697">
        <v>152</v>
      </c>
      <c r="AC697" t="s">
        <v>395</v>
      </c>
      <c r="AE697">
        <f>Tabela1[[#This Row],[kan_params]]</f>
        <v>50924</v>
      </c>
      <c r="AF697">
        <f>Tabela1[[#This Row],[kan_steps]]</f>
        <v>15.8</v>
      </c>
      <c r="AG697">
        <f>Tabela1[[#This Row],[kan_train_acc]]</f>
        <v>0.54352941513061503</v>
      </c>
      <c r="AH697">
        <f>Tabela1[[#This Row],[kan_val_acc]]</f>
        <v>0.67209302186965902</v>
      </c>
      <c r="AI697">
        <f>Tabela1[[#This Row],[kan_test_acc]]</f>
        <v>0.551048964262008</v>
      </c>
      <c r="AJ697">
        <f>Tabela1[[#This Row],[mlp_test_acc]]</f>
        <v>0.66433566433566404</v>
      </c>
      <c r="AK697">
        <f>Tabela1[[#This Row],[mlp_val_acc]]</f>
        <v>0.63953488372093004</v>
      </c>
      <c r="AL697">
        <f>Tabela1[[#This Row],[mlp_train_acc]]</f>
        <v>0.60882352941176399</v>
      </c>
      <c r="AM697">
        <f>Tabela1[[#This Row],[mlp_steps]]</f>
        <v>12.8</v>
      </c>
    </row>
    <row r="698" spans="1:39" hidden="1" x14ac:dyDescent="0.25">
      <c r="A698" t="s">
        <v>29</v>
      </c>
      <c r="B698">
        <v>14</v>
      </c>
      <c r="C698">
        <v>9</v>
      </c>
      <c r="D698">
        <v>2</v>
      </c>
      <c r="E698">
        <v>0</v>
      </c>
      <c r="F698" t="s">
        <v>124</v>
      </c>
      <c r="G698">
        <v>50926</v>
      </c>
      <c r="H698">
        <v>12230750.4</v>
      </c>
      <c r="I698">
        <v>14.2</v>
      </c>
      <c r="J698">
        <v>0.54823528528213505</v>
      </c>
      <c r="K698">
        <v>0.76976743936538605</v>
      </c>
      <c r="L698">
        <v>0.55244756340980505</v>
      </c>
      <c r="M698">
        <v>0.65734265734265696</v>
      </c>
      <c r="N698">
        <v>0.581395348837209</v>
      </c>
      <c r="O698">
        <v>0.626470588235294</v>
      </c>
      <c r="P698">
        <v>12.8</v>
      </c>
      <c r="Q698">
        <v>2315055</v>
      </c>
      <c r="R698">
        <v>50889</v>
      </c>
      <c r="S698">
        <v>2</v>
      </c>
      <c r="T698">
        <v>151</v>
      </c>
      <c r="U698">
        <v>0.65734265734265696</v>
      </c>
      <c r="V698">
        <v>0.581395348837209</v>
      </c>
      <c r="W698">
        <v>0.626470588235294</v>
      </c>
      <c r="X698">
        <v>12</v>
      </c>
      <c r="Y698">
        <v>2034982.6</v>
      </c>
      <c r="Z698">
        <v>51530</v>
      </c>
      <c r="AA698">
        <v>2</v>
      </c>
      <c r="AB698">
        <v>152</v>
      </c>
      <c r="AC698" t="s">
        <v>784</v>
      </c>
      <c r="AE698">
        <f>Tabela1[[#This Row],[kan_params]]</f>
        <v>50926</v>
      </c>
      <c r="AF698">
        <f>Tabela1[[#This Row],[kan_steps]]</f>
        <v>14.2</v>
      </c>
      <c r="AG698">
        <f>Tabela1[[#This Row],[kan_train_acc]]</f>
        <v>0.54823528528213505</v>
      </c>
      <c r="AH698">
        <f>Tabela1[[#This Row],[kan_val_acc]]</f>
        <v>0.76976743936538605</v>
      </c>
      <c r="AI698">
        <f>Tabela1[[#This Row],[kan_test_acc]]</f>
        <v>0.55244756340980505</v>
      </c>
      <c r="AJ698">
        <f>Tabela1[[#This Row],[mlp_test_acc]]</f>
        <v>0.65734265734265696</v>
      </c>
      <c r="AK698">
        <f>Tabela1[[#This Row],[mlp_val_acc]]</f>
        <v>0.581395348837209</v>
      </c>
      <c r="AL698">
        <f>Tabela1[[#This Row],[mlp_train_acc]]</f>
        <v>0.626470588235294</v>
      </c>
      <c r="AM698">
        <f>Tabela1[[#This Row],[mlp_steps]]</f>
        <v>12.8</v>
      </c>
    </row>
    <row r="699" spans="1:39" hidden="1" x14ac:dyDescent="0.25">
      <c r="A699" t="s">
        <v>29</v>
      </c>
      <c r="B699">
        <v>12</v>
      </c>
      <c r="C699">
        <v>3</v>
      </c>
      <c r="D699">
        <v>4</v>
      </c>
      <c r="E699">
        <v>0</v>
      </c>
      <c r="F699" t="s">
        <v>124</v>
      </c>
      <c r="G699">
        <v>50926</v>
      </c>
      <c r="H699">
        <v>8849513.8000000007</v>
      </c>
      <c r="I699">
        <v>16.600000000000001</v>
      </c>
      <c r="J699">
        <v>0.40882353186607301</v>
      </c>
      <c r="K699">
        <v>0.64883722066879201</v>
      </c>
      <c r="L699">
        <v>0.39580419957637702</v>
      </c>
      <c r="M699">
        <v>0.66433566433566404</v>
      </c>
      <c r="N699">
        <v>0.63953488372093004</v>
      </c>
      <c r="O699">
        <v>0.60882352941176399</v>
      </c>
      <c r="P699">
        <v>12.4</v>
      </c>
      <c r="Q699">
        <v>2781954.8</v>
      </c>
      <c r="R699">
        <v>50889</v>
      </c>
      <c r="S699">
        <v>2</v>
      </c>
      <c r="T699">
        <v>151</v>
      </c>
      <c r="U699">
        <v>0.66433566433566404</v>
      </c>
      <c r="V699">
        <v>0.63953488372093004</v>
      </c>
      <c r="W699">
        <v>0.60882352941176399</v>
      </c>
      <c r="X699">
        <v>12.4</v>
      </c>
      <c r="Y699">
        <v>2225547.6</v>
      </c>
      <c r="Z699">
        <v>51530</v>
      </c>
      <c r="AA699">
        <v>2</v>
      </c>
      <c r="AB699">
        <v>152</v>
      </c>
      <c r="AC699" t="s">
        <v>380</v>
      </c>
      <c r="AE699">
        <f>Tabela1[[#This Row],[kan_params]]</f>
        <v>50926</v>
      </c>
      <c r="AF699">
        <f>Tabela1[[#This Row],[kan_steps]]</f>
        <v>16.600000000000001</v>
      </c>
      <c r="AG699">
        <f>Tabela1[[#This Row],[kan_train_acc]]</f>
        <v>0.40882353186607301</v>
      </c>
      <c r="AH699">
        <f>Tabela1[[#This Row],[kan_val_acc]]</f>
        <v>0.64883722066879201</v>
      </c>
      <c r="AI699">
        <f>Tabela1[[#This Row],[kan_test_acc]]</f>
        <v>0.39580419957637702</v>
      </c>
      <c r="AJ699">
        <f>Tabela1[[#This Row],[mlp_test_acc]]</f>
        <v>0.66433566433566404</v>
      </c>
      <c r="AK699">
        <f>Tabela1[[#This Row],[mlp_val_acc]]</f>
        <v>0.63953488372093004</v>
      </c>
      <c r="AL699">
        <f>Tabela1[[#This Row],[mlp_train_acc]]</f>
        <v>0.60882352941176399</v>
      </c>
      <c r="AM699">
        <f>Tabela1[[#This Row],[mlp_steps]]</f>
        <v>12.4</v>
      </c>
    </row>
    <row r="700" spans="1:39" hidden="1" x14ac:dyDescent="0.25">
      <c r="A700" t="s">
        <v>29</v>
      </c>
      <c r="B700">
        <v>10</v>
      </c>
      <c r="C700">
        <v>3</v>
      </c>
      <c r="D700">
        <v>3</v>
      </c>
      <c r="E700">
        <v>0</v>
      </c>
      <c r="F700" t="s">
        <v>138</v>
      </c>
      <c r="G700">
        <v>50976</v>
      </c>
      <c r="H700">
        <v>9157947.8000000007</v>
      </c>
      <c r="I700">
        <v>15.8</v>
      </c>
      <c r="J700">
        <v>0.425294125080108</v>
      </c>
      <c r="K700">
        <v>0.66744186878204304</v>
      </c>
      <c r="L700">
        <v>0.41818181574344598</v>
      </c>
      <c r="M700">
        <v>0.66433566433566404</v>
      </c>
      <c r="N700">
        <v>0.63953488372093004</v>
      </c>
      <c r="O700">
        <v>0.60882352941176399</v>
      </c>
      <c r="P700">
        <v>13.6</v>
      </c>
      <c r="Q700">
        <v>1973436</v>
      </c>
      <c r="R700">
        <v>50889</v>
      </c>
      <c r="S700">
        <v>2</v>
      </c>
      <c r="T700">
        <v>151</v>
      </c>
      <c r="U700">
        <v>0.66433566433566404</v>
      </c>
      <c r="V700">
        <v>0.63953488372093004</v>
      </c>
      <c r="W700">
        <v>0.60882352941176399</v>
      </c>
      <c r="X700">
        <v>12</v>
      </c>
      <c r="Y700">
        <v>2070387.8</v>
      </c>
      <c r="Z700">
        <v>51530</v>
      </c>
      <c r="AA700">
        <v>2</v>
      </c>
      <c r="AB700">
        <v>152</v>
      </c>
      <c r="AC700" t="s">
        <v>139</v>
      </c>
      <c r="AE700">
        <f>Tabela1[[#This Row],[kan_params]]</f>
        <v>50976</v>
      </c>
      <c r="AF700">
        <f>Tabela1[[#This Row],[kan_steps]]</f>
        <v>15.8</v>
      </c>
      <c r="AG700">
        <f>Tabela1[[#This Row],[kan_train_acc]]</f>
        <v>0.425294125080108</v>
      </c>
      <c r="AH700">
        <f>Tabela1[[#This Row],[kan_val_acc]]</f>
        <v>0.66744186878204304</v>
      </c>
      <c r="AI700">
        <f>Tabela1[[#This Row],[kan_test_acc]]</f>
        <v>0.41818181574344598</v>
      </c>
      <c r="AJ700">
        <f>Tabela1[[#This Row],[mlp_test_acc]]</f>
        <v>0.66433566433566404</v>
      </c>
      <c r="AK700">
        <f>Tabela1[[#This Row],[mlp_val_acc]]</f>
        <v>0.63953488372093004</v>
      </c>
      <c r="AL700">
        <f>Tabela1[[#This Row],[mlp_train_acc]]</f>
        <v>0.60882352941176399</v>
      </c>
      <c r="AM700">
        <f>Tabela1[[#This Row],[mlp_steps]]</f>
        <v>13.6</v>
      </c>
    </row>
    <row r="701" spans="1:39" hidden="1" x14ac:dyDescent="0.25">
      <c r="A701" t="s">
        <v>29</v>
      </c>
      <c r="B701">
        <v>12</v>
      </c>
      <c r="C701">
        <v>5</v>
      </c>
      <c r="D701">
        <v>3</v>
      </c>
      <c r="E701">
        <v>0</v>
      </c>
      <c r="F701" t="s">
        <v>158</v>
      </c>
      <c r="G701">
        <v>50988</v>
      </c>
      <c r="H701">
        <v>6892492.5999999996</v>
      </c>
      <c r="I701">
        <v>12</v>
      </c>
      <c r="J701">
        <v>0.434705877304077</v>
      </c>
      <c r="K701">
        <v>0.81395345926284701</v>
      </c>
      <c r="L701">
        <v>0.40139859914779602</v>
      </c>
      <c r="M701">
        <v>0.66433566433566404</v>
      </c>
      <c r="N701">
        <v>0.63953488372093004</v>
      </c>
      <c r="O701">
        <v>0.60882352941176399</v>
      </c>
      <c r="P701">
        <v>13</v>
      </c>
      <c r="Q701">
        <v>2026260.8</v>
      </c>
      <c r="R701">
        <v>50889</v>
      </c>
      <c r="S701">
        <v>2</v>
      </c>
      <c r="T701">
        <v>151</v>
      </c>
      <c r="U701">
        <v>0.66433566433566404</v>
      </c>
      <c r="V701">
        <v>0.63953488372093004</v>
      </c>
      <c r="W701">
        <v>0.60882352941176399</v>
      </c>
      <c r="X701">
        <v>12</v>
      </c>
      <c r="Y701">
        <v>1220546</v>
      </c>
      <c r="Z701">
        <v>51530</v>
      </c>
      <c r="AA701">
        <v>2</v>
      </c>
      <c r="AB701">
        <v>152</v>
      </c>
      <c r="AC701" t="s">
        <v>498</v>
      </c>
      <c r="AE701">
        <f>Tabela1[[#This Row],[kan_params]]</f>
        <v>50988</v>
      </c>
      <c r="AF701">
        <f>Tabela1[[#This Row],[kan_steps]]</f>
        <v>12</v>
      </c>
      <c r="AG701">
        <f>Tabela1[[#This Row],[kan_train_acc]]</f>
        <v>0.434705877304077</v>
      </c>
      <c r="AH701">
        <f>Tabela1[[#This Row],[kan_val_acc]]</f>
        <v>0.81395345926284701</v>
      </c>
      <c r="AI701">
        <f>Tabela1[[#This Row],[kan_test_acc]]</f>
        <v>0.40139859914779602</v>
      </c>
      <c r="AJ701">
        <f>Tabela1[[#This Row],[mlp_test_acc]]</f>
        <v>0.66433566433566404</v>
      </c>
      <c r="AK701">
        <f>Tabela1[[#This Row],[mlp_val_acc]]</f>
        <v>0.63953488372093004</v>
      </c>
      <c r="AL701">
        <f>Tabela1[[#This Row],[mlp_train_acc]]</f>
        <v>0.60882352941176399</v>
      </c>
      <c r="AM701">
        <f>Tabela1[[#This Row],[mlp_steps]]</f>
        <v>13</v>
      </c>
    </row>
    <row r="702" spans="1:39" hidden="1" x14ac:dyDescent="0.25">
      <c r="A702" t="s">
        <v>29</v>
      </c>
      <c r="B702">
        <v>16</v>
      </c>
      <c r="C702">
        <v>9</v>
      </c>
      <c r="D702">
        <v>3</v>
      </c>
      <c r="E702">
        <v>0</v>
      </c>
      <c r="F702" t="s">
        <v>114</v>
      </c>
      <c r="G702">
        <v>51024</v>
      </c>
      <c r="H702">
        <v>20138879.399999999</v>
      </c>
      <c r="I702">
        <v>25.4</v>
      </c>
      <c r="J702">
        <v>0.60999999642372105</v>
      </c>
      <c r="K702">
        <v>0.81395348310470494</v>
      </c>
      <c r="L702">
        <v>0.60279719829559297</v>
      </c>
      <c r="M702">
        <v>0.65734265734265696</v>
      </c>
      <c r="N702">
        <v>0.581395348837209</v>
      </c>
      <c r="O702">
        <v>0.626470588235294</v>
      </c>
      <c r="P702">
        <v>12.4</v>
      </c>
      <c r="Q702">
        <v>2152400.6</v>
      </c>
      <c r="R702">
        <v>50889</v>
      </c>
      <c r="S702">
        <v>2</v>
      </c>
      <c r="T702">
        <v>151</v>
      </c>
      <c r="U702">
        <v>0.65734265734265696</v>
      </c>
      <c r="V702">
        <v>0.581395348837209</v>
      </c>
      <c r="W702">
        <v>0.626470588235294</v>
      </c>
      <c r="X702">
        <v>12.4</v>
      </c>
      <c r="Y702">
        <v>1768843.2</v>
      </c>
      <c r="Z702">
        <v>51530</v>
      </c>
      <c r="AA702">
        <v>2</v>
      </c>
      <c r="AB702">
        <v>152</v>
      </c>
      <c r="AC702" t="s">
        <v>981</v>
      </c>
      <c r="AE702">
        <f>Tabela1[[#This Row],[kan_params]]</f>
        <v>51024</v>
      </c>
      <c r="AF702">
        <f>Tabela1[[#This Row],[kan_steps]]</f>
        <v>25.4</v>
      </c>
      <c r="AG702">
        <f>Tabela1[[#This Row],[kan_train_acc]]</f>
        <v>0.60999999642372105</v>
      </c>
      <c r="AH702">
        <f>Tabela1[[#This Row],[kan_val_acc]]</f>
        <v>0.81395348310470494</v>
      </c>
      <c r="AI702">
        <f>Tabela1[[#This Row],[kan_test_acc]]</f>
        <v>0.60279719829559297</v>
      </c>
      <c r="AJ702">
        <f>Tabela1[[#This Row],[mlp_test_acc]]</f>
        <v>0.65734265734265696</v>
      </c>
      <c r="AK702">
        <f>Tabela1[[#This Row],[mlp_val_acc]]</f>
        <v>0.581395348837209</v>
      </c>
      <c r="AL702">
        <f>Tabela1[[#This Row],[mlp_train_acc]]</f>
        <v>0.626470588235294</v>
      </c>
      <c r="AM702">
        <f>Tabela1[[#This Row],[mlp_steps]]</f>
        <v>12.4</v>
      </c>
    </row>
    <row r="703" spans="1:39" hidden="1" x14ac:dyDescent="0.25">
      <c r="A703" t="s">
        <v>29</v>
      </c>
      <c r="B703">
        <v>14</v>
      </c>
      <c r="C703">
        <v>3</v>
      </c>
      <c r="D703">
        <v>5</v>
      </c>
      <c r="E703">
        <v>0</v>
      </c>
      <c r="F703" t="s">
        <v>114</v>
      </c>
      <c r="G703">
        <v>51024</v>
      </c>
      <c r="H703">
        <v>10233241.6</v>
      </c>
      <c r="I703">
        <v>20.2</v>
      </c>
      <c r="J703">
        <v>0.52117647528648303</v>
      </c>
      <c r="K703">
        <v>0.76744185686111399</v>
      </c>
      <c r="L703">
        <v>0.530069923400878</v>
      </c>
      <c r="M703">
        <v>0.66433566433566404</v>
      </c>
      <c r="N703">
        <v>0.63953488372093004</v>
      </c>
      <c r="O703">
        <v>0.60882352941176399</v>
      </c>
      <c r="P703">
        <v>12.6</v>
      </c>
      <c r="Q703">
        <v>1137269</v>
      </c>
      <c r="R703">
        <v>50889</v>
      </c>
      <c r="S703">
        <v>2</v>
      </c>
      <c r="T703">
        <v>151</v>
      </c>
      <c r="U703">
        <v>0.66433566433566404</v>
      </c>
      <c r="V703">
        <v>0.63953488372093004</v>
      </c>
      <c r="W703">
        <v>0.60882352941176399</v>
      </c>
      <c r="X703">
        <v>12</v>
      </c>
      <c r="Y703">
        <v>728672</v>
      </c>
      <c r="Z703">
        <v>51530</v>
      </c>
      <c r="AA703">
        <v>2</v>
      </c>
      <c r="AB703">
        <v>152</v>
      </c>
      <c r="AC703" t="s">
        <v>577</v>
      </c>
      <c r="AE703">
        <f>Tabela1[[#This Row],[kan_params]]</f>
        <v>51024</v>
      </c>
      <c r="AF703">
        <f>Tabela1[[#This Row],[kan_steps]]</f>
        <v>20.2</v>
      </c>
      <c r="AG703">
        <f>Tabela1[[#This Row],[kan_train_acc]]</f>
        <v>0.52117647528648303</v>
      </c>
      <c r="AH703">
        <f>Tabela1[[#This Row],[kan_val_acc]]</f>
        <v>0.76744185686111399</v>
      </c>
      <c r="AI703">
        <f>Tabela1[[#This Row],[kan_test_acc]]</f>
        <v>0.530069923400878</v>
      </c>
      <c r="AJ703">
        <f>Tabela1[[#This Row],[mlp_test_acc]]</f>
        <v>0.66433566433566404</v>
      </c>
      <c r="AK703">
        <f>Tabela1[[#This Row],[mlp_val_acc]]</f>
        <v>0.63953488372093004</v>
      </c>
      <c r="AL703">
        <f>Tabela1[[#This Row],[mlp_train_acc]]</f>
        <v>0.60882352941176399</v>
      </c>
      <c r="AM703">
        <f>Tabela1[[#This Row],[mlp_steps]]</f>
        <v>12.6</v>
      </c>
    </row>
    <row r="704" spans="1:39" hidden="1" x14ac:dyDescent="0.25">
      <c r="A704" t="s">
        <v>29</v>
      </c>
      <c r="B704">
        <v>16</v>
      </c>
      <c r="C704">
        <v>9</v>
      </c>
      <c r="D704">
        <v>3</v>
      </c>
      <c r="E704">
        <v>0</v>
      </c>
      <c r="F704" t="s">
        <v>84</v>
      </c>
      <c r="G704">
        <v>51114</v>
      </c>
      <c r="H704">
        <v>20010656.399999999</v>
      </c>
      <c r="I704">
        <v>25.2</v>
      </c>
      <c r="J704">
        <v>0.61235293745994501</v>
      </c>
      <c r="K704">
        <v>0.78604651689529403</v>
      </c>
      <c r="L704">
        <v>0.59160838723182596</v>
      </c>
      <c r="M704">
        <v>0.65734265734265696</v>
      </c>
      <c r="N704">
        <v>0.581395348837209</v>
      </c>
      <c r="O704">
        <v>0.626470588235294</v>
      </c>
      <c r="P704">
        <v>13</v>
      </c>
      <c r="Q704">
        <v>1317931.2</v>
      </c>
      <c r="R704">
        <v>50889</v>
      </c>
      <c r="S704">
        <v>2</v>
      </c>
      <c r="T704">
        <v>151</v>
      </c>
      <c r="U704">
        <v>0.65734265734265696</v>
      </c>
      <c r="V704">
        <v>0.581395348837209</v>
      </c>
      <c r="W704">
        <v>0.626470588235294</v>
      </c>
      <c r="X704">
        <v>12.2</v>
      </c>
      <c r="Y704">
        <v>1311379.3999999999</v>
      </c>
      <c r="Z704">
        <v>51530</v>
      </c>
      <c r="AA704">
        <v>2</v>
      </c>
      <c r="AB704">
        <v>152</v>
      </c>
      <c r="AC704" t="s">
        <v>966</v>
      </c>
      <c r="AE704">
        <f>Tabela1[[#This Row],[kan_params]]</f>
        <v>51114</v>
      </c>
      <c r="AF704">
        <f>Tabela1[[#This Row],[kan_steps]]</f>
        <v>25.2</v>
      </c>
      <c r="AG704">
        <f>Tabela1[[#This Row],[kan_train_acc]]</f>
        <v>0.61235293745994501</v>
      </c>
      <c r="AH704">
        <f>Tabela1[[#This Row],[kan_val_acc]]</f>
        <v>0.78604651689529403</v>
      </c>
      <c r="AI704">
        <f>Tabela1[[#This Row],[kan_test_acc]]</f>
        <v>0.59160838723182596</v>
      </c>
      <c r="AJ704">
        <f>Tabela1[[#This Row],[mlp_test_acc]]</f>
        <v>0.65734265734265696</v>
      </c>
      <c r="AK704">
        <f>Tabela1[[#This Row],[mlp_val_acc]]</f>
        <v>0.581395348837209</v>
      </c>
      <c r="AL704">
        <f>Tabela1[[#This Row],[mlp_train_acc]]</f>
        <v>0.626470588235294</v>
      </c>
      <c r="AM704">
        <f>Tabela1[[#This Row],[mlp_steps]]</f>
        <v>13</v>
      </c>
    </row>
    <row r="705" spans="1:39" hidden="1" x14ac:dyDescent="0.25">
      <c r="A705" t="s">
        <v>29</v>
      </c>
      <c r="B705">
        <v>14</v>
      </c>
      <c r="C705">
        <v>3</v>
      </c>
      <c r="D705">
        <v>5</v>
      </c>
      <c r="E705">
        <v>0</v>
      </c>
      <c r="F705" t="s">
        <v>84</v>
      </c>
      <c r="G705">
        <v>51114</v>
      </c>
      <c r="H705">
        <v>9955839.4000000004</v>
      </c>
      <c r="I705">
        <v>20</v>
      </c>
      <c r="J705">
        <v>0.44117646813392603</v>
      </c>
      <c r="K705">
        <v>0.73255813121795599</v>
      </c>
      <c r="L705">
        <v>0.40419580340385403</v>
      </c>
      <c r="M705">
        <v>0.66433566433566404</v>
      </c>
      <c r="N705">
        <v>0.63953488372093004</v>
      </c>
      <c r="O705">
        <v>0.60882352941176399</v>
      </c>
      <c r="P705">
        <v>12</v>
      </c>
      <c r="Q705">
        <v>1887801</v>
      </c>
      <c r="R705">
        <v>50889</v>
      </c>
      <c r="S705">
        <v>2</v>
      </c>
      <c r="T705">
        <v>151</v>
      </c>
      <c r="U705">
        <v>0.66433566433566404</v>
      </c>
      <c r="V705">
        <v>0.63953488372093004</v>
      </c>
      <c r="W705">
        <v>0.60882352941176399</v>
      </c>
      <c r="X705">
        <v>12</v>
      </c>
      <c r="Y705">
        <v>2082915.6</v>
      </c>
      <c r="Z705">
        <v>51530</v>
      </c>
      <c r="AA705">
        <v>2</v>
      </c>
      <c r="AB705">
        <v>152</v>
      </c>
      <c r="AC705" t="s">
        <v>562</v>
      </c>
      <c r="AE705">
        <f>Tabela1[[#This Row],[kan_params]]</f>
        <v>51114</v>
      </c>
      <c r="AF705">
        <f>Tabela1[[#This Row],[kan_steps]]</f>
        <v>20</v>
      </c>
      <c r="AG705">
        <f>Tabela1[[#This Row],[kan_train_acc]]</f>
        <v>0.44117646813392603</v>
      </c>
      <c r="AH705">
        <f>Tabela1[[#This Row],[kan_val_acc]]</f>
        <v>0.73255813121795599</v>
      </c>
      <c r="AI705">
        <f>Tabela1[[#This Row],[kan_test_acc]]</f>
        <v>0.40419580340385403</v>
      </c>
      <c r="AJ705">
        <f>Tabela1[[#This Row],[mlp_test_acc]]</f>
        <v>0.66433566433566404</v>
      </c>
      <c r="AK705">
        <f>Tabela1[[#This Row],[mlp_val_acc]]</f>
        <v>0.63953488372093004</v>
      </c>
      <c r="AL705">
        <f>Tabela1[[#This Row],[mlp_train_acc]]</f>
        <v>0.60882352941176399</v>
      </c>
      <c r="AM705">
        <f>Tabela1[[#This Row],[mlp_steps]]</f>
        <v>12</v>
      </c>
    </row>
    <row r="706" spans="1:39" hidden="1" x14ac:dyDescent="0.25">
      <c r="A706" t="s">
        <v>29</v>
      </c>
      <c r="B706">
        <v>14</v>
      </c>
      <c r="C706">
        <v>5</v>
      </c>
      <c r="D706">
        <v>4</v>
      </c>
      <c r="E706">
        <v>0</v>
      </c>
      <c r="F706" t="s">
        <v>58</v>
      </c>
      <c r="G706">
        <v>51236</v>
      </c>
      <c r="H706">
        <v>9577146.8000000007</v>
      </c>
      <c r="I706">
        <v>13</v>
      </c>
      <c r="J706">
        <v>0.48352940678596401</v>
      </c>
      <c r="K706">
        <v>0.69534885883331299</v>
      </c>
      <c r="L706">
        <v>0.50349650979042004</v>
      </c>
      <c r="M706">
        <v>0.65734265734265696</v>
      </c>
      <c r="N706">
        <v>0.581395348837209</v>
      </c>
      <c r="O706">
        <v>0.626470588235294</v>
      </c>
      <c r="P706">
        <v>12.8</v>
      </c>
      <c r="Q706">
        <v>614635.80000000005</v>
      </c>
      <c r="R706">
        <v>50889</v>
      </c>
      <c r="S706">
        <v>2</v>
      </c>
      <c r="T706">
        <v>151</v>
      </c>
      <c r="U706">
        <v>0.65734265734265696</v>
      </c>
      <c r="V706">
        <v>0.581395348837209</v>
      </c>
      <c r="W706">
        <v>0.626470588235294</v>
      </c>
      <c r="X706">
        <v>12</v>
      </c>
      <c r="Y706">
        <v>415902.6</v>
      </c>
      <c r="Z706">
        <v>51530</v>
      </c>
      <c r="AA706">
        <v>2</v>
      </c>
      <c r="AB706">
        <v>152</v>
      </c>
      <c r="AC706" t="s">
        <v>650</v>
      </c>
      <c r="AE706">
        <f>Tabela1[[#This Row],[kan_params]]</f>
        <v>51236</v>
      </c>
      <c r="AF706">
        <f>Tabela1[[#This Row],[kan_steps]]</f>
        <v>13</v>
      </c>
      <c r="AG706">
        <f>Tabela1[[#This Row],[kan_train_acc]]</f>
        <v>0.48352940678596401</v>
      </c>
      <c r="AH706">
        <f>Tabela1[[#This Row],[kan_val_acc]]</f>
        <v>0.69534885883331299</v>
      </c>
      <c r="AI706">
        <f>Tabela1[[#This Row],[kan_test_acc]]</f>
        <v>0.50349650979042004</v>
      </c>
      <c r="AJ706">
        <f>Tabela1[[#This Row],[mlp_test_acc]]</f>
        <v>0.65734265734265696</v>
      </c>
      <c r="AK706">
        <f>Tabela1[[#This Row],[mlp_val_acc]]</f>
        <v>0.581395348837209</v>
      </c>
      <c r="AL706">
        <f>Tabela1[[#This Row],[mlp_train_acc]]</f>
        <v>0.626470588235294</v>
      </c>
      <c r="AM706">
        <f>Tabela1[[#This Row],[mlp_steps]]</f>
        <v>12.8</v>
      </c>
    </row>
    <row r="707" spans="1:39" hidden="1" x14ac:dyDescent="0.25">
      <c r="A707" t="s">
        <v>29</v>
      </c>
      <c r="B707">
        <v>14</v>
      </c>
      <c r="C707">
        <v>9</v>
      </c>
      <c r="D707">
        <v>2</v>
      </c>
      <c r="E707">
        <v>0</v>
      </c>
      <c r="F707" t="s">
        <v>66</v>
      </c>
      <c r="G707">
        <v>51236</v>
      </c>
      <c r="H707">
        <v>15539076</v>
      </c>
      <c r="I707">
        <v>18.600000000000001</v>
      </c>
      <c r="J707">
        <v>0.58588236570358199</v>
      </c>
      <c r="K707">
        <v>0.78837209939956598</v>
      </c>
      <c r="L707">
        <v>0.60139861106872505</v>
      </c>
      <c r="M707">
        <v>0.65734265734265696</v>
      </c>
      <c r="N707">
        <v>0.581395348837209</v>
      </c>
      <c r="O707">
        <v>0.626470588235294</v>
      </c>
      <c r="P707">
        <v>12.2</v>
      </c>
      <c r="Q707">
        <v>963496.6</v>
      </c>
      <c r="R707">
        <v>50889</v>
      </c>
      <c r="S707">
        <v>2</v>
      </c>
      <c r="T707">
        <v>151</v>
      </c>
      <c r="U707">
        <v>0.65734265734265696</v>
      </c>
      <c r="V707">
        <v>0.581395348837209</v>
      </c>
      <c r="W707">
        <v>0.626470588235294</v>
      </c>
      <c r="X707">
        <v>12.8</v>
      </c>
      <c r="Y707">
        <v>1113575.3999999999</v>
      </c>
      <c r="Z707">
        <v>51530</v>
      </c>
      <c r="AA707">
        <v>2</v>
      </c>
      <c r="AB707">
        <v>152</v>
      </c>
      <c r="AC707" t="s">
        <v>755</v>
      </c>
      <c r="AE707">
        <f>Tabela1[[#This Row],[kan_params]]</f>
        <v>51236</v>
      </c>
      <c r="AF707">
        <f>Tabela1[[#This Row],[kan_steps]]</f>
        <v>18.600000000000001</v>
      </c>
      <c r="AG707">
        <f>Tabela1[[#This Row],[kan_train_acc]]</f>
        <v>0.58588236570358199</v>
      </c>
      <c r="AH707">
        <f>Tabela1[[#This Row],[kan_val_acc]]</f>
        <v>0.78837209939956598</v>
      </c>
      <c r="AI707">
        <f>Tabela1[[#This Row],[kan_test_acc]]</f>
        <v>0.60139861106872505</v>
      </c>
      <c r="AJ707">
        <f>Tabela1[[#This Row],[mlp_test_acc]]</f>
        <v>0.65734265734265696</v>
      </c>
      <c r="AK707">
        <f>Tabela1[[#This Row],[mlp_val_acc]]</f>
        <v>0.581395348837209</v>
      </c>
      <c r="AL707">
        <f>Tabela1[[#This Row],[mlp_train_acc]]</f>
        <v>0.626470588235294</v>
      </c>
      <c r="AM707">
        <f>Tabela1[[#This Row],[mlp_steps]]</f>
        <v>12.2</v>
      </c>
    </row>
    <row r="708" spans="1:39" hidden="1" x14ac:dyDescent="0.25">
      <c r="A708" t="s">
        <v>29</v>
      </c>
      <c r="B708">
        <v>12</v>
      </c>
      <c r="C708">
        <v>3</v>
      </c>
      <c r="D708">
        <v>4</v>
      </c>
      <c r="E708">
        <v>0</v>
      </c>
      <c r="F708" t="s">
        <v>66</v>
      </c>
      <c r="G708">
        <v>51236</v>
      </c>
      <c r="H708">
        <v>9626797.5999999996</v>
      </c>
      <c r="I708">
        <v>17.8</v>
      </c>
      <c r="J708">
        <v>0.60882353782653797</v>
      </c>
      <c r="K708">
        <v>0.683720934391021</v>
      </c>
      <c r="L708">
        <v>0.66293706893920901</v>
      </c>
      <c r="M708">
        <v>0.66433566433566404</v>
      </c>
      <c r="N708">
        <v>0.63953488372093004</v>
      </c>
      <c r="O708">
        <v>0.60882352941176399</v>
      </c>
      <c r="P708">
        <v>13.2</v>
      </c>
      <c r="Q708">
        <v>2273681.6</v>
      </c>
      <c r="R708">
        <v>50889</v>
      </c>
      <c r="S708">
        <v>2</v>
      </c>
      <c r="T708">
        <v>151</v>
      </c>
      <c r="U708">
        <v>0.66433566433566404</v>
      </c>
      <c r="V708">
        <v>0.63953488372093004</v>
      </c>
      <c r="W708">
        <v>0.60882352941176399</v>
      </c>
      <c r="X708">
        <v>12</v>
      </c>
      <c r="Y708">
        <v>2562589.7999999998</v>
      </c>
      <c r="Z708">
        <v>51530</v>
      </c>
      <c r="AA708">
        <v>2</v>
      </c>
      <c r="AB708">
        <v>152</v>
      </c>
      <c r="AC708" t="s">
        <v>351</v>
      </c>
      <c r="AE708">
        <f>Tabela1[[#This Row],[kan_params]]</f>
        <v>51236</v>
      </c>
      <c r="AF708">
        <f>Tabela1[[#This Row],[kan_steps]]</f>
        <v>17.8</v>
      </c>
      <c r="AG708">
        <f>Tabela1[[#This Row],[kan_train_acc]]</f>
        <v>0.60882353782653797</v>
      </c>
      <c r="AH708">
        <f>Tabela1[[#This Row],[kan_val_acc]]</f>
        <v>0.683720934391021</v>
      </c>
      <c r="AI708">
        <f>Tabela1[[#This Row],[kan_test_acc]]</f>
        <v>0.66293706893920901</v>
      </c>
      <c r="AJ708">
        <f>Tabela1[[#This Row],[mlp_test_acc]]</f>
        <v>0.66433566433566404</v>
      </c>
      <c r="AK708">
        <f>Tabela1[[#This Row],[mlp_val_acc]]</f>
        <v>0.63953488372093004</v>
      </c>
      <c r="AL708">
        <f>Tabela1[[#This Row],[mlp_train_acc]]</f>
        <v>0.60882352941176399</v>
      </c>
      <c r="AM708">
        <f>Tabela1[[#This Row],[mlp_steps]]</f>
        <v>13.2</v>
      </c>
    </row>
    <row r="709" spans="1:39" hidden="1" x14ac:dyDescent="0.25">
      <c r="A709" t="s">
        <v>29</v>
      </c>
      <c r="B709">
        <v>18</v>
      </c>
      <c r="C709">
        <v>9</v>
      </c>
      <c r="D709">
        <v>4</v>
      </c>
      <c r="E709">
        <v>0</v>
      </c>
      <c r="F709" t="s">
        <v>76</v>
      </c>
      <c r="G709">
        <v>51266</v>
      </c>
      <c r="H709">
        <v>10969614.199999999</v>
      </c>
      <c r="I709">
        <v>17.2</v>
      </c>
      <c r="J709">
        <v>0.49411764144897402</v>
      </c>
      <c r="K709">
        <v>0.78604651689529403</v>
      </c>
      <c r="L709">
        <v>0.471328672766685</v>
      </c>
      <c r="M709">
        <v>0.58041958041957997</v>
      </c>
      <c r="N709">
        <v>0.69767441860465096</v>
      </c>
      <c r="O709">
        <v>0.629411764705882</v>
      </c>
      <c r="P709">
        <v>12</v>
      </c>
      <c r="Q709">
        <v>263138.40000000002</v>
      </c>
      <c r="R709">
        <v>50889</v>
      </c>
      <c r="S709">
        <v>2</v>
      </c>
      <c r="T709">
        <v>151</v>
      </c>
      <c r="U709">
        <v>0.58041958041957997</v>
      </c>
      <c r="V709">
        <v>0.69767441860465096</v>
      </c>
      <c r="W709">
        <v>0.629411764705882</v>
      </c>
      <c r="X709">
        <v>12</v>
      </c>
      <c r="Y709">
        <v>206495.8</v>
      </c>
      <c r="Z709">
        <v>51530</v>
      </c>
      <c r="AA709">
        <v>2</v>
      </c>
      <c r="AB709">
        <v>152</v>
      </c>
      <c r="AC709" t="s">
        <v>1063</v>
      </c>
      <c r="AE709">
        <f>Tabela1[[#This Row],[kan_params]]</f>
        <v>51266</v>
      </c>
      <c r="AF709">
        <f>Tabela1[[#This Row],[kan_steps]]</f>
        <v>17.2</v>
      </c>
      <c r="AG709">
        <f>Tabela1[[#This Row],[kan_train_acc]]</f>
        <v>0.49411764144897402</v>
      </c>
      <c r="AH709">
        <f>Tabela1[[#This Row],[kan_val_acc]]</f>
        <v>0.78604651689529403</v>
      </c>
      <c r="AI709">
        <f>Tabela1[[#This Row],[kan_test_acc]]</f>
        <v>0.471328672766685</v>
      </c>
      <c r="AJ709">
        <f>Tabela1[[#This Row],[mlp_test_acc]]</f>
        <v>0.58041958041957997</v>
      </c>
      <c r="AK709">
        <f>Tabela1[[#This Row],[mlp_val_acc]]</f>
        <v>0.69767441860465096</v>
      </c>
      <c r="AL709">
        <f>Tabela1[[#This Row],[mlp_train_acc]]</f>
        <v>0.629411764705882</v>
      </c>
      <c r="AM709">
        <f>Tabela1[[#This Row],[mlp_steps]]</f>
        <v>12</v>
      </c>
    </row>
    <row r="710" spans="1:39" hidden="1" x14ac:dyDescent="0.25">
      <c r="A710" t="s">
        <v>29</v>
      </c>
      <c r="B710">
        <v>18</v>
      </c>
      <c r="C710">
        <v>9</v>
      </c>
      <c r="D710">
        <v>4</v>
      </c>
      <c r="E710">
        <v>0</v>
      </c>
      <c r="F710" t="s">
        <v>46</v>
      </c>
      <c r="G710">
        <v>51368</v>
      </c>
      <c r="H710">
        <v>14282230.800000001</v>
      </c>
      <c r="I710">
        <v>16.600000000000001</v>
      </c>
      <c r="J710">
        <v>0.57588234543800298</v>
      </c>
      <c r="K710">
        <v>0.79302326440811099</v>
      </c>
      <c r="L710">
        <v>0.581818175315856</v>
      </c>
      <c r="M710">
        <v>0.65734265734265696</v>
      </c>
      <c r="N710">
        <v>0.581395348837209</v>
      </c>
      <c r="O710">
        <v>0.626470588235294</v>
      </c>
      <c r="P710">
        <v>12</v>
      </c>
      <c r="Q710">
        <v>2385365.4</v>
      </c>
      <c r="R710">
        <v>50889</v>
      </c>
      <c r="S710">
        <v>2</v>
      </c>
      <c r="T710">
        <v>151</v>
      </c>
      <c r="U710">
        <v>0.65734265734265696</v>
      </c>
      <c r="V710">
        <v>0.581395348837209</v>
      </c>
      <c r="W710">
        <v>0.626470588235294</v>
      </c>
      <c r="X710">
        <v>12.4</v>
      </c>
      <c r="Y710">
        <v>2989832.6</v>
      </c>
      <c r="Z710">
        <v>51530</v>
      </c>
      <c r="AA710">
        <v>2</v>
      </c>
      <c r="AB710">
        <v>152</v>
      </c>
      <c r="AC710" t="s">
        <v>1048</v>
      </c>
      <c r="AE710">
        <f>Tabela1[[#This Row],[kan_params]]</f>
        <v>51368</v>
      </c>
      <c r="AF710">
        <f>Tabela1[[#This Row],[kan_steps]]</f>
        <v>16.600000000000001</v>
      </c>
      <c r="AG710">
        <f>Tabela1[[#This Row],[kan_train_acc]]</f>
        <v>0.57588234543800298</v>
      </c>
      <c r="AH710">
        <f>Tabela1[[#This Row],[kan_val_acc]]</f>
        <v>0.79302326440811099</v>
      </c>
      <c r="AI710">
        <f>Tabela1[[#This Row],[kan_test_acc]]</f>
        <v>0.581818175315856</v>
      </c>
      <c r="AJ710">
        <f>Tabela1[[#This Row],[mlp_test_acc]]</f>
        <v>0.65734265734265696</v>
      </c>
      <c r="AK710">
        <f>Tabela1[[#This Row],[mlp_val_acc]]</f>
        <v>0.581395348837209</v>
      </c>
      <c r="AL710">
        <f>Tabela1[[#This Row],[mlp_train_acc]]</f>
        <v>0.626470588235294</v>
      </c>
      <c r="AM710">
        <f>Tabela1[[#This Row],[mlp_steps]]</f>
        <v>12</v>
      </c>
    </row>
    <row r="711" spans="1:39" hidden="1" x14ac:dyDescent="0.25">
      <c r="A711" t="s">
        <v>29</v>
      </c>
      <c r="B711">
        <v>10</v>
      </c>
      <c r="C711">
        <v>3</v>
      </c>
      <c r="D711">
        <v>3</v>
      </c>
      <c r="E711">
        <v>0</v>
      </c>
      <c r="F711" t="s">
        <v>168</v>
      </c>
      <c r="G711">
        <v>51422</v>
      </c>
      <c r="H711">
        <v>8243181.7999999998</v>
      </c>
      <c r="I711">
        <v>14</v>
      </c>
      <c r="J711">
        <v>0.60882353782653797</v>
      </c>
      <c r="K711">
        <v>0.63953489065170199</v>
      </c>
      <c r="L711">
        <v>0.66433566808700495</v>
      </c>
      <c r="M711">
        <v>0.66433566433566404</v>
      </c>
      <c r="N711">
        <v>0.63953488372093004</v>
      </c>
      <c r="O711">
        <v>0.60882352941176399</v>
      </c>
      <c r="P711">
        <v>14</v>
      </c>
      <c r="Q711">
        <v>2284480.2000000002</v>
      </c>
      <c r="R711">
        <v>50889</v>
      </c>
      <c r="S711">
        <v>2</v>
      </c>
      <c r="T711">
        <v>151</v>
      </c>
      <c r="U711">
        <v>0.66433566433566404</v>
      </c>
      <c r="V711">
        <v>0.63953488372093004</v>
      </c>
      <c r="W711">
        <v>0.60882352941176399</v>
      </c>
      <c r="X711">
        <v>12</v>
      </c>
      <c r="Y711">
        <v>1297642.2</v>
      </c>
      <c r="Z711">
        <v>51530</v>
      </c>
      <c r="AA711">
        <v>2</v>
      </c>
      <c r="AB711">
        <v>152</v>
      </c>
      <c r="AC711" t="s">
        <v>169</v>
      </c>
      <c r="AE711">
        <f>Tabela1[[#This Row],[kan_params]]</f>
        <v>51422</v>
      </c>
      <c r="AF711">
        <f>Tabela1[[#This Row],[kan_steps]]</f>
        <v>14</v>
      </c>
      <c r="AG711">
        <f>Tabela1[[#This Row],[kan_train_acc]]</f>
        <v>0.60882353782653797</v>
      </c>
      <c r="AH711">
        <f>Tabela1[[#This Row],[kan_val_acc]]</f>
        <v>0.63953489065170199</v>
      </c>
      <c r="AI711">
        <f>Tabela1[[#This Row],[kan_test_acc]]</f>
        <v>0.66433566808700495</v>
      </c>
      <c r="AJ711">
        <f>Tabela1[[#This Row],[mlp_test_acc]]</f>
        <v>0.66433566433566404</v>
      </c>
      <c r="AK711">
        <f>Tabela1[[#This Row],[mlp_val_acc]]</f>
        <v>0.63953488372093004</v>
      </c>
      <c r="AL711">
        <f>Tabela1[[#This Row],[mlp_train_acc]]</f>
        <v>0.60882352941176399</v>
      </c>
      <c r="AM711">
        <f>Tabela1[[#This Row],[mlp_steps]]</f>
        <v>14</v>
      </c>
    </row>
    <row r="712" spans="1:39" hidden="1" x14ac:dyDescent="0.25">
      <c r="A712" t="s">
        <v>29</v>
      </c>
      <c r="B712">
        <v>14</v>
      </c>
      <c r="C712">
        <v>5</v>
      </c>
      <c r="D712">
        <v>4</v>
      </c>
      <c r="E712">
        <v>0</v>
      </c>
      <c r="F712" t="s">
        <v>148</v>
      </c>
      <c r="G712">
        <v>51482</v>
      </c>
      <c r="H712">
        <v>19664169.399999999</v>
      </c>
      <c r="I712">
        <v>24.8</v>
      </c>
      <c r="J712">
        <v>0.53647059202194203</v>
      </c>
      <c r="K712">
        <v>0.73023256063461295</v>
      </c>
      <c r="L712">
        <v>0.53846156001090995</v>
      </c>
      <c r="M712">
        <v>0.65734265734265696</v>
      </c>
      <c r="N712">
        <v>0.581395348837209</v>
      </c>
      <c r="O712">
        <v>0.626470588235294</v>
      </c>
      <c r="P712">
        <v>12</v>
      </c>
      <c r="Q712">
        <v>1099181.2</v>
      </c>
      <c r="R712">
        <v>50889</v>
      </c>
      <c r="S712">
        <v>2</v>
      </c>
      <c r="T712">
        <v>151</v>
      </c>
      <c r="U712">
        <v>0.65734265734265696</v>
      </c>
      <c r="V712">
        <v>0.581395348837209</v>
      </c>
      <c r="W712">
        <v>0.626470588235294</v>
      </c>
      <c r="X712">
        <v>12</v>
      </c>
      <c r="Y712">
        <v>1051980.2</v>
      </c>
      <c r="Z712">
        <v>51530</v>
      </c>
      <c r="AA712">
        <v>2</v>
      </c>
      <c r="AB712">
        <v>152</v>
      </c>
      <c r="AC712" t="s">
        <v>695</v>
      </c>
      <c r="AE712">
        <f>Tabela1[[#This Row],[kan_params]]</f>
        <v>51482</v>
      </c>
      <c r="AF712">
        <f>Tabela1[[#This Row],[kan_steps]]</f>
        <v>24.8</v>
      </c>
      <c r="AG712">
        <f>Tabela1[[#This Row],[kan_train_acc]]</f>
        <v>0.53647059202194203</v>
      </c>
      <c r="AH712">
        <f>Tabela1[[#This Row],[kan_val_acc]]</f>
        <v>0.73023256063461295</v>
      </c>
      <c r="AI712">
        <f>Tabela1[[#This Row],[kan_test_acc]]</f>
        <v>0.53846156001090995</v>
      </c>
      <c r="AJ712">
        <f>Tabela1[[#This Row],[mlp_test_acc]]</f>
        <v>0.65734265734265696</v>
      </c>
      <c r="AK712">
        <f>Tabela1[[#This Row],[mlp_val_acc]]</f>
        <v>0.581395348837209</v>
      </c>
      <c r="AL712">
        <f>Tabela1[[#This Row],[mlp_train_acc]]</f>
        <v>0.626470588235294</v>
      </c>
      <c r="AM712">
        <f>Tabela1[[#This Row],[mlp_steps]]</f>
        <v>12</v>
      </c>
    </row>
    <row r="713" spans="1:39" hidden="1" x14ac:dyDescent="0.25">
      <c r="A713" t="s">
        <v>29</v>
      </c>
      <c r="B713">
        <v>16</v>
      </c>
      <c r="C713">
        <v>9</v>
      </c>
      <c r="D713">
        <v>3</v>
      </c>
      <c r="E713">
        <v>0</v>
      </c>
      <c r="F713" t="s">
        <v>176</v>
      </c>
      <c r="G713">
        <v>51550</v>
      </c>
      <c r="H713">
        <v>29226339.399999999</v>
      </c>
      <c r="I713">
        <v>37.799999999999997</v>
      </c>
      <c r="J713">
        <v>0.73588236570358201</v>
      </c>
      <c r="K713">
        <v>0.83953489065170195</v>
      </c>
      <c r="L713">
        <v>0.69930070042610104</v>
      </c>
      <c r="M713">
        <v>0.65734265734265696</v>
      </c>
      <c r="N713">
        <v>0.581395348837209</v>
      </c>
      <c r="O713">
        <v>0.626470588235294</v>
      </c>
      <c r="P713">
        <v>12.2</v>
      </c>
      <c r="Q713">
        <v>1932706.4</v>
      </c>
      <c r="R713">
        <v>51530</v>
      </c>
      <c r="S713">
        <v>2</v>
      </c>
      <c r="T713">
        <v>152</v>
      </c>
      <c r="U713">
        <v>0.65734265734265696</v>
      </c>
      <c r="V713">
        <v>0.581395348837209</v>
      </c>
      <c r="W713">
        <v>0.626470588235294</v>
      </c>
      <c r="X713">
        <v>12</v>
      </c>
      <c r="Y713">
        <v>1418316.6</v>
      </c>
      <c r="Z713">
        <v>52175</v>
      </c>
      <c r="AA713">
        <v>2</v>
      </c>
      <c r="AB713">
        <v>153</v>
      </c>
      <c r="AC713" t="s">
        <v>1012</v>
      </c>
      <c r="AE713">
        <f>Tabela1[[#This Row],[kan_params]]</f>
        <v>51550</v>
      </c>
      <c r="AF713">
        <f>Tabela1[[#This Row],[kan_steps]]</f>
        <v>37.799999999999997</v>
      </c>
      <c r="AG713">
        <f>Tabela1[[#This Row],[kan_train_acc]]</f>
        <v>0.73588236570358201</v>
      </c>
      <c r="AH713">
        <f>Tabela1[[#This Row],[kan_val_acc]]</f>
        <v>0.83953489065170195</v>
      </c>
      <c r="AI713">
        <f>Tabela1[[#This Row],[kan_test_acc]]</f>
        <v>0.69930070042610104</v>
      </c>
      <c r="AJ713">
        <f>Tabela1[[#This Row],[mlp_test_acc]]</f>
        <v>0.65734265734265696</v>
      </c>
      <c r="AK713">
        <f>Tabela1[[#This Row],[mlp_val_acc]]</f>
        <v>0.581395348837209</v>
      </c>
      <c r="AL713">
        <f>Tabela1[[#This Row],[mlp_train_acc]]</f>
        <v>0.626470588235294</v>
      </c>
      <c r="AM713">
        <f>Tabela1[[#This Row],[mlp_steps]]</f>
        <v>12.2</v>
      </c>
    </row>
    <row r="714" spans="1:39" hidden="1" x14ac:dyDescent="0.25">
      <c r="A714" t="s">
        <v>29</v>
      </c>
      <c r="B714">
        <v>14</v>
      </c>
      <c r="C714">
        <v>3</v>
      </c>
      <c r="D714">
        <v>5</v>
      </c>
      <c r="E714">
        <v>0</v>
      </c>
      <c r="F714" t="s">
        <v>176</v>
      </c>
      <c r="G714">
        <v>51550</v>
      </c>
      <c r="H714">
        <v>11928663.6</v>
      </c>
      <c r="I714">
        <v>23.6</v>
      </c>
      <c r="J714">
        <v>0.51588234901428198</v>
      </c>
      <c r="K714">
        <v>0.69767442941665603</v>
      </c>
      <c r="L714">
        <v>0.52447552084922699</v>
      </c>
      <c r="M714">
        <v>0.66433566433566404</v>
      </c>
      <c r="N714">
        <v>0.63953488372093004</v>
      </c>
      <c r="O714">
        <v>0.60882352941176399</v>
      </c>
      <c r="P714">
        <v>13.2</v>
      </c>
      <c r="Q714">
        <v>1288905.2</v>
      </c>
      <c r="R714">
        <v>51530</v>
      </c>
      <c r="S714">
        <v>2</v>
      </c>
      <c r="T714">
        <v>152</v>
      </c>
      <c r="U714">
        <v>0.66433566433566404</v>
      </c>
      <c r="V714">
        <v>0.63953488372093004</v>
      </c>
      <c r="W714">
        <v>0.60882352941176399</v>
      </c>
      <c r="X714">
        <v>12</v>
      </c>
      <c r="Y714">
        <v>1327939.2</v>
      </c>
      <c r="Z714">
        <v>52175</v>
      </c>
      <c r="AA714">
        <v>2</v>
      </c>
      <c r="AB714">
        <v>153</v>
      </c>
      <c r="AC714" t="s">
        <v>608</v>
      </c>
      <c r="AE714">
        <f>Tabela1[[#This Row],[kan_params]]</f>
        <v>51550</v>
      </c>
      <c r="AF714">
        <f>Tabela1[[#This Row],[kan_steps]]</f>
        <v>23.6</v>
      </c>
      <c r="AG714">
        <f>Tabela1[[#This Row],[kan_train_acc]]</f>
        <v>0.51588234901428198</v>
      </c>
      <c r="AH714">
        <f>Tabela1[[#This Row],[kan_val_acc]]</f>
        <v>0.69767442941665603</v>
      </c>
      <c r="AI714">
        <f>Tabela1[[#This Row],[kan_test_acc]]</f>
        <v>0.52447552084922699</v>
      </c>
      <c r="AJ714">
        <f>Tabela1[[#This Row],[mlp_test_acc]]</f>
        <v>0.66433566433566404</v>
      </c>
      <c r="AK714">
        <f>Tabela1[[#This Row],[mlp_val_acc]]</f>
        <v>0.63953488372093004</v>
      </c>
      <c r="AL714">
        <f>Tabela1[[#This Row],[mlp_train_acc]]</f>
        <v>0.60882352941176399</v>
      </c>
      <c r="AM714">
        <f>Tabela1[[#This Row],[mlp_steps]]</f>
        <v>13.2</v>
      </c>
    </row>
    <row r="715" spans="1:39" hidden="1" x14ac:dyDescent="0.25">
      <c r="A715" t="s">
        <v>29</v>
      </c>
      <c r="B715">
        <v>10</v>
      </c>
      <c r="C715">
        <v>3</v>
      </c>
      <c r="D715">
        <v>3</v>
      </c>
      <c r="E715">
        <v>0</v>
      </c>
      <c r="F715" t="s">
        <v>198</v>
      </c>
      <c r="G715">
        <v>51612</v>
      </c>
      <c r="H715">
        <v>7284751.4000000004</v>
      </c>
      <c r="I715">
        <v>12</v>
      </c>
      <c r="J715">
        <v>0.51352940797805702</v>
      </c>
      <c r="K715">
        <v>0.63953489065170199</v>
      </c>
      <c r="L715">
        <v>0.49790209531784002</v>
      </c>
      <c r="M715">
        <v>0.66433566433566404</v>
      </c>
      <c r="N715">
        <v>0.63953488372093004</v>
      </c>
      <c r="O715">
        <v>0.60882352941176399</v>
      </c>
      <c r="P715">
        <v>13</v>
      </c>
      <c r="Q715">
        <v>1904517.2</v>
      </c>
      <c r="R715">
        <v>51530</v>
      </c>
      <c r="S715">
        <v>2</v>
      </c>
      <c r="T715">
        <v>152</v>
      </c>
      <c r="U715">
        <v>0.66433566433566404</v>
      </c>
      <c r="V715">
        <v>0.63953488372093004</v>
      </c>
      <c r="W715">
        <v>0.60882352941176399</v>
      </c>
      <c r="X715">
        <v>12</v>
      </c>
      <c r="Y715">
        <v>756276.4</v>
      </c>
      <c r="Z715">
        <v>52175</v>
      </c>
      <c r="AA715">
        <v>2</v>
      </c>
      <c r="AB715">
        <v>153</v>
      </c>
      <c r="AC715" t="s">
        <v>199</v>
      </c>
      <c r="AE715">
        <f>Tabela1[[#This Row],[kan_params]]</f>
        <v>51612</v>
      </c>
      <c r="AF715">
        <f>Tabela1[[#This Row],[kan_steps]]</f>
        <v>12</v>
      </c>
      <c r="AG715">
        <f>Tabela1[[#This Row],[kan_train_acc]]</f>
        <v>0.51352940797805702</v>
      </c>
      <c r="AH715">
        <f>Tabela1[[#This Row],[kan_val_acc]]</f>
        <v>0.63953489065170199</v>
      </c>
      <c r="AI715">
        <f>Tabela1[[#This Row],[kan_test_acc]]</f>
        <v>0.49790209531784002</v>
      </c>
      <c r="AJ715">
        <f>Tabela1[[#This Row],[mlp_test_acc]]</f>
        <v>0.66433566433566404</v>
      </c>
      <c r="AK715">
        <f>Tabela1[[#This Row],[mlp_val_acc]]</f>
        <v>0.63953488372093004</v>
      </c>
      <c r="AL715">
        <f>Tabela1[[#This Row],[mlp_train_acc]]</f>
        <v>0.60882352941176399</v>
      </c>
      <c r="AM715">
        <f>Tabela1[[#This Row],[mlp_steps]]</f>
        <v>13</v>
      </c>
    </row>
    <row r="716" spans="1:39" hidden="1" x14ac:dyDescent="0.25">
      <c r="A716" t="s">
        <v>29</v>
      </c>
      <c r="B716">
        <v>12</v>
      </c>
      <c r="C716">
        <v>5</v>
      </c>
      <c r="D716">
        <v>3</v>
      </c>
      <c r="E716">
        <v>0</v>
      </c>
      <c r="F716" t="s">
        <v>100</v>
      </c>
      <c r="G716">
        <v>51642</v>
      </c>
      <c r="H716">
        <v>11580693</v>
      </c>
      <c r="I716">
        <v>22</v>
      </c>
      <c r="J716">
        <v>0.64882353544235205</v>
      </c>
      <c r="K716">
        <v>0.79069766998291002</v>
      </c>
      <c r="L716">
        <v>0.67832167148589995</v>
      </c>
      <c r="M716">
        <v>0.66433566433566404</v>
      </c>
      <c r="N716">
        <v>0.63953488372093004</v>
      </c>
      <c r="O716">
        <v>0.60882352941176399</v>
      </c>
      <c r="P716">
        <v>12.2</v>
      </c>
      <c r="Q716">
        <v>2973399.8</v>
      </c>
      <c r="R716">
        <v>51530</v>
      </c>
      <c r="S716">
        <v>2</v>
      </c>
      <c r="T716">
        <v>152</v>
      </c>
      <c r="U716">
        <v>0.66433566433566404</v>
      </c>
      <c r="V716">
        <v>0.63953488372093004</v>
      </c>
      <c r="W716">
        <v>0.60882352941176399</v>
      </c>
      <c r="X716">
        <v>12.2</v>
      </c>
      <c r="Y716">
        <v>1551599.6</v>
      </c>
      <c r="Z716">
        <v>52175</v>
      </c>
      <c r="AA716">
        <v>2</v>
      </c>
      <c r="AB716">
        <v>153</v>
      </c>
      <c r="AC716" t="s">
        <v>469</v>
      </c>
      <c r="AE716">
        <f>Tabela1[[#This Row],[kan_params]]</f>
        <v>51642</v>
      </c>
      <c r="AF716">
        <f>Tabela1[[#This Row],[kan_steps]]</f>
        <v>22</v>
      </c>
      <c r="AG716">
        <f>Tabela1[[#This Row],[kan_train_acc]]</f>
        <v>0.64882353544235205</v>
      </c>
      <c r="AH716">
        <f>Tabela1[[#This Row],[kan_val_acc]]</f>
        <v>0.79069766998291002</v>
      </c>
      <c r="AI716">
        <f>Tabela1[[#This Row],[kan_test_acc]]</f>
        <v>0.67832167148589995</v>
      </c>
      <c r="AJ716">
        <f>Tabela1[[#This Row],[mlp_test_acc]]</f>
        <v>0.66433566433566404</v>
      </c>
      <c r="AK716">
        <f>Tabela1[[#This Row],[mlp_val_acc]]</f>
        <v>0.63953488372093004</v>
      </c>
      <c r="AL716">
        <f>Tabela1[[#This Row],[mlp_train_acc]]</f>
        <v>0.60882352941176399</v>
      </c>
      <c r="AM716">
        <f>Tabela1[[#This Row],[mlp_steps]]</f>
        <v>12.2</v>
      </c>
    </row>
    <row r="717" spans="1:39" hidden="1" x14ac:dyDescent="0.25">
      <c r="A717" t="s">
        <v>29</v>
      </c>
      <c r="B717">
        <v>14</v>
      </c>
      <c r="C717">
        <v>5</v>
      </c>
      <c r="D717">
        <v>4</v>
      </c>
      <c r="E717">
        <v>0</v>
      </c>
      <c r="F717" t="s">
        <v>88</v>
      </c>
      <c r="G717">
        <v>51654</v>
      </c>
      <c r="H717">
        <v>13778672.800000001</v>
      </c>
      <c r="I717">
        <v>18</v>
      </c>
      <c r="J717">
        <v>0.39352940917015</v>
      </c>
      <c r="K717">
        <v>0.71162791252136204</v>
      </c>
      <c r="L717">
        <v>0.37342657446861199</v>
      </c>
      <c r="M717">
        <v>0.65734265734265696</v>
      </c>
      <c r="N717">
        <v>0.581395348837209</v>
      </c>
      <c r="O717">
        <v>0.626470588235294</v>
      </c>
      <c r="P717">
        <v>12.6</v>
      </c>
      <c r="Q717">
        <v>531649.6</v>
      </c>
      <c r="R717">
        <v>51530</v>
      </c>
      <c r="S717">
        <v>2</v>
      </c>
      <c r="T717">
        <v>152</v>
      </c>
      <c r="U717">
        <v>0.65734265734265696</v>
      </c>
      <c r="V717">
        <v>0.581395348837209</v>
      </c>
      <c r="W717">
        <v>0.626470588235294</v>
      </c>
      <c r="X717">
        <v>12.2</v>
      </c>
      <c r="Y717">
        <v>405422.2</v>
      </c>
      <c r="Z717">
        <v>52175</v>
      </c>
      <c r="AA717">
        <v>2</v>
      </c>
      <c r="AB717">
        <v>153</v>
      </c>
      <c r="AC717" t="s">
        <v>665</v>
      </c>
      <c r="AE717">
        <f>Tabela1[[#This Row],[kan_params]]</f>
        <v>51654</v>
      </c>
      <c r="AF717">
        <f>Tabela1[[#This Row],[kan_steps]]</f>
        <v>18</v>
      </c>
      <c r="AG717">
        <f>Tabela1[[#This Row],[kan_train_acc]]</f>
        <v>0.39352940917015</v>
      </c>
      <c r="AH717">
        <f>Tabela1[[#This Row],[kan_val_acc]]</f>
        <v>0.71162791252136204</v>
      </c>
      <c r="AI717">
        <f>Tabela1[[#This Row],[kan_test_acc]]</f>
        <v>0.37342657446861199</v>
      </c>
      <c r="AJ717">
        <f>Tabela1[[#This Row],[mlp_test_acc]]</f>
        <v>0.65734265734265696</v>
      </c>
      <c r="AK717">
        <f>Tabela1[[#This Row],[mlp_val_acc]]</f>
        <v>0.581395348837209</v>
      </c>
      <c r="AL717">
        <f>Tabela1[[#This Row],[mlp_train_acc]]</f>
        <v>0.626470588235294</v>
      </c>
      <c r="AM717">
        <f>Tabela1[[#This Row],[mlp_steps]]</f>
        <v>12.6</v>
      </c>
    </row>
    <row r="718" spans="1:39" hidden="1" x14ac:dyDescent="0.25">
      <c r="A718" t="s">
        <v>29</v>
      </c>
      <c r="B718">
        <v>14</v>
      </c>
      <c r="C718">
        <v>5</v>
      </c>
      <c r="D718">
        <v>4</v>
      </c>
      <c r="E718">
        <v>0</v>
      </c>
      <c r="F718" t="s">
        <v>118</v>
      </c>
      <c r="G718">
        <v>51736</v>
      </c>
      <c r="H718">
        <v>13901572.199999999</v>
      </c>
      <c r="I718">
        <v>17.399999999999999</v>
      </c>
      <c r="J718">
        <v>0.55117646455764702</v>
      </c>
      <c r="K718">
        <v>0.69069768190383896</v>
      </c>
      <c r="L718">
        <v>0.551048964262008</v>
      </c>
      <c r="M718">
        <v>0.65734265734265696</v>
      </c>
      <c r="N718">
        <v>0.60930232558139497</v>
      </c>
      <c r="O718">
        <v>0.626470588235294</v>
      </c>
      <c r="P718">
        <v>12.6</v>
      </c>
      <c r="Q718">
        <v>241593.8</v>
      </c>
      <c r="R718">
        <v>51530</v>
      </c>
      <c r="S718">
        <v>2</v>
      </c>
      <c r="T718">
        <v>152</v>
      </c>
      <c r="U718">
        <v>0.65734265734265696</v>
      </c>
      <c r="V718">
        <v>0.581395348837209</v>
      </c>
      <c r="W718">
        <v>0.626470588235294</v>
      </c>
      <c r="X718">
        <v>12.2</v>
      </c>
      <c r="Y718">
        <v>409469.2</v>
      </c>
      <c r="Z718">
        <v>52175</v>
      </c>
      <c r="AA718">
        <v>2</v>
      </c>
      <c r="AB718">
        <v>153</v>
      </c>
      <c r="AC718" t="s">
        <v>680</v>
      </c>
      <c r="AE718">
        <f>Tabela1[[#This Row],[kan_params]]</f>
        <v>51736</v>
      </c>
      <c r="AF718">
        <f>Tabela1[[#This Row],[kan_steps]]</f>
        <v>17.399999999999999</v>
      </c>
      <c r="AG718">
        <f>Tabela1[[#This Row],[kan_train_acc]]</f>
        <v>0.55117646455764702</v>
      </c>
      <c r="AH718">
        <f>Tabela1[[#This Row],[kan_val_acc]]</f>
        <v>0.69069768190383896</v>
      </c>
      <c r="AI718">
        <f>Tabela1[[#This Row],[kan_test_acc]]</f>
        <v>0.551048964262008</v>
      </c>
      <c r="AJ718">
        <f>Tabela1[[#This Row],[mlp_test_acc]]</f>
        <v>0.65734265734265696</v>
      </c>
      <c r="AK718">
        <f>Tabela1[[#This Row],[mlp_val_acc]]</f>
        <v>0.60930232558139497</v>
      </c>
      <c r="AL718">
        <f>Tabela1[[#This Row],[mlp_train_acc]]</f>
        <v>0.626470588235294</v>
      </c>
      <c r="AM718">
        <f>Tabela1[[#This Row],[mlp_steps]]</f>
        <v>12.6</v>
      </c>
    </row>
    <row r="719" spans="1:39" hidden="1" x14ac:dyDescent="0.25">
      <c r="A719" t="s">
        <v>29</v>
      </c>
      <c r="B719">
        <v>14</v>
      </c>
      <c r="C719">
        <v>9</v>
      </c>
      <c r="D719">
        <v>2</v>
      </c>
      <c r="E719">
        <v>0</v>
      </c>
      <c r="F719" t="s">
        <v>96</v>
      </c>
      <c r="G719">
        <v>51918</v>
      </c>
      <c r="H719">
        <v>14430923.6</v>
      </c>
      <c r="I719">
        <v>17</v>
      </c>
      <c r="J719">
        <v>0.559999996423721</v>
      </c>
      <c r="K719">
        <v>0.78372094631195</v>
      </c>
      <c r="L719">
        <v>0.55244755148887603</v>
      </c>
      <c r="M719">
        <v>0.65734265734265696</v>
      </c>
      <c r="N719">
        <v>0.581395348837209</v>
      </c>
      <c r="O719">
        <v>0.626470588235294</v>
      </c>
      <c r="P719">
        <v>12</v>
      </c>
      <c r="Q719">
        <v>2053927.8</v>
      </c>
      <c r="R719">
        <v>51530</v>
      </c>
      <c r="S719">
        <v>2</v>
      </c>
      <c r="T719">
        <v>152</v>
      </c>
      <c r="U719">
        <v>0.65734265734265696</v>
      </c>
      <c r="V719">
        <v>0.581395348837209</v>
      </c>
      <c r="W719">
        <v>0.626470588235294</v>
      </c>
      <c r="X719">
        <v>12</v>
      </c>
      <c r="Y719">
        <v>1404595.8</v>
      </c>
      <c r="Z719">
        <v>52175</v>
      </c>
      <c r="AA719">
        <v>2</v>
      </c>
      <c r="AB719">
        <v>153</v>
      </c>
      <c r="AC719" t="s">
        <v>770</v>
      </c>
      <c r="AE719">
        <f>Tabela1[[#This Row],[kan_params]]</f>
        <v>51918</v>
      </c>
      <c r="AF719">
        <f>Tabela1[[#This Row],[kan_steps]]</f>
        <v>17</v>
      </c>
      <c r="AG719">
        <f>Tabela1[[#This Row],[kan_train_acc]]</f>
        <v>0.559999996423721</v>
      </c>
      <c r="AH719">
        <f>Tabela1[[#This Row],[kan_val_acc]]</f>
        <v>0.78372094631195</v>
      </c>
      <c r="AI719">
        <f>Tabela1[[#This Row],[kan_test_acc]]</f>
        <v>0.55244755148887603</v>
      </c>
      <c r="AJ719">
        <f>Tabela1[[#This Row],[mlp_test_acc]]</f>
        <v>0.65734265734265696</v>
      </c>
      <c r="AK719">
        <f>Tabela1[[#This Row],[mlp_val_acc]]</f>
        <v>0.581395348837209</v>
      </c>
      <c r="AL719">
        <f>Tabela1[[#This Row],[mlp_train_acc]]</f>
        <v>0.626470588235294</v>
      </c>
      <c r="AM719">
        <f>Tabela1[[#This Row],[mlp_steps]]</f>
        <v>12</v>
      </c>
    </row>
    <row r="720" spans="1:39" hidden="1" x14ac:dyDescent="0.25">
      <c r="A720" t="s">
        <v>29</v>
      </c>
      <c r="B720">
        <v>12</v>
      </c>
      <c r="C720">
        <v>3</v>
      </c>
      <c r="D720">
        <v>4</v>
      </c>
      <c r="E720">
        <v>0</v>
      </c>
      <c r="F720" t="s">
        <v>96</v>
      </c>
      <c r="G720">
        <v>51918</v>
      </c>
      <c r="H720">
        <v>9984525.4000000004</v>
      </c>
      <c r="I720">
        <v>17</v>
      </c>
      <c r="J720">
        <v>0.52176470756530702</v>
      </c>
      <c r="K720">
        <v>0.79534884691238406</v>
      </c>
      <c r="L720">
        <v>0.53566433191299401</v>
      </c>
      <c r="M720">
        <v>0.66433566433566404</v>
      </c>
      <c r="N720">
        <v>0.63953488372093004</v>
      </c>
      <c r="O720">
        <v>0.60882352941176399</v>
      </c>
      <c r="P720">
        <v>12.4</v>
      </c>
      <c r="Q720">
        <v>2160151.4</v>
      </c>
      <c r="R720">
        <v>51530</v>
      </c>
      <c r="S720">
        <v>2</v>
      </c>
      <c r="T720">
        <v>152</v>
      </c>
      <c r="U720">
        <v>0.66433566433566404</v>
      </c>
      <c r="V720">
        <v>0.63953488372093004</v>
      </c>
      <c r="W720">
        <v>0.60882352941176399</v>
      </c>
      <c r="X720">
        <v>12.2</v>
      </c>
      <c r="Y720">
        <v>2573245.4</v>
      </c>
      <c r="Z720">
        <v>52175</v>
      </c>
      <c r="AA720">
        <v>2</v>
      </c>
      <c r="AB720">
        <v>153</v>
      </c>
      <c r="AC720" t="s">
        <v>366</v>
      </c>
      <c r="AE720">
        <f>Tabela1[[#This Row],[kan_params]]</f>
        <v>51918</v>
      </c>
      <c r="AF720">
        <f>Tabela1[[#This Row],[kan_steps]]</f>
        <v>17</v>
      </c>
      <c r="AG720">
        <f>Tabela1[[#This Row],[kan_train_acc]]</f>
        <v>0.52176470756530702</v>
      </c>
      <c r="AH720">
        <f>Tabela1[[#This Row],[kan_val_acc]]</f>
        <v>0.79534884691238406</v>
      </c>
      <c r="AI720">
        <f>Tabela1[[#This Row],[kan_test_acc]]</f>
        <v>0.53566433191299401</v>
      </c>
      <c r="AJ720">
        <f>Tabela1[[#This Row],[mlp_test_acc]]</f>
        <v>0.66433566433566404</v>
      </c>
      <c r="AK720">
        <f>Tabela1[[#This Row],[mlp_val_acc]]</f>
        <v>0.63953488372093004</v>
      </c>
      <c r="AL720">
        <f>Tabela1[[#This Row],[mlp_train_acc]]</f>
        <v>0.60882352941176399</v>
      </c>
      <c r="AM720">
        <f>Tabela1[[#This Row],[mlp_steps]]</f>
        <v>12.4</v>
      </c>
    </row>
    <row r="721" spans="1:39" hidden="1" x14ac:dyDescent="0.25">
      <c r="A721" t="s">
        <v>29</v>
      </c>
      <c r="B721">
        <v>10</v>
      </c>
      <c r="C721">
        <v>5</v>
      </c>
      <c r="D721">
        <v>2</v>
      </c>
      <c r="E721">
        <v>0</v>
      </c>
      <c r="F721" t="s">
        <v>204</v>
      </c>
      <c r="G721">
        <v>51998</v>
      </c>
      <c r="H721">
        <v>11732107.800000001</v>
      </c>
      <c r="I721">
        <v>18.600000000000001</v>
      </c>
      <c r="J721">
        <v>0.59294117689132597</v>
      </c>
      <c r="K721">
        <v>0.80930233001708896</v>
      </c>
      <c r="L721">
        <v>0.55664335489272998</v>
      </c>
      <c r="M721">
        <v>0.66433566433566404</v>
      </c>
      <c r="N721">
        <v>0.63953488372093004</v>
      </c>
      <c r="O721">
        <v>0.60882352941176399</v>
      </c>
      <c r="P721">
        <v>12</v>
      </c>
      <c r="Q721">
        <v>900955.8</v>
      </c>
      <c r="R721">
        <v>51530</v>
      </c>
      <c r="S721">
        <v>2</v>
      </c>
      <c r="T721">
        <v>152</v>
      </c>
      <c r="U721">
        <v>0.66433566433566404</v>
      </c>
      <c r="V721">
        <v>0.63953488372093004</v>
      </c>
      <c r="W721">
        <v>0.60882352941176399</v>
      </c>
      <c r="X721">
        <v>12.2</v>
      </c>
      <c r="Y721">
        <v>2111348</v>
      </c>
      <c r="Z721">
        <v>52175</v>
      </c>
      <c r="AA721">
        <v>2</v>
      </c>
      <c r="AB721">
        <v>153</v>
      </c>
      <c r="AC721" t="s">
        <v>319</v>
      </c>
      <c r="AE721">
        <f>Tabela1[[#This Row],[kan_params]]</f>
        <v>51998</v>
      </c>
      <c r="AF721">
        <f>Tabela1[[#This Row],[kan_steps]]</f>
        <v>18.600000000000001</v>
      </c>
      <c r="AG721">
        <f>Tabela1[[#This Row],[kan_train_acc]]</f>
        <v>0.59294117689132597</v>
      </c>
      <c r="AH721">
        <f>Tabela1[[#This Row],[kan_val_acc]]</f>
        <v>0.80930233001708896</v>
      </c>
      <c r="AI721">
        <f>Tabela1[[#This Row],[kan_test_acc]]</f>
        <v>0.55664335489272998</v>
      </c>
      <c r="AJ721">
        <f>Tabela1[[#This Row],[mlp_test_acc]]</f>
        <v>0.66433566433566404</v>
      </c>
      <c r="AK721">
        <f>Tabela1[[#This Row],[mlp_val_acc]]</f>
        <v>0.63953488372093004</v>
      </c>
      <c r="AL721">
        <f>Tabela1[[#This Row],[mlp_train_acc]]</f>
        <v>0.60882352941176399</v>
      </c>
      <c r="AM721">
        <f>Tabela1[[#This Row],[mlp_steps]]</f>
        <v>12</v>
      </c>
    </row>
    <row r="722" spans="1:39" hidden="1" x14ac:dyDescent="0.25">
      <c r="A722" t="s">
        <v>29</v>
      </c>
      <c r="B722">
        <v>20</v>
      </c>
      <c r="C722">
        <v>9</v>
      </c>
      <c r="D722">
        <v>5</v>
      </c>
      <c r="E722">
        <v>0</v>
      </c>
      <c r="F722" t="s">
        <v>226</v>
      </c>
      <c r="G722">
        <v>52028</v>
      </c>
      <c r="H722">
        <v>10067459.6</v>
      </c>
      <c r="I722">
        <v>13</v>
      </c>
      <c r="J722">
        <v>0.49764705300331102</v>
      </c>
      <c r="K722">
        <v>0.87209302186965898</v>
      </c>
      <c r="L722">
        <v>0.48951048851013101</v>
      </c>
      <c r="M722">
        <v>0.58041958041957997</v>
      </c>
      <c r="N722">
        <v>0.74418604651162701</v>
      </c>
      <c r="O722">
        <v>0.629411764705882</v>
      </c>
      <c r="P722">
        <v>13</v>
      </c>
      <c r="Q722">
        <v>2275708.6</v>
      </c>
      <c r="R722">
        <v>51530</v>
      </c>
      <c r="S722">
        <v>2</v>
      </c>
      <c r="T722">
        <v>152</v>
      </c>
      <c r="U722">
        <v>0.58041958041957997</v>
      </c>
      <c r="V722">
        <v>0.69767441860465096</v>
      </c>
      <c r="W722">
        <v>0.629411764705882</v>
      </c>
      <c r="X722">
        <v>12</v>
      </c>
      <c r="Y722">
        <v>1318007.3999999999</v>
      </c>
      <c r="Z722">
        <v>52175</v>
      </c>
      <c r="AA722">
        <v>2</v>
      </c>
      <c r="AB722">
        <v>153</v>
      </c>
      <c r="AC722" t="s">
        <v>1239</v>
      </c>
      <c r="AE722">
        <f>Tabela1[[#This Row],[kan_params]]</f>
        <v>52028</v>
      </c>
      <c r="AF722">
        <f>Tabela1[[#This Row],[kan_steps]]</f>
        <v>13</v>
      </c>
      <c r="AG722">
        <f>Tabela1[[#This Row],[kan_train_acc]]</f>
        <v>0.49764705300331102</v>
      </c>
      <c r="AH722">
        <f>Tabela1[[#This Row],[kan_val_acc]]</f>
        <v>0.87209302186965898</v>
      </c>
      <c r="AI722">
        <f>Tabela1[[#This Row],[kan_test_acc]]</f>
        <v>0.48951048851013101</v>
      </c>
      <c r="AJ722">
        <f>Tabela1[[#This Row],[mlp_test_acc]]</f>
        <v>0.58041958041957997</v>
      </c>
      <c r="AK722">
        <f>Tabela1[[#This Row],[mlp_val_acc]]</f>
        <v>0.74418604651162701</v>
      </c>
      <c r="AL722">
        <f>Tabela1[[#This Row],[mlp_train_acc]]</f>
        <v>0.629411764705882</v>
      </c>
      <c r="AM722">
        <f>Tabela1[[#This Row],[mlp_steps]]</f>
        <v>13</v>
      </c>
    </row>
    <row r="723" spans="1:39" hidden="1" x14ac:dyDescent="0.25">
      <c r="A723" t="s">
        <v>29</v>
      </c>
      <c r="B723">
        <v>14</v>
      </c>
      <c r="C723">
        <v>9</v>
      </c>
      <c r="D723">
        <v>2</v>
      </c>
      <c r="E723">
        <v>0</v>
      </c>
      <c r="F723" t="s">
        <v>186</v>
      </c>
      <c r="G723">
        <v>52140</v>
      </c>
      <c r="H723">
        <v>20991214.600000001</v>
      </c>
      <c r="I723">
        <v>26.4</v>
      </c>
      <c r="J723">
        <v>0.469411760568618</v>
      </c>
      <c r="K723">
        <v>0.76279069185256898</v>
      </c>
      <c r="L723">
        <v>0.43776224255561802</v>
      </c>
      <c r="M723">
        <v>0.65734265734265696</v>
      </c>
      <c r="N723">
        <v>0.581395348837209</v>
      </c>
      <c r="O723">
        <v>0.626470588235294</v>
      </c>
      <c r="P723">
        <v>12</v>
      </c>
      <c r="Q723">
        <v>1045521.6</v>
      </c>
      <c r="R723">
        <v>51530</v>
      </c>
      <c r="S723">
        <v>2</v>
      </c>
      <c r="T723">
        <v>152</v>
      </c>
      <c r="U723">
        <v>0.65734265734265696</v>
      </c>
      <c r="V723">
        <v>0.581395348837209</v>
      </c>
      <c r="W723">
        <v>0.626470588235294</v>
      </c>
      <c r="X723">
        <v>12</v>
      </c>
      <c r="Y723">
        <v>1345854.4</v>
      </c>
      <c r="Z723">
        <v>52175</v>
      </c>
      <c r="AA723">
        <v>2</v>
      </c>
      <c r="AB723">
        <v>153</v>
      </c>
      <c r="AC723" t="s">
        <v>815</v>
      </c>
      <c r="AE723">
        <f>Tabela1[[#This Row],[kan_params]]</f>
        <v>52140</v>
      </c>
      <c r="AF723">
        <f>Tabela1[[#This Row],[kan_steps]]</f>
        <v>26.4</v>
      </c>
      <c r="AG723">
        <f>Tabela1[[#This Row],[kan_train_acc]]</f>
        <v>0.469411760568618</v>
      </c>
      <c r="AH723">
        <f>Tabela1[[#This Row],[kan_val_acc]]</f>
        <v>0.76279069185256898</v>
      </c>
      <c r="AI723">
        <f>Tabela1[[#This Row],[kan_test_acc]]</f>
        <v>0.43776224255561802</v>
      </c>
      <c r="AJ723">
        <f>Tabela1[[#This Row],[mlp_test_acc]]</f>
        <v>0.65734265734265696</v>
      </c>
      <c r="AK723">
        <f>Tabela1[[#This Row],[mlp_val_acc]]</f>
        <v>0.581395348837209</v>
      </c>
      <c r="AL723">
        <f>Tabela1[[#This Row],[mlp_train_acc]]</f>
        <v>0.626470588235294</v>
      </c>
      <c r="AM723">
        <f>Tabela1[[#This Row],[mlp_steps]]</f>
        <v>12</v>
      </c>
    </row>
    <row r="724" spans="1:39" hidden="1" x14ac:dyDescent="0.25">
      <c r="A724" t="s">
        <v>29</v>
      </c>
      <c r="B724">
        <v>12</v>
      </c>
      <c r="C724">
        <v>3</v>
      </c>
      <c r="D724">
        <v>4</v>
      </c>
      <c r="E724">
        <v>0</v>
      </c>
      <c r="F724" t="s">
        <v>186</v>
      </c>
      <c r="G724">
        <v>52140</v>
      </c>
      <c r="H724">
        <v>7646493.7999999998</v>
      </c>
      <c r="I724">
        <v>14</v>
      </c>
      <c r="J724">
        <v>0.54411765336990303</v>
      </c>
      <c r="K724">
        <v>0.63953489065170199</v>
      </c>
      <c r="L724">
        <v>0.59160839319229097</v>
      </c>
      <c r="M724">
        <v>0.66433566433566404</v>
      </c>
      <c r="N724">
        <v>0.63953488372093004</v>
      </c>
      <c r="O724">
        <v>0.60882352941176399</v>
      </c>
      <c r="P724">
        <v>12</v>
      </c>
      <c r="Q724">
        <v>2590684.6</v>
      </c>
      <c r="R724">
        <v>51530</v>
      </c>
      <c r="S724">
        <v>2</v>
      </c>
      <c r="T724">
        <v>152</v>
      </c>
      <c r="U724">
        <v>0.66433566433566404</v>
      </c>
      <c r="V724">
        <v>0.63953488372093004</v>
      </c>
      <c r="W724">
        <v>0.60882352941176399</v>
      </c>
      <c r="X724">
        <v>12</v>
      </c>
      <c r="Y724">
        <v>1000621.8</v>
      </c>
      <c r="Z724">
        <v>52175</v>
      </c>
      <c r="AA724">
        <v>2</v>
      </c>
      <c r="AB724">
        <v>153</v>
      </c>
      <c r="AC724" t="s">
        <v>411</v>
      </c>
      <c r="AE724">
        <f>Tabela1[[#This Row],[kan_params]]</f>
        <v>52140</v>
      </c>
      <c r="AF724">
        <f>Tabela1[[#This Row],[kan_steps]]</f>
        <v>14</v>
      </c>
      <c r="AG724">
        <f>Tabela1[[#This Row],[kan_train_acc]]</f>
        <v>0.54411765336990303</v>
      </c>
      <c r="AH724">
        <f>Tabela1[[#This Row],[kan_val_acc]]</f>
        <v>0.63953489065170199</v>
      </c>
      <c r="AI724">
        <f>Tabela1[[#This Row],[kan_test_acc]]</f>
        <v>0.59160839319229097</v>
      </c>
      <c r="AJ724">
        <f>Tabela1[[#This Row],[mlp_test_acc]]</f>
        <v>0.66433566433566404</v>
      </c>
      <c r="AK724">
        <f>Tabela1[[#This Row],[mlp_val_acc]]</f>
        <v>0.63953488372093004</v>
      </c>
      <c r="AL724">
        <f>Tabela1[[#This Row],[mlp_train_acc]]</f>
        <v>0.60882352941176399</v>
      </c>
      <c r="AM724">
        <f>Tabela1[[#This Row],[mlp_steps]]</f>
        <v>12</v>
      </c>
    </row>
    <row r="725" spans="1:39" hidden="1" x14ac:dyDescent="0.25">
      <c r="A725" t="s">
        <v>29</v>
      </c>
      <c r="B725">
        <v>20</v>
      </c>
      <c r="C725">
        <v>9</v>
      </c>
      <c r="D725">
        <v>5</v>
      </c>
      <c r="E725">
        <v>0</v>
      </c>
      <c r="F725" t="s">
        <v>40</v>
      </c>
      <c r="G725">
        <v>52142</v>
      </c>
      <c r="H725">
        <v>17292167.399999999</v>
      </c>
      <c r="I725">
        <v>20.6</v>
      </c>
      <c r="J725">
        <v>0.58176470994949303</v>
      </c>
      <c r="K725">
        <v>0.75348834991455005</v>
      </c>
      <c r="L725">
        <v>0.55944055914878799</v>
      </c>
      <c r="M725">
        <v>0.58041958041957997</v>
      </c>
      <c r="N725">
        <v>0.69767441860465096</v>
      </c>
      <c r="O725">
        <v>0.629411764705882</v>
      </c>
      <c r="P725">
        <v>12</v>
      </c>
      <c r="Q725">
        <v>1345338.8</v>
      </c>
      <c r="R725">
        <v>51530</v>
      </c>
      <c r="S725">
        <v>2</v>
      </c>
      <c r="T725">
        <v>152</v>
      </c>
      <c r="U725">
        <v>0.58041958041957997</v>
      </c>
      <c r="V725">
        <v>0.70232558139534795</v>
      </c>
      <c r="W725">
        <v>0.629411764705882</v>
      </c>
      <c r="X725">
        <v>12</v>
      </c>
      <c r="Y725">
        <v>1311871.8</v>
      </c>
      <c r="Z725">
        <v>52175</v>
      </c>
      <c r="AA725">
        <v>2</v>
      </c>
      <c r="AB725">
        <v>153</v>
      </c>
      <c r="AC725" t="s">
        <v>1146</v>
      </c>
      <c r="AE725">
        <f>Tabela1[[#This Row],[kan_params]]</f>
        <v>52142</v>
      </c>
      <c r="AF725">
        <f>Tabela1[[#This Row],[kan_steps]]</f>
        <v>20.6</v>
      </c>
      <c r="AG725">
        <f>Tabela1[[#This Row],[kan_train_acc]]</f>
        <v>0.58176470994949303</v>
      </c>
      <c r="AH725">
        <f>Tabela1[[#This Row],[kan_val_acc]]</f>
        <v>0.75348834991455005</v>
      </c>
      <c r="AI725">
        <f>Tabela1[[#This Row],[kan_test_acc]]</f>
        <v>0.55944055914878799</v>
      </c>
      <c r="AJ725">
        <f>Tabela1[[#This Row],[mlp_test_acc]]</f>
        <v>0.58041958041957997</v>
      </c>
      <c r="AK725">
        <f>Tabela1[[#This Row],[mlp_val_acc]]</f>
        <v>0.69767441860465096</v>
      </c>
      <c r="AL725">
        <f>Tabela1[[#This Row],[mlp_train_acc]]</f>
        <v>0.629411764705882</v>
      </c>
      <c r="AM725">
        <f>Tabela1[[#This Row],[mlp_steps]]</f>
        <v>12</v>
      </c>
    </row>
    <row r="726" spans="1:39" hidden="1" x14ac:dyDescent="0.25">
      <c r="A726" t="s">
        <v>29</v>
      </c>
      <c r="B726">
        <v>12</v>
      </c>
      <c r="C726">
        <v>5</v>
      </c>
      <c r="D726">
        <v>3</v>
      </c>
      <c r="E726">
        <v>0</v>
      </c>
      <c r="F726" t="s">
        <v>130</v>
      </c>
      <c r="G726">
        <v>52144</v>
      </c>
      <c r="H726">
        <v>8706215.1999999993</v>
      </c>
      <c r="I726">
        <v>15</v>
      </c>
      <c r="J726">
        <v>0.412941175699234</v>
      </c>
      <c r="K726">
        <v>0.77674418687820401</v>
      </c>
      <c r="L726">
        <v>0.41538462042808499</v>
      </c>
      <c r="M726">
        <v>0.66433566433566404</v>
      </c>
      <c r="N726">
        <v>0.63953488372093004</v>
      </c>
      <c r="O726">
        <v>0.60882352941176399</v>
      </c>
      <c r="P726">
        <v>12.4</v>
      </c>
      <c r="Q726">
        <v>1086441.2</v>
      </c>
      <c r="R726">
        <v>51530</v>
      </c>
      <c r="S726">
        <v>2</v>
      </c>
      <c r="T726">
        <v>152</v>
      </c>
      <c r="U726">
        <v>0.66433566433566404</v>
      </c>
      <c r="V726">
        <v>0.63953488372093004</v>
      </c>
      <c r="W726">
        <v>0.60882352941176399</v>
      </c>
      <c r="X726">
        <v>12</v>
      </c>
      <c r="Y726">
        <v>1552396.2</v>
      </c>
      <c r="Z726">
        <v>52175</v>
      </c>
      <c r="AA726">
        <v>2</v>
      </c>
      <c r="AB726">
        <v>153</v>
      </c>
      <c r="AC726" t="s">
        <v>484</v>
      </c>
      <c r="AE726">
        <f>Tabela1[[#This Row],[kan_params]]</f>
        <v>52144</v>
      </c>
      <c r="AF726">
        <f>Tabela1[[#This Row],[kan_steps]]</f>
        <v>15</v>
      </c>
      <c r="AG726">
        <f>Tabela1[[#This Row],[kan_train_acc]]</f>
        <v>0.412941175699234</v>
      </c>
      <c r="AH726">
        <f>Tabela1[[#This Row],[kan_val_acc]]</f>
        <v>0.77674418687820401</v>
      </c>
      <c r="AI726">
        <f>Tabela1[[#This Row],[kan_test_acc]]</f>
        <v>0.41538462042808499</v>
      </c>
      <c r="AJ726">
        <f>Tabela1[[#This Row],[mlp_test_acc]]</f>
        <v>0.66433566433566404</v>
      </c>
      <c r="AK726">
        <f>Tabela1[[#This Row],[mlp_val_acc]]</f>
        <v>0.63953488372093004</v>
      </c>
      <c r="AL726">
        <f>Tabela1[[#This Row],[mlp_train_acc]]</f>
        <v>0.60882352941176399</v>
      </c>
      <c r="AM726">
        <f>Tabela1[[#This Row],[mlp_steps]]</f>
        <v>12.4</v>
      </c>
    </row>
    <row r="727" spans="1:39" hidden="1" x14ac:dyDescent="0.25">
      <c r="A727" t="s">
        <v>29</v>
      </c>
      <c r="B727">
        <v>16</v>
      </c>
      <c r="C727">
        <v>5</v>
      </c>
      <c r="D727">
        <v>5</v>
      </c>
      <c r="E727">
        <v>0</v>
      </c>
      <c r="F727" t="s">
        <v>110</v>
      </c>
      <c r="G727">
        <v>52196</v>
      </c>
      <c r="H727">
        <v>12158966</v>
      </c>
      <c r="I727">
        <v>14</v>
      </c>
      <c r="J727">
        <v>0.50352941453456801</v>
      </c>
      <c r="K727">
        <v>0.77906978130340498</v>
      </c>
      <c r="L727">
        <v>0.48671329021453802</v>
      </c>
      <c r="M727">
        <v>0.65734265734265696</v>
      </c>
      <c r="N727">
        <v>0.581395348837209</v>
      </c>
      <c r="O727">
        <v>0.626470588235294</v>
      </c>
      <c r="P727">
        <v>12</v>
      </c>
      <c r="Q727">
        <v>1483376.2</v>
      </c>
      <c r="R727">
        <v>52175</v>
      </c>
      <c r="S727">
        <v>2</v>
      </c>
      <c r="T727">
        <v>153</v>
      </c>
      <c r="U727">
        <v>0.65734265734265696</v>
      </c>
      <c r="V727">
        <v>0.581395348837209</v>
      </c>
      <c r="W727">
        <v>0.626470588235294</v>
      </c>
      <c r="X727">
        <v>12</v>
      </c>
      <c r="Y727">
        <v>1882195</v>
      </c>
      <c r="Z727">
        <v>52824</v>
      </c>
      <c r="AA727">
        <v>2</v>
      </c>
      <c r="AB727">
        <v>154</v>
      </c>
      <c r="AC727" t="s">
        <v>878</v>
      </c>
      <c r="AE727">
        <f>Tabela1[[#This Row],[kan_params]]</f>
        <v>52196</v>
      </c>
      <c r="AF727">
        <f>Tabela1[[#This Row],[kan_steps]]</f>
        <v>14</v>
      </c>
      <c r="AG727">
        <f>Tabela1[[#This Row],[kan_train_acc]]</f>
        <v>0.50352941453456801</v>
      </c>
      <c r="AH727">
        <f>Tabela1[[#This Row],[kan_val_acc]]</f>
        <v>0.77906978130340498</v>
      </c>
      <c r="AI727">
        <f>Tabela1[[#This Row],[kan_test_acc]]</f>
        <v>0.48671329021453802</v>
      </c>
      <c r="AJ727">
        <f>Tabela1[[#This Row],[mlp_test_acc]]</f>
        <v>0.65734265734265696</v>
      </c>
      <c r="AK727">
        <f>Tabela1[[#This Row],[mlp_val_acc]]</f>
        <v>0.581395348837209</v>
      </c>
      <c r="AL727">
        <f>Tabela1[[#This Row],[mlp_train_acc]]</f>
        <v>0.626470588235294</v>
      </c>
      <c r="AM727">
        <f>Tabela1[[#This Row],[mlp_steps]]</f>
        <v>12</v>
      </c>
    </row>
    <row r="728" spans="1:39" hidden="1" x14ac:dyDescent="0.25">
      <c r="A728" t="s">
        <v>29</v>
      </c>
      <c r="B728">
        <v>16</v>
      </c>
      <c r="C728">
        <v>9</v>
      </c>
      <c r="D728">
        <v>3</v>
      </c>
      <c r="E728">
        <v>0</v>
      </c>
      <c r="F728" t="s">
        <v>146</v>
      </c>
      <c r="G728">
        <v>52256</v>
      </c>
      <c r="H728">
        <v>19932229</v>
      </c>
      <c r="I728">
        <v>24.6</v>
      </c>
      <c r="J728">
        <v>0.65470588803291296</v>
      </c>
      <c r="K728">
        <v>0.81162791252136202</v>
      </c>
      <c r="L728">
        <v>0.65034964680671603</v>
      </c>
      <c r="M728">
        <v>0.65734265734265696</v>
      </c>
      <c r="N728">
        <v>0.581395348837209</v>
      </c>
      <c r="O728">
        <v>0.626470588235294</v>
      </c>
      <c r="P728">
        <v>12</v>
      </c>
      <c r="Q728">
        <v>1690235.8</v>
      </c>
      <c r="R728">
        <v>52175</v>
      </c>
      <c r="S728">
        <v>2</v>
      </c>
      <c r="T728">
        <v>153</v>
      </c>
      <c r="U728">
        <v>0.65734265734265696</v>
      </c>
      <c r="V728">
        <v>0.581395348837209</v>
      </c>
      <c r="W728">
        <v>0.626470588235294</v>
      </c>
      <c r="X728">
        <v>12.2</v>
      </c>
      <c r="Y728">
        <v>1367614</v>
      </c>
      <c r="Z728">
        <v>52824</v>
      </c>
      <c r="AA728">
        <v>2</v>
      </c>
      <c r="AB728">
        <v>154</v>
      </c>
      <c r="AC728" t="s">
        <v>997</v>
      </c>
      <c r="AE728">
        <f>Tabela1[[#This Row],[kan_params]]</f>
        <v>52256</v>
      </c>
      <c r="AF728">
        <f>Tabela1[[#This Row],[kan_steps]]</f>
        <v>24.6</v>
      </c>
      <c r="AG728">
        <f>Tabela1[[#This Row],[kan_train_acc]]</f>
        <v>0.65470588803291296</v>
      </c>
      <c r="AH728">
        <f>Tabela1[[#This Row],[kan_val_acc]]</f>
        <v>0.81162791252136202</v>
      </c>
      <c r="AI728">
        <f>Tabela1[[#This Row],[kan_test_acc]]</f>
        <v>0.65034964680671603</v>
      </c>
      <c r="AJ728">
        <f>Tabela1[[#This Row],[mlp_test_acc]]</f>
        <v>0.65734265734265696</v>
      </c>
      <c r="AK728">
        <f>Tabela1[[#This Row],[mlp_val_acc]]</f>
        <v>0.581395348837209</v>
      </c>
      <c r="AL728">
        <f>Tabela1[[#This Row],[mlp_train_acc]]</f>
        <v>0.626470588235294</v>
      </c>
      <c r="AM728">
        <f>Tabela1[[#This Row],[mlp_steps]]</f>
        <v>12</v>
      </c>
    </row>
    <row r="729" spans="1:39" hidden="1" x14ac:dyDescent="0.25">
      <c r="A729" t="s">
        <v>29</v>
      </c>
      <c r="B729">
        <v>14</v>
      </c>
      <c r="C729">
        <v>3</v>
      </c>
      <c r="D729">
        <v>5</v>
      </c>
      <c r="E729">
        <v>0</v>
      </c>
      <c r="F729" t="s">
        <v>146</v>
      </c>
      <c r="G729">
        <v>52256</v>
      </c>
      <c r="H729">
        <v>10285362.199999999</v>
      </c>
      <c r="I729">
        <v>20.399999999999999</v>
      </c>
      <c r="J729">
        <v>0.59941176176071098</v>
      </c>
      <c r="K729">
        <v>0.72558139562606805</v>
      </c>
      <c r="L729">
        <v>0.61258741617202705</v>
      </c>
      <c r="M729">
        <v>0.66433566433566404</v>
      </c>
      <c r="N729">
        <v>0.63953488372093004</v>
      </c>
      <c r="O729">
        <v>0.60882352941176399</v>
      </c>
      <c r="P729">
        <v>12.2</v>
      </c>
      <c r="Q729">
        <v>1604926.2</v>
      </c>
      <c r="R729">
        <v>52175</v>
      </c>
      <c r="S729">
        <v>2</v>
      </c>
      <c r="T729">
        <v>153</v>
      </c>
      <c r="U729">
        <v>0.66433566433566404</v>
      </c>
      <c r="V729">
        <v>0.63953488372093004</v>
      </c>
      <c r="W729">
        <v>0.60882352941176399</v>
      </c>
      <c r="X729">
        <v>12.4</v>
      </c>
      <c r="Y729">
        <v>542039.80000000005</v>
      </c>
      <c r="Z729">
        <v>52824</v>
      </c>
      <c r="AA729">
        <v>2</v>
      </c>
      <c r="AB729">
        <v>154</v>
      </c>
      <c r="AC729" t="s">
        <v>593</v>
      </c>
      <c r="AE729">
        <f>Tabela1[[#This Row],[kan_params]]</f>
        <v>52256</v>
      </c>
      <c r="AF729">
        <f>Tabela1[[#This Row],[kan_steps]]</f>
        <v>20.399999999999999</v>
      </c>
      <c r="AG729">
        <f>Tabela1[[#This Row],[kan_train_acc]]</f>
        <v>0.59941176176071098</v>
      </c>
      <c r="AH729">
        <f>Tabela1[[#This Row],[kan_val_acc]]</f>
        <v>0.72558139562606805</v>
      </c>
      <c r="AI729">
        <f>Tabela1[[#This Row],[kan_test_acc]]</f>
        <v>0.61258741617202705</v>
      </c>
      <c r="AJ729">
        <f>Tabela1[[#This Row],[mlp_test_acc]]</f>
        <v>0.66433566433566404</v>
      </c>
      <c r="AK729">
        <f>Tabela1[[#This Row],[mlp_val_acc]]</f>
        <v>0.63953488372093004</v>
      </c>
      <c r="AL729">
        <f>Tabela1[[#This Row],[mlp_train_acc]]</f>
        <v>0.60882352941176399</v>
      </c>
      <c r="AM729">
        <f>Tabela1[[#This Row],[mlp_steps]]</f>
        <v>12.2</v>
      </c>
    </row>
    <row r="730" spans="1:39" hidden="1" x14ac:dyDescent="0.25">
      <c r="A730" t="s">
        <v>29</v>
      </c>
      <c r="B730">
        <v>16</v>
      </c>
      <c r="C730">
        <v>9</v>
      </c>
      <c r="D730">
        <v>3</v>
      </c>
      <c r="E730">
        <v>0</v>
      </c>
      <c r="F730" t="s">
        <v>56</v>
      </c>
      <c r="G730">
        <v>52262</v>
      </c>
      <c r="H730">
        <v>19765341.199999999</v>
      </c>
      <c r="I730">
        <v>24</v>
      </c>
      <c r="J730">
        <v>0.527647069096565</v>
      </c>
      <c r="K730">
        <v>0.76046510934829703</v>
      </c>
      <c r="L730">
        <v>0.52307692170143105</v>
      </c>
      <c r="M730">
        <v>0.65734265734265696</v>
      </c>
      <c r="N730">
        <v>0.581395348837209</v>
      </c>
      <c r="O730">
        <v>0.626470588235294</v>
      </c>
      <c r="P730">
        <v>12</v>
      </c>
      <c r="Q730">
        <v>2160402.2000000002</v>
      </c>
      <c r="R730">
        <v>52175</v>
      </c>
      <c r="S730">
        <v>2</v>
      </c>
      <c r="T730">
        <v>153</v>
      </c>
      <c r="U730">
        <v>0.65734265734265696</v>
      </c>
      <c r="V730">
        <v>0.581395348837209</v>
      </c>
      <c r="W730">
        <v>0.626470588235294</v>
      </c>
      <c r="X730">
        <v>12</v>
      </c>
      <c r="Y730">
        <v>1341910.3999999999</v>
      </c>
      <c r="Z730">
        <v>52824</v>
      </c>
      <c r="AA730">
        <v>2</v>
      </c>
      <c r="AB730">
        <v>154</v>
      </c>
      <c r="AC730" t="s">
        <v>952</v>
      </c>
      <c r="AE730">
        <f>Tabela1[[#This Row],[kan_params]]</f>
        <v>52262</v>
      </c>
      <c r="AF730">
        <f>Tabela1[[#This Row],[kan_steps]]</f>
        <v>24</v>
      </c>
      <c r="AG730">
        <f>Tabela1[[#This Row],[kan_train_acc]]</f>
        <v>0.527647069096565</v>
      </c>
      <c r="AH730">
        <f>Tabela1[[#This Row],[kan_val_acc]]</f>
        <v>0.76046510934829703</v>
      </c>
      <c r="AI730">
        <f>Tabela1[[#This Row],[kan_test_acc]]</f>
        <v>0.52307692170143105</v>
      </c>
      <c r="AJ730">
        <f>Tabela1[[#This Row],[mlp_test_acc]]</f>
        <v>0.65734265734265696</v>
      </c>
      <c r="AK730">
        <f>Tabela1[[#This Row],[mlp_val_acc]]</f>
        <v>0.581395348837209</v>
      </c>
      <c r="AL730">
        <f>Tabela1[[#This Row],[mlp_train_acc]]</f>
        <v>0.626470588235294</v>
      </c>
      <c r="AM730">
        <f>Tabela1[[#This Row],[mlp_steps]]</f>
        <v>12</v>
      </c>
    </row>
    <row r="731" spans="1:39" hidden="1" x14ac:dyDescent="0.25">
      <c r="A731" t="s">
        <v>29</v>
      </c>
      <c r="B731">
        <v>14</v>
      </c>
      <c r="C731">
        <v>3</v>
      </c>
      <c r="D731">
        <v>5</v>
      </c>
      <c r="E731">
        <v>0</v>
      </c>
      <c r="F731" t="s">
        <v>56</v>
      </c>
      <c r="G731">
        <v>52262</v>
      </c>
      <c r="H731">
        <v>9433876.5999999996</v>
      </c>
      <c r="I731">
        <v>17.600000000000001</v>
      </c>
      <c r="J731">
        <v>0.49470588564872697</v>
      </c>
      <c r="K731">
        <v>0.69302326440811102</v>
      </c>
      <c r="L731">
        <v>0.50349650979042004</v>
      </c>
      <c r="M731">
        <v>0.66433566433566404</v>
      </c>
      <c r="N731">
        <v>0.63953488372093004</v>
      </c>
      <c r="O731">
        <v>0.60882352941176399</v>
      </c>
      <c r="P731">
        <v>12</v>
      </c>
      <c r="Q731">
        <v>1319861.3999999999</v>
      </c>
      <c r="R731">
        <v>52175</v>
      </c>
      <c r="S731">
        <v>2</v>
      </c>
      <c r="T731">
        <v>153</v>
      </c>
      <c r="U731">
        <v>0.66433566433566404</v>
      </c>
      <c r="V731">
        <v>0.63953488372093004</v>
      </c>
      <c r="W731">
        <v>0.60882352941176399</v>
      </c>
      <c r="X731">
        <v>12</v>
      </c>
      <c r="Y731">
        <v>1116939.6000000001</v>
      </c>
      <c r="Z731">
        <v>52824</v>
      </c>
      <c r="AA731">
        <v>2</v>
      </c>
      <c r="AB731">
        <v>154</v>
      </c>
      <c r="AC731" t="s">
        <v>548</v>
      </c>
      <c r="AE731">
        <f>Tabela1[[#This Row],[kan_params]]</f>
        <v>52262</v>
      </c>
      <c r="AF731">
        <f>Tabela1[[#This Row],[kan_steps]]</f>
        <v>17.600000000000001</v>
      </c>
      <c r="AG731">
        <f>Tabela1[[#This Row],[kan_train_acc]]</f>
        <v>0.49470588564872697</v>
      </c>
      <c r="AH731">
        <f>Tabela1[[#This Row],[kan_val_acc]]</f>
        <v>0.69302326440811102</v>
      </c>
      <c r="AI731">
        <f>Tabela1[[#This Row],[kan_test_acc]]</f>
        <v>0.50349650979042004</v>
      </c>
      <c r="AJ731">
        <f>Tabela1[[#This Row],[mlp_test_acc]]</f>
        <v>0.66433566433566404</v>
      </c>
      <c r="AK731">
        <f>Tabela1[[#This Row],[mlp_val_acc]]</f>
        <v>0.63953488372093004</v>
      </c>
      <c r="AL731">
        <f>Tabela1[[#This Row],[mlp_train_acc]]</f>
        <v>0.60882352941176399</v>
      </c>
      <c r="AM731">
        <f>Tabela1[[#This Row],[mlp_steps]]</f>
        <v>12</v>
      </c>
    </row>
    <row r="732" spans="1:39" hidden="1" x14ac:dyDescent="0.25">
      <c r="A732" t="s">
        <v>29</v>
      </c>
      <c r="B732">
        <v>12</v>
      </c>
      <c r="C732">
        <v>5</v>
      </c>
      <c r="D732">
        <v>3</v>
      </c>
      <c r="E732">
        <v>0</v>
      </c>
      <c r="F732" t="s">
        <v>190</v>
      </c>
      <c r="G732">
        <v>52284</v>
      </c>
      <c r="H732">
        <v>23362514.600000001</v>
      </c>
      <c r="I732">
        <v>39.799999999999997</v>
      </c>
      <c r="J732">
        <v>0.64529411792755098</v>
      </c>
      <c r="K732">
        <v>0.81860466003417898</v>
      </c>
      <c r="L732">
        <v>0.64195804595947203</v>
      </c>
      <c r="M732">
        <v>0.65734265734265696</v>
      </c>
      <c r="N732">
        <v>0.581395348837209</v>
      </c>
      <c r="O732">
        <v>0.626470588235294</v>
      </c>
      <c r="P732">
        <v>12.2</v>
      </c>
      <c r="Q732">
        <v>444847</v>
      </c>
      <c r="R732">
        <v>52175</v>
      </c>
      <c r="S732">
        <v>2</v>
      </c>
      <c r="T732">
        <v>153</v>
      </c>
      <c r="U732">
        <v>0.65734265734265696</v>
      </c>
      <c r="V732">
        <v>0.581395348837209</v>
      </c>
      <c r="W732">
        <v>0.626470588235294</v>
      </c>
      <c r="X732">
        <v>12.2</v>
      </c>
      <c r="Y732">
        <v>310607.8</v>
      </c>
      <c r="Z732">
        <v>52824</v>
      </c>
      <c r="AA732">
        <v>2</v>
      </c>
      <c r="AB732">
        <v>154</v>
      </c>
      <c r="AC732" t="s">
        <v>514</v>
      </c>
      <c r="AE732">
        <f>Tabela1[[#This Row],[kan_params]]</f>
        <v>52284</v>
      </c>
      <c r="AF732">
        <f>Tabela1[[#This Row],[kan_steps]]</f>
        <v>39.799999999999997</v>
      </c>
      <c r="AG732">
        <f>Tabela1[[#This Row],[kan_train_acc]]</f>
        <v>0.64529411792755098</v>
      </c>
      <c r="AH732">
        <f>Tabela1[[#This Row],[kan_val_acc]]</f>
        <v>0.81860466003417898</v>
      </c>
      <c r="AI732">
        <f>Tabela1[[#This Row],[kan_test_acc]]</f>
        <v>0.64195804595947203</v>
      </c>
      <c r="AJ732">
        <f>Tabela1[[#This Row],[mlp_test_acc]]</f>
        <v>0.65734265734265696</v>
      </c>
      <c r="AK732">
        <f>Tabela1[[#This Row],[mlp_val_acc]]</f>
        <v>0.581395348837209</v>
      </c>
      <c r="AL732">
        <f>Tabela1[[#This Row],[mlp_train_acc]]</f>
        <v>0.626470588235294</v>
      </c>
      <c r="AM732">
        <f>Tabela1[[#This Row],[mlp_steps]]</f>
        <v>12.2</v>
      </c>
    </row>
    <row r="733" spans="1:39" hidden="1" x14ac:dyDescent="0.25">
      <c r="A733" t="s">
        <v>29</v>
      </c>
      <c r="B733">
        <v>14</v>
      </c>
      <c r="C733">
        <v>9</v>
      </c>
      <c r="D733">
        <v>2</v>
      </c>
      <c r="E733">
        <v>0</v>
      </c>
      <c r="F733" t="s">
        <v>126</v>
      </c>
      <c r="G733">
        <v>52296</v>
      </c>
      <c r="H733">
        <v>21996460</v>
      </c>
      <c r="I733">
        <v>27.6</v>
      </c>
      <c r="J733">
        <v>0.732941162586212</v>
      </c>
      <c r="K733">
        <v>0.81162791252136202</v>
      </c>
      <c r="L733">
        <v>0.71048951148986805</v>
      </c>
      <c r="M733">
        <v>0.65734265734265696</v>
      </c>
      <c r="N733">
        <v>0.581395348837209</v>
      </c>
      <c r="O733">
        <v>0.626470588235294</v>
      </c>
      <c r="P733">
        <v>12.4</v>
      </c>
      <c r="Q733">
        <v>2584114.7999999998</v>
      </c>
      <c r="R733">
        <v>52175</v>
      </c>
      <c r="S733">
        <v>2</v>
      </c>
      <c r="T733">
        <v>153</v>
      </c>
      <c r="U733">
        <v>0.65734265734265696</v>
      </c>
      <c r="V733">
        <v>0.581395348837209</v>
      </c>
      <c r="W733">
        <v>0.626470588235294</v>
      </c>
      <c r="X733">
        <v>12</v>
      </c>
      <c r="Y733">
        <v>1892398.4</v>
      </c>
      <c r="Z733">
        <v>52824</v>
      </c>
      <c r="AA733">
        <v>2</v>
      </c>
      <c r="AB733">
        <v>154</v>
      </c>
      <c r="AC733" t="s">
        <v>785</v>
      </c>
      <c r="AE733">
        <f>Tabela1[[#This Row],[kan_params]]</f>
        <v>52296</v>
      </c>
      <c r="AF733">
        <f>Tabela1[[#This Row],[kan_steps]]</f>
        <v>27.6</v>
      </c>
      <c r="AG733">
        <f>Tabela1[[#This Row],[kan_train_acc]]</f>
        <v>0.732941162586212</v>
      </c>
      <c r="AH733">
        <f>Tabela1[[#This Row],[kan_val_acc]]</f>
        <v>0.81162791252136202</v>
      </c>
      <c r="AI733">
        <f>Tabela1[[#This Row],[kan_test_acc]]</f>
        <v>0.71048951148986805</v>
      </c>
      <c r="AJ733">
        <f>Tabela1[[#This Row],[mlp_test_acc]]</f>
        <v>0.65734265734265696</v>
      </c>
      <c r="AK733">
        <f>Tabela1[[#This Row],[mlp_val_acc]]</f>
        <v>0.581395348837209</v>
      </c>
      <c r="AL733">
        <f>Tabela1[[#This Row],[mlp_train_acc]]</f>
        <v>0.626470588235294</v>
      </c>
      <c r="AM733">
        <f>Tabela1[[#This Row],[mlp_steps]]</f>
        <v>12.4</v>
      </c>
    </row>
    <row r="734" spans="1:39" hidden="1" x14ac:dyDescent="0.25">
      <c r="A734" t="s">
        <v>29</v>
      </c>
      <c r="B734">
        <v>12</v>
      </c>
      <c r="C734">
        <v>3</v>
      </c>
      <c r="D734">
        <v>4</v>
      </c>
      <c r="E734">
        <v>0</v>
      </c>
      <c r="F734" t="s">
        <v>126</v>
      </c>
      <c r="G734">
        <v>52296</v>
      </c>
      <c r="H734">
        <v>9505269.1999999993</v>
      </c>
      <c r="I734">
        <v>17.600000000000001</v>
      </c>
      <c r="J734">
        <v>0.50529410839080802</v>
      </c>
      <c r="K734">
        <v>0.67209303379058805</v>
      </c>
      <c r="L734">
        <v>0.52447553277015602</v>
      </c>
      <c r="M734">
        <v>0.66433566433566404</v>
      </c>
      <c r="N734">
        <v>0.63953488372093004</v>
      </c>
      <c r="O734">
        <v>0.60882352941176399</v>
      </c>
      <c r="P734">
        <v>12</v>
      </c>
      <c r="Q734">
        <v>1751289.4</v>
      </c>
      <c r="R734">
        <v>52175</v>
      </c>
      <c r="S734">
        <v>2</v>
      </c>
      <c r="T734">
        <v>153</v>
      </c>
      <c r="U734">
        <v>0.66433566433566404</v>
      </c>
      <c r="V734">
        <v>0.64651162790697603</v>
      </c>
      <c r="W734">
        <v>0.60882352941176399</v>
      </c>
      <c r="X734">
        <v>12.2</v>
      </c>
      <c r="Y734">
        <v>2706642</v>
      </c>
      <c r="Z734">
        <v>52824</v>
      </c>
      <c r="AA734">
        <v>2</v>
      </c>
      <c r="AB734">
        <v>154</v>
      </c>
      <c r="AC734" t="s">
        <v>381</v>
      </c>
      <c r="AE734">
        <f>Tabela1[[#This Row],[kan_params]]</f>
        <v>52296</v>
      </c>
      <c r="AF734">
        <f>Tabela1[[#This Row],[kan_steps]]</f>
        <v>17.600000000000001</v>
      </c>
      <c r="AG734">
        <f>Tabela1[[#This Row],[kan_train_acc]]</f>
        <v>0.50529410839080802</v>
      </c>
      <c r="AH734">
        <f>Tabela1[[#This Row],[kan_val_acc]]</f>
        <v>0.67209303379058805</v>
      </c>
      <c r="AI734">
        <f>Tabela1[[#This Row],[kan_test_acc]]</f>
        <v>0.52447553277015602</v>
      </c>
      <c r="AJ734">
        <f>Tabela1[[#This Row],[mlp_test_acc]]</f>
        <v>0.66433566433566404</v>
      </c>
      <c r="AK734">
        <f>Tabela1[[#This Row],[mlp_val_acc]]</f>
        <v>0.63953488372093004</v>
      </c>
      <c r="AL734">
        <f>Tabela1[[#This Row],[mlp_train_acc]]</f>
        <v>0.60882352941176399</v>
      </c>
      <c r="AM734">
        <f>Tabela1[[#This Row],[mlp_steps]]</f>
        <v>12</v>
      </c>
    </row>
    <row r="735" spans="1:39" hidden="1" x14ac:dyDescent="0.25">
      <c r="A735" t="s">
        <v>29</v>
      </c>
      <c r="B735">
        <v>12</v>
      </c>
      <c r="C735">
        <v>5</v>
      </c>
      <c r="D735">
        <v>3</v>
      </c>
      <c r="E735">
        <v>0</v>
      </c>
      <c r="F735" t="s">
        <v>160</v>
      </c>
      <c r="G735">
        <v>52358</v>
      </c>
      <c r="H735">
        <v>13902562.4</v>
      </c>
      <c r="I735">
        <v>25.2</v>
      </c>
      <c r="J735">
        <v>0.56058824062347401</v>
      </c>
      <c r="K735">
        <v>0.75116279125213603</v>
      </c>
      <c r="L735">
        <v>0.56363636851310694</v>
      </c>
      <c r="M735">
        <v>0.66433566433566404</v>
      </c>
      <c r="N735">
        <v>0.63953488372093004</v>
      </c>
      <c r="O735">
        <v>0.60882352941176399</v>
      </c>
      <c r="P735">
        <v>12</v>
      </c>
      <c r="Q735">
        <v>1345837.6</v>
      </c>
      <c r="R735">
        <v>52175</v>
      </c>
      <c r="S735">
        <v>2</v>
      </c>
      <c r="T735">
        <v>153</v>
      </c>
      <c r="U735">
        <v>0.66433566433566404</v>
      </c>
      <c r="V735">
        <v>0.63953488372093004</v>
      </c>
      <c r="W735">
        <v>0.60882352941176399</v>
      </c>
      <c r="X735">
        <v>12</v>
      </c>
      <c r="Y735">
        <v>1803343.2</v>
      </c>
      <c r="Z735">
        <v>52824</v>
      </c>
      <c r="AA735">
        <v>2</v>
      </c>
      <c r="AB735">
        <v>154</v>
      </c>
      <c r="AC735" t="s">
        <v>499</v>
      </c>
      <c r="AE735">
        <f>Tabela1[[#This Row],[kan_params]]</f>
        <v>52358</v>
      </c>
      <c r="AF735">
        <f>Tabela1[[#This Row],[kan_steps]]</f>
        <v>25.2</v>
      </c>
      <c r="AG735">
        <f>Tabela1[[#This Row],[kan_train_acc]]</f>
        <v>0.56058824062347401</v>
      </c>
      <c r="AH735">
        <f>Tabela1[[#This Row],[kan_val_acc]]</f>
        <v>0.75116279125213603</v>
      </c>
      <c r="AI735">
        <f>Tabela1[[#This Row],[kan_test_acc]]</f>
        <v>0.56363636851310694</v>
      </c>
      <c r="AJ735">
        <f>Tabela1[[#This Row],[mlp_test_acc]]</f>
        <v>0.66433566433566404</v>
      </c>
      <c r="AK735">
        <f>Tabela1[[#This Row],[mlp_val_acc]]</f>
        <v>0.63953488372093004</v>
      </c>
      <c r="AL735">
        <f>Tabela1[[#This Row],[mlp_train_acc]]</f>
        <v>0.60882352941176399</v>
      </c>
      <c r="AM735">
        <f>Tabela1[[#This Row],[mlp_steps]]</f>
        <v>12</v>
      </c>
    </row>
    <row r="736" spans="1:39" hidden="1" x14ac:dyDescent="0.25">
      <c r="A736" t="s">
        <v>29</v>
      </c>
      <c r="B736">
        <v>14</v>
      </c>
      <c r="C736">
        <v>9</v>
      </c>
      <c r="D736">
        <v>2</v>
      </c>
      <c r="E736">
        <v>0</v>
      </c>
      <c r="F736" t="s">
        <v>156</v>
      </c>
      <c r="G736">
        <v>52370</v>
      </c>
      <c r="H736">
        <v>18752568.399999999</v>
      </c>
      <c r="I736">
        <v>23.2</v>
      </c>
      <c r="J736">
        <v>0.67117647528648305</v>
      </c>
      <c r="K736">
        <v>0.79302325248718197</v>
      </c>
      <c r="L736">
        <v>0.66993007063865595</v>
      </c>
      <c r="M736">
        <v>0.65734265734265696</v>
      </c>
      <c r="N736">
        <v>0.581395348837209</v>
      </c>
      <c r="O736">
        <v>0.626470588235294</v>
      </c>
      <c r="P736">
        <v>12.2</v>
      </c>
      <c r="Q736">
        <v>1520532.8</v>
      </c>
      <c r="R736">
        <v>52175</v>
      </c>
      <c r="S736">
        <v>2</v>
      </c>
      <c r="T736">
        <v>153</v>
      </c>
      <c r="U736">
        <v>0.65734265734265696</v>
      </c>
      <c r="V736">
        <v>0.581395348837209</v>
      </c>
      <c r="W736">
        <v>0.626470588235294</v>
      </c>
      <c r="X736">
        <v>12</v>
      </c>
      <c r="Y736">
        <v>928882.2</v>
      </c>
      <c r="Z736">
        <v>52824</v>
      </c>
      <c r="AA736">
        <v>2</v>
      </c>
      <c r="AB736">
        <v>154</v>
      </c>
      <c r="AC736" t="s">
        <v>800</v>
      </c>
      <c r="AE736">
        <f>Tabela1[[#This Row],[kan_params]]</f>
        <v>52370</v>
      </c>
      <c r="AF736">
        <f>Tabela1[[#This Row],[kan_steps]]</f>
        <v>23.2</v>
      </c>
      <c r="AG736">
        <f>Tabela1[[#This Row],[kan_train_acc]]</f>
        <v>0.67117647528648305</v>
      </c>
      <c r="AH736">
        <f>Tabela1[[#This Row],[kan_val_acc]]</f>
        <v>0.79302325248718197</v>
      </c>
      <c r="AI736">
        <f>Tabela1[[#This Row],[kan_test_acc]]</f>
        <v>0.66993007063865595</v>
      </c>
      <c r="AJ736">
        <f>Tabela1[[#This Row],[mlp_test_acc]]</f>
        <v>0.65734265734265696</v>
      </c>
      <c r="AK736">
        <f>Tabela1[[#This Row],[mlp_val_acc]]</f>
        <v>0.581395348837209</v>
      </c>
      <c r="AL736">
        <f>Tabela1[[#This Row],[mlp_train_acc]]</f>
        <v>0.626470588235294</v>
      </c>
      <c r="AM736">
        <f>Tabela1[[#This Row],[mlp_steps]]</f>
        <v>12.2</v>
      </c>
    </row>
    <row r="737" spans="1:39" hidden="1" x14ac:dyDescent="0.25">
      <c r="A737" t="s">
        <v>29</v>
      </c>
      <c r="B737">
        <v>12</v>
      </c>
      <c r="C737">
        <v>3</v>
      </c>
      <c r="D737">
        <v>4</v>
      </c>
      <c r="E737">
        <v>0</v>
      </c>
      <c r="F737" t="s">
        <v>156</v>
      </c>
      <c r="G737">
        <v>52370</v>
      </c>
      <c r="H737">
        <v>9104508</v>
      </c>
      <c r="I737">
        <v>16.600000000000001</v>
      </c>
      <c r="J737">
        <v>0.481176471710205</v>
      </c>
      <c r="K737">
        <v>0.67441861629486</v>
      </c>
      <c r="L737">
        <v>0.51188811063766404</v>
      </c>
      <c r="M737">
        <v>0.66433566433566404</v>
      </c>
      <c r="N737">
        <v>0.63953488372093004</v>
      </c>
      <c r="O737">
        <v>0.60882352941176399</v>
      </c>
      <c r="P737">
        <v>12</v>
      </c>
      <c r="Q737">
        <v>2095004</v>
      </c>
      <c r="R737">
        <v>52175</v>
      </c>
      <c r="S737">
        <v>2</v>
      </c>
      <c r="T737">
        <v>153</v>
      </c>
      <c r="U737">
        <v>0.66433566433566404</v>
      </c>
      <c r="V737">
        <v>0.63953488372093004</v>
      </c>
      <c r="W737">
        <v>0.60882352941176399</v>
      </c>
      <c r="X737">
        <v>12.4</v>
      </c>
      <c r="Y737">
        <v>2609344</v>
      </c>
      <c r="Z737">
        <v>52824</v>
      </c>
      <c r="AA737">
        <v>2</v>
      </c>
      <c r="AB737">
        <v>154</v>
      </c>
      <c r="AC737" t="s">
        <v>396</v>
      </c>
      <c r="AE737">
        <f>Tabela1[[#This Row],[kan_params]]</f>
        <v>52370</v>
      </c>
      <c r="AF737">
        <f>Tabela1[[#This Row],[kan_steps]]</f>
        <v>16.600000000000001</v>
      </c>
      <c r="AG737">
        <f>Tabela1[[#This Row],[kan_train_acc]]</f>
        <v>0.481176471710205</v>
      </c>
      <c r="AH737">
        <f>Tabela1[[#This Row],[kan_val_acc]]</f>
        <v>0.67441861629486</v>
      </c>
      <c r="AI737">
        <f>Tabela1[[#This Row],[kan_test_acc]]</f>
        <v>0.51188811063766404</v>
      </c>
      <c r="AJ737">
        <f>Tabela1[[#This Row],[mlp_test_acc]]</f>
        <v>0.66433566433566404</v>
      </c>
      <c r="AK737">
        <f>Tabela1[[#This Row],[mlp_val_acc]]</f>
        <v>0.63953488372093004</v>
      </c>
      <c r="AL737">
        <f>Tabela1[[#This Row],[mlp_train_acc]]</f>
        <v>0.60882352941176399</v>
      </c>
      <c r="AM737">
        <f>Tabela1[[#This Row],[mlp_steps]]</f>
        <v>12</v>
      </c>
    </row>
    <row r="738" spans="1:39" hidden="1" x14ac:dyDescent="0.25">
      <c r="A738" t="s">
        <v>29</v>
      </c>
      <c r="B738">
        <v>16</v>
      </c>
      <c r="C738">
        <v>5</v>
      </c>
      <c r="D738">
        <v>5</v>
      </c>
      <c r="E738">
        <v>0</v>
      </c>
      <c r="F738" t="s">
        <v>50</v>
      </c>
      <c r="G738">
        <v>52392</v>
      </c>
      <c r="H738">
        <v>13845886.4</v>
      </c>
      <c r="I738">
        <v>16</v>
      </c>
      <c r="J738">
        <v>0.451764714717865</v>
      </c>
      <c r="K738">
        <v>0.63488372564315798</v>
      </c>
      <c r="L738">
        <v>0.47132868170738201</v>
      </c>
      <c r="M738">
        <v>0.65734265734265696</v>
      </c>
      <c r="N738">
        <v>0.581395348837209</v>
      </c>
      <c r="O738">
        <v>0.626470588235294</v>
      </c>
      <c r="P738">
        <v>12</v>
      </c>
      <c r="Q738">
        <v>2240130.4</v>
      </c>
      <c r="R738">
        <v>52175</v>
      </c>
      <c r="S738">
        <v>2</v>
      </c>
      <c r="T738">
        <v>153</v>
      </c>
      <c r="U738">
        <v>0.65734265734265696</v>
      </c>
      <c r="V738">
        <v>0.581395348837209</v>
      </c>
      <c r="W738">
        <v>0.626470588235294</v>
      </c>
      <c r="X738">
        <v>12.4</v>
      </c>
      <c r="Y738">
        <v>2010320.8</v>
      </c>
      <c r="Z738">
        <v>52824</v>
      </c>
      <c r="AA738">
        <v>2</v>
      </c>
      <c r="AB738">
        <v>154</v>
      </c>
      <c r="AC738" t="s">
        <v>848</v>
      </c>
      <c r="AE738">
        <f>Tabela1[[#This Row],[kan_params]]</f>
        <v>52392</v>
      </c>
      <c r="AF738">
        <f>Tabela1[[#This Row],[kan_steps]]</f>
        <v>16</v>
      </c>
      <c r="AG738">
        <f>Tabela1[[#This Row],[kan_train_acc]]</f>
        <v>0.451764714717865</v>
      </c>
      <c r="AH738">
        <f>Tabela1[[#This Row],[kan_val_acc]]</f>
        <v>0.63488372564315798</v>
      </c>
      <c r="AI738">
        <f>Tabela1[[#This Row],[kan_test_acc]]</f>
        <v>0.47132868170738201</v>
      </c>
      <c r="AJ738">
        <f>Tabela1[[#This Row],[mlp_test_acc]]</f>
        <v>0.65734265734265696</v>
      </c>
      <c r="AK738">
        <f>Tabela1[[#This Row],[mlp_val_acc]]</f>
        <v>0.581395348837209</v>
      </c>
      <c r="AL738">
        <f>Tabela1[[#This Row],[mlp_train_acc]]</f>
        <v>0.626470588235294</v>
      </c>
      <c r="AM738">
        <f>Tabela1[[#This Row],[mlp_steps]]</f>
        <v>12</v>
      </c>
    </row>
    <row r="739" spans="1:39" hidden="1" x14ac:dyDescent="0.25">
      <c r="A739" t="s">
        <v>29</v>
      </c>
      <c r="B739">
        <v>14</v>
      </c>
      <c r="C739">
        <v>9</v>
      </c>
      <c r="D739">
        <v>2</v>
      </c>
      <c r="E739">
        <v>0</v>
      </c>
      <c r="F739" t="s">
        <v>68</v>
      </c>
      <c r="G739">
        <v>52454</v>
      </c>
      <c r="H739">
        <v>23764225.199999999</v>
      </c>
      <c r="I739">
        <v>29.2</v>
      </c>
      <c r="J739">
        <v>0.72882352471351597</v>
      </c>
      <c r="K739">
        <v>0.77441860437393095</v>
      </c>
      <c r="L739">
        <v>0.72307692170143101</v>
      </c>
      <c r="M739">
        <v>0.65734265734265696</v>
      </c>
      <c r="N739">
        <v>0.581395348837209</v>
      </c>
      <c r="O739">
        <v>0.626470588235294</v>
      </c>
      <c r="P739">
        <v>12</v>
      </c>
      <c r="Q739">
        <v>1697629.8</v>
      </c>
      <c r="R739">
        <v>52175</v>
      </c>
      <c r="S739">
        <v>2</v>
      </c>
      <c r="T739">
        <v>153</v>
      </c>
      <c r="U739">
        <v>0.65734265734265696</v>
      </c>
      <c r="V739">
        <v>0.581395348837209</v>
      </c>
      <c r="W739">
        <v>0.626470588235294</v>
      </c>
      <c r="X739">
        <v>12.2</v>
      </c>
      <c r="Y739">
        <v>2269021.7999999998</v>
      </c>
      <c r="Z739">
        <v>52824</v>
      </c>
      <c r="AA739">
        <v>2</v>
      </c>
      <c r="AB739">
        <v>154</v>
      </c>
      <c r="AC739" t="s">
        <v>756</v>
      </c>
      <c r="AE739">
        <f>Tabela1[[#This Row],[kan_params]]</f>
        <v>52454</v>
      </c>
      <c r="AF739">
        <f>Tabela1[[#This Row],[kan_steps]]</f>
        <v>29.2</v>
      </c>
      <c r="AG739">
        <f>Tabela1[[#This Row],[kan_train_acc]]</f>
        <v>0.72882352471351597</v>
      </c>
      <c r="AH739">
        <f>Tabela1[[#This Row],[kan_val_acc]]</f>
        <v>0.77441860437393095</v>
      </c>
      <c r="AI739">
        <f>Tabela1[[#This Row],[kan_test_acc]]</f>
        <v>0.72307692170143101</v>
      </c>
      <c r="AJ739">
        <f>Tabela1[[#This Row],[mlp_test_acc]]</f>
        <v>0.65734265734265696</v>
      </c>
      <c r="AK739">
        <f>Tabela1[[#This Row],[mlp_val_acc]]</f>
        <v>0.581395348837209</v>
      </c>
      <c r="AL739">
        <f>Tabela1[[#This Row],[mlp_train_acc]]</f>
        <v>0.626470588235294</v>
      </c>
      <c r="AM739">
        <f>Tabela1[[#This Row],[mlp_steps]]</f>
        <v>12</v>
      </c>
    </row>
    <row r="740" spans="1:39" hidden="1" x14ac:dyDescent="0.25">
      <c r="A740" t="s">
        <v>29</v>
      </c>
      <c r="B740">
        <v>12</v>
      </c>
      <c r="C740">
        <v>3</v>
      </c>
      <c r="D740">
        <v>4</v>
      </c>
      <c r="E740">
        <v>0</v>
      </c>
      <c r="F740" t="s">
        <v>68</v>
      </c>
      <c r="G740">
        <v>52454</v>
      </c>
      <c r="H740">
        <v>8618759.5999999996</v>
      </c>
      <c r="I740">
        <v>15</v>
      </c>
      <c r="J740">
        <v>0.53647058606147702</v>
      </c>
      <c r="K740">
        <v>0.72093021869659402</v>
      </c>
      <c r="L740">
        <v>0.53566434681415498</v>
      </c>
      <c r="M740">
        <v>0.66433566433566404</v>
      </c>
      <c r="N740">
        <v>0.63953488372093004</v>
      </c>
      <c r="O740">
        <v>0.60882352941176399</v>
      </c>
      <c r="P740">
        <v>12</v>
      </c>
      <c r="Q740">
        <v>2241797.7999999998</v>
      </c>
      <c r="R740">
        <v>52175</v>
      </c>
      <c r="S740">
        <v>2</v>
      </c>
      <c r="T740">
        <v>153</v>
      </c>
      <c r="U740">
        <v>0.66433566433566404</v>
      </c>
      <c r="V740">
        <v>0.63953488372093004</v>
      </c>
      <c r="W740">
        <v>0.60882352941176399</v>
      </c>
      <c r="X740">
        <v>12</v>
      </c>
      <c r="Y740">
        <v>1885951.4</v>
      </c>
      <c r="Z740">
        <v>52824</v>
      </c>
      <c r="AA740">
        <v>2</v>
      </c>
      <c r="AB740">
        <v>154</v>
      </c>
      <c r="AC740" t="s">
        <v>352</v>
      </c>
      <c r="AE740">
        <f>Tabela1[[#This Row],[kan_params]]</f>
        <v>52454</v>
      </c>
      <c r="AF740">
        <f>Tabela1[[#This Row],[kan_steps]]</f>
        <v>15</v>
      </c>
      <c r="AG740">
        <f>Tabela1[[#This Row],[kan_train_acc]]</f>
        <v>0.53647058606147702</v>
      </c>
      <c r="AH740">
        <f>Tabela1[[#This Row],[kan_val_acc]]</f>
        <v>0.72093021869659402</v>
      </c>
      <c r="AI740">
        <f>Tabela1[[#This Row],[kan_test_acc]]</f>
        <v>0.53566434681415498</v>
      </c>
      <c r="AJ740">
        <f>Tabela1[[#This Row],[mlp_test_acc]]</f>
        <v>0.66433566433566404</v>
      </c>
      <c r="AK740">
        <f>Tabela1[[#This Row],[mlp_val_acc]]</f>
        <v>0.63953488372093004</v>
      </c>
      <c r="AL740">
        <f>Tabela1[[#This Row],[mlp_train_acc]]</f>
        <v>0.60882352941176399</v>
      </c>
      <c r="AM740">
        <f>Tabela1[[#This Row],[mlp_steps]]</f>
        <v>12</v>
      </c>
    </row>
    <row r="741" spans="1:39" hidden="1" x14ac:dyDescent="0.25">
      <c r="A741" t="s">
        <v>29</v>
      </c>
      <c r="B741">
        <v>16</v>
      </c>
      <c r="C741">
        <v>5</v>
      </c>
      <c r="D741">
        <v>5</v>
      </c>
      <c r="E741">
        <v>0</v>
      </c>
      <c r="F741" t="s">
        <v>80</v>
      </c>
      <c r="G741">
        <v>52486</v>
      </c>
      <c r="H741">
        <v>14749421.199999999</v>
      </c>
      <c r="I741">
        <v>17.2</v>
      </c>
      <c r="J741">
        <v>0.60058823227882296</v>
      </c>
      <c r="K741">
        <v>0.75116279125213603</v>
      </c>
      <c r="L741">
        <v>0.62237761020660398</v>
      </c>
      <c r="M741">
        <v>0.65734265734265696</v>
      </c>
      <c r="N741">
        <v>0.581395348837209</v>
      </c>
      <c r="O741">
        <v>0.626470588235294</v>
      </c>
      <c r="P741">
        <v>12</v>
      </c>
      <c r="Q741">
        <v>1578620</v>
      </c>
      <c r="R741">
        <v>52175</v>
      </c>
      <c r="S741">
        <v>2</v>
      </c>
      <c r="T741">
        <v>153</v>
      </c>
      <c r="U741">
        <v>0.65734265734265696</v>
      </c>
      <c r="V741">
        <v>0.581395348837209</v>
      </c>
      <c r="W741">
        <v>0.626470588235294</v>
      </c>
      <c r="X741">
        <v>12</v>
      </c>
      <c r="Y741">
        <v>1051371.2</v>
      </c>
      <c r="Z741">
        <v>52824</v>
      </c>
      <c r="AA741">
        <v>2</v>
      </c>
      <c r="AB741">
        <v>154</v>
      </c>
      <c r="AC741" t="s">
        <v>863</v>
      </c>
      <c r="AE741">
        <f>Tabela1[[#This Row],[kan_params]]</f>
        <v>52486</v>
      </c>
      <c r="AF741">
        <f>Tabela1[[#This Row],[kan_steps]]</f>
        <v>17.2</v>
      </c>
      <c r="AG741">
        <f>Tabela1[[#This Row],[kan_train_acc]]</f>
        <v>0.60058823227882296</v>
      </c>
      <c r="AH741">
        <f>Tabela1[[#This Row],[kan_val_acc]]</f>
        <v>0.75116279125213603</v>
      </c>
      <c r="AI741">
        <f>Tabela1[[#This Row],[kan_test_acc]]</f>
        <v>0.62237761020660398</v>
      </c>
      <c r="AJ741">
        <f>Tabela1[[#This Row],[mlp_test_acc]]</f>
        <v>0.65734265734265696</v>
      </c>
      <c r="AK741">
        <f>Tabela1[[#This Row],[mlp_val_acc]]</f>
        <v>0.581395348837209</v>
      </c>
      <c r="AL741">
        <f>Tabela1[[#This Row],[mlp_train_acc]]</f>
        <v>0.626470588235294</v>
      </c>
      <c r="AM741">
        <f>Tabela1[[#This Row],[mlp_steps]]</f>
        <v>12</v>
      </c>
    </row>
    <row r="742" spans="1:39" hidden="1" x14ac:dyDescent="0.25">
      <c r="A742" t="s">
        <v>29</v>
      </c>
      <c r="B742">
        <v>18</v>
      </c>
      <c r="C742">
        <v>9</v>
      </c>
      <c r="D742">
        <v>4</v>
      </c>
      <c r="E742">
        <v>0</v>
      </c>
      <c r="F742" t="s">
        <v>108</v>
      </c>
      <c r="G742">
        <v>52566</v>
      </c>
      <c r="H742">
        <v>11396658.800000001</v>
      </c>
      <c r="I742">
        <v>16.2</v>
      </c>
      <c r="J742">
        <v>0.64647059440612797</v>
      </c>
      <c r="K742">
        <v>0.80232557058334297</v>
      </c>
      <c r="L742">
        <v>0.64195803999900802</v>
      </c>
      <c r="M742">
        <v>0.58041958041957997</v>
      </c>
      <c r="N742">
        <v>0.69767441860465096</v>
      </c>
      <c r="O742">
        <v>0.629411764705882</v>
      </c>
      <c r="P742">
        <v>12</v>
      </c>
      <c r="Q742">
        <v>343060.2</v>
      </c>
      <c r="R742">
        <v>52175</v>
      </c>
      <c r="S742">
        <v>2</v>
      </c>
      <c r="T742">
        <v>153</v>
      </c>
      <c r="U742">
        <v>0.58041958041957997</v>
      </c>
      <c r="V742">
        <v>0.69767441860465096</v>
      </c>
      <c r="W742">
        <v>0.629411764705882</v>
      </c>
      <c r="X742">
        <v>12.2</v>
      </c>
      <c r="Y742">
        <v>405097.4</v>
      </c>
      <c r="Z742">
        <v>52824</v>
      </c>
      <c r="AA742">
        <v>2</v>
      </c>
      <c r="AB742">
        <v>154</v>
      </c>
      <c r="AC742" t="s">
        <v>1079</v>
      </c>
      <c r="AE742">
        <f>Tabela1[[#This Row],[kan_params]]</f>
        <v>52566</v>
      </c>
      <c r="AF742">
        <f>Tabela1[[#This Row],[kan_steps]]</f>
        <v>16.2</v>
      </c>
      <c r="AG742">
        <f>Tabela1[[#This Row],[kan_train_acc]]</f>
        <v>0.64647059440612797</v>
      </c>
      <c r="AH742">
        <f>Tabela1[[#This Row],[kan_val_acc]]</f>
        <v>0.80232557058334297</v>
      </c>
      <c r="AI742">
        <f>Tabela1[[#This Row],[kan_test_acc]]</f>
        <v>0.64195803999900802</v>
      </c>
      <c r="AJ742">
        <f>Tabela1[[#This Row],[mlp_test_acc]]</f>
        <v>0.58041958041957997</v>
      </c>
      <c r="AK742">
        <f>Tabela1[[#This Row],[mlp_val_acc]]</f>
        <v>0.69767441860465096</v>
      </c>
      <c r="AL742">
        <f>Tabela1[[#This Row],[mlp_train_acc]]</f>
        <v>0.629411764705882</v>
      </c>
      <c r="AM742">
        <f>Tabela1[[#This Row],[mlp_steps]]</f>
        <v>12</v>
      </c>
    </row>
    <row r="743" spans="1:39" hidden="1" x14ac:dyDescent="0.25">
      <c r="A743" t="s">
        <v>29</v>
      </c>
      <c r="B743">
        <v>14</v>
      </c>
      <c r="C743">
        <v>5</v>
      </c>
      <c r="D743">
        <v>4</v>
      </c>
      <c r="E743">
        <v>0</v>
      </c>
      <c r="F743" t="s">
        <v>180</v>
      </c>
      <c r="G743">
        <v>52574</v>
      </c>
      <c r="H743">
        <v>20168714.800000001</v>
      </c>
      <c r="I743">
        <v>24.6</v>
      </c>
      <c r="J743">
        <v>0.45294117927551197</v>
      </c>
      <c r="K743">
        <v>0.70465115308761594</v>
      </c>
      <c r="L743">
        <v>0.46153846383094699</v>
      </c>
      <c r="M743">
        <v>0.65734265734265696</v>
      </c>
      <c r="N743">
        <v>0.581395348837209</v>
      </c>
      <c r="O743">
        <v>0.626470588235294</v>
      </c>
      <c r="P743">
        <v>12</v>
      </c>
      <c r="Q743">
        <v>2203474.7999999998</v>
      </c>
      <c r="R743">
        <v>52175</v>
      </c>
      <c r="S743">
        <v>2</v>
      </c>
      <c r="T743">
        <v>153</v>
      </c>
      <c r="U743">
        <v>0.65734265734265696</v>
      </c>
      <c r="V743">
        <v>0.581395348837209</v>
      </c>
      <c r="W743">
        <v>0.626470588235294</v>
      </c>
      <c r="X743">
        <v>12.2</v>
      </c>
      <c r="Y743">
        <v>1380008.6</v>
      </c>
      <c r="Z743">
        <v>52824</v>
      </c>
      <c r="AA743">
        <v>2</v>
      </c>
      <c r="AB743">
        <v>154</v>
      </c>
      <c r="AC743" t="s">
        <v>711</v>
      </c>
      <c r="AE743">
        <f>Tabela1[[#This Row],[kan_params]]</f>
        <v>52574</v>
      </c>
      <c r="AF743">
        <f>Tabela1[[#This Row],[kan_steps]]</f>
        <v>24.6</v>
      </c>
      <c r="AG743">
        <f>Tabela1[[#This Row],[kan_train_acc]]</f>
        <v>0.45294117927551197</v>
      </c>
      <c r="AH743">
        <f>Tabela1[[#This Row],[kan_val_acc]]</f>
        <v>0.70465115308761594</v>
      </c>
      <c r="AI743">
        <f>Tabela1[[#This Row],[kan_test_acc]]</f>
        <v>0.46153846383094699</v>
      </c>
      <c r="AJ743">
        <f>Tabela1[[#This Row],[mlp_test_acc]]</f>
        <v>0.65734265734265696</v>
      </c>
      <c r="AK743">
        <f>Tabela1[[#This Row],[mlp_val_acc]]</f>
        <v>0.581395348837209</v>
      </c>
      <c r="AL743">
        <f>Tabela1[[#This Row],[mlp_train_acc]]</f>
        <v>0.626470588235294</v>
      </c>
      <c r="AM743">
        <f>Tabela1[[#This Row],[mlp_steps]]</f>
        <v>12</v>
      </c>
    </row>
    <row r="744" spans="1:39" hidden="1" x14ac:dyDescent="0.25">
      <c r="A744" t="s">
        <v>29</v>
      </c>
      <c r="B744">
        <v>14</v>
      </c>
      <c r="C744">
        <v>5</v>
      </c>
      <c r="D744">
        <v>4</v>
      </c>
      <c r="E744">
        <v>0</v>
      </c>
      <c r="F744" t="s">
        <v>60</v>
      </c>
      <c r="G744">
        <v>52582</v>
      </c>
      <c r="H744">
        <v>16144361.800000001</v>
      </c>
      <c r="I744">
        <v>22</v>
      </c>
      <c r="J744">
        <v>0.49000000655650999</v>
      </c>
      <c r="K744">
        <v>0.67441860437393097</v>
      </c>
      <c r="L744">
        <v>0.49090909361839202</v>
      </c>
      <c r="M744">
        <v>0.65734265734265696</v>
      </c>
      <c r="N744">
        <v>0.581395348837209</v>
      </c>
      <c r="O744">
        <v>0.626470588235294</v>
      </c>
      <c r="P744">
        <v>12.2</v>
      </c>
      <c r="Q744">
        <v>189665.6</v>
      </c>
      <c r="R744">
        <v>52175</v>
      </c>
      <c r="S744">
        <v>2</v>
      </c>
      <c r="T744">
        <v>153</v>
      </c>
      <c r="U744">
        <v>0.65734265734265696</v>
      </c>
      <c r="V744">
        <v>0.581395348837209</v>
      </c>
      <c r="W744">
        <v>0.626470588235294</v>
      </c>
      <c r="X744">
        <v>12.2</v>
      </c>
      <c r="Y744">
        <v>260659.4</v>
      </c>
      <c r="Z744">
        <v>52824</v>
      </c>
      <c r="AA744">
        <v>2</v>
      </c>
      <c r="AB744">
        <v>154</v>
      </c>
      <c r="AC744" t="s">
        <v>651</v>
      </c>
      <c r="AE744">
        <f>Tabela1[[#This Row],[kan_params]]</f>
        <v>52582</v>
      </c>
      <c r="AF744">
        <f>Tabela1[[#This Row],[kan_steps]]</f>
        <v>22</v>
      </c>
      <c r="AG744">
        <f>Tabela1[[#This Row],[kan_train_acc]]</f>
        <v>0.49000000655650999</v>
      </c>
      <c r="AH744">
        <f>Tabela1[[#This Row],[kan_val_acc]]</f>
        <v>0.67441860437393097</v>
      </c>
      <c r="AI744">
        <f>Tabela1[[#This Row],[kan_test_acc]]</f>
        <v>0.49090909361839202</v>
      </c>
      <c r="AJ744">
        <f>Tabela1[[#This Row],[mlp_test_acc]]</f>
        <v>0.65734265734265696</v>
      </c>
      <c r="AK744">
        <f>Tabela1[[#This Row],[mlp_val_acc]]</f>
        <v>0.581395348837209</v>
      </c>
      <c r="AL744">
        <f>Tabela1[[#This Row],[mlp_train_acc]]</f>
        <v>0.626470588235294</v>
      </c>
      <c r="AM744">
        <f>Tabela1[[#This Row],[mlp_steps]]</f>
        <v>12.2</v>
      </c>
    </row>
    <row r="745" spans="1:39" hidden="1" x14ac:dyDescent="0.25">
      <c r="A745" t="s">
        <v>29</v>
      </c>
      <c r="B745">
        <v>16</v>
      </c>
      <c r="C745">
        <v>9</v>
      </c>
      <c r="D745">
        <v>3</v>
      </c>
      <c r="E745">
        <v>0</v>
      </c>
      <c r="F745" t="s">
        <v>116</v>
      </c>
      <c r="G745">
        <v>52610</v>
      </c>
      <c r="H745">
        <v>11003859.4</v>
      </c>
      <c r="I745">
        <v>12</v>
      </c>
      <c r="J745">
        <v>0.34588234722614197</v>
      </c>
      <c r="K745">
        <v>0.84883719682693404</v>
      </c>
      <c r="L745">
        <v>0.30909092128276799</v>
      </c>
      <c r="M745">
        <v>0.65734265734265696</v>
      </c>
      <c r="N745">
        <v>0.581395348837209</v>
      </c>
      <c r="O745">
        <v>0.626470588235294</v>
      </c>
      <c r="P745">
        <v>12</v>
      </c>
      <c r="Q745">
        <v>2691054.6</v>
      </c>
      <c r="R745">
        <v>52175</v>
      </c>
      <c r="S745">
        <v>2</v>
      </c>
      <c r="T745">
        <v>153</v>
      </c>
      <c r="U745">
        <v>0.65734265734265696</v>
      </c>
      <c r="V745">
        <v>0.581395348837209</v>
      </c>
      <c r="W745">
        <v>0.626470588235294</v>
      </c>
      <c r="X745">
        <v>13</v>
      </c>
      <c r="Y745">
        <v>2533957.4</v>
      </c>
      <c r="Z745">
        <v>52824</v>
      </c>
      <c r="AA745">
        <v>2</v>
      </c>
      <c r="AB745">
        <v>154</v>
      </c>
      <c r="AC745" t="s">
        <v>982</v>
      </c>
      <c r="AE745">
        <f>Tabela1[[#This Row],[kan_params]]</f>
        <v>52610</v>
      </c>
      <c r="AF745">
        <f>Tabela1[[#This Row],[kan_steps]]</f>
        <v>12</v>
      </c>
      <c r="AG745">
        <f>Tabela1[[#This Row],[kan_train_acc]]</f>
        <v>0.34588234722614197</v>
      </c>
      <c r="AH745">
        <f>Tabela1[[#This Row],[kan_val_acc]]</f>
        <v>0.84883719682693404</v>
      </c>
      <c r="AI745">
        <f>Tabela1[[#This Row],[kan_test_acc]]</f>
        <v>0.30909092128276799</v>
      </c>
      <c r="AJ745">
        <f>Tabela1[[#This Row],[mlp_test_acc]]</f>
        <v>0.65734265734265696</v>
      </c>
      <c r="AK745">
        <f>Tabela1[[#This Row],[mlp_val_acc]]</f>
        <v>0.581395348837209</v>
      </c>
      <c r="AL745">
        <f>Tabela1[[#This Row],[mlp_train_acc]]</f>
        <v>0.626470588235294</v>
      </c>
      <c r="AM745">
        <f>Tabela1[[#This Row],[mlp_steps]]</f>
        <v>12</v>
      </c>
    </row>
    <row r="746" spans="1:39" hidden="1" x14ac:dyDescent="0.25">
      <c r="A746" t="s">
        <v>29</v>
      </c>
      <c r="B746">
        <v>14</v>
      </c>
      <c r="C746">
        <v>3</v>
      </c>
      <c r="D746">
        <v>5</v>
      </c>
      <c r="E746">
        <v>0</v>
      </c>
      <c r="F746" t="s">
        <v>116</v>
      </c>
      <c r="G746">
        <v>52610</v>
      </c>
      <c r="H746">
        <v>9040766.5999999996</v>
      </c>
      <c r="I746">
        <v>16.8</v>
      </c>
      <c r="J746">
        <v>0.50588235259056002</v>
      </c>
      <c r="K746">
        <v>0.71395350694656301</v>
      </c>
      <c r="L746">
        <v>0.49790209531784002</v>
      </c>
      <c r="M746">
        <v>0.66433566433566404</v>
      </c>
      <c r="N746">
        <v>0.63953488372093004</v>
      </c>
      <c r="O746">
        <v>0.60882352941176399</v>
      </c>
      <c r="P746">
        <v>12</v>
      </c>
      <c r="Q746">
        <v>1953760.4</v>
      </c>
      <c r="R746">
        <v>52175</v>
      </c>
      <c r="S746">
        <v>2</v>
      </c>
      <c r="T746">
        <v>153</v>
      </c>
      <c r="U746">
        <v>0.66433566433566404</v>
      </c>
      <c r="V746">
        <v>0.63953488372093004</v>
      </c>
      <c r="W746">
        <v>0.60882352941176399</v>
      </c>
      <c r="X746">
        <v>12.6</v>
      </c>
      <c r="Y746">
        <v>2044330.6</v>
      </c>
      <c r="Z746">
        <v>52824</v>
      </c>
      <c r="AA746">
        <v>2</v>
      </c>
      <c r="AB746">
        <v>154</v>
      </c>
      <c r="AC746" t="s">
        <v>578</v>
      </c>
      <c r="AE746">
        <f>Tabela1[[#This Row],[kan_params]]</f>
        <v>52610</v>
      </c>
      <c r="AF746">
        <f>Tabela1[[#This Row],[kan_steps]]</f>
        <v>16.8</v>
      </c>
      <c r="AG746">
        <f>Tabela1[[#This Row],[kan_train_acc]]</f>
        <v>0.50588235259056002</v>
      </c>
      <c r="AH746">
        <f>Tabela1[[#This Row],[kan_val_acc]]</f>
        <v>0.71395350694656301</v>
      </c>
      <c r="AI746">
        <f>Tabela1[[#This Row],[kan_test_acc]]</f>
        <v>0.49790209531784002</v>
      </c>
      <c r="AJ746">
        <f>Tabela1[[#This Row],[mlp_test_acc]]</f>
        <v>0.66433566433566404</v>
      </c>
      <c r="AK746">
        <f>Tabela1[[#This Row],[mlp_val_acc]]</f>
        <v>0.63953488372093004</v>
      </c>
      <c r="AL746">
        <f>Tabela1[[#This Row],[mlp_train_acc]]</f>
        <v>0.60882352941176399</v>
      </c>
      <c r="AM746">
        <f>Tabela1[[#This Row],[mlp_steps]]</f>
        <v>12</v>
      </c>
    </row>
    <row r="747" spans="1:39" hidden="1" x14ac:dyDescent="0.25">
      <c r="A747" t="s">
        <v>29</v>
      </c>
      <c r="B747">
        <v>16</v>
      </c>
      <c r="C747">
        <v>9</v>
      </c>
      <c r="D747">
        <v>3</v>
      </c>
      <c r="E747">
        <v>0</v>
      </c>
      <c r="F747" t="s">
        <v>86</v>
      </c>
      <c r="G747">
        <v>52612</v>
      </c>
      <c r="H747">
        <v>15001553.4</v>
      </c>
      <c r="I747">
        <v>17.399999999999999</v>
      </c>
      <c r="J747">
        <v>0.40470588207244801</v>
      </c>
      <c r="K747">
        <v>0.637209284305572</v>
      </c>
      <c r="L747">
        <v>0.367832177877426</v>
      </c>
      <c r="M747">
        <v>0.65734265734265696</v>
      </c>
      <c r="N747">
        <v>0.581395348837209</v>
      </c>
      <c r="O747">
        <v>0.626470588235294</v>
      </c>
      <c r="P747">
        <v>12</v>
      </c>
      <c r="Q747">
        <v>2785493</v>
      </c>
      <c r="R747">
        <v>52175</v>
      </c>
      <c r="S747">
        <v>2</v>
      </c>
      <c r="T747">
        <v>153</v>
      </c>
      <c r="U747">
        <v>0.65734265734265696</v>
      </c>
      <c r="V747">
        <v>0.581395348837209</v>
      </c>
      <c r="W747">
        <v>0.626470588235294</v>
      </c>
      <c r="X747">
        <v>12</v>
      </c>
      <c r="Y747">
        <v>2151626.7999999998</v>
      </c>
      <c r="Z747">
        <v>52824</v>
      </c>
      <c r="AA747">
        <v>2</v>
      </c>
      <c r="AB747">
        <v>154</v>
      </c>
      <c r="AC747" t="s">
        <v>967</v>
      </c>
      <c r="AE747">
        <f>Tabela1[[#This Row],[kan_params]]</f>
        <v>52612</v>
      </c>
      <c r="AF747">
        <f>Tabela1[[#This Row],[kan_steps]]</f>
        <v>17.399999999999999</v>
      </c>
      <c r="AG747">
        <f>Tabela1[[#This Row],[kan_train_acc]]</f>
        <v>0.40470588207244801</v>
      </c>
      <c r="AH747">
        <f>Tabela1[[#This Row],[kan_val_acc]]</f>
        <v>0.637209284305572</v>
      </c>
      <c r="AI747">
        <f>Tabela1[[#This Row],[kan_test_acc]]</f>
        <v>0.367832177877426</v>
      </c>
      <c r="AJ747">
        <f>Tabela1[[#This Row],[mlp_test_acc]]</f>
        <v>0.65734265734265696</v>
      </c>
      <c r="AK747">
        <f>Tabela1[[#This Row],[mlp_val_acc]]</f>
        <v>0.581395348837209</v>
      </c>
      <c r="AL747">
        <f>Tabela1[[#This Row],[mlp_train_acc]]</f>
        <v>0.626470588235294</v>
      </c>
      <c r="AM747">
        <f>Tabela1[[#This Row],[mlp_steps]]</f>
        <v>12</v>
      </c>
    </row>
    <row r="748" spans="1:39" hidden="1" x14ac:dyDescent="0.25">
      <c r="A748" t="s">
        <v>29</v>
      </c>
      <c r="B748">
        <v>14</v>
      </c>
      <c r="C748">
        <v>3</v>
      </c>
      <c r="D748">
        <v>5</v>
      </c>
      <c r="E748">
        <v>0</v>
      </c>
      <c r="F748" t="s">
        <v>86</v>
      </c>
      <c r="G748">
        <v>52612</v>
      </c>
      <c r="H748">
        <v>8756054.5999999996</v>
      </c>
      <c r="I748">
        <v>16.600000000000001</v>
      </c>
      <c r="J748">
        <v>0.41705883145332301</v>
      </c>
      <c r="K748">
        <v>0.69069766998291005</v>
      </c>
      <c r="L748">
        <v>0.41818181276321398</v>
      </c>
      <c r="M748">
        <v>0.66433566433566404</v>
      </c>
      <c r="N748">
        <v>0.63953488372093004</v>
      </c>
      <c r="O748">
        <v>0.60882352941176399</v>
      </c>
      <c r="P748">
        <v>12</v>
      </c>
      <c r="Q748">
        <v>1392660.4</v>
      </c>
      <c r="R748">
        <v>52175</v>
      </c>
      <c r="S748">
        <v>2</v>
      </c>
      <c r="T748">
        <v>153</v>
      </c>
      <c r="U748">
        <v>0.66433566433566404</v>
      </c>
      <c r="V748">
        <v>0.63953488372093004</v>
      </c>
      <c r="W748">
        <v>0.60882352941176399</v>
      </c>
      <c r="X748">
        <v>12.6</v>
      </c>
      <c r="Y748">
        <v>494365.6</v>
      </c>
      <c r="Z748">
        <v>52824</v>
      </c>
      <c r="AA748">
        <v>2</v>
      </c>
      <c r="AB748">
        <v>154</v>
      </c>
      <c r="AC748" t="s">
        <v>563</v>
      </c>
      <c r="AE748">
        <f>Tabela1[[#This Row],[kan_params]]</f>
        <v>52612</v>
      </c>
      <c r="AF748">
        <f>Tabela1[[#This Row],[kan_steps]]</f>
        <v>16.600000000000001</v>
      </c>
      <c r="AG748">
        <f>Tabela1[[#This Row],[kan_train_acc]]</f>
        <v>0.41705883145332301</v>
      </c>
      <c r="AH748">
        <f>Tabela1[[#This Row],[kan_val_acc]]</f>
        <v>0.69069766998291005</v>
      </c>
      <c r="AI748">
        <f>Tabela1[[#This Row],[kan_test_acc]]</f>
        <v>0.41818181276321398</v>
      </c>
      <c r="AJ748">
        <f>Tabela1[[#This Row],[mlp_test_acc]]</f>
        <v>0.66433566433566404</v>
      </c>
      <c r="AK748">
        <f>Tabela1[[#This Row],[mlp_val_acc]]</f>
        <v>0.63953488372093004</v>
      </c>
      <c r="AL748">
        <f>Tabela1[[#This Row],[mlp_train_acc]]</f>
        <v>0.60882352941176399</v>
      </c>
      <c r="AM748">
        <f>Tabela1[[#This Row],[mlp_steps]]</f>
        <v>12</v>
      </c>
    </row>
    <row r="749" spans="1:39" hidden="1" x14ac:dyDescent="0.25">
      <c r="A749" t="s">
        <v>29</v>
      </c>
      <c r="B749">
        <v>10</v>
      </c>
      <c r="C749">
        <v>3</v>
      </c>
      <c r="D749">
        <v>3</v>
      </c>
      <c r="E749">
        <v>0</v>
      </c>
      <c r="F749" t="s">
        <v>170</v>
      </c>
      <c r="G749">
        <v>52640</v>
      </c>
      <c r="H749">
        <v>10347669.199999999</v>
      </c>
      <c r="I749">
        <v>16.2</v>
      </c>
      <c r="J749">
        <v>0.47882353067397998</v>
      </c>
      <c r="K749">
        <v>0.65116279125213605</v>
      </c>
      <c r="L749">
        <v>0.46853147149086</v>
      </c>
      <c r="M749">
        <v>0.66433566433566404</v>
      </c>
      <c r="N749">
        <v>0.63953488372093004</v>
      </c>
      <c r="O749">
        <v>0.60882352941176399</v>
      </c>
      <c r="P749">
        <v>12</v>
      </c>
      <c r="Q749">
        <v>1512089.4</v>
      </c>
      <c r="R749">
        <v>52175</v>
      </c>
      <c r="S749">
        <v>2</v>
      </c>
      <c r="T749">
        <v>153</v>
      </c>
      <c r="U749">
        <v>0.66433566433566404</v>
      </c>
      <c r="V749">
        <v>0.64651162790697603</v>
      </c>
      <c r="W749">
        <v>0.60882352941176399</v>
      </c>
      <c r="X749">
        <v>12.2</v>
      </c>
      <c r="Y749">
        <v>1649908</v>
      </c>
      <c r="Z749">
        <v>52824</v>
      </c>
      <c r="AA749">
        <v>2</v>
      </c>
      <c r="AB749">
        <v>154</v>
      </c>
      <c r="AC749" t="s">
        <v>171</v>
      </c>
      <c r="AE749">
        <f>Tabela1[[#This Row],[kan_params]]</f>
        <v>52640</v>
      </c>
      <c r="AF749">
        <f>Tabela1[[#This Row],[kan_steps]]</f>
        <v>16.2</v>
      </c>
      <c r="AG749">
        <f>Tabela1[[#This Row],[kan_train_acc]]</f>
        <v>0.47882353067397998</v>
      </c>
      <c r="AH749">
        <f>Tabela1[[#This Row],[kan_val_acc]]</f>
        <v>0.65116279125213605</v>
      </c>
      <c r="AI749">
        <f>Tabela1[[#This Row],[kan_test_acc]]</f>
        <v>0.46853147149086</v>
      </c>
      <c r="AJ749">
        <f>Tabela1[[#This Row],[mlp_test_acc]]</f>
        <v>0.66433566433566404</v>
      </c>
      <c r="AK749">
        <f>Tabela1[[#This Row],[mlp_val_acc]]</f>
        <v>0.63953488372093004</v>
      </c>
      <c r="AL749">
        <f>Tabela1[[#This Row],[mlp_train_acc]]</f>
        <v>0.60882352941176399</v>
      </c>
      <c r="AM749">
        <f>Tabela1[[#This Row],[mlp_steps]]</f>
        <v>12</v>
      </c>
    </row>
    <row r="750" spans="1:39" hidden="1" x14ac:dyDescent="0.25">
      <c r="A750" t="s">
        <v>29</v>
      </c>
      <c r="B750">
        <v>12</v>
      </c>
      <c r="C750">
        <v>5</v>
      </c>
      <c r="D750">
        <v>3</v>
      </c>
      <c r="E750">
        <v>0</v>
      </c>
      <c r="F750" t="s">
        <v>102</v>
      </c>
      <c r="G750">
        <v>52868</v>
      </c>
      <c r="H750">
        <v>10844465.4</v>
      </c>
      <c r="I750">
        <v>20.6</v>
      </c>
      <c r="J750">
        <v>0.568823534250259</v>
      </c>
      <c r="K750">
        <v>0.69767441749572701</v>
      </c>
      <c r="L750">
        <v>0.59440560340881299</v>
      </c>
      <c r="M750">
        <v>0.66433566433566404</v>
      </c>
      <c r="N750">
        <v>0.63953488372093004</v>
      </c>
      <c r="O750">
        <v>0.60882352941176399</v>
      </c>
      <c r="P750">
        <v>12</v>
      </c>
      <c r="Q750">
        <v>2099197.6</v>
      </c>
      <c r="R750">
        <v>52824</v>
      </c>
      <c r="S750">
        <v>2</v>
      </c>
      <c r="T750">
        <v>154</v>
      </c>
      <c r="U750">
        <v>0.66433566433566404</v>
      </c>
      <c r="V750">
        <v>0.63953488372093004</v>
      </c>
      <c r="W750">
        <v>0.60882352941176399</v>
      </c>
      <c r="X750">
        <v>12</v>
      </c>
      <c r="Y750">
        <v>917867.6</v>
      </c>
      <c r="Z750">
        <v>53477</v>
      </c>
      <c r="AA750">
        <v>2</v>
      </c>
      <c r="AB750">
        <v>155</v>
      </c>
      <c r="AC750" t="s">
        <v>470</v>
      </c>
      <c r="AE750">
        <f>Tabela1[[#This Row],[kan_params]]</f>
        <v>52868</v>
      </c>
      <c r="AF750">
        <f>Tabela1[[#This Row],[kan_steps]]</f>
        <v>20.6</v>
      </c>
      <c r="AG750">
        <f>Tabela1[[#This Row],[kan_train_acc]]</f>
        <v>0.568823534250259</v>
      </c>
      <c r="AH750">
        <f>Tabela1[[#This Row],[kan_val_acc]]</f>
        <v>0.69767441749572701</v>
      </c>
      <c r="AI750">
        <f>Tabela1[[#This Row],[kan_test_acc]]</f>
        <v>0.59440560340881299</v>
      </c>
      <c r="AJ750">
        <f>Tabela1[[#This Row],[mlp_test_acc]]</f>
        <v>0.66433566433566404</v>
      </c>
      <c r="AK750">
        <f>Tabela1[[#This Row],[mlp_val_acc]]</f>
        <v>0.63953488372093004</v>
      </c>
      <c r="AL750">
        <f>Tabela1[[#This Row],[mlp_train_acc]]</f>
        <v>0.60882352941176399</v>
      </c>
      <c r="AM750">
        <f>Tabela1[[#This Row],[mlp_steps]]</f>
        <v>12</v>
      </c>
    </row>
    <row r="751" spans="1:39" hidden="1" x14ac:dyDescent="0.25">
      <c r="A751" t="s">
        <v>29</v>
      </c>
      <c r="B751">
        <v>10</v>
      </c>
      <c r="C751">
        <v>3</v>
      </c>
      <c r="D751">
        <v>3</v>
      </c>
      <c r="E751">
        <v>0</v>
      </c>
      <c r="F751" t="s">
        <v>200</v>
      </c>
      <c r="G751">
        <v>52894</v>
      </c>
      <c r="H751">
        <v>9409202.5999999996</v>
      </c>
      <c r="I751">
        <v>16</v>
      </c>
      <c r="J751">
        <v>0.49352941513061499</v>
      </c>
      <c r="K751">
        <v>0.64883722066879201</v>
      </c>
      <c r="L751">
        <v>0.47832168340682901</v>
      </c>
      <c r="M751">
        <v>0.66433566433566404</v>
      </c>
      <c r="N751">
        <v>0.63953488372093004</v>
      </c>
      <c r="O751">
        <v>0.60882352941176399</v>
      </c>
      <c r="P751">
        <v>12</v>
      </c>
      <c r="Q751">
        <v>1591556.8</v>
      </c>
      <c r="R751">
        <v>52824</v>
      </c>
      <c r="S751">
        <v>2</v>
      </c>
      <c r="T751">
        <v>154</v>
      </c>
      <c r="U751">
        <v>0.66433566433566404</v>
      </c>
      <c r="V751">
        <v>0.63953488372093004</v>
      </c>
      <c r="W751">
        <v>0.60882352941176399</v>
      </c>
      <c r="X751">
        <v>12</v>
      </c>
      <c r="Y751">
        <v>1357121.6</v>
      </c>
      <c r="Z751">
        <v>53477</v>
      </c>
      <c r="AA751">
        <v>2</v>
      </c>
      <c r="AB751">
        <v>155</v>
      </c>
      <c r="AC751" t="s">
        <v>201</v>
      </c>
      <c r="AE751">
        <f>Tabela1[[#This Row],[kan_params]]</f>
        <v>52894</v>
      </c>
      <c r="AF751">
        <f>Tabela1[[#This Row],[kan_steps]]</f>
        <v>16</v>
      </c>
      <c r="AG751">
        <f>Tabela1[[#This Row],[kan_train_acc]]</f>
        <v>0.49352941513061499</v>
      </c>
      <c r="AH751">
        <f>Tabela1[[#This Row],[kan_val_acc]]</f>
        <v>0.64883722066879201</v>
      </c>
      <c r="AI751">
        <f>Tabela1[[#This Row],[kan_test_acc]]</f>
        <v>0.47832168340682901</v>
      </c>
      <c r="AJ751">
        <f>Tabela1[[#This Row],[mlp_test_acc]]</f>
        <v>0.66433566433566404</v>
      </c>
      <c r="AK751">
        <f>Tabela1[[#This Row],[mlp_val_acc]]</f>
        <v>0.63953488372093004</v>
      </c>
      <c r="AL751">
        <f>Tabela1[[#This Row],[mlp_train_acc]]</f>
        <v>0.60882352941176399</v>
      </c>
      <c r="AM751">
        <f>Tabela1[[#This Row],[mlp_steps]]</f>
        <v>12</v>
      </c>
    </row>
    <row r="752" spans="1:39" hidden="1" x14ac:dyDescent="0.25">
      <c r="A752" t="s">
        <v>29</v>
      </c>
      <c r="B752">
        <v>18</v>
      </c>
      <c r="C752">
        <v>9</v>
      </c>
      <c r="D752">
        <v>4</v>
      </c>
      <c r="E752">
        <v>0</v>
      </c>
      <c r="F752" t="s">
        <v>78</v>
      </c>
      <c r="G752">
        <v>52968</v>
      </c>
      <c r="H752">
        <v>13640839.4</v>
      </c>
      <c r="I752">
        <v>21</v>
      </c>
      <c r="J752">
        <v>0.52588235139846795</v>
      </c>
      <c r="K752">
        <v>0.76976745128631596</v>
      </c>
      <c r="L752">
        <v>0.55104894638061497</v>
      </c>
      <c r="M752">
        <v>0.58041958041957997</v>
      </c>
      <c r="N752">
        <v>0.69767441860465096</v>
      </c>
      <c r="O752">
        <v>0.629411764705882</v>
      </c>
      <c r="P752">
        <v>12</v>
      </c>
      <c r="Q752">
        <v>371531.8</v>
      </c>
      <c r="R752">
        <v>52824</v>
      </c>
      <c r="S752">
        <v>2</v>
      </c>
      <c r="T752">
        <v>154</v>
      </c>
      <c r="U752">
        <v>0.58041958041957997</v>
      </c>
      <c r="V752">
        <v>0.69767441860465096</v>
      </c>
      <c r="W752">
        <v>0.629411764705882</v>
      </c>
      <c r="X752">
        <v>12</v>
      </c>
      <c r="Y752">
        <v>286414.59999999998</v>
      </c>
      <c r="Z752">
        <v>53477</v>
      </c>
      <c r="AA752">
        <v>2</v>
      </c>
      <c r="AB752">
        <v>155</v>
      </c>
      <c r="AC752" t="s">
        <v>1064</v>
      </c>
      <c r="AE752">
        <f>Tabela1[[#This Row],[kan_params]]</f>
        <v>52968</v>
      </c>
      <c r="AF752">
        <f>Tabela1[[#This Row],[kan_steps]]</f>
        <v>21</v>
      </c>
      <c r="AG752">
        <f>Tabela1[[#This Row],[kan_train_acc]]</f>
        <v>0.52588235139846795</v>
      </c>
      <c r="AH752">
        <f>Tabela1[[#This Row],[kan_val_acc]]</f>
        <v>0.76976745128631596</v>
      </c>
      <c r="AI752">
        <f>Tabela1[[#This Row],[kan_test_acc]]</f>
        <v>0.55104894638061497</v>
      </c>
      <c r="AJ752">
        <f>Tabela1[[#This Row],[mlp_test_acc]]</f>
        <v>0.58041958041957997</v>
      </c>
      <c r="AK752">
        <f>Tabela1[[#This Row],[mlp_val_acc]]</f>
        <v>0.69767441860465096</v>
      </c>
      <c r="AL752">
        <f>Tabela1[[#This Row],[mlp_train_acc]]</f>
        <v>0.629411764705882</v>
      </c>
      <c r="AM752">
        <f>Tabela1[[#This Row],[mlp_steps]]</f>
        <v>12</v>
      </c>
    </row>
    <row r="753" spans="1:39" hidden="1" x14ac:dyDescent="0.25">
      <c r="A753" t="s">
        <v>29</v>
      </c>
      <c r="B753">
        <v>18</v>
      </c>
      <c r="C753">
        <v>9</v>
      </c>
      <c r="D753">
        <v>4</v>
      </c>
      <c r="E753">
        <v>0</v>
      </c>
      <c r="F753" t="s">
        <v>48</v>
      </c>
      <c r="G753">
        <v>52970</v>
      </c>
      <c r="H753">
        <v>11241333.199999999</v>
      </c>
      <c r="I753">
        <v>12</v>
      </c>
      <c r="J753">
        <v>0.597647053003311</v>
      </c>
      <c r="K753">
        <v>0.77906978130340498</v>
      </c>
      <c r="L753">
        <v>0.59160838723182596</v>
      </c>
      <c r="M753">
        <v>0.65734265734265696</v>
      </c>
      <c r="N753">
        <v>0.581395348837209</v>
      </c>
      <c r="O753">
        <v>0.626470588235294</v>
      </c>
      <c r="P753">
        <v>12</v>
      </c>
      <c r="Q753">
        <v>2111056.6</v>
      </c>
      <c r="R753">
        <v>52824</v>
      </c>
      <c r="S753">
        <v>2</v>
      </c>
      <c r="T753">
        <v>154</v>
      </c>
      <c r="U753">
        <v>0.65734265734265696</v>
      </c>
      <c r="V753">
        <v>0.581395348837209</v>
      </c>
      <c r="W753">
        <v>0.626470588235294</v>
      </c>
      <c r="X753">
        <v>12</v>
      </c>
      <c r="Y753">
        <v>1040605.8</v>
      </c>
      <c r="Z753">
        <v>53477</v>
      </c>
      <c r="AA753">
        <v>2</v>
      </c>
      <c r="AB753">
        <v>155</v>
      </c>
      <c r="AC753" t="s">
        <v>1049</v>
      </c>
      <c r="AE753">
        <f>Tabela1[[#This Row],[kan_params]]</f>
        <v>52970</v>
      </c>
      <c r="AF753">
        <f>Tabela1[[#This Row],[kan_steps]]</f>
        <v>12</v>
      </c>
      <c r="AG753">
        <f>Tabela1[[#This Row],[kan_train_acc]]</f>
        <v>0.597647053003311</v>
      </c>
      <c r="AH753">
        <f>Tabela1[[#This Row],[kan_val_acc]]</f>
        <v>0.77906978130340498</v>
      </c>
      <c r="AI753">
        <f>Tabela1[[#This Row],[kan_test_acc]]</f>
        <v>0.59160838723182596</v>
      </c>
      <c r="AJ753">
        <f>Tabela1[[#This Row],[mlp_test_acc]]</f>
        <v>0.65734265734265696</v>
      </c>
      <c r="AK753">
        <f>Tabela1[[#This Row],[mlp_val_acc]]</f>
        <v>0.581395348837209</v>
      </c>
      <c r="AL753">
        <f>Tabela1[[#This Row],[mlp_train_acc]]</f>
        <v>0.626470588235294</v>
      </c>
      <c r="AM753">
        <f>Tabela1[[#This Row],[mlp_steps]]</f>
        <v>12</v>
      </c>
    </row>
    <row r="754" spans="1:39" hidden="1" x14ac:dyDescent="0.25">
      <c r="A754" t="s">
        <v>29</v>
      </c>
      <c r="B754">
        <v>14</v>
      </c>
      <c r="C754">
        <v>5</v>
      </c>
      <c r="D754">
        <v>4</v>
      </c>
      <c r="E754">
        <v>0</v>
      </c>
      <c r="F754" t="s">
        <v>150</v>
      </c>
      <c r="G754">
        <v>53080</v>
      </c>
      <c r="H754">
        <v>20108049.399999999</v>
      </c>
      <c r="I754">
        <v>24.6</v>
      </c>
      <c r="J754">
        <v>0.495294111967086</v>
      </c>
      <c r="K754">
        <v>0.68604649305343601</v>
      </c>
      <c r="L754">
        <v>0.481118875741958</v>
      </c>
      <c r="M754">
        <v>0.65734265734265696</v>
      </c>
      <c r="N754">
        <v>0.581395348837209</v>
      </c>
      <c r="O754">
        <v>0.626470588235294</v>
      </c>
      <c r="P754">
        <v>12</v>
      </c>
      <c r="Q754">
        <v>994745.6</v>
      </c>
      <c r="R754">
        <v>52824</v>
      </c>
      <c r="S754">
        <v>2</v>
      </c>
      <c r="T754">
        <v>154</v>
      </c>
      <c r="U754">
        <v>0.65734265734265696</v>
      </c>
      <c r="V754">
        <v>0.581395348837209</v>
      </c>
      <c r="W754">
        <v>0.626470588235294</v>
      </c>
      <c r="X754">
        <v>12</v>
      </c>
      <c r="Y754">
        <v>2035464.4</v>
      </c>
      <c r="Z754">
        <v>53477</v>
      </c>
      <c r="AA754">
        <v>2</v>
      </c>
      <c r="AB754">
        <v>155</v>
      </c>
      <c r="AC754" t="s">
        <v>696</v>
      </c>
      <c r="AE754">
        <f>Tabela1[[#This Row],[kan_params]]</f>
        <v>53080</v>
      </c>
      <c r="AF754">
        <f>Tabela1[[#This Row],[kan_steps]]</f>
        <v>24.6</v>
      </c>
      <c r="AG754">
        <f>Tabela1[[#This Row],[kan_train_acc]]</f>
        <v>0.495294111967086</v>
      </c>
      <c r="AH754">
        <f>Tabela1[[#This Row],[kan_val_acc]]</f>
        <v>0.68604649305343601</v>
      </c>
      <c r="AI754">
        <f>Tabela1[[#This Row],[kan_test_acc]]</f>
        <v>0.481118875741958</v>
      </c>
      <c r="AJ754">
        <f>Tabela1[[#This Row],[mlp_test_acc]]</f>
        <v>0.65734265734265696</v>
      </c>
      <c r="AK754">
        <f>Tabela1[[#This Row],[mlp_val_acc]]</f>
        <v>0.581395348837209</v>
      </c>
      <c r="AL754">
        <f>Tabela1[[#This Row],[mlp_train_acc]]</f>
        <v>0.626470588235294</v>
      </c>
      <c r="AM754">
        <f>Tabela1[[#This Row],[mlp_steps]]</f>
        <v>12</v>
      </c>
    </row>
    <row r="755" spans="1:39" hidden="1" x14ac:dyDescent="0.25">
      <c r="A755" t="s">
        <v>29</v>
      </c>
      <c r="B755">
        <v>14</v>
      </c>
      <c r="C755">
        <v>5</v>
      </c>
      <c r="D755">
        <v>4</v>
      </c>
      <c r="E755">
        <v>0</v>
      </c>
      <c r="F755" t="s">
        <v>90</v>
      </c>
      <c r="G755">
        <v>53084</v>
      </c>
      <c r="H755">
        <v>16890505.600000001</v>
      </c>
      <c r="I755">
        <v>22</v>
      </c>
      <c r="J755">
        <v>0.44058824181556699</v>
      </c>
      <c r="K755">
        <v>0.68604650497436503</v>
      </c>
      <c r="L755">
        <v>0.41538462042808499</v>
      </c>
      <c r="M755">
        <v>0.65734265734265696</v>
      </c>
      <c r="N755">
        <v>0.581395348837209</v>
      </c>
      <c r="O755">
        <v>0.626470588235294</v>
      </c>
      <c r="P755">
        <v>12</v>
      </c>
      <c r="Q755">
        <v>557377.19999999995</v>
      </c>
      <c r="R755">
        <v>52824</v>
      </c>
      <c r="S755">
        <v>2</v>
      </c>
      <c r="T755">
        <v>154</v>
      </c>
      <c r="U755">
        <v>0.65734265734265696</v>
      </c>
      <c r="V755">
        <v>0.581395348837209</v>
      </c>
      <c r="W755">
        <v>0.626470588235294</v>
      </c>
      <c r="X755">
        <v>12</v>
      </c>
      <c r="Y755">
        <v>506144.4</v>
      </c>
      <c r="Z755">
        <v>53477</v>
      </c>
      <c r="AA755">
        <v>2</v>
      </c>
      <c r="AB755">
        <v>155</v>
      </c>
      <c r="AC755" t="s">
        <v>666</v>
      </c>
      <c r="AE755">
        <f>Tabela1[[#This Row],[kan_params]]</f>
        <v>53084</v>
      </c>
      <c r="AF755">
        <f>Tabela1[[#This Row],[kan_steps]]</f>
        <v>22</v>
      </c>
      <c r="AG755">
        <f>Tabela1[[#This Row],[kan_train_acc]]</f>
        <v>0.44058824181556699</v>
      </c>
      <c r="AH755">
        <f>Tabela1[[#This Row],[kan_val_acc]]</f>
        <v>0.68604650497436503</v>
      </c>
      <c r="AI755">
        <f>Tabela1[[#This Row],[kan_test_acc]]</f>
        <v>0.41538462042808499</v>
      </c>
      <c r="AJ755">
        <f>Tabela1[[#This Row],[mlp_test_acc]]</f>
        <v>0.65734265734265696</v>
      </c>
      <c r="AK755">
        <f>Tabela1[[#This Row],[mlp_val_acc]]</f>
        <v>0.581395348837209</v>
      </c>
      <c r="AL755">
        <f>Tabela1[[#This Row],[mlp_train_acc]]</f>
        <v>0.626470588235294</v>
      </c>
      <c r="AM755">
        <f>Tabela1[[#This Row],[mlp_steps]]</f>
        <v>12</v>
      </c>
    </row>
    <row r="756" spans="1:39" hidden="1" x14ac:dyDescent="0.25">
      <c r="A756" t="s">
        <v>29</v>
      </c>
      <c r="B756">
        <v>10</v>
      </c>
      <c r="C756">
        <v>5</v>
      </c>
      <c r="D756">
        <v>2</v>
      </c>
      <c r="E756">
        <v>0</v>
      </c>
      <c r="F756" t="s">
        <v>206</v>
      </c>
      <c r="G756">
        <v>53200</v>
      </c>
      <c r="H756">
        <v>9308222.4000000004</v>
      </c>
      <c r="I756">
        <v>14.8</v>
      </c>
      <c r="J756">
        <v>0.52235294580459501</v>
      </c>
      <c r="K756">
        <v>0.81162792444229104</v>
      </c>
      <c r="L756">
        <v>0.53286713361740101</v>
      </c>
      <c r="M756">
        <v>0.66433566433566404</v>
      </c>
      <c r="N756">
        <v>0.63953488372093004</v>
      </c>
      <c r="O756">
        <v>0.60882352941176399</v>
      </c>
      <c r="P756">
        <v>12</v>
      </c>
      <c r="Q756">
        <v>1802943.4</v>
      </c>
      <c r="R756">
        <v>52824</v>
      </c>
      <c r="S756">
        <v>2</v>
      </c>
      <c r="T756">
        <v>154</v>
      </c>
      <c r="U756">
        <v>0.66433566433566404</v>
      </c>
      <c r="V756">
        <v>0.63953488372093004</v>
      </c>
      <c r="W756">
        <v>0.61</v>
      </c>
      <c r="X756">
        <v>12</v>
      </c>
      <c r="Y756">
        <v>3163555.8</v>
      </c>
      <c r="Z756">
        <v>53477</v>
      </c>
      <c r="AA756">
        <v>2</v>
      </c>
      <c r="AB756">
        <v>155</v>
      </c>
      <c r="AC756" t="s">
        <v>320</v>
      </c>
      <c r="AE756">
        <f>Tabela1[[#This Row],[kan_params]]</f>
        <v>53200</v>
      </c>
      <c r="AF756">
        <f>Tabela1[[#This Row],[kan_steps]]</f>
        <v>14.8</v>
      </c>
      <c r="AG756">
        <f>Tabela1[[#This Row],[kan_train_acc]]</f>
        <v>0.52235294580459501</v>
      </c>
      <c r="AH756">
        <f>Tabela1[[#This Row],[kan_val_acc]]</f>
        <v>0.81162792444229104</v>
      </c>
      <c r="AI756">
        <f>Tabela1[[#This Row],[kan_test_acc]]</f>
        <v>0.53286713361740101</v>
      </c>
      <c r="AJ756">
        <f>Tabela1[[#This Row],[mlp_test_acc]]</f>
        <v>0.66433566433566404</v>
      </c>
      <c r="AK756">
        <f>Tabela1[[#This Row],[mlp_val_acc]]</f>
        <v>0.63953488372093004</v>
      </c>
      <c r="AL756">
        <f>Tabela1[[#This Row],[mlp_train_acc]]</f>
        <v>0.60882352941176399</v>
      </c>
      <c r="AM756">
        <f>Tabela1[[#This Row],[mlp_steps]]</f>
        <v>12</v>
      </c>
    </row>
    <row r="757" spans="1:39" hidden="1" x14ac:dyDescent="0.25">
      <c r="A757" t="s">
        <v>29</v>
      </c>
      <c r="B757">
        <v>14</v>
      </c>
      <c r="C757">
        <v>9</v>
      </c>
      <c r="D757">
        <v>2</v>
      </c>
      <c r="E757">
        <v>0</v>
      </c>
      <c r="F757" t="s">
        <v>98</v>
      </c>
      <c r="G757">
        <v>53212</v>
      </c>
      <c r="H757">
        <v>25170604.800000001</v>
      </c>
      <c r="I757">
        <v>31.2</v>
      </c>
      <c r="J757">
        <v>0.59294118285179098</v>
      </c>
      <c r="K757">
        <v>0.81395349502563397</v>
      </c>
      <c r="L757">
        <v>0.570629370212554</v>
      </c>
      <c r="M757">
        <v>0.65734265734265696</v>
      </c>
      <c r="N757">
        <v>0.581395348837209</v>
      </c>
      <c r="O757">
        <v>0.626470588235294</v>
      </c>
      <c r="P757">
        <v>12.2</v>
      </c>
      <c r="Q757">
        <v>1033363.2</v>
      </c>
      <c r="R757">
        <v>52824</v>
      </c>
      <c r="S757">
        <v>2</v>
      </c>
      <c r="T757">
        <v>154</v>
      </c>
      <c r="U757">
        <v>0.65734265734265696</v>
      </c>
      <c r="V757">
        <v>0.581395348837209</v>
      </c>
      <c r="W757">
        <v>0.626470588235294</v>
      </c>
      <c r="X757">
        <v>12</v>
      </c>
      <c r="Y757">
        <v>1300516.8</v>
      </c>
      <c r="Z757">
        <v>53477</v>
      </c>
      <c r="AA757">
        <v>2</v>
      </c>
      <c r="AB757">
        <v>155</v>
      </c>
      <c r="AC757" t="s">
        <v>771</v>
      </c>
      <c r="AE757">
        <f>Tabela1[[#This Row],[kan_params]]</f>
        <v>53212</v>
      </c>
      <c r="AF757">
        <f>Tabela1[[#This Row],[kan_steps]]</f>
        <v>31.2</v>
      </c>
      <c r="AG757">
        <f>Tabela1[[#This Row],[kan_train_acc]]</f>
        <v>0.59294118285179098</v>
      </c>
      <c r="AH757">
        <f>Tabela1[[#This Row],[kan_val_acc]]</f>
        <v>0.81395349502563397</v>
      </c>
      <c r="AI757">
        <f>Tabela1[[#This Row],[kan_test_acc]]</f>
        <v>0.570629370212554</v>
      </c>
      <c r="AJ757">
        <f>Tabela1[[#This Row],[mlp_test_acc]]</f>
        <v>0.65734265734265696</v>
      </c>
      <c r="AK757">
        <f>Tabela1[[#This Row],[mlp_val_acc]]</f>
        <v>0.581395348837209</v>
      </c>
      <c r="AL757">
        <f>Tabela1[[#This Row],[mlp_train_acc]]</f>
        <v>0.626470588235294</v>
      </c>
      <c r="AM757">
        <f>Tabela1[[#This Row],[mlp_steps]]</f>
        <v>12.2</v>
      </c>
    </row>
    <row r="758" spans="1:39" hidden="1" x14ac:dyDescent="0.25">
      <c r="A758" t="s">
        <v>29</v>
      </c>
      <c r="B758">
        <v>12</v>
      </c>
      <c r="C758">
        <v>3</v>
      </c>
      <c r="D758">
        <v>4</v>
      </c>
      <c r="E758">
        <v>0</v>
      </c>
      <c r="F758" t="s">
        <v>98</v>
      </c>
      <c r="G758">
        <v>53212</v>
      </c>
      <c r="H758">
        <v>6994214.7999999998</v>
      </c>
      <c r="I758">
        <v>12</v>
      </c>
      <c r="J758">
        <v>0.52529412508010798</v>
      </c>
      <c r="K758">
        <v>0.80232560634613004</v>
      </c>
      <c r="L758">
        <v>0.55804196596145605</v>
      </c>
      <c r="M758">
        <v>0.66433566433566404</v>
      </c>
      <c r="N758">
        <v>0.66279069767441801</v>
      </c>
      <c r="O758">
        <v>0.60882352941176399</v>
      </c>
      <c r="P758">
        <v>12</v>
      </c>
      <c r="Q758">
        <v>1769970</v>
      </c>
      <c r="R758">
        <v>52824</v>
      </c>
      <c r="S758">
        <v>2</v>
      </c>
      <c r="T758">
        <v>154</v>
      </c>
      <c r="U758">
        <v>0.66433566433566404</v>
      </c>
      <c r="V758">
        <v>0.63953488372093004</v>
      </c>
      <c r="W758">
        <v>0.60882352941176399</v>
      </c>
      <c r="X758">
        <v>12</v>
      </c>
      <c r="Y758">
        <v>2672684.4</v>
      </c>
      <c r="Z758">
        <v>53477</v>
      </c>
      <c r="AA758">
        <v>2</v>
      </c>
      <c r="AB758">
        <v>155</v>
      </c>
      <c r="AC758" t="s">
        <v>367</v>
      </c>
      <c r="AE758">
        <f>Tabela1[[#This Row],[kan_params]]</f>
        <v>53212</v>
      </c>
      <c r="AF758">
        <f>Tabela1[[#This Row],[kan_steps]]</f>
        <v>12</v>
      </c>
      <c r="AG758">
        <f>Tabela1[[#This Row],[kan_train_acc]]</f>
        <v>0.52529412508010798</v>
      </c>
      <c r="AH758">
        <f>Tabela1[[#This Row],[kan_val_acc]]</f>
        <v>0.80232560634613004</v>
      </c>
      <c r="AI758">
        <f>Tabela1[[#This Row],[kan_test_acc]]</f>
        <v>0.55804196596145605</v>
      </c>
      <c r="AJ758">
        <f>Tabela1[[#This Row],[mlp_test_acc]]</f>
        <v>0.66433566433566404</v>
      </c>
      <c r="AK758">
        <f>Tabela1[[#This Row],[mlp_val_acc]]</f>
        <v>0.66279069767441801</v>
      </c>
      <c r="AL758">
        <f>Tabela1[[#This Row],[mlp_train_acc]]</f>
        <v>0.60882352941176399</v>
      </c>
      <c r="AM758">
        <f>Tabela1[[#This Row],[mlp_steps]]</f>
        <v>12</v>
      </c>
    </row>
    <row r="759" spans="1:39" hidden="1" x14ac:dyDescent="0.25">
      <c r="A759" t="s">
        <v>29</v>
      </c>
      <c r="B759">
        <v>14</v>
      </c>
      <c r="C759">
        <v>5</v>
      </c>
      <c r="D759">
        <v>4</v>
      </c>
      <c r="E759">
        <v>0</v>
      </c>
      <c r="F759" t="s">
        <v>120</v>
      </c>
      <c r="G759">
        <v>53250</v>
      </c>
      <c r="H759">
        <v>18170885.600000001</v>
      </c>
      <c r="I759">
        <v>23</v>
      </c>
      <c r="J759">
        <v>0.43647058606147698</v>
      </c>
      <c r="K759">
        <v>0.68139535188674905</v>
      </c>
      <c r="L759">
        <v>0.40979021191596898</v>
      </c>
      <c r="M759">
        <v>0.65734265734265696</v>
      </c>
      <c r="N759">
        <v>0.581395348837209</v>
      </c>
      <c r="O759">
        <v>0.626470588235294</v>
      </c>
      <c r="P759">
        <v>12.2</v>
      </c>
      <c r="Q759">
        <v>525216.6</v>
      </c>
      <c r="R759">
        <v>52824</v>
      </c>
      <c r="S759">
        <v>2</v>
      </c>
      <c r="T759">
        <v>154</v>
      </c>
      <c r="U759">
        <v>0.65734265734265696</v>
      </c>
      <c r="V759">
        <v>0.581395348837209</v>
      </c>
      <c r="W759">
        <v>0.626470588235294</v>
      </c>
      <c r="X759">
        <v>12</v>
      </c>
      <c r="Y759">
        <v>810624.6</v>
      </c>
      <c r="Z759">
        <v>53477</v>
      </c>
      <c r="AA759">
        <v>2</v>
      </c>
      <c r="AB759">
        <v>155</v>
      </c>
      <c r="AC759" t="s">
        <v>681</v>
      </c>
      <c r="AE759">
        <f>Tabela1[[#This Row],[kan_params]]</f>
        <v>53250</v>
      </c>
      <c r="AF759">
        <f>Tabela1[[#This Row],[kan_steps]]</f>
        <v>23</v>
      </c>
      <c r="AG759">
        <f>Tabela1[[#This Row],[kan_train_acc]]</f>
        <v>0.43647058606147698</v>
      </c>
      <c r="AH759">
        <f>Tabela1[[#This Row],[kan_val_acc]]</f>
        <v>0.68139535188674905</v>
      </c>
      <c r="AI759">
        <f>Tabela1[[#This Row],[kan_test_acc]]</f>
        <v>0.40979021191596898</v>
      </c>
      <c r="AJ759">
        <f>Tabela1[[#This Row],[mlp_test_acc]]</f>
        <v>0.65734265734265696</v>
      </c>
      <c r="AK759">
        <f>Tabela1[[#This Row],[mlp_val_acc]]</f>
        <v>0.581395348837209</v>
      </c>
      <c r="AL759">
        <f>Tabela1[[#This Row],[mlp_train_acc]]</f>
        <v>0.626470588235294</v>
      </c>
      <c r="AM759">
        <f>Tabela1[[#This Row],[mlp_steps]]</f>
        <v>12.2</v>
      </c>
    </row>
    <row r="760" spans="1:39" hidden="1" x14ac:dyDescent="0.25">
      <c r="A760" t="s">
        <v>29</v>
      </c>
      <c r="B760">
        <v>16</v>
      </c>
      <c r="C760">
        <v>9</v>
      </c>
      <c r="D760">
        <v>3</v>
      </c>
      <c r="E760">
        <v>0</v>
      </c>
      <c r="F760" t="s">
        <v>178</v>
      </c>
      <c r="G760">
        <v>53312</v>
      </c>
      <c r="H760">
        <v>23576823.199999999</v>
      </c>
      <c r="I760">
        <v>29.6</v>
      </c>
      <c r="J760">
        <v>0.63411764502525303</v>
      </c>
      <c r="K760">
        <v>0.75813952684402397</v>
      </c>
      <c r="L760">
        <v>0.60979022383689796</v>
      </c>
      <c r="M760">
        <v>0.65734265734265696</v>
      </c>
      <c r="N760">
        <v>0.581395348837209</v>
      </c>
      <c r="O760">
        <v>0.626470588235294</v>
      </c>
      <c r="P760">
        <v>12</v>
      </c>
      <c r="Q760">
        <v>1581603.8</v>
      </c>
      <c r="R760">
        <v>52824</v>
      </c>
      <c r="S760">
        <v>2</v>
      </c>
      <c r="T760">
        <v>154</v>
      </c>
      <c r="U760">
        <v>0.65734265734265696</v>
      </c>
      <c r="V760">
        <v>0.581395348837209</v>
      </c>
      <c r="W760">
        <v>0.626470588235294</v>
      </c>
      <c r="X760">
        <v>12</v>
      </c>
      <c r="Y760">
        <v>1362619</v>
      </c>
      <c r="Z760">
        <v>53477</v>
      </c>
      <c r="AA760">
        <v>2</v>
      </c>
      <c r="AB760">
        <v>155</v>
      </c>
      <c r="AC760" t="s">
        <v>1013</v>
      </c>
      <c r="AE760">
        <f>Tabela1[[#This Row],[kan_params]]</f>
        <v>53312</v>
      </c>
      <c r="AF760">
        <f>Tabela1[[#This Row],[kan_steps]]</f>
        <v>29.6</v>
      </c>
      <c r="AG760">
        <f>Tabela1[[#This Row],[kan_train_acc]]</f>
        <v>0.63411764502525303</v>
      </c>
      <c r="AH760">
        <f>Tabela1[[#This Row],[kan_val_acc]]</f>
        <v>0.75813952684402397</v>
      </c>
      <c r="AI760">
        <f>Tabela1[[#This Row],[kan_test_acc]]</f>
        <v>0.60979022383689796</v>
      </c>
      <c r="AJ760">
        <f>Tabela1[[#This Row],[mlp_test_acc]]</f>
        <v>0.65734265734265696</v>
      </c>
      <c r="AK760">
        <f>Tabela1[[#This Row],[mlp_val_acc]]</f>
        <v>0.581395348837209</v>
      </c>
      <c r="AL760">
        <f>Tabela1[[#This Row],[mlp_train_acc]]</f>
        <v>0.626470588235294</v>
      </c>
      <c r="AM760">
        <f>Tabela1[[#This Row],[mlp_steps]]</f>
        <v>12</v>
      </c>
    </row>
    <row r="761" spans="1:39" hidden="1" x14ac:dyDescent="0.25">
      <c r="A761" t="s">
        <v>29</v>
      </c>
      <c r="B761">
        <v>14</v>
      </c>
      <c r="C761">
        <v>3</v>
      </c>
      <c r="D761">
        <v>5</v>
      </c>
      <c r="E761">
        <v>0</v>
      </c>
      <c r="F761" t="s">
        <v>178</v>
      </c>
      <c r="G761">
        <v>53312</v>
      </c>
      <c r="H761">
        <v>12193801.6</v>
      </c>
      <c r="I761">
        <v>22</v>
      </c>
      <c r="J761">
        <v>0.51999999880790704</v>
      </c>
      <c r="K761">
        <v>0.71395348310470497</v>
      </c>
      <c r="L761">
        <v>0.53846154212951602</v>
      </c>
      <c r="M761">
        <v>0.66433566433566404</v>
      </c>
      <c r="N761">
        <v>0.63953488372093004</v>
      </c>
      <c r="O761">
        <v>0.60882352941176399</v>
      </c>
      <c r="P761">
        <v>12</v>
      </c>
      <c r="Q761">
        <v>1208017.2</v>
      </c>
      <c r="R761">
        <v>52824</v>
      </c>
      <c r="S761">
        <v>2</v>
      </c>
      <c r="T761">
        <v>154</v>
      </c>
      <c r="U761">
        <v>0.66433566433566404</v>
      </c>
      <c r="V761">
        <v>0.63953488372093004</v>
      </c>
      <c r="W761">
        <v>0.60882352941176399</v>
      </c>
      <c r="X761">
        <v>12</v>
      </c>
      <c r="Y761">
        <v>1402632.8</v>
      </c>
      <c r="Z761">
        <v>53477</v>
      </c>
      <c r="AA761">
        <v>2</v>
      </c>
      <c r="AB761">
        <v>155</v>
      </c>
      <c r="AC761" t="s">
        <v>609</v>
      </c>
      <c r="AE761">
        <f>Tabela1[[#This Row],[kan_params]]</f>
        <v>53312</v>
      </c>
      <c r="AF761">
        <f>Tabela1[[#This Row],[kan_steps]]</f>
        <v>22</v>
      </c>
      <c r="AG761">
        <f>Tabela1[[#This Row],[kan_train_acc]]</f>
        <v>0.51999999880790704</v>
      </c>
      <c r="AH761">
        <f>Tabela1[[#This Row],[kan_val_acc]]</f>
        <v>0.71395348310470497</v>
      </c>
      <c r="AI761">
        <f>Tabela1[[#This Row],[kan_test_acc]]</f>
        <v>0.53846154212951602</v>
      </c>
      <c r="AJ761">
        <f>Tabela1[[#This Row],[mlp_test_acc]]</f>
        <v>0.66433566433566404</v>
      </c>
      <c r="AK761">
        <f>Tabela1[[#This Row],[mlp_val_acc]]</f>
        <v>0.63953488372093004</v>
      </c>
      <c r="AL761">
        <f>Tabela1[[#This Row],[mlp_train_acc]]</f>
        <v>0.60882352941176399</v>
      </c>
      <c r="AM761">
        <f>Tabela1[[#This Row],[mlp_steps]]</f>
        <v>12</v>
      </c>
    </row>
    <row r="762" spans="1:39" hidden="1" x14ac:dyDescent="0.25">
      <c r="A762" t="s">
        <v>29</v>
      </c>
      <c r="B762">
        <v>16</v>
      </c>
      <c r="C762">
        <v>5</v>
      </c>
      <c r="D762">
        <v>5</v>
      </c>
      <c r="E762">
        <v>0</v>
      </c>
      <c r="F762" t="s">
        <v>142</v>
      </c>
      <c r="G762">
        <v>53348</v>
      </c>
      <c r="H762">
        <v>20587408.800000001</v>
      </c>
      <c r="I762">
        <v>24.6</v>
      </c>
      <c r="J762">
        <v>0.65882351398467998</v>
      </c>
      <c r="K762">
        <v>0.75116280317306505</v>
      </c>
      <c r="L762">
        <v>0.68811190128326405</v>
      </c>
      <c r="M762">
        <v>0.65734265734265696</v>
      </c>
      <c r="N762">
        <v>0.581395348837209</v>
      </c>
      <c r="O762">
        <v>0.626470588235294</v>
      </c>
      <c r="P762">
        <v>12</v>
      </c>
      <c r="Q762">
        <v>1283107</v>
      </c>
      <c r="R762">
        <v>52824</v>
      </c>
      <c r="S762">
        <v>2</v>
      </c>
      <c r="T762">
        <v>154</v>
      </c>
      <c r="U762">
        <v>0.65734265734265696</v>
      </c>
      <c r="V762">
        <v>0.581395348837209</v>
      </c>
      <c r="W762">
        <v>0.626470588235294</v>
      </c>
      <c r="X762">
        <v>12</v>
      </c>
      <c r="Y762">
        <v>1864739.2</v>
      </c>
      <c r="Z762">
        <v>53477</v>
      </c>
      <c r="AA762">
        <v>2</v>
      </c>
      <c r="AB762">
        <v>155</v>
      </c>
      <c r="AC762" t="s">
        <v>894</v>
      </c>
      <c r="AE762">
        <f>Tabela1[[#This Row],[kan_params]]</f>
        <v>53348</v>
      </c>
      <c r="AF762">
        <f>Tabela1[[#This Row],[kan_steps]]</f>
        <v>24.6</v>
      </c>
      <c r="AG762">
        <f>Tabela1[[#This Row],[kan_train_acc]]</f>
        <v>0.65882351398467998</v>
      </c>
      <c r="AH762">
        <f>Tabela1[[#This Row],[kan_val_acc]]</f>
        <v>0.75116280317306505</v>
      </c>
      <c r="AI762">
        <f>Tabela1[[#This Row],[kan_test_acc]]</f>
        <v>0.68811190128326405</v>
      </c>
      <c r="AJ762">
        <f>Tabela1[[#This Row],[mlp_test_acc]]</f>
        <v>0.65734265734265696</v>
      </c>
      <c r="AK762">
        <f>Tabela1[[#This Row],[mlp_val_acc]]</f>
        <v>0.581395348837209</v>
      </c>
      <c r="AL762">
        <f>Tabela1[[#This Row],[mlp_train_acc]]</f>
        <v>0.626470588235294</v>
      </c>
      <c r="AM762">
        <f>Tabela1[[#This Row],[mlp_steps]]</f>
        <v>12</v>
      </c>
    </row>
    <row r="763" spans="1:39" hidden="1" x14ac:dyDescent="0.25">
      <c r="A763" t="s">
        <v>29</v>
      </c>
      <c r="B763">
        <v>12</v>
      </c>
      <c r="C763">
        <v>5</v>
      </c>
      <c r="D763">
        <v>3</v>
      </c>
      <c r="E763">
        <v>0</v>
      </c>
      <c r="F763" t="s">
        <v>132</v>
      </c>
      <c r="G763">
        <v>53442</v>
      </c>
      <c r="H763">
        <v>17396027</v>
      </c>
      <c r="I763">
        <v>32.6</v>
      </c>
      <c r="J763">
        <v>0.720000004768371</v>
      </c>
      <c r="K763">
        <v>0.84418604373931805</v>
      </c>
      <c r="L763">
        <v>0.69930070638656605</v>
      </c>
      <c r="M763">
        <v>0.66433566433566404</v>
      </c>
      <c r="N763">
        <v>0.63953488372093004</v>
      </c>
      <c r="O763">
        <v>0.60882352941176399</v>
      </c>
      <c r="P763">
        <v>12</v>
      </c>
      <c r="Q763">
        <v>1562433.4</v>
      </c>
      <c r="R763">
        <v>52824</v>
      </c>
      <c r="S763">
        <v>2</v>
      </c>
      <c r="T763">
        <v>154</v>
      </c>
      <c r="U763">
        <v>0.66433566433566404</v>
      </c>
      <c r="V763">
        <v>0.63953488372093004</v>
      </c>
      <c r="W763">
        <v>0.61</v>
      </c>
      <c r="X763">
        <v>12.2</v>
      </c>
      <c r="Y763">
        <v>1600652.4</v>
      </c>
      <c r="Z763">
        <v>53477</v>
      </c>
      <c r="AA763">
        <v>2</v>
      </c>
      <c r="AB763">
        <v>155</v>
      </c>
      <c r="AC763" t="s">
        <v>485</v>
      </c>
      <c r="AE763">
        <f>Tabela1[[#This Row],[kan_params]]</f>
        <v>53442</v>
      </c>
      <c r="AF763">
        <f>Tabela1[[#This Row],[kan_steps]]</f>
        <v>32.6</v>
      </c>
      <c r="AG763">
        <f>Tabela1[[#This Row],[kan_train_acc]]</f>
        <v>0.720000004768371</v>
      </c>
      <c r="AH763">
        <f>Tabela1[[#This Row],[kan_val_acc]]</f>
        <v>0.84418604373931805</v>
      </c>
      <c r="AI763">
        <f>Tabela1[[#This Row],[kan_test_acc]]</f>
        <v>0.69930070638656605</v>
      </c>
      <c r="AJ763">
        <f>Tabela1[[#This Row],[mlp_test_acc]]</f>
        <v>0.66433566433566404</v>
      </c>
      <c r="AK763">
        <f>Tabela1[[#This Row],[mlp_val_acc]]</f>
        <v>0.63953488372093004</v>
      </c>
      <c r="AL763">
        <f>Tabela1[[#This Row],[mlp_train_acc]]</f>
        <v>0.60882352941176399</v>
      </c>
      <c r="AM763">
        <f>Tabela1[[#This Row],[mlp_steps]]</f>
        <v>12</v>
      </c>
    </row>
    <row r="764" spans="1:39" hidden="1" x14ac:dyDescent="0.25">
      <c r="A764" t="s">
        <v>29</v>
      </c>
      <c r="B764">
        <v>14</v>
      </c>
      <c r="C764">
        <v>9</v>
      </c>
      <c r="D764">
        <v>2</v>
      </c>
      <c r="E764">
        <v>0</v>
      </c>
      <c r="F764" t="s">
        <v>188</v>
      </c>
      <c r="G764">
        <v>53662</v>
      </c>
      <c r="H764">
        <v>23656895.600000001</v>
      </c>
      <c r="I764">
        <v>29.2</v>
      </c>
      <c r="J764">
        <v>0.59235293269157396</v>
      </c>
      <c r="K764">
        <v>0.83023254871368402</v>
      </c>
      <c r="L764">
        <v>0.57062938213348302</v>
      </c>
      <c r="M764">
        <v>0.65734265734265696</v>
      </c>
      <c r="N764">
        <v>0.581395348837209</v>
      </c>
      <c r="O764">
        <v>0.626470588235294</v>
      </c>
      <c r="P764">
        <v>12</v>
      </c>
      <c r="Q764">
        <v>2249097.2000000002</v>
      </c>
      <c r="R764">
        <v>53477</v>
      </c>
      <c r="S764">
        <v>2</v>
      </c>
      <c r="T764">
        <v>155</v>
      </c>
      <c r="U764">
        <v>0.65734265734265696</v>
      </c>
      <c r="V764">
        <v>0.581395348837209</v>
      </c>
      <c r="W764">
        <v>0.626470588235294</v>
      </c>
      <c r="X764">
        <v>12</v>
      </c>
      <c r="Y764">
        <v>2309015.6</v>
      </c>
      <c r="Z764">
        <v>54134</v>
      </c>
      <c r="AA764">
        <v>2</v>
      </c>
      <c r="AB764">
        <v>156</v>
      </c>
      <c r="AC764" t="s">
        <v>816</v>
      </c>
      <c r="AE764">
        <f>Tabela1[[#This Row],[kan_params]]</f>
        <v>53662</v>
      </c>
      <c r="AF764">
        <f>Tabela1[[#This Row],[kan_steps]]</f>
        <v>29.2</v>
      </c>
      <c r="AG764">
        <f>Tabela1[[#This Row],[kan_train_acc]]</f>
        <v>0.59235293269157396</v>
      </c>
      <c r="AH764">
        <f>Tabela1[[#This Row],[kan_val_acc]]</f>
        <v>0.83023254871368402</v>
      </c>
      <c r="AI764">
        <f>Tabela1[[#This Row],[kan_test_acc]]</f>
        <v>0.57062938213348302</v>
      </c>
      <c r="AJ764">
        <f>Tabela1[[#This Row],[mlp_test_acc]]</f>
        <v>0.65734265734265696</v>
      </c>
      <c r="AK764">
        <f>Tabela1[[#This Row],[mlp_val_acc]]</f>
        <v>0.581395348837209</v>
      </c>
      <c r="AL764">
        <f>Tabela1[[#This Row],[mlp_train_acc]]</f>
        <v>0.626470588235294</v>
      </c>
      <c r="AM764">
        <f>Tabela1[[#This Row],[mlp_steps]]</f>
        <v>12</v>
      </c>
    </row>
    <row r="765" spans="1:39" hidden="1" x14ac:dyDescent="0.25">
      <c r="A765" t="s">
        <v>29</v>
      </c>
      <c r="B765">
        <v>12</v>
      </c>
      <c r="C765">
        <v>3</v>
      </c>
      <c r="D765">
        <v>4</v>
      </c>
      <c r="E765">
        <v>0</v>
      </c>
      <c r="F765" t="s">
        <v>188</v>
      </c>
      <c r="G765">
        <v>53662</v>
      </c>
      <c r="H765">
        <v>10073549</v>
      </c>
      <c r="I765">
        <v>18.2</v>
      </c>
      <c r="J765">
        <v>0.49058823585510197</v>
      </c>
      <c r="K765">
        <v>0.67209303379058805</v>
      </c>
      <c r="L765">
        <v>0.49510489404201502</v>
      </c>
      <c r="M765">
        <v>0.66433566433566404</v>
      </c>
      <c r="N765">
        <v>0.63953488372093004</v>
      </c>
      <c r="O765">
        <v>0.60882352941176399</v>
      </c>
      <c r="P765">
        <v>12.6</v>
      </c>
      <c r="Q765">
        <v>1978805.8</v>
      </c>
      <c r="R765">
        <v>53477</v>
      </c>
      <c r="S765">
        <v>2</v>
      </c>
      <c r="T765">
        <v>155</v>
      </c>
      <c r="U765">
        <v>0.66433566433566404</v>
      </c>
      <c r="V765">
        <v>0.63953488372093004</v>
      </c>
      <c r="W765">
        <v>0.60882352941176399</v>
      </c>
      <c r="X765">
        <v>12</v>
      </c>
      <c r="Y765">
        <v>832867.8</v>
      </c>
      <c r="Z765">
        <v>54134</v>
      </c>
      <c r="AA765">
        <v>2</v>
      </c>
      <c r="AB765">
        <v>156</v>
      </c>
      <c r="AC765" t="s">
        <v>412</v>
      </c>
      <c r="AE765">
        <f>Tabela1[[#This Row],[kan_params]]</f>
        <v>53662</v>
      </c>
      <c r="AF765">
        <f>Tabela1[[#This Row],[kan_steps]]</f>
        <v>18.2</v>
      </c>
      <c r="AG765">
        <f>Tabela1[[#This Row],[kan_train_acc]]</f>
        <v>0.49058823585510197</v>
      </c>
      <c r="AH765">
        <f>Tabela1[[#This Row],[kan_val_acc]]</f>
        <v>0.67209303379058805</v>
      </c>
      <c r="AI765">
        <f>Tabela1[[#This Row],[kan_test_acc]]</f>
        <v>0.49510489404201502</v>
      </c>
      <c r="AJ765">
        <f>Tabela1[[#This Row],[mlp_test_acc]]</f>
        <v>0.66433566433566404</v>
      </c>
      <c r="AK765">
        <f>Tabela1[[#This Row],[mlp_val_acc]]</f>
        <v>0.63953488372093004</v>
      </c>
      <c r="AL765">
        <f>Tabela1[[#This Row],[mlp_train_acc]]</f>
        <v>0.60882352941176399</v>
      </c>
      <c r="AM765">
        <f>Tabela1[[#This Row],[mlp_steps]]</f>
        <v>12.6</v>
      </c>
    </row>
    <row r="766" spans="1:39" hidden="1" x14ac:dyDescent="0.25">
      <c r="A766" t="s">
        <v>29</v>
      </c>
      <c r="B766">
        <v>14</v>
      </c>
      <c r="C766">
        <v>9</v>
      </c>
      <c r="D766">
        <v>2</v>
      </c>
      <c r="E766">
        <v>0</v>
      </c>
      <c r="F766" t="s">
        <v>128</v>
      </c>
      <c r="G766">
        <v>53666</v>
      </c>
      <c r="H766">
        <v>17674127.199999999</v>
      </c>
      <c r="I766">
        <v>20.399999999999999</v>
      </c>
      <c r="J766">
        <v>0.514117640256881</v>
      </c>
      <c r="K766">
        <v>0.75116279125213603</v>
      </c>
      <c r="L766">
        <v>0.48811189532279903</v>
      </c>
      <c r="M766">
        <v>0.65734265734265696</v>
      </c>
      <c r="N766">
        <v>0.581395348837209</v>
      </c>
      <c r="O766">
        <v>0.626470588235294</v>
      </c>
      <c r="P766">
        <v>12</v>
      </c>
      <c r="Q766">
        <v>1509523.2</v>
      </c>
      <c r="R766">
        <v>53477</v>
      </c>
      <c r="S766">
        <v>2</v>
      </c>
      <c r="T766">
        <v>155</v>
      </c>
      <c r="U766">
        <v>0.65734265734265696</v>
      </c>
      <c r="V766">
        <v>0.581395348837209</v>
      </c>
      <c r="W766">
        <v>0.626470588235294</v>
      </c>
      <c r="X766">
        <v>12</v>
      </c>
      <c r="Y766">
        <v>2112496.6</v>
      </c>
      <c r="Z766">
        <v>54134</v>
      </c>
      <c r="AA766">
        <v>2</v>
      </c>
      <c r="AB766">
        <v>156</v>
      </c>
      <c r="AC766" t="s">
        <v>786</v>
      </c>
      <c r="AE766">
        <f>Tabela1[[#This Row],[kan_params]]</f>
        <v>53666</v>
      </c>
      <c r="AF766">
        <f>Tabela1[[#This Row],[kan_steps]]</f>
        <v>20.399999999999999</v>
      </c>
      <c r="AG766">
        <f>Tabela1[[#This Row],[kan_train_acc]]</f>
        <v>0.514117640256881</v>
      </c>
      <c r="AH766">
        <f>Tabela1[[#This Row],[kan_val_acc]]</f>
        <v>0.75116279125213603</v>
      </c>
      <c r="AI766">
        <f>Tabela1[[#This Row],[kan_test_acc]]</f>
        <v>0.48811189532279903</v>
      </c>
      <c r="AJ766">
        <f>Tabela1[[#This Row],[mlp_test_acc]]</f>
        <v>0.65734265734265696</v>
      </c>
      <c r="AK766">
        <f>Tabela1[[#This Row],[mlp_val_acc]]</f>
        <v>0.581395348837209</v>
      </c>
      <c r="AL766">
        <f>Tabela1[[#This Row],[mlp_train_acc]]</f>
        <v>0.626470588235294</v>
      </c>
      <c r="AM766">
        <f>Tabela1[[#This Row],[mlp_steps]]</f>
        <v>12</v>
      </c>
    </row>
    <row r="767" spans="1:39" hidden="1" x14ac:dyDescent="0.25">
      <c r="A767" t="s">
        <v>29</v>
      </c>
      <c r="B767">
        <v>12</v>
      </c>
      <c r="C767">
        <v>3</v>
      </c>
      <c r="D767">
        <v>4</v>
      </c>
      <c r="E767">
        <v>0</v>
      </c>
      <c r="F767" t="s">
        <v>128</v>
      </c>
      <c r="G767">
        <v>53666</v>
      </c>
      <c r="H767">
        <v>10403883.800000001</v>
      </c>
      <c r="I767">
        <v>19</v>
      </c>
      <c r="J767">
        <v>0.47058823704719499</v>
      </c>
      <c r="K767">
        <v>0.71627907752990705</v>
      </c>
      <c r="L767">
        <v>0.45874126553535399</v>
      </c>
      <c r="M767">
        <v>0.66433566433566404</v>
      </c>
      <c r="N767">
        <v>0.63953488372093004</v>
      </c>
      <c r="O767">
        <v>0.60882352941176399</v>
      </c>
      <c r="P767">
        <v>12</v>
      </c>
      <c r="Q767">
        <v>1668924.2</v>
      </c>
      <c r="R767">
        <v>53477</v>
      </c>
      <c r="S767">
        <v>2</v>
      </c>
      <c r="T767">
        <v>155</v>
      </c>
      <c r="U767">
        <v>0.66433566433566404</v>
      </c>
      <c r="V767">
        <v>0.63953488372093004</v>
      </c>
      <c r="W767">
        <v>0.60882352941176399</v>
      </c>
      <c r="X767">
        <v>12</v>
      </c>
      <c r="Y767">
        <v>2147036</v>
      </c>
      <c r="Z767">
        <v>54134</v>
      </c>
      <c r="AA767">
        <v>2</v>
      </c>
      <c r="AB767">
        <v>156</v>
      </c>
      <c r="AC767" t="s">
        <v>382</v>
      </c>
      <c r="AE767">
        <f>Tabela1[[#This Row],[kan_params]]</f>
        <v>53666</v>
      </c>
      <c r="AF767">
        <f>Tabela1[[#This Row],[kan_steps]]</f>
        <v>19</v>
      </c>
      <c r="AG767">
        <f>Tabela1[[#This Row],[kan_train_acc]]</f>
        <v>0.47058823704719499</v>
      </c>
      <c r="AH767">
        <f>Tabela1[[#This Row],[kan_val_acc]]</f>
        <v>0.71627907752990705</v>
      </c>
      <c r="AI767">
        <f>Tabela1[[#This Row],[kan_test_acc]]</f>
        <v>0.45874126553535399</v>
      </c>
      <c r="AJ767">
        <f>Tabela1[[#This Row],[mlp_test_acc]]</f>
        <v>0.66433566433566404</v>
      </c>
      <c r="AK767">
        <f>Tabela1[[#This Row],[mlp_val_acc]]</f>
        <v>0.63953488372093004</v>
      </c>
      <c r="AL767">
        <f>Tabela1[[#This Row],[mlp_train_acc]]</f>
        <v>0.60882352941176399</v>
      </c>
      <c r="AM767">
        <f>Tabela1[[#This Row],[mlp_steps]]</f>
        <v>12</v>
      </c>
    </row>
    <row r="768" spans="1:39" hidden="1" x14ac:dyDescent="0.25">
      <c r="A768" t="s">
        <v>29</v>
      </c>
      <c r="B768">
        <v>16</v>
      </c>
      <c r="C768">
        <v>9</v>
      </c>
      <c r="D768">
        <v>3</v>
      </c>
      <c r="E768">
        <v>0</v>
      </c>
      <c r="F768" t="s">
        <v>58</v>
      </c>
      <c r="G768">
        <v>53672</v>
      </c>
      <c r="H768">
        <v>17222089</v>
      </c>
      <c r="I768">
        <v>20.399999999999999</v>
      </c>
      <c r="J768">
        <v>0.522941178083419</v>
      </c>
      <c r="K768">
        <v>0.76046512126922605</v>
      </c>
      <c r="L768">
        <v>0.51048951447010005</v>
      </c>
      <c r="M768">
        <v>0.65734265734265696</v>
      </c>
      <c r="N768">
        <v>0.581395348837209</v>
      </c>
      <c r="O768">
        <v>0.626470588235294</v>
      </c>
      <c r="P768">
        <v>12</v>
      </c>
      <c r="Q768">
        <v>1243842.6000000001</v>
      </c>
      <c r="R768">
        <v>53477</v>
      </c>
      <c r="S768">
        <v>2</v>
      </c>
      <c r="T768">
        <v>155</v>
      </c>
      <c r="U768">
        <v>0.65734265734265696</v>
      </c>
      <c r="V768">
        <v>0.581395348837209</v>
      </c>
      <c r="W768">
        <v>0.626470588235294</v>
      </c>
      <c r="X768">
        <v>12.2</v>
      </c>
      <c r="Y768">
        <v>1056754.2</v>
      </c>
      <c r="Z768">
        <v>54134</v>
      </c>
      <c r="AA768">
        <v>2</v>
      </c>
      <c r="AB768">
        <v>156</v>
      </c>
      <c r="AC768" t="s">
        <v>953</v>
      </c>
      <c r="AE768">
        <f>Tabela1[[#This Row],[kan_params]]</f>
        <v>53672</v>
      </c>
      <c r="AF768">
        <f>Tabela1[[#This Row],[kan_steps]]</f>
        <v>20.399999999999999</v>
      </c>
      <c r="AG768">
        <f>Tabela1[[#This Row],[kan_train_acc]]</f>
        <v>0.522941178083419</v>
      </c>
      <c r="AH768">
        <f>Tabela1[[#This Row],[kan_val_acc]]</f>
        <v>0.76046512126922605</v>
      </c>
      <c r="AI768">
        <f>Tabela1[[#This Row],[kan_test_acc]]</f>
        <v>0.51048951447010005</v>
      </c>
      <c r="AJ768">
        <f>Tabela1[[#This Row],[mlp_test_acc]]</f>
        <v>0.65734265734265696</v>
      </c>
      <c r="AK768">
        <f>Tabela1[[#This Row],[mlp_val_acc]]</f>
        <v>0.581395348837209</v>
      </c>
      <c r="AL768">
        <f>Tabela1[[#This Row],[mlp_train_acc]]</f>
        <v>0.626470588235294</v>
      </c>
      <c r="AM768">
        <f>Tabela1[[#This Row],[mlp_steps]]</f>
        <v>12</v>
      </c>
    </row>
    <row r="769" spans="1:39" hidden="1" x14ac:dyDescent="0.25">
      <c r="A769" t="s">
        <v>29</v>
      </c>
      <c r="B769">
        <v>14</v>
      </c>
      <c r="C769">
        <v>3</v>
      </c>
      <c r="D769">
        <v>5</v>
      </c>
      <c r="E769">
        <v>0</v>
      </c>
      <c r="F769" t="s">
        <v>58</v>
      </c>
      <c r="G769">
        <v>53672</v>
      </c>
      <c r="H769">
        <v>12086222.6</v>
      </c>
      <c r="I769">
        <v>23</v>
      </c>
      <c r="J769">
        <v>0.48176470398902799</v>
      </c>
      <c r="K769">
        <v>0.72790696620941098</v>
      </c>
      <c r="L769">
        <v>0.41678321957588099</v>
      </c>
      <c r="M769">
        <v>0.66433566433566404</v>
      </c>
      <c r="N769">
        <v>0.63953488372093004</v>
      </c>
      <c r="O769">
        <v>0.60882352941176399</v>
      </c>
      <c r="P769">
        <v>12.2</v>
      </c>
      <c r="Q769">
        <v>1170916.3999999999</v>
      </c>
      <c r="R769">
        <v>53477</v>
      </c>
      <c r="S769">
        <v>2</v>
      </c>
      <c r="T769">
        <v>155</v>
      </c>
      <c r="U769">
        <v>0.66433566433566404</v>
      </c>
      <c r="V769">
        <v>0.63953488372093004</v>
      </c>
      <c r="W769">
        <v>0.60882352941176399</v>
      </c>
      <c r="X769">
        <v>12</v>
      </c>
      <c r="Y769">
        <v>1443808</v>
      </c>
      <c r="Z769">
        <v>54134</v>
      </c>
      <c r="AA769">
        <v>2</v>
      </c>
      <c r="AB769">
        <v>156</v>
      </c>
      <c r="AC769" t="s">
        <v>549</v>
      </c>
      <c r="AE769">
        <f>Tabela1[[#This Row],[kan_params]]</f>
        <v>53672</v>
      </c>
      <c r="AF769">
        <f>Tabela1[[#This Row],[kan_steps]]</f>
        <v>23</v>
      </c>
      <c r="AG769">
        <f>Tabela1[[#This Row],[kan_train_acc]]</f>
        <v>0.48176470398902799</v>
      </c>
      <c r="AH769">
        <f>Tabela1[[#This Row],[kan_val_acc]]</f>
        <v>0.72790696620941098</v>
      </c>
      <c r="AI769">
        <f>Tabela1[[#This Row],[kan_test_acc]]</f>
        <v>0.41678321957588099</v>
      </c>
      <c r="AJ769">
        <f>Tabela1[[#This Row],[mlp_test_acc]]</f>
        <v>0.66433566433566404</v>
      </c>
      <c r="AK769">
        <f>Tabela1[[#This Row],[mlp_val_acc]]</f>
        <v>0.63953488372093004</v>
      </c>
      <c r="AL769">
        <f>Tabela1[[#This Row],[mlp_train_acc]]</f>
        <v>0.60882352941176399</v>
      </c>
      <c r="AM769">
        <f>Tabela1[[#This Row],[mlp_steps]]</f>
        <v>12.2</v>
      </c>
    </row>
    <row r="770" spans="1:39" hidden="1" x14ac:dyDescent="0.25">
      <c r="A770" t="s">
        <v>29</v>
      </c>
      <c r="B770">
        <v>14</v>
      </c>
      <c r="C770">
        <v>9</v>
      </c>
      <c r="D770">
        <v>2</v>
      </c>
      <c r="E770">
        <v>0</v>
      </c>
      <c r="F770" t="s">
        <v>70</v>
      </c>
      <c r="G770">
        <v>53672</v>
      </c>
      <c r="H770">
        <v>25768979.199999999</v>
      </c>
      <c r="I770">
        <v>31</v>
      </c>
      <c r="J770">
        <v>0.80235294103622401</v>
      </c>
      <c r="K770">
        <v>0.83488372564315705</v>
      </c>
      <c r="L770">
        <v>0.78881119489669804</v>
      </c>
      <c r="M770">
        <v>0.65734265734265696</v>
      </c>
      <c r="N770">
        <v>0.581395348837209</v>
      </c>
      <c r="O770">
        <v>0.626470588235294</v>
      </c>
      <c r="P770">
        <v>12</v>
      </c>
      <c r="Q770">
        <v>1210007</v>
      </c>
      <c r="R770">
        <v>53477</v>
      </c>
      <c r="S770">
        <v>2</v>
      </c>
      <c r="T770">
        <v>155</v>
      </c>
      <c r="U770">
        <v>0.65734265734265696</v>
      </c>
      <c r="V770">
        <v>0.581395348837209</v>
      </c>
      <c r="W770">
        <v>0.626470588235294</v>
      </c>
      <c r="X770">
        <v>12</v>
      </c>
      <c r="Y770">
        <v>1873435.8</v>
      </c>
      <c r="Z770">
        <v>54134</v>
      </c>
      <c r="AA770">
        <v>2</v>
      </c>
      <c r="AB770">
        <v>156</v>
      </c>
      <c r="AC770" t="s">
        <v>757</v>
      </c>
      <c r="AE770">
        <f>Tabela1[[#This Row],[kan_params]]</f>
        <v>53672</v>
      </c>
      <c r="AF770">
        <f>Tabela1[[#This Row],[kan_steps]]</f>
        <v>31</v>
      </c>
      <c r="AG770">
        <f>Tabela1[[#This Row],[kan_train_acc]]</f>
        <v>0.80235294103622401</v>
      </c>
      <c r="AH770">
        <f>Tabela1[[#This Row],[kan_val_acc]]</f>
        <v>0.83488372564315705</v>
      </c>
      <c r="AI770">
        <f>Tabela1[[#This Row],[kan_test_acc]]</f>
        <v>0.78881119489669804</v>
      </c>
      <c r="AJ770">
        <f>Tabela1[[#This Row],[mlp_test_acc]]</f>
        <v>0.65734265734265696</v>
      </c>
      <c r="AK770">
        <f>Tabela1[[#This Row],[mlp_val_acc]]</f>
        <v>0.581395348837209</v>
      </c>
      <c r="AL770">
        <f>Tabela1[[#This Row],[mlp_train_acc]]</f>
        <v>0.626470588235294</v>
      </c>
      <c r="AM770">
        <f>Tabela1[[#This Row],[mlp_steps]]</f>
        <v>12</v>
      </c>
    </row>
    <row r="771" spans="1:39" hidden="1" x14ac:dyDescent="0.25">
      <c r="A771" t="s">
        <v>29</v>
      </c>
      <c r="B771">
        <v>12</v>
      </c>
      <c r="C771">
        <v>3</v>
      </c>
      <c r="D771">
        <v>4</v>
      </c>
      <c r="E771">
        <v>0</v>
      </c>
      <c r="F771" t="s">
        <v>70</v>
      </c>
      <c r="G771">
        <v>53672</v>
      </c>
      <c r="H771">
        <v>11088459.4</v>
      </c>
      <c r="I771">
        <v>20.399999999999999</v>
      </c>
      <c r="J771">
        <v>0.49882352352142301</v>
      </c>
      <c r="K771">
        <v>0.69069766998291005</v>
      </c>
      <c r="L771">
        <v>0.48111888766288702</v>
      </c>
      <c r="M771">
        <v>0.66433566433566404</v>
      </c>
      <c r="N771">
        <v>0.63953488372093004</v>
      </c>
      <c r="O771">
        <v>0.60882352941176399</v>
      </c>
      <c r="P771">
        <v>12.2</v>
      </c>
      <c r="Q771">
        <v>941493.4</v>
      </c>
      <c r="R771">
        <v>53477</v>
      </c>
      <c r="S771">
        <v>2</v>
      </c>
      <c r="T771">
        <v>155</v>
      </c>
      <c r="U771">
        <v>0.66433566433566404</v>
      </c>
      <c r="V771">
        <v>0.63953488372093004</v>
      </c>
      <c r="W771">
        <v>0.60882352941176399</v>
      </c>
      <c r="X771">
        <v>12</v>
      </c>
      <c r="Y771">
        <v>1471536.8</v>
      </c>
      <c r="Z771">
        <v>54134</v>
      </c>
      <c r="AA771">
        <v>2</v>
      </c>
      <c r="AB771">
        <v>156</v>
      </c>
      <c r="AC771" t="s">
        <v>353</v>
      </c>
      <c r="AE771">
        <f>Tabela1[[#This Row],[kan_params]]</f>
        <v>53672</v>
      </c>
      <c r="AF771">
        <f>Tabela1[[#This Row],[kan_steps]]</f>
        <v>20.399999999999999</v>
      </c>
      <c r="AG771">
        <f>Tabela1[[#This Row],[kan_train_acc]]</f>
        <v>0.49882352352142301</v>
      </c>
      <c r="AH771">
        <f>Tabela1[[#This Row],[kan_val_acc]]</f>
        <v>0.69069766998291005</v>
      </c>
      <c r="AI771">
        <f>Tabela1[[#This Row],[kan_test_acc]]</f>
        <v>0.48111888766288702</v>
      </c>
      <c r="AJ771">
        <f>Tabela1[[#This Row],[mlp_test_acc]]</f>
        <v>0.66433566433566404</v>
      </c>
      <c r="AK771">
        <f>Tabela1[[#This Row],[mlp_val_acc]]</f>
        <v>0.63953488372093004</v>
      </c>
      <c r="AL771">
        <f>Tabela1[[#This Row],[mlp_train_acc]]</f>
        <v>0.60882352941176399</v>
      </c>
      <c r="AM771">
        <f>Tabela1[[#This Row],[mlp_steps]]</f>
        <v>12.2</v>
      </c>
    </row>
    <row r="772" spans="1:39" hidden="1" x14ac:dyDescent="0.25">
      <c r="A772" t="s">
        <v>29</v>
      </c>
      <c r="B772">
        <v>12</v>
      </c>
      <c r="C772">
        <v>5</v>
      </c>
      <c r="D772">
        <v>3</v>
      </c>
      <c r="E772">
        <v>0</v>
      </c>
      <c r="F772" t="s">
        <v>192</v>
      </c>
      <c r="G772">
        <v>53726</v>
      </c>
      <c r="H772">
        <v>10505944.800000001</v>
      </c>
      <c r="I772">
        <v>16.2</v>
      </c>
      <c r="J772">
        <v>0.70588234663009597</v>
      </c>
      <c r="K772">
        <v>0.81162791252136202</v>
      </c>
      <c r="L772">
        <v>0.71328671574592595</v>
      </c>
      <c r="M772">
        <v>0.65734265734265696</v>
      </c>
      <c r="N772">
        <v>0.581395348837209</v>
      </c>
      <c r="O772">
        <v>0.626470588235294</v>
      </c>
      <c r="P772">
        <v>12</v>
      </c>
      <c r="Q772">
        <v>666386</v>
      </c>
      <c r="R772">
        <v>53477</v>
      </c>
      <c r="S772">
        <v>2</v>
      </c>
      <c r="T772">
        <v>155</v>
      </c>
      <c r="U772">
        <v>0.65734265734265696</v>
      </c>
      <c r="V772">
        <v>0.581395348837209</v>
      </c>
      <c r="W772">
        <v>0.626470588235294</v>
      </c>
      <c r="X772">
        <v>12.4</v>
      </c>
      <c r="Y772">
        <v>434405.4</v>
      </c>
      <c r="Z772">
        <v>54134</v>
      </c>
      <c r="AA772">
        <v>2</v>
      </c>
      <c r="AB772">
        <v>156</v>
      </c>
      <c r="AC772" t="s">
        <v>515</v>
      </c>
      <c r="AE772">
        <f>Tabela1[[#This Row],[kan_params]]</f>
        <v>53726</v>
      </c>
      <c r="AF772">
        <f>Tabela1[[#This Row],[kan_steps]]</f>
        <v>16.2</v>
      </c>
      <c r="AG772">
        <f>Tabela1[[#This Row],[kan_train_acc]]</f>
        <v>0.70588234663009597</v>
      </c>
      <c r="AH772">
        <f>Tabela1[[#This Row],[kan_val_acc]]</f>
        <v>0.81162791252136202</v>
      </c>
      <c r="AI772">
        <f>Tabela1[[#This Row],[kan_test_acc]]</f>
        <v>0.71328671574592595</v>
      </c>
      <c r="AJ772">
        <f>Tabela1[[#This Row],[mlp_test_acc]]</f>
        <v>0.65734265734265696</v>
      </c>
      <c r="AK772">
        <f>Tabela1[[#This Row],[mlp_val_acc]]</f>
        <v>0.581395348837209</v>
      </c>
      <c r="AL772">
        <f>Tabela1[[#This Row],[mlp_train_acc]]</f>
        <v>0.626470588235294</v>
      </c>
      <c r="AM772">
        <f>Tabela1[[#This Row],[mlp_steps]]</f>
        <v>12</v>
      </c>
    </row>
    <row r="773" spans="1:39" hidden="1" x14ac:dyDescent="0.25">
      <c r="A773" t="s">
        <v>29</v>
      </c>
      <c r="B773">
        <v>12</v>
      </c>
      <c r="C773">
        <v>5</v>
      </c>
      <c r="D773">
        <v>3</v>
      </c>
      <c r="E773">
        <v>0</v>
      </c>
      <c r="F773" t="s">
        <v>162</v>
      </c>
      <c r="G773">
        <v>53728</v>
      </c>
      <c r="H773">
        <v>7393946.5999999996</v>
      </c>
      <c r="I773">
        <v>12</v>
      </c>
      <c r="J773">
        <v>0.56470588445663406</v>
      </c>
      <c r="K773">
        <v>0.84883719682693404</v>
      </c>
      <c r="L773">
        <v>0.54545453786849896</v>
      </c>
      <c r="M773">
        <v>0.66433566433566404</v>
      </c>
      <c r="N773">
        <v>0.63953488372093004</v>
      </c>
      <c r="O773">
        <v>0.60882352941176399</v>
      </c>
      <c r="P773">
        <v>12</v>
      </c>
      <c r="Q773">
        <v>2182893.2000000002</v>
      </c>
      <c r="R773">
        <v>53477</v>
      </c>
      <c r="S773">
        <v>2</v>
      </c>
      <c r="T773">
        <v>155</v>
      </c>
      <c r="U773">
        <v>0.66433566433566404</v>
      </c>
      <c r="V773">
        <v>0.63953488372093004</v>
      </c>
      <c r="W773">
        <v>0.60882352941176399</v>
      </c>
      <c r="X773">
        <v>12</v>
      </c>
      <c r="Y773">
        <v>2513418.7999999998</v>
      </c>
      <c r="Z773">
        <v>54134</v>
      </c>
      <c r="AA773">
        <v>2</v>
      </c>
      <c r="AB773">
        <v>156</v>
      </c>
      <c r="AC773" t="s">
        <v>500</v>
      </c>
      <c r="AE773">
        <f>Tabela1[[#This Row],[kan_params]]</f>
        <v>53728</v>
      </c>
      <c r="AF773">
        <f>Tabela1[[#This Row],[kan_steps]]</f>
        <v>12</v>
      </c>
      <c r="AG773">
        <f>Tabela1[[#This Row],[kan_train_acc]]</f>
        <v>0.56470588445663406</v>
      </c>
      <c r="AH773">
        <f>Tabela1[[#This Row],[kan_val_acc]]</f>
        <v>0.84883719682693404</v>
      </c>
      <c r="AI773">
        <f>Tabela1[[#This Row],[kan_test_acc]]</f>
        <v>0.54545453786849896</v>
      </c>
      <c r="AJ773">
        <f>Tabela1[[#This Row],[mlp_test_acc]]</f>
        <v>0.66433566433566404</v>
      </c>
      <c r="AK773">
        <f>Tabela1[[#This Row],[mlp_val_acc]]</f>
        <v>0.63953488372093004</v>
      </c>
      <c r="AL773">
        <f>Tabela1[[#This Row],[mlp_train_acc]]</f>
        <v>0.60882352941176399</v>
      </c>
      <c r="AM773">
        <f>Tabela1[[#This Row],[mlp_steps]]</f>
        <v>12</v>
      </c>
    </row>
    <row r="774" spans="1:39" hidden="1" x14ac:dyDescent="0.25">
      <c r="A774" t="s">
        <v>29</v>
      </c>
      <c r="B774">
        <v>14</v>
      </c>
      <c r="C774">
        <v>9</v>
      </c>
      <c r="D774">
        <v>2</v>
      </c>
      <c r="E774">
        <v>0</v>
      </c>
      <c r="F774" t="s">
        <v>158</v>
      </c>
      <c r="G774">
        <v>53816</v>
      </c>
      <c r="H774">
        <v>23576603.199999999</v>
      </c>
      <c r="I774">
        <v>28.8</v>
      </c>
      <c r="J774">
        <v>0.64882352352142303</v>
      </c>
      <c r="K774">
        <v>0.83255813121795597</v>
      </c>
      <c r="L774">
        <v>0.625174820423126</v>
      </c>
      <c r="M774">
        <v>0.65734265734265696</v>
      </c>
      <c r="N774">
        <v>0.581395348837209</v>
      </c>
      <c r="O774">
        <v>0.626470588235294</v>
      </c>
      <c r="P774">
        <v>12</v>
      </c>
      <c r="Q774">
        <v>1245825</v>
      </c>
      <c r="R774">
        <v>53477</v>
      </c>
      <c r="S774">
        <v>2</v>
      </c>
      <c r="T774">
        <v>155</v>
      </c>
      <c r="U774">
        <v>0.65734265734265696</v>
      </c>
      <c r="V774">
        <v>0.581395348837209</v>
      </c>
      <c r="W774">
        <v>0.626470588235294</v>
      </c>
      <c r="X774">
        <v>12</v>
      </c>
      <c r="Y774">
        <v>1373303.2</v>
      </c>
      <c r="Z774">
        <v>54134</v>
      </c>
      <c r="AA774">
        <v>2</v>
      </c>
      <c r="AB774">
        <v>156</v>
      </c>
      <c r="AC774" t="s">
        <v>801</v>
      </c>
      <c r="AE774">
        <f>Tabela1[[#This Row],[kan_params]]</f>
        <v>53816</v>
      </c>
      <c r="AF774">
        <f>Tabela1[[#This Row],[kan_steps]]</f>
        <v>28.8</v>
      </c>
      <c r="AG774">
        <f>Tabela1[[#This Row],[kan_train_acc]]</f>
        <v>0.64882352352142303</v>
      </c>
      <c r="AH774">
        <f>Tabela1[[#This Row],[kan_val_acc]]</f>
        <v>0.83255813121795597</v>
      </c>
      <c r="AI774">
        <f>Tabela1[[#This Row],[kan_test_acc]]</f>
        <v>0.625174820423126</v>
      </c>
      <c r="AJ774">
        <f>Tabela1[[#This Row],[mlp_test_acc]]</f>
        <v>0.65734265734265696</v>
      </c>
      <c r="AK774">
        <f>Tabela1[[#This Row],[mlp_val_acc]]</f>
        <v>0.581395348837209</v>
      </c>
      <c r="AL774">
        <f>Tabela1[[#This Row],[mlp_train_acc]]</f>
        <v>0.626470588235294</v>
      </c>
      <c r="AM774">
        <f>Tabela1[[#This Row],[mlp_steps]]</f>
        <v>12</v>
      </c>
    </row>
    <row r="775" spans="1:39" hidden="1" x14ac:dyDescent="0.25">
      <c r="A775" t="s">
        <v>29</v>
      </c>
      <c r="B775">
        <v>12</v>
      </c>
      <c r="C775">
        <v>3</v>
      </c>
      <c r="D775">
        <v>4</v>
      </c>
      <c r="E775">
        <v>0</v>
      </c>
      <c r="F775" t="s">
        <v>158</v>
      </c>
      <c r="G775">
        <v>53816</v>
      </c>
      <c r="H775">
        <v>11160292.4</v>
      </c>
      <c r="I775">
        <v>20.6</v>
      </c>
      <c r="J775">
        <v>0.50941175818443296</v>
      </c>
      <c r="K775">
        <v>0.75581394433975202</v>
      </c>
      <c r="L775">
        <v>0.54965035915374705</v>
      </c>
      <c r="M775">
        <v>0.66433566433566404</v>
      </c>
      <c r="N775">
        <v>0.63953488372093004</v>
      </c>
      <c r="O775">
        <v>0.60882352941176399</v>
      </c>
      <c r="P775">
        <v>12.4</v>
      </c>
      <c r="Q775">
        <v>2004656.8</v>
      </c>
      <c r="R775">
        <v>53477</v>
      </c>
      <c r="S775">
        <v>2</v>
      </c>
      <c r="T775">
        <v>155</v>
      </c>
      <c r="U775">
        <v>0.66433566433566404</v>
      </c>
      <c r="V775">
        <v>0.63953488372093004</v>
      </c>
      <c r="W775">
        <v>0.60882352941176399</v>
      </c>
      <c r="X775">
        <v>12</v>
      </c>
      <c r="Y775">
        <v>1873571.6</v>
      </c>
      <c r="Z775">
        <v>54134</v>
      </c>
      <c r="AA775">
        <v>2</v>
      </c>
      <c r="AB775">
        <v>156</v>
      </c>
      <c r="AC775" t="s">
        <v>397</v>
      </c>
      <c r="AE775">
        <f>Tabela1[[#This Row],[kan_params]]</f>
        <v>53816</v>
      </c>
      <c r="AF775">
        <f>Tabela1[[#This Row],[kan_steps]]</f>
        <v>20.6</v>
      </c>
      <c r="AG775">
        <f>Tabela1[[#This Row],[kan_train_acc]]</f>
        <v>0.50941175818443296</v>
      </c>
      <c r="AH775">
        <f>Tabela1[[#This Row],[kan_val_acc]]</f>
        <v>0.75581394433975202</v>
      </c>
      <c r="AI775">
        <f>Tabela1[[#This Row],[kan_test_acc]]</f>
        <v>0.54965035915374705</v>
      </c>
      <c r="AJ775">
        <f>Tabela1[[#This Row],[mlp_test_acc]]</f>
        <v>0.66433566433566404</v>
      </c>
      <c r="AK775">
        <f>Tabela1[[#This Row],[mlp_val_acc]]</f>
        <v>0.63953488372093004</v>
      </c>
      <c r="AL775">
        <f>Tabela1[[#This Row],[mlp_train_acc]]</f>
        <v>0.60882352941176399</v>
      </c>
      <c r="AM775">
        <f>Tabela1[[#This Row],[mlp_steps]]</f>
        <v>12.4</v>
      </c>
    </row>
    <row r="776" spans="1:39" hidden="1" x14ac:dyDescent="0.25">
      <c r="A776" t="s">
        <v>29</v>
      </c>
      <c r="B776">
        <v>20</v>
      </c>
      <c r="C776">
        <v>9</v>
      </c>
      <c r="D776">
        <v>5</v>
      </c>
      <c r="E776">
        <v>0</v>
      </c>
      <c r="F776" t="s">
        <v>228</v>
      </c>
      <c r="G776">
        <v>53822</v>
      </c>
      <c r="H776">
        <v>11623311.6</v>
      </c>
      <c r="I776">
        <v>15</v>
      </c>
      <c r="J776">
        <v>0.60117647647857597</v>
      </c>
      <c r="K776">
        <v>0.79069769382476796</v>
      </c>
      <c r="L776">
        <v>0.60839160680770799</v>
      </c>
      <c r="M776">
        <v>0.58041958041957997</v>
      </c>
      <c r="N776">
        <v>0.69767441860465096</v>
      </c>
      <c r="O776">
        <v>0.629411764705882</v>
      </c>
      <c r="P776">
        <v>12</v>
      </c>
      <c r="Q776">
        <v>1797171</v>
      </c>
      <c r="R776">
        <v>53477</v>
      </c>
      <c r="S776">
        <v>2</v>
      </c>
      <c r="T776">
        <v>155</v>
      </c>
      <c r="U776">
        <v>0.58041958041957997</v>
      </c>
      <c r="V776">
        <v>0.69767441860465096</v>
      </c>
      <c r="W776">
        <v>0.629411764705882</v>
      </c>
      <c r="X776">
        <v>12</v>
      </c>
      <c r="Y776">
        <v>1941574.2</v>
      </c>
      <c r="Z776">
        <v>54134</v>
      </c>
      <c r="AA776">
        <v>2</v>
      </c>
      <c r="AB776">
        <v>156</v>
      </c>
      <c r="AC776" t="s">
        <v>1240</v>
      </c>
      <c r="AE776">
        <f>Tabela1[[#This Row],[kan_params]]</f>
        <v>53822</v>
      </c>
      <c r="AF776">
        <f>Tabela1[[#This Row],[kan_steps]]</f>
        <v>15</v>
      </c>
      <c r="AG776">
        <f>Tabela1[[#This Row],[kan_train_acc]]</f>
        <v>0.60117647647857597</v>
      </c>
      <c r="AH776">
        <f>Tabela1[[#This Row],[kan_val_acc]]</f>
        <v>0.79069769382476796</v>
      </c>
      <c r="AI776">
        <f>Tabela1[[#This Row],[kan_test_acc]]</f>
        <v>0.60839160680770799</v>
      </c>
      <c r="AJ776">
        <f>Tabela1[[#This Row],[mlp_test_acc]]</f>
        <v>0.58041958041957997</v>
      </c>
      <c r="AK776">
        <f>Tabela1[[#This Row],[mlp_val_acc]]</f>
        <v>0.69767441860465096</v>
      </c>
      <c r="AL776">
        <f>Tabela1[[#This Row],[mlp_train_acc]]</f>
        <v>0.629411764705882</v>
      </c>
      <c r="AM776">
        <f>Tabela1[[#This Row],[mlp_steps]]</f>
        <v>12</v>
      </c>
    </row>
    <row r="777" spans="1:39" hidden="1" x14ac:dyDescent="0.25">
      <c r="A777" t="s">
        <v>29</v>
      </c>
      <c r="B777">
        <v>10</v>
      </c>
      <c r="C777">
        <v>3</v>
      </c>
      <c r="D777">
        <v>3</v>
      </c>
      <c r="E777">
        <v>0</v>
      </c>
      <c r="F777" t="s">
        <v>172</v>
      </c>
      <c r="G777">
        <v>53858</v>
      </c>
      <c r="H777">
        <v>8873972.1999999993</v>
      </c>
      <c r="I777">
        <v>14.8</v>
      </c>
      <c r="J777">
        <v>0.56529412269592205</v>
      </c>
      <c r="K777">
        <v>0.67906976938247599</v>
      </c>
      <c r="L777">
        <v>0.59860140085220304</v>
      </c>
      <c r="M777">
        <v>0.66433566433566404</v>
      </c>
      <c r="N777">
        <v>0.63953488372093004</v>
      </c>
      <c r="O777">
        <v>0.60882352941176399</v>
      </c>
      <c r="P777">
        <v>12.8</v>
      </c>
      <c r="Q777">
        <v>1890928.8</v>
      </c>
      <c r="R777">
        <v>53477</v>
      </c>
      <c r="S777">
        <v>2</v>
      </c>
      <c r="T777">
        <v>155</v>
      </c>
      <c r="U777">
        <v>0.66433566433566404</v>
      </c>
      <c r="V777">
        <v>0.63953488372093004</v>
      </c>
      <c r="W777">
        <v>0.60882352941176399</v>
      </c>
      <c r="X777">
        <v>12</v>
      </c>
      <c r="Y777">
        <v>1239786.6000000001</v>
      </c>
      <c r="Z777">
        <v>54134</v>
      </c>
      <c r="AA777">
        <v>2</v>
      </c>
      <c r="AB777">
        <v>156</v>
      </c>
      <c r="AC777" t="s">
        <v>173</v>
      </c>
      <c r="AE777">
        <f>Tabela1[[#This Row],[kan_params]]</f>
        <v>53858</v>
      </c>
      <c r="AF777">
        <f>Tabela1[[#This Row],[kan_steps]]</f>
        <v>14.8</v>
      </c>
      <c r="AG777">
        <f>Tabela1[[#This Row],[kan_train_acc]]</f>
        <v>0.56529412269592205</v>
      </c>
      <c r="AH777">
        <f>Tabela1[[#This Row],[kan_val_acc]]</f>
        <v>0.67906976938247599</v>
      </c>
      <c r="AI777">
        <f>Tabela1[[#This Row],[kan_test_acc]]</f>
        <v>0.59860140085220304</v>
      </c>
      <c r="AJ777">
        <f>Tabela1[[#This Row],[mlp_test_acc]]</f>
        <v>0.66433566433566404</v>
      </c>
      <c r="AK777">
        <f>Tabela1[[#This Row],[mlp_val_acc]]</f>
        <v>0.63953488372093004</v>
      </c>
      <c r="AL777">
        <f>Tabela1[[#This Row],[mlp_train_acc]]</f>
        <v>0.60882352941176399</v>
      </c>
      <c r="AM777">
        <f>Tabela1[[#This Row],[mlp_steps]]</f>
        <v>12.8</v>
      </c>
    </row>
    <row r="778" spans="1:39" hidden="1" x14ac:dyDescent="0.25">
      <c r="A778" t="s">
        <v>29</v>
      </c>
      <c r="B778">
        <v>16</v>
      </c>
      <c r="C778">
        <v>5</v>
      </c>
      <c r="D778">
        <v>5</v>
      </c>
      <c r="E778">
        <v>0</v>
      </c>
      <c r="F778" t="s">
        <v>112</v>
      </c>
      <c r="G778">
        <v>53926</v>
      </c>
      <c r="H778">
        <v>23699879.800000001</v>
      </c>
      <c r="I778">
        <v>28.2</v>
      </c>
      <c r="J778">
        <v>0.57411764264106702</v>
      </c>
      <c r="K778">
        <v>0.75813952684402397</v>
      </c>
      <c r="L778">
        <v>0.59160838723182596</v>
      </c>
      <c r="M778">
        <v>0.65734265734265696</v>
      </c>
      <c r="N778">
        <v>0.581395348837209</v>
      </c>
      <c r="O778">
        <v>0.626470588235294</v>
      </c>
      <c r="P778">
        <v>12</v>
      </c>
      <c r="Q778">
        <v>990240.2</v>
      </c>
      <c r="R778">
        <v>53477</v>
      </c>
      <c r="S778">
        <v>2</v>
      </c>
      <c r="T778">
        <v>155</v>
      </c>
      <c r="U778">
        <v>0.65734265734265696</v>
      </c>
      <c r="V778">
        <v>0.581395348837209</v>
      </c>
      <c r="W778">
        <v>0.626470588235294</v>
      </c>
      <c r="X778">
        <v>12.2</v>
      </c>
      <c r="Y778">
        <v>1219449.3999999999</v>
      </c>
      <c r="Z778">
        <v>54134</v>
      </c>
      <c r="AA778">
        <v>2</v>
      </c>
      <c r="AB778">
        <v>156</v>
      </c>
      <c r="AC778" t="s">
        <v>879</v>
      </c>
      <c r="AE778">
        <f>Tabela1[[#This Row],[kan_params]]</f>
        <v>53926</v>
      </c>
      <c r="AF778">
        <f>Tabela1[[#This Row],[kan_steps]]</f>
        <v>28.2</v>
      </c>
      <c r="AG778">
        <f>Tabela1[[#This Row],[kan_train_acc]]</f>
        <v>0.57411764264106702</v>
      </c>
      <c r="AH778">
        <f>Tabela1[[#This Row],[kan_val_acc]]</f>
        <v>0.75813952684402397</v>
      </c>
      <c r="AI778">
        <f>Tabela1[[#This Row],[kan_test_acc]]</f>
        <v>0.59160838723182596</v>
      </c>
      <c r="AJ778">
        <f>Tabela1[[#This Row],[mlp_test_acc]]</f>
        <v>0.65734265734265696</v>
      </c>
      <c r="AK778">
        <f>Tabela1[[#This Row],[mlp_val_acc]]</f>
        <v>0.581395348837209</v>
      </c>
      <c r="AL778">
        <f>Tabela1[[#This Row],[mlp_train_acc]]</f>
        <v>0.626470588235294</v>
      </c>
      <c r="AM778">
        <f>Tabela1[[#This Row],[mlp_steps]]</f>
        <v>12</v>
      </c>
    </row>
    <row r="779" spans="1:39" hidden="1" x14ac:dyDescent="0.25">
      <c r="A779" t="s">
        <v>29</v>
      </c>
      <c r="B779">
        <v>14</v>
      </c>
      <c r="C779">
        <v>5</v>
      </c>
      <c r="D779">
        <v>4</v>
      </c>
      <c r="E779">
        <v>0</v>
      </c>
      <c r="F779" t="s">
        <v>62</v>
      </c>
      <c r="G779">
        <v>53928</v>
      </c>
      <c r="H779">
        <v>9958476.1999999993</v>
      </c>
      <c r="I779">
        <v>12.6</v>
      </c>
      <c r="J779">
        <v>0.54176471233367895</v>
      </c>
      <c r="K779">
        <v>0.79767442941665601</v>
      </c>
      <c r="L779">
        <v>0.559440565109252</v>
      </c>
      <c r="M779">
        <v>0.65734265734265696</v>
      </c>
      <c r="N779">
        <v>0.581395348837209</v>
      </c>
      <c r="O779">
        <v>0.626470588235294</v>
      </c>
      <c r="P779">
        <v>12</v>
      </c>
      <c r="Q779">
        <v>593309.19999999995</v>
      </c>
      <c r="R779">
        <v>53477</v>
      </c>
      <c r="S779">
        <v>2</v>
      </c>
      <c r="T779">
        <v>155</v>
      </c>
      <c r="U779">
        <v>0.65734265734265696</v>
      </c>
      <c r="V779">
        <v>0.581395348837209</v>
      </c>
      <c r="W779">
        <v>0.626470588235294</v>
      </c>
      <c r="X779">
        <v>12</v>
      </c>
      <c r="Y779">
        <v>354198.2</v>
      </c>
      <c r="Z779">
        <v>54134</v>
      </c>
      <c r="AA779">
        <v>2</v>
      </c>
      <c r="AB779">
        <v>156</v>
      </c>
      <c r="AC779" t="s">
        <v>652</v>
      </c>
      <c r="AE779">
        <f>Tabela1[[#This Row],[kan_params]]</f>
        <v>53928</v>
      </c>
      <c r="AF779">
        <f>Tabela1[[#This Row],[kan_steps]]</f>
        <v>12.6</v>
      </c>
      <c r="AG779">
        <f>Tabela1[[#This Row],[kan_train_acc]]</f>
        <v>0.54176471233367895</v>
      </c>
      <c r="AH779">
        <f>Tabela1[[#This Row],[kan_val_acc]]</f>
        <v>0.79767442941665601</v>
      </c>
      <c r="AI779">
        <f>Tabela1[[#This Row],[kan_test_acc]]</f>
        <v>0.559440565109252</v>
      </c>
      <c r="AJ779">
        <f>Tabela1[[#This Row],[mlp_test_acc]]</f>
        <v>0.65734265734265696</v>
      </c>
      <c r="AK779">
        <f>Tabela1[[#This Row],[mlp_val_acc]]</f>
        <v>0.581395348837209</v>
      </c>
      <c r="AL779">
        <f>Tabela1[[#This Row],[mlp_train_acc]]</f>
        <v>0.626470588235294</v>
      </c>
      <c r="AM779">
        <f>Tabela1[[#This Row],[mlp_steps]]</f>
        <v>12</v>
      </c>
    </row>
    <row r="780" spans="1:39" hidden="1" x14ac:dyDescent="0.25">
      <c r="A780" t="s">
        <v>29</v>
      </c>
      <c r="B780">
        <v>16</v>
      </c>
      <c r="C780">
        <v>5</v>
      </c>
      <c r="D780">
        <v>5</v>
      </c>
      <c r="E780">
        <v>0</v>
      </c>
      <c r="F780" t="s">
        <v>52</v>
      </c>
      <c r="G780">
        <v>53930</v>
      </c>
      <c r="H780">
        <v>19355972.800000001</v>
      </c>
      <c r="I780">
        <v>22.4</v>
      </c>
      <c r="J780">
        <v>0.51823530197143497</v>
      </c>
      <c r="K780">
        <v>0.73255814313888501</v>
      </c>
      <c r="L780">
        <v>0.53566433191299401</v>
      </c>
      <c r="M780">
        <v>0.65734265734265696</v>
      </c>
      <c r="N780">
        <v>0.63953488372093004</v>
      </c>
      <c r="O780">
        <v>0.626470588235294</v>
      </c>
      <c r="P780">
        <v>12</v>
      </c>
      <c r="Q780">
        <v>1286016.8</v>
      </c>
      <c r="R780">
        <v>53477</v>
      </c>
      <c r="S780">
        <v>2</v>
      </c>
      <c r="T780">
        <v>155</v>
      </c>
      <c r="U780">
        <v>0.65734265734265696</v>
      </c>
      <c r="V780">
        <v>0.581395348837209</v>
      </c>
      <c r="W780">
        <v>0.626470588235294</v>
      </c>
      <c r="X780">
        <v>12.6</v>
      </c>
      <c r="Y780">
        <v>1470501.4</v>
      </c>
      <c r="Z780">
        <v>54134</v>
      </c>
      <c r="AA780">
        <v>2</v>
      </c>
      <c r="AB780">
        <v>156</v>
      </c>
      <c r="AC780" t="s">
        <v>849</v>
      </c>
      <c r="AE780">
        <f>Tabela1[[#This Row],[kan_params]]</f>
        <v>53930</v>
      </c>
      <c r="AF780">
        <f>Tabela1[[#This Row],[kan_steps]]</f>
        <v>22.4</v>
      </c>
      <c r="AG780">
        <f>Tabela1[[#This Row],[kan_train_acc]]</f>
        <v>0.51823530197143497</v>
      </c>
      <c r="AH780">
        <f>Tabela1[[#This Row],[kan_val_acc]]</f>
        <v>0.73255814313888501</v>
      </c>
      <c r="AI780">
        <f>Tabela1[[#This Row],[kan_test_acc]]</f>
        <v>0.53566433191299401</v>
      </c>
      <c r="AJ780">
        <f>Tabela1[[#This Row],[mlp_test_acc]]</f>
        <v>0.65734265734265696</v>
      </c>
      <c r="AK780">
        <f>Tabela1[[#This Row],[mlp_val_acc]]</f>
        <v>0.63953488372093004</v>
      </c>
      <c r="AL780">
        <f>Tabela1[[#This Row],[mlp_train_acc]]</f>
        <v>0.626470588235294</v>
      </c>
      <c r="AM780">
        <f>Tabela1[[#This Row],[mlp_steps]]</f>
        <v>12</v>
      </c>
    </row>
    <row r="781" spans="1:39" hidden="1" x14ac:dyDescent="0.25">
      <c r="A781" t="s">
        <v>29</v>
      </c>
      <c r="B781">
        <v>16</v>
      </c>
      <c r="C781">
        <v>9</v>
      </c>
      <c r="D781">
        <v>3</v>
      </c>
      <c r="E781">
        <v>0</v>
      </c>
      <c r="F781" t="s">
        <v>148</v>
      </c>
      <c r="G781">
        <v>53930</v>
      </c>
      <c r="H781">
        <v>18216293</v>
      </c>
      <c r="I781">
        <v>21.6</v>
      </c>
      <c r="J781">
        <v>0.56411764025688105</v>
      </c>
      <c r="K781">
        <v>0.79069768190383904</v>
      </c>
      <c r="L781">
        <v>0.54965035319328304</v>
      </c>
      <c r="M781">
        <v>0.65734265734265696</v>
      </c>
      <c r="N781">
        <v>0.63953488372093004</v>
      </c>
      <c r="O781">
        <v>0.626470588235294</v>
      </c>
      <c r="P781">
        <v>12</v>
      </c>
      <c r="Q781">
        <v>3134696.8</v>
      </c>
      <c r="R781">
        <v>53477</v>
      </c>
      <c r="S781">
        <v>2</v>
      </c>
      <c r="T781">
        <v>155</v>
      </c>
      <c r="U781">
        <v>0.65734265734265696</v>
      </c>
      <c r="V781">
        <v>0.581395348837209</v>
      </c>
      <c r="W781">
        <v>0.626470588235294</v>
      </c>
      <c r="X781">
        <v>13.4</v>
      </c>
      <c r="Y781">
        <v>2066788.8</v>
      </c>
      <c r="Z781">
        <v>54134</v>
      </c>
      <c r="AA781">
        <v>2</v>
      </c>
      <c r="AB781">
        <v>156</v>
      </c>
      <c r="AC781" t="s">
        <v>998</v>
      </c>
      <c r="AE781">
        <f>Tabela1[[#This Row],[kan_params]]</f>
        <v>53930</v>
      </c>
      <c r="AF781">
        <f>Tabela1[[#This Row],[kan_steps]]</f>
        <v>21.6</v>
      </c>
      <c r="AG781">
        <f>Tabela1[[#This Row],[kan_train_acc]]</f>
        <v>0.56411764025688105</v>
      </c>
      <c r="AH781">
        <f>Tabela1[[#This Row],[kan_val_acc]]</f>
        <v>0.79069768190383904</v>
      </c>
      <c r="AI781">
        <f>Tabela1[[#This Row],[kan_test_acc]]</f>
        <v>0.54965035319328304</v>
      </c>
      <c r="AJ781">
        <f>Tabela1[[#This Row],[mlp_test_acc]]</f>
        <v>0.65734265734265696</v>
      </c>
      <c r="AK781">
        <f>Tabela1[[#This Row],[mlp_val_acc]]</f>
        <v>0.63953488372093004</v>
      </c>
      <c r="AL781">
        <f>Tabela1[[#This Row],[mlp_train_acc]]</f>
        <v>0.626470588235294</v>
      </c>
      <c r="AM781">
        <f>Tabela1[[#This Row],[mlp_steps]]</f>
        <v>12</v>
      </c>
    </row>
    <row r="782" spans="1:39" hidden="1" x14ac:dyDescent="0.25">
      <c r="A782" t="s">
        <v>29</v>
      </c>
      <c r="B782">
        <v>14</v>
      </c>
      <c r="C782">
        <v>3</v>
      </c>
      <c r="D782">
        <v>5</v>
      </c>
      <c r="E782">
        <v>0</v>
      </c>
      <c r="F782" t="s">
        <v>148</v>
      </c>
      <c r="G782">
        <v>53930</v>
      </c>
      <c r="H782">
        <v>9912837.4000000004</v>
      </c>
      <c r="I782">
        <v>18.399999999999999</v>
      </c>
      <c r="J782">
        <v>0.52529411911964397</v>
      </c>
      <c r="K782">
        <v>0.72790697813034</v>
      </c>
      <c r="L782">
        <v>0.53566434383392303</v>
      </c>
      <c r="M782">
        <v>0.66433566433566404</v>
      </c>
      <c r="N782">
        <v>0.63953488372093004</v>
      </c>
      <c r="O782">
        <v>0.60882352941176399</v>
      </c>
      <c r="P782">
        <v>12.4</v>
      </c>
      <c r="Q782">
        <v>1950251.6</v>
      </c>
      <c r="R782">
        <v>53477</v>
      </c>
      <c r="S782">
        <v>2</v>
      </c>
      <c r="T782">
        <v>155</v>
      </c>
      <c r="U782">
        <v>0.66433566433566404</v>
      </c>
      <c r="V782">
        <v>0.63953488372093004</v>
      </c>
      <c r="W782">
        <v>0.60882352941176399</v>
      </c>
      <c r="X782">
        <v>12.4</v>
      </c>
      <c r="Y782">
        <v>2016690.6</v>
      </c>
      <c r="Z782">
        <v>54134</v>
      </c>
      <c r="AA782">
        <v>2</v>
      </c>
      <c r="AB782">
        <v>156</v>
      </c>
      <c r="AC782" t="s">
        <v>594</v>
      </c>
      <c r="AE782">
        <f>Tabela1[[#This Row],[kan_params]]</f>
        <v>53930</v>
      </c>
      <c r="AF782">
        <f>Tabela1[[#This Row],[kan_steps]]</f>
        <v>18.399999999999999</v>
      </c>
      <c r="AG782">
        <f>Tabela1[[#This Row],[kan_train_acc]]</f>
        <v>0.52529411911964397</v>
      </c>
      <c r="AH782">
        <f>Tabela1[[#This Row],[kan_val_acc]]</f>
        <v>0.72790697813034</v>
      </c>
      <c r="AI782">
        <f>Tabela1[[#This Row],[kan_test_acc]]</f>
        <v>0.53566434383392303</v>
      </c>
      <c r="AJ782">
        <f>Tabela1[[#This Row],[mlp_test_acc]]</f>
        <v>0.66433566433566404</v>
      </c>
      <c r="AK782">
        <f>Tabela1[[#This Row],[mlp_val_acc]]</f>
        <v>0.63953488372093004</v>
      </c>
      <c r="AL782">
        <f>Tabela1[[#This Row],[mlp_train_acc]]</f>
        <v>0.60882352941176399</v>
      </c>
      <c r="AM782">
        <f>Tabela1[[#This Row],[mlp_steps]]</f>
        <v>12.4</v>
      </c>
    </row>
    <row r="783" spans="1:39" hidden="1" x14ac:dyDescent="0.25">
      <c r="A783" t="s">
        <v>29</v>
      </c>
      <c r="B783">
        <v>20</v>
      </c>
      <c r="C783">
        <v>9</v>
      </c>
      <c r="D783">
        <v>5</v>
      </c>
      <c r="E783">
        <v>0</v>
      </c>
      <c r="F783" t="s">
        <v>42</v>
      </c>
      <c r="G783">
        <v>53936</v>
      </c>
      <c r="H783">
        <v>15248787</v>
      </c>
      <c r="I783">
        <v>17.600000000000001</v>
      </c>
      <c r="J783">
        <v>0.51764706373214697</v>
      </c>
      <c r="K783">
        <v>0.70000001192092898</v>
      </c>
      <c r="L783">
        <v>0.52447551488876298</v>
      </c>
      <c r="M783">
        <v>0.58041958041957997</v>
      </c>
      <c r="N783">
        <v>0.69767441860465096</v>
      </c>
      <c r="O783">
        <v>0.629411764705882</v>
      </c>
      <c r="P783">
        <v>12</v>
      </c>
      <c r="Q783">
        <v>1219585.3999999999</v>
      </c>
      <c r="R783">
        <v>53477</v>
      </c>
      <c r="S783">
        <v>2</v>
      </c>
      <c r="T783">
        <v>155</v>
      </c>
      <c r="U783">
        <v>0.58041958041957997</v>
      </c>
      <c r="V783">
        <v>0.69767441860465096</v>
      </c>
      <c r="W783">
        <v>0.629411764705882</v>
      </c>
      <c r="X783">
        <v>12</v>
      </c>
      <c r="Y783">
        <v>892146.4</v>
      </c>
      <c r="Z783">
        <v>54134</v>
      </c>
      <c r="AA783">
        <v>2</v>
      </c>
      <c r="AB783">
        <v>156</v>
      </c>
      <c r="AC783" t="s">
        <v>1147</v>
      </c>
      <c r="AE783">
        <f>Tabela1[[#This Row],[kan_params]]</f>
        <v>53936</v>
      </c>
      <c r="AF783">
        <f>Tabela1[[#This Row],[kan_steps]]</f>
        <v>17.600000000000001</v>
      </c>
      <c r="AG783">
        <f>Tabela1[[#This Row],[kan_train_acc]]</f>
        <v>0.51764706373214697</v>
      </c>
      <c r="AH783">
        <f>Tabela1[[#This Row],[kan_val_acc]]</f>
        <v>0.70000001192092898</v>
      </c>
      <c r="AI783">
        <f>Tabela1[[#This Row],[kan_test_acc]]</f>
        <v>0.52447551488876298</v>
      </c>
      <c r="AJ783">
        <f>Tabela1[[#This Row],[mlp_test_acc]]</f>
        <v>0.58041958041957997</v>
      </c>
      <c r="AK783">
        <f>Tabela1[[#This Row],[mlp_val_acc]]</f>
        <v>0.69767441860465096</v>
      </c>
      <c r="AL783">
        <f>Tabela1[[#This Row],[mlp_train_acc]]</f>
        <v>0.629411764705882</v>
      </c>
      <c r="AM783">
        <f>Tabela1[[#This Row],[mlp_steps]]</f>
        <v>12</v>
      </c>
    </row>
    <row r="784" spans="1:39" hidden="1" x14ac:dyDescent="0.25">
      <c r="A784" t="s">
        <v>29</v>
      </c>
      <c r="B784">
        <v>12</v>
      </c>
      <c r="C784">
        <v>5</v>
      </c>
      <c r="D784">
        <v>3</v>
      </c>
      <c r="E784">
        <v>0</v>
      </c>
      <c r="F784" t="s">
        <v>104</v>
      </c>
      <c r="G784">
        <v>54094</v>
      </c>
      <c r="H784">
        <v>12709510.6</v>
      </c>
      <c r="I784">
        <v>21.4</v>
      </c>
      <c r="J784">
        <v>0.60294117331504804</v>
      </c>
      <c r="K784">
        <v>0.79767441749572698</v>
      </c>
      <c r="L784">
        <v>0.58881118893623297</v>
      </c>
      <c r="M784">
        <v>0.66433566433566404</v>
      </c>
      <c r="N784">
        <v>0.63953488372093004</v>
      </c>
      <c r="O784">
        <v>0.60882352941176399</v>
      </c>
      <c r="P784">
        <v>12</v>
      </c>
      <c r="Q784">
        <v>757885.8</v>
      </c>
      <c r="R784">
        <v>53477</v>
      </c>
      <c r="S784">
        <v>2</v>
      </c>
      <c r="T784">
        <v>155</v>
      </c>
      <c r="U784">
        <v>0.66433566433566404</v>
      </c>
      <c r="V784">
        <v>0.63953488372093004</v>
      </c>
      <c r="W784">
        <v>0.60882352941176399</v>
      </c>
      <c r="X784">
        <v>12</v>
      </c>
      <c r="Y784">
        <v>1195759.8</v>
      </c>
      <c r="Z784">
        <v>54134</v>
      </c>
      <c r="AA784">
        <v>2</v>
      </c>
      <c r="AB784">
        <v>156</v>
      </c>
      <c r="AC784" t="s">
        <v>471</v>
      </c>
      <c r="AE784">
        <f>Tabela1[[#This Row],[kan_params]]</f>
        <v>54094</v>
      </c>
      <c r="AF784">
        <f>Tabela1[[#This Row],[kan_steps]]</f>
        <v>21.4</v>
      </c>
      <c r="AG784">
        <f>Tabela1[[#This Row],[kan_train_acc]]</f>
        <v>0.60294117331504804</v>
      </c>
      <c r="AH784">
        <f>Tabela1[[#This Row],[kan_val_acc]]</f>
        <v>0.79767441749572698</v>
      </c>
      <c r="AI784">
        <f>Tabela1[[#This Row],[kan_test_acc]]</f>
        <v>0.58881118893623297</v>
      </c>
      <c r="AJ784">
        <f>Tabela1[[#This Row],[mlp_test_acc]]</f>
        <v>0.66433566433566404</v>
      </c>
      <c r="AK784">
        <f>Tabela1[[#This Row],[mlp_val_acc]]</f>
        <v>0.63953488372093004</v>
      </c>
      <c r="AL784">
        <f>Tabela1[[#This Row],[mlp_train_acc]]</f>
        <v>0.60882352941176399</v>
      </c>
      <c r="AM784">
        <f>Tabela1[[#This Row],[mlp_steps]]</f>
        <v>12</v>
      </c>
    </row>
    <row r="785" spans="1:39" hidden="1" x14ac:dyDescent="0.25">
      <c r="A785" t="s">
        <v>29</v>
      </c>
      <c r="B785">
        <v>16</v>
      </c>
      <c r="C785">
        <v>9</v>
      </c>
      <c r="D785">
        <v>3</v>
      </c>
      <c r="E785">
        <v>0</v>
      </c>
      <c r="F785" t="s">
        <v>88</v>
      </c>
      <c r="G785">
        <v>54110</v>
      </c>
      <c r="H785">
        <v>17220993.800000001</v>
      </c>
      <c r="I785">
        <v>20.2</v>
      </c>
      <c r="J785">
        <v>0.515294116735458</v>
      </c>
      <c r="K785">
        <v>0.66511626243591304</v>
      </c>
      <c r="L785">
        <v>0.50209790468215898</v>
      </c>
      <c r="M785">
        <v>0.65734265734265696</v>
      </c>
      <c r="N785">
        <v>0.581395348837209</v>
      </c>
      <c r="O785">
        <v>0.626470588235294</v>
      </c>
      <c r="P785">
        <v>12.6</v>
      </c>
      <c r="Q785">
        <v>889658.2</v>
      </c>
      <c r="R785">
        <v>53477</v>
      </c>
      <c r="S785">
        <v>2</v>
      </c>
      <c r="T785">
        <v>155</v>
      </c>
      <c r="U785">
        <v>0.65734265734265696</v>
      </c>
      <c r="V785">
        <v>0.581395348837209</v>
      </c>
      <c r="W785">
        <v>0.626470588235294</v>
      </c>
      <c r="X785">
        <v>12.4</v>
      </c>
      <c r="Y785">
        <v>1111861.8</v>
      </c>
      <c r="Z785">
        <v>54134</v>
      </c>
      <c r="AA785">
        <v>2</v>
      </c>
      <c r="AB785">
        <v>156</v>
      </c>
      <c r="AC785" t="s">
        <v>968</v>
      </c>
      <c r="AE785">
        <f>Tabela1[[#This Row],[kan_params]]</f>
        <v>54110</v>
      </c>
      <c r="AF785">
        <f>Tabela1[[#This Row],[kan_steps]]</f>
        <v>20.2</v>
      </c>
      <c r="AG785">
        <f>Tabela1[[#This Row],[kan_train_acc]]</f>
        <v>0.515294116735458</v>
      </c>
      <c r="AH785">
        <f>Tabela1[[#This Row],[kan_val_acc]]</f>
        <v>0.66511626243591304</v>
      </c>
      <c r="AI785">
        <f>Tabela1[[#This Row],[kan_test_acc]]</f>
        <v>0.50209790468215898</v>
      </c>
      <c r="AJ785">
        <f>Tabela1[[#This Row],[mlp_test_acc]]</f>
        <v>0.65734265734265696</v>
      </c>
      <c r="AK785">
        <f>Tabela1[[#This Row],[mlp_val_acc]]</f>
        <v>0.581395348837209</v>
      </c>
      <c r="AL785">
        <f>Tabela1[[#This Row],[mlp_train_acc]]</f>
        <v>0.626470588235294</v>
      </c>
      <c r="AM785">
        <f>Tabela1[[#This Row],[mlp_steps]]</f>
        <v>12.6</v>
      </c>
    </row>
    <row r="786" spans="1:39" hidden="1" x14ac:dyDescent="0.25">
      <c r="A786" t="s">
        <v>29</v>
      </c>
      <c r="B786">
        <v>14</v>
      </c>
      <c r="C786">
        <v>3</v>
      </c>
      <c r="D786">
        <v>5</v>
      </c>
      <c r="E786">
        <v>0</v>
      </c>
      <c r="F786" t="s">
        <v>88</v>
      </c>
      <c r="G786">
        <v>54110</v>
      </c>
      <c r="H786">
        <v>10332314.199999999</v>
      </c>
      <c r="I786">
        <v>19</v>
      </c>
      <c r="J786">
        <v>0.54117646813392595</v>
      </c>
      <c r="K786">
        <v>0.75348837375640798</v>
      </c>
      <c r="L786">
        <v>0.52447552680969201</v>
      </c>
      <c r="M786">
        <v>0.66433566433566404</v>
      </c>
      <c r="N786">
        <v>0.64651162790697603</v>
      </c>
      <c r="O786">
        <v>0.60882352941176399</v>
      </c>
      <c r="P786">
        <v>12.2</v>
      </c>
      <c r="Q786">
        <v>1241974.8</v>
      </c>
      <c r="R786">
        <v>53477</v>
      </c>
      <c r="S786">
        <v>2</v>
      </c>
      <c r="T786">
        <v>155</v>
      </c>
      <c r="U786">
        <v>0.66433566433566404</v>
      </c>
      <c r="V786">
        <v>0.63953488372093004</v>
      </c>
      <c r="W786">
        <v>0.60882352941176399</v>
      </c>
      <c r="X786">
        <v>12.4</v>
      </c>
      <c r="Y786">
        <v>2374656.2000000002</v>
      </c>
      <c r="Z786">
        <v>54134</v>
      </c>
      <c r="AA786">
        <v>2</v>
      </c>
      <c r="AB786">
        <v>156</v>
      </c>
      <c r="AC786" t="s">
        <v>564</v>
      </c>
      <c r="AE786">
        <f>Tabela1[[#This Row],[kan_params]]</f>
        <v>54110</v>
      </c>
      <c r="AF786">
        <f>Tabela1[[#This Row],[kan_steps]]</f>
        <v>19</v>
      </c>
      <c r="AG786">
        <f>Tabela1[[#This Row],[kan_train_acc]]</f>
        <v>0.54117646813392595</v>
      </c>
      <c r="AH786">
        <f>Tabela1[[#This Row],[kan_val_acc]]</f>
        <v>0.75348837375640798</v>
      </c>
      <c r="AI786">
        <f>Tabela1[[#This Row],[kan_test_acc]]</f>
        <v>0.52447552680969201</v>
      </c>
      <c r="AJ786">
        <f>Tabela1[[#This Row],[mlp_test_acc]]</f>
        <v>0.66433566433566404</v>
      </c>
      <c r="AK786">
        <f>Tabela1[[#This Row],[mlp_val_acc]]</f>
        <v>0.64651162790697603</v>
      </c>
      <c r="AL786">
        <f>Tabela1[[#This Row],[mlp_train_acc]]</f>
        <v>0.60882352941176399</v>
      </c>
      <c r="AM786">
        <f>Tabela1[[#This Row],[mlp_steps]]</f>
        <v>12.2</v>
      </c>
    </row>
    <row r="787" spans="1:39" hidden="1" x14ac:dyDescent="0.25">
      <c r="A787" t="s">
        <v>29</v>
      </c>
      <c r="B787">
        <v>16</v>
      </c>
      <c r="C787">
        <v>5</v>
      </c>
      <c r="D787">
        <v>5</v>
      </c>
      <c r="E787">
        <v>0</v>
      </c>
      <c r="F787" t="s">
        <v>82</v>
      </c>
      <c r="G787">
        <v>54120</v>
      </c>
      <c r="H787">
        <v>18011864.399999999</v>
      </c>
      <c r="I787">
        <v>20.8</v>
      </c>
      <c r="J787">
        <v>0.47117646932601898</v>
      </c>
      <c r="K787">
        <v>0.70930230617523105</v>
      </c>
      <c r="L787">
        <v>0.46573425829410497</v>
      </c>
      <c r="M787">
        <v>0.65734265734265696</v>
      </c>
      <c r="N787">
        <v>0.581395348837209</v>
      </c>
      <c r="O787">
        <v>0.626470588235294</v>
      </c>
      <c r="P787">
        <v>12.2</v>
      </c>
      <c r="Q787">
        <v>1621534.2</v>
      </c>
      <c r="R787">
        <v>53477</v>
      </c>
      <c r="S787">
        <v>2</v>
      </c>
      <c r="T787">
        <v>155</v>
      </c>
      <c r="U787">
        <v>0.65734265734265696</v>
      </c>
      <c r="V787">
        <v>0.581395348837209</v>
      </c>
      <c r="W787">
        <v>0.626470588235294</v>
      </c>
      <c r="X787">
        <v>12.2</v>
      </c>
      <c r="Y787">
        <v>1377364.6</v>
      </c>
      <c r="Z787">
        <v>54134</v>
      </c>
      <c r="AA787">
        <v>2</v>
      </c>
      <c r="AB787">
        <v>156</v>
      </c>
      <c r="AC787" t="s">
        <v>864</v>
      </c>
      <c r="AE787">
        <f>Tabela1[[#This Row],[kan_params]]</f>
        <v>54120</v>
      </c>
      <c r="AF787">
        <f>Tabela1[[#This Row],[kan_steps]]</f>
        <v>20.8</v>
      </c>
      <c r="AG787">
        <f>Tabela1[[#This Row],[kan_train_acc]]</f>
        <v>0.47117646932601898</v>
      </c>
      <c r="AH787">
        <f>Tabela1[[#This Row],[kan_val_acc]]</f>
        <v>0.70930230617523105</v>
      </c>
      <c r="AI787">
        <f>Tabela1[[#This Row],[kan_test_acc]]</f>
        <v>0.46573425829410497</v>
      </c>
      <c r="AJ787">
        <f>Tabela1[[#This Row],[mlp_test_acc]]</f>
        <v>0.65734265734265696</v>
      </c>
      <c r="AK787">
        <f>Tabela1[[#This Row],[mlp_val_acc]]</f>
        <v>0.581395348837209</v>
      </c>
      <c r="AL787">
        <f>Tabela1[[#This Row],[mlp_train_acc]]</f>
        <v>0.626470588235294</v>
      </c>
      <c r="AM787">
        <f>Tabela1[[#This Row],[mlp_steps]]</f>
        <v>12.2</v>
      </c>
    </row>
    <row r="788" spans="1:39" hidden="1" x14ac:dyDescent="0.25">
      <c r="A788" t="s">
        <v>29</v>
      </c>
      <c r="B788">
        <v>10</v>
      </c>
      <c r="C788">
        <v>3</v>
      </c>
      <c r="D788">
        <v>3</v>
      </c>
      <c r="E788">
        <v>0</v>
      </c>
      <c r="F788" t="s">
        <v>202</v>
      </c>
      <c r="G788">
        <v>54176</v>
      </c>
      <c r="H788">
        <v>8641429.1999999993</v>
      </c>
      <c r="I788">
        <v>13.8</v>
      </c>
      <c r="J788">
        <v>0.41176471114158603</v>
      </c>
      <c r="K788">
        <v>0.65348838567733702</v>
      </c>
      <c r="L788">
        <v>0.39300698935985501</v>
      </c>
      <c r="M788">
        <v>0.66433566433566404</v>
      </c>
      <c r="N788">
        <v>0.63953488372093004</v>
      </c>
      <c r="O788">
        <v>0.60882352941176399</v>
      </c>
      <c r="P788">
        <v>12.8</v>
      </c>
      <c r="Q788">
        <v>1152287.6000000001</v>
      </c>
      <c r="R788">
        <v>54134</v>
      </c>
      <c r="S788">
        <v>2</v>
      </c>
      <c r="T788">
        <v>156</v>
      </c>
      <c r="U788">
        <v>0.66433566433566404</v>
      </c>
      <c r="V788">
        <v>0.63953488372093004</v>
      </c>
      <c r="W788">
        <v>0.60882352941176399</v>
      </c>
      <c r="X788">
        <v>12</v>
      </c>
      <c r="Y788">
        <v>2507050.6</v>
      </c>
      <c r="Z788">
        <v>54795</v>
      </c>
      <c r="AA788">
        <v>2</v>
      </c>
      <c r="AB788">
        <v>157</v>
      </c>
      <c r="AC788" t="s">
        <v>203</v>
      </c>
      <c r="AE788">
        <f>Tabela1[[#This Row],[kan_params]]</f>
        <v>54176</v>
      </c>
      <c r="AF788">
        <f>Tabela1[[#This Row],[kan_steps]]</f>
        <v>13.8</v>
      </c>
      <c r="AG788">
        <f>Tabela1[[#This Row],[kan_train_acc]]</f>
        <v>0.41176471114158603</v>
      </c>
      <c r="AH788">
        <f>Tabela1[[#This Row],[kan_val_acc]]</f>
        <v>0.65348838567733702</v>
      </c>
      <c r="AI788">
        <f>Tabela1[[#This Row],[kan_test_acc]]</f>
        <v>0.39300698935985501</v>
      </c>
      <c r="AJ788">
        <f>Tabela1[[#This Row],[mlp_test_acc]]</f>
        <v>0.66433566433566404</v>
      </c>
      <c r="AK788">
        <f>Tabela1[[#This Row],[mlp_val_acc]]</f>
        <v>0.63953488372093004</v>
      </c>
      <c r="AL788">
        <f>Tabela1[[#This Row],[mlp_train_acc]]</f>
        <v>0.60882352941176399</v>
      </c>
      <c r="AM788">
        <f>Tabela1[[#This Row],[mlp_steps]]</f>
        <v>12.8</v>
      </c>
    </row>
    <row r="789" spans="1:39" hidden="1" x14ac:dyDescent="0.25">
      <c r="A789" t="s">
        <v>29</v>
      </c>
      <c r="B789">
        <v>16</v>
      </c>
      <c r="C789">
        <v>9</v>
      </c>
      <c r="D789">
        <v>3</v>
      </c>
      <c r="E789">
        <v>0</v>
      </c>
      <c r="F789" t="s">
        <v>118</v>
      </c>
      <c r="G789">
        <v>54196</v>
      </c>
      <c r="H789">
        <v>11096251.800000001</v>
      </c>
      <c r="I789">
        <v>12</v>
      </c>
      <c r="J789">
        <v>0.54529411196708599</v>
      </c>
      <c r="K789">
        <v>0.81395345926284701</v>
      </c>
      <c r="L789">
        <v>0.53286713957786502</v>
      </c>
      <c r="M789">
        <v>0.65734265734265696</v>
      </c>
      <c r="N789">
        <v>0.581395348837209</v>
      </c>
      <c r="O789">
        <v>0.626470588235294</v>
      </c>
      <c r="P789">
        <v>13</v>
      </c>
      <c r="Q789">
        <v>1509594</v>
      </c>
      <c r="R789">
        <v>54134</v>
      </c>
      <c r="S789">
        <v>2</v>
      </c>
      <c r="T789">
        <v>156</v>
      </c>
      <c r="U789">
        <v>0.65734265734265696</v>
      </c>
      <c r="V789">
        <v>0.581395348837209</v>
      </c>
      <c r="W789">
        <v>0.626470588235294</v>
      </c>
      <c r="X789">
        <v>12</v>
      </c>
      <c r="Y789">
        <v>2226071</v>
      </c>
      <c r="Z789">
        <v>54795</v>
      </c>
      <c r="AA789">
        <v>2</v>
      </c>
      <c r="AB789">
        <v>157</v>
      </c>
      <c r="AC789" t="s">
        <v>983</v>
      </c>
      <c r="AE789">
        <f>Tabela1[[#This Row],[kan_params]]</f>
        <v>54196</v>
      </c>
      <c r="AF789">
        <f>Tabela1[[#This Row],[kan_steps]]</f>
        <v>12</v>
      </c>
      <c r="AG789">
        <f>Tabela1[[#This Row],[kan_train_acc]]</f>
        <v>0.54529411196708599</v>
      </c>
      <c r="AH789">
        <f>Tabela1[[#This Row],[kan_val_acc]]</f>
        <v>0.81395345926284701</v>
      </c>
      <c r="AI789">
        <f>Tabela1[[#This Row],[kan_test_acc]]</f>
        <v>0.53286713957786502</v>
      </c>
      <c r="AJ789">
        <f>Tabela1[[#This Row],[mlp_test_acc]]</f>
        <v>0.65734265734265696</v>
      </c>
      <c r="AK789">
        <f>Tabela1[[#This Row],[mlp_val_acc]]</f>
        <v>0.581395348837209</v>
      </c>
      <c r="AL789">
        <f>Tabela1[[#This Row],[mlp_train_acc]]</f>
        <v>0.626470588235294</v>
      </c>
      <c r="AM789">
        <f>Tabela1[[#This Row],[mlp_steps]]</f>
        <v>13</v>
      </c>
    </row>
    <row r="790" spans="1:39" hidden="1" x14ac:dyDescent="0.25">
      <c r="A790" t="s">
        <v>29</v>
      </c>
      <c r="B790">
        <v>14</v>
      </c>
      <c r="C790">
        <v>3</v>
      </c>
      <c r="D790">
        <v>5</v>
      </c>
      <c r="E790">
        <v>0</v>
      </c>
      <c r="F790" t="s">
        <v>118</v>
      </c>
      <c r="G790">
        <v>54196</v>
      </c>
      <c r="H790">
        <v>10857802.4</v>
      </c>
      <c r="I790">
        <v>20.399999999999999</v>
      </c>
      <c r="J790">
        <v>0.47411764860153199</v>
      </c>
      <c r="K790">
        <v>0.7</v>
      </c>
      <c r="L790">
        <v>0.46853147149086</v>
      </c>
      <c r="M790">
        <v>0.66433566433566404</v>
      </c>
      <c r="N790">
        <v>0.63953488372093004</v>
      </c>
      <c r="O790">
        <v>0.60882352941176399</v>
      </c>
      <c r="P790">
        <v>12.8</v>
      </c>
      <c r="Q790">
        <v>2013423</v>
      </c>
      <c r="R790">
        <v>54134</v>
      </c>
      <c r="S790">
        <v>2</v>
      </c>
      <c r="T790">
        <v>156</v>
      </c>
      <c r="U790">
        <v>0.66433566433566404</v>
      </c>
      <c r="V790">
        <v>0.63953488372093004</v>
      </c>
      <c r="W790">
        <v>0.60882352941176399</v>
      </c>
      <c r="X790">
        <v>12</v>
      </c>
      <c r="Y790">
        <v>1438628.2</v>
      </c>
      <c r="Z790">
        <v>54795</v>
      </c>
      <c r="AA790">
        <v>2</v>
      </c>
      <c r="AB790">
        <v>157</v>
      </c>
      <c r="AC790" t="s">
        <v>579</v>
      </c>
      <c r="AE790">
        <f>Tabela1[[#This Row],[kan_params]]</f>
        <v>54196</v>
      </c>
      <c r="AF790">
        <f>Tabela1[[#This Row],[kan_steps]]</f>
        <v>20.399999999999999</v>
      </c>
      <c r="AG790">
        <f>Tabela1[[#This Row],[kan_train_acc]]</f>
        <v>0.47411764860153199</v>
      </c>
      <c r="AH790">
        <f>Tabela1[[#This Row],[kan_val_acc]]</f>
        <v>0.7</v>
      </c>
      <c r="AI790">
        <f>Tabela1[[#This Row],[kan_test_acc]]</f>
        <v>0.46853147149086</v>
      </c>
      <c r="AJ790">
        <f>Tabela1[[#This Row],[mlp_test_acc]]</f>
        <v>0.66433566433566404</v>
      </c>
      <c r="AK790">
        <f>Tabela1[[#This Row],[mlp_val_acc]]</f>
        <v>0.63953488372093004</v>
      </c>
      <c r="AL790">
        <f>Tabela1[[#This Row],[mlp_train_acc]]</f>
        <v>0.60882352941176399</v>
      </c>
      <c r="AM790">
        <f>Tabela1[[#This Row],[mlp_steps]]</f>
        <v>12.8</v>
      </c>
    </row>
    <row r="791" spans="1:39" hidden="1" x14ac:dyDescent="0.25">
      <c r="A791" t="s">
        <v>29</v>
      </c>
      <c r="B791">
        <v>14</v>
      </c>
      <c r="C791">
        <v>5</v>
      </c>
      <c r="D791">
        <v>4</v>
      </c>
      <c r="E791">
        <v>0</v>
      </c>
      <c r="F791" t="s">
        <v>182</v>
      </c>
      <c r="G791">
        <v>54256</v>
      </c>
      <c r="H791">
        <v>20999065.399999999</v>
      </c>
      <c r="I791">
        <v>25.2</v>
      </c>
      <c r="J791">
        <v>0.46941175460815399</v>
      </c>
      <c r="K791">
        <v>0.69767441749572701</v>
      </c>
      <c r="L791">
        <v>0.45874125361442503</v>
      </c>
      <c r="M791">
        <v>0.65734265734265696</v>
      </c>
      <c r="N791">
        <v>0.581395348837209</v>
      </c>
      <c r="O791">
        <v>0.626470588235294</v>
      </c>
      <c r="P791">
        <v>12</v>
      </c>
      <c r="Q791">
        <v>1474883.2</v>
      </c>
      <c r="R791">
        <v>54134</v>
      </c>
      <c r="S791">
        <v>2</v>
      </c>
      <c r="T791">
        <v>156</v>
      </c>
      <c r="U791">
        <v>0.65734265734265696</v>
      </c>
      <c r="V791">
        <v>0.581395348837209</v>
      </c>
      <c r="W791">
        <v>0.626470588235294</v>
      </c>
      <c r="X791">
        <v>12.4</v>
      </c>
      <c r="Y791">
        <v>1455279.2</v>
      </c>
      <c r="Z791">
        <v>54795</v>
      </c>
      <c r="AA791">
        <v>2</v>
      </c>
      <c r="AB791">
        <v>157</v>
      </c>
      <c r="AC791" t="s">
        <v>712</v>
      </c>
      <c r="AE791">
        <f>Tabela1[[#This Row],[kan_params]]</f>
        <v>54256</v>
      </c>
      <c r="AF791">
        <f>Tabela1[[#This Row],[kan_steps]]</f>
        <v>25.2</v>
      </c>
      <c r="AG791">
        <f>Tabela1[[#This Row],[kan_train_acc]]</f>
        <v>0.46941175460815399</v>
      </c>
      <c r="AH791">
        <f>Tabela1[[#This Row],[kan_val_acc]]</f>
        <v>0.69767441749572701</v>
      </c>
      <c r="AI791">
        <f>Tabela1[[#This Row],[kan_test_acc]]</f>
        <v>0.45874125361442503</v>
      </c>
      <c r="AJ791">
        <f>Tabela1[[#This Row],[mlp_test_acc]]</f>
        <v>0.65734265734265696</v>
      </c>
      <c r="AK791">
        <f>Tabela1[[#This Row],[mlp_val_acc]]</f>
        <v>0.581395348837209</v>
      </c>
      <c r="AL791">
        <f>Tabela1[[#This Row],[mlp_train_acc]]</f>
        <v>0.626470588235294</v>
      </c>
      <c r="AM791">
        <f>Tabela1[[#This Row],[mlp_steps]]</f>
        <v>12</v>
      </c>
    </row>
    <row r="792" spans="1:39" hidden="1" x14ac:dyDescent="0.25">
      <c r="A792" t="s">
        <v>29</v>
      </c>
      <c r="B792">
        <v>18</v>
      </c>
      <c r="C792">
        <v>9</v>
      </c>
      <c r="D792">
        <v>4</v>
      </c>
      <c r="E792">
        <v>0</v>
      </c>
      <c r="F792" t="s">
        <v>110</v>
      </c>
      <c r="G792">
        <v>54368</v>
      </c>
      <c r="H792">
        <v>15127004</v>
      </c>
      <c r="I792">
        <v>21.6</v>
      </c>
      <c r="J792">
        <v>0.47588235139846802</v>
      </c>
      <c r="K792">
        <v>0.78139533996582</v>
      </c>
      <c r="L792">
        <v>0.47552447915077201</v>
      </c>
      <c r="M792">
        <v>0.58041958041957997</v>
      </c>
      <c r="N792">
        <v>0.69767441860465096</v>
      </c>
      <c r="O792">
        <v>0.629411764705882</v>
      </c>
      <c r="P792">
        <v>12</v>
      </c>
      <c r="Q792">
        <v>214079.2</v>
      </c>
      <c r="R792">
        <v>54134</v>
      </c>
      <c r="S792">
        <v>2</v>
      </c>
      <c r="T792">
        <v>156</v>
      </c>
      <c r="U792">
        <v>0.58041958041957997</v>
      </c>
      <c r="V792">
        <v>0.69767441860465096</v>
      </c>
      <c r="W792">
        <v>0.629411764705882</v>
      </c>
      <c r="X792">
        <v>12</v>
      </c>
      <c r="Y792">
        <v>248297.60000000001</v>
      </c>
      <c r="Z792">
        <v>54795</v>
      </c>
      <c r="AA792">
        <v>2</v>
      </c>
      <c r="AB792">
        <v>157</v>
      </c>
      <c r="AC792" t="s">
        <v>1080</v>
      </c>
      <c r="AE792">
        <f>Tabela1[[#This Row],[kan_params]]</f>
        <v>54368</v>
      </c>
      <c r="AF792">
        <f>Tabela1[[#This Row],[kan_steps]]</f>
        <v>21.6</v>
      </c>
      <c r="AG792">
        <f>Tabela1[[#This Row],[kan_train_acc]]</f>
        <v>0.47588235139846802</v>
      </c>
      <c r="AH792">
        <f>Tabela1[[#This Row],[kan_val_acc]]</f>
        <v>0.78139533996582</v>
      </c>
      <c r="AI792">
        <f>Tabela1[[#This Row],[kan_test_acc]]</f>
        <v>0.47552447915077201</v>
      </c>
      <c r="AJ792">
        <f>Tabela1[[#This Row],[mlp_test_acc]]</f>
        <v>0.58041958041957997</v>
      </c>
      <c r="AK792">
        <f>Tabela1[[#This Row],[mlp_val_acc]]</f>
        <v>0.69767441860465096</v>
      </c>
      <c r="AL792">
        <f>Tabela1[[#This Row],[mlp_train_acc]]</f>
        <v>0.629411764705882</v>
      </c>
      <c r="AM792">
        <f>Tabela1[[#This Row],[mlp_steps]]</f>
        <v>12</v>
      </c>
    </row>
    <row r="793" spans="1:39" hidden="1" x14ac:dyDescent="0.25">
      <c r="A793" t="s">
        <v>29</v>
      </c>
      <c r="B793">
        <v>14</v>
      </c>
      <c r="C793">
        <v>9</v>
      </c>
      <c r="D793">
        <v>2</v>
      </c>
      <c r="E793">
        <v>0</v>
      </c>
      <c r="F793" t="s">
        <v>100</v>
      </c>
      <c r="G793">
        <v>54506</v>
      </c>
      <c r="H793">
        <v>15130396.800000001</v>
      </c>
      <c r="I793">
        <v>17.2</v>
      </c>
      <c r="J793">
        <v>0.56294116973876895</v>
      </c>
      <c r="K793">
        <v>0.79534884691238406</v>
      </c>
      <c r="L793">
        <v>0.57482518553733797</v>
      </c>
      <c r="M793">
        <v>0.65734265734265696</v>
      </c>
      <c r="N793">
        <v>0.581395348837209</v>
      </c>
      <c r="O793">
        <v>0.626470588235294</v>
      </c>
      <c r="P793">
        <v>12.8</v>
      </c>
      <c r="Q793">
        <v>2518607.7999999998</v>
      </c>
      <c r="R793">
        <v>54134</v>
      </c>
      <c r="S793">
        <v>2</v>
      </c>
      <c r="T793">
        <v>156</v>
      </c>
      <c r="U793">
        <v>0.65734265734265696</v>
      </c>
      <c r="V793">
        <v>0.581395348837209</v>
      </c>
      <c r="W793">
        <v>0.626470588235294</v>
      </c>
      <c r="X793">
        <v>12.2</v>
      </c>
      <c r="Y793">
        <v>2110519.7999999998</v>
      </c>
      <c r="Z793">
        <v>54795</v>
      </c>
      <c r="AA793">
        <v>2</v>
      </c>
      <c r="AB793">
        <v>157</v>
      </c>
      <c r="AC793" t="s">
        <v>772</v>
      </c>
      <c r="AE793">
        <f>Tabela1[[#This Row],[kan_params]]</f>
        <v>54506</v>
      </c>
      <c r="AF793">
        <f>Tabela1[[#This Row],[kan_steps]]</f>
        <v>17.2</v>
      </c>
      <c r="AG793">
        <f>Tabela1[[#This Row],[kan_train_acc]]</f>
        <v>0.56294116973876895</v>
      </c>
      <c r="AH793">
        <f>Tabela1[[#This Row],[kan_val_acc]]</f>
        <v>0.79534884691238406</v>
      </c>
      <c r="AI793">
        <f>Tabela1[[#This Row],[kan_test_acc]]</f>
        <v>0.57482518553733797</v>
      </c>
      <c r="AJ793">
        <f>Tabela1[[#This Row],[mlp_test_acc]]</f>
        <v>0.65734265734265696</v>
      </c>
      <c r="AK793">
        <f>Tabela1[[#This Row],[mlp_val_acc]]</f>
        <v>0.581395348837209</v>
      </c>
      <c r="AL793">
        <f>Tabela1[[#This Row],[mlp_train_acc]]</f>
        <v>0.626470588235294</v>
      </c>
      <c r="AM793">
        <f>Tabela1[[#This Row],[mlp_steps]]</f>
        <v>12.8</v>
      </c>
    </row>
    <row r="794" spans="1:39" hidden="1" x14ac:dyDescent="0.25">
      <c r="A794" t="s">
        <v>29</v>
      </c>
      <c r="B794">
        <v>12</v>
      </c>
      <c r="C794">
        <v>3</v>
      </c>
      <c r="D794">
        <v>4</v>
      </c>
      <c r="E794">
        <v>0</v>
      </c>
      <c r="F794" t="s">
        <v>100</v>
      </c>
      <c r="G794">
        <v>54506</v>
      </c>
      <c r="H794">
        <v>11432418.6</v>
      </c>
      <c r="I794">
        <v>20.6</v>
      </c>
      <c r="J794">
        <v>0.48058823943138101</v>
      </c>
      <c r="K794">
        <v>0.73488372564315796</v>
      </c>
      <c r="L794">
        <v>0.45874125361442503</v>
      </c>
      <c r="M794">
        <v>0.66433566433566404</v>
      </c>
      <c r="N794">
        <v>0.63953488372093004</v>
      </c>
      <c r="O794">
        <v>0.60882352941176399</v>
      </c>
      <c r="P794">
        <v>12</v>
      </c>
      <c r="Q794">
        <v>2125584.2000000002</v>
      </c>
      <c r="R794">
        <v>54134</v>
      </c>
      <c r="S794">
        <v>2</v>
      </c>
      <c r="T794">
        <v>156</v>
      </c>
      <c r="U794">
        <v>0.66433566433566404</v>
      </c>
      <c r="V794">
        <v>0.63953488372093004</v>
      </c>
      <c r="W794">
        <v>0.60882352941176399</v>
      </c>
      <c r="X794">
        <v>12.2</v>
      </c>
      <c r="Y794">
        <v>1871530.2</v>
      </c>
      <c r="Z794">
        <v>54795</v>
      </c>
      <c r="AA794">
        <v>2</v>
      </c>
      <c r="AB794">
        <v>157</v>
      </c>
      <c r="AC794" t="s">
        <v>368</v>
      </c>
      <c r="AE794">
        <f>Tabela1[[#This Row],[kan_params]]</f>
        <v>54506</v>
      </c>
      <c r="AF794">
        <f>Tabela1[[#This Row],[kan_steps]]</f>
        <v>20.6</v>
      </c>
      <c r="AG794">
        <f>Tabela1[[#This Row],[kan_train_acc]]</f>
        <v>0.48058823943138101</v>
      </c>
      <c r="AH794">
        <f>Tabela1[[#This Row],[kan_val_acc]]</f>
        <v>0.73488372564315796</v>
      </c>
      <c r="AI794">
        <f>Tabela1[[#This Row],[kan_test_acc]]</f>
        <v>0.45874125361442503</v>
      </c>
      <c r="AJ794">
        <f>Tabela1[[#This Row],[mlp_test_acc]]</f>
        <v>0.66433566433566404</v>
      </c>
      <c r="AK794">
        <f>Tabela1[[#This Row],[mlp_val_acc]]</f>
        <v>0.63953488372093004</v>
      </c>
      <c r="AL794">
        <f>Tabela1[[#This Row],[mlp_train_acc]]</f>
        <v>0.60882352941176399</v>
      </c>
      <c r="AM794">
        <f>Tabela1[[#This Row],[mlp_steps]]</f>
        <v>12</v>
      </c>
    </row>
    <row r="795" spans="1:39" hidden="1" x14ac:dyDescent="0.25">
      <c r="A795" t="s">
        <v>29</v>
      </c>
      <c r="B795">
        <v>14</v>
      </c>
      <c r="C795">
        <v>5</v>
      </c>
      <c r="D795">
        <v>4</v>
      </c>
      <c r="E795">
        <v>0</v>
      </c>
      <c r="F795" t="s">
        <v>92</v>
      </c>
      <c r="G795">
        <v>54514</v>
      </c>
      <c r="H795">
        <v>19534823.600000001</v>
      </c>
      <c r="I795">
        <v>25.4</v>
      </c>
      <c r="J795">
        <v>0.58647058606147695</v>
      </c>
      <c r="K795">
        <v>0.67674419879913295</v>
      </c>
      <c r="L795">
        <v>0.573426574468612</v>
      </c>
      <c r="M795">
        <v>0.65734265734265696</v>
      </c>
      <c r="N795">
        <v>0.581395348837209</v>
      </c>
      <c r="O795">
        <v>0.626470588235294</v>
      </c>
      <c r="P795">
        <v>12.2</v>
      </c>
      <c r="Q795">
        <v>562833.80000000005</v>
      </c>
      <c r="R795">
        <v>54134</v>
      </c>
      <c r="S795">
        <v>2</v>
      </c>
      <c r="T795">
        <v>156</v>
      </c>
      <c r="U795">
        <v>0.65734265734265696</v>
      </c>
      <c r="V795">
        <v>0.581395348837209</v>
      </c>
      <c r="W795">
        <v>0.626470588235294</v>
      </c>
      <c r="X795">
        <v>12</v>
      </c>
      <c r="Y795">
        <v>498369.6</v>
      </c>
      <c r="Z795">
        <v>54795</v>
      </c>
      <c r="AA795">
        <v>2</v>
      </c>
      <c r="AB795">
        <v>157</v>
      </c>
      <c r="AC795" t="s">
        <v>667</v>
      </c>
      <c r="AE795">
        <f>Tabela1[[#This Row],[kan_params]]</f>
        <v>54514</v>
      </c>
      <c r="AF795">
        <f>Tabela1[[#This Row],[kan_steps]]</f>
        <v>25.4</v>
      </c>
      <c r="AG795">
        <f>Tabela1[[#This Row],[kan_train_acc]]</f>
        <v>0.58647058606147695</v>
      </c>
      <c r="AH795">
        <f>Tabela1[[#This Row],[kan_val_acc]]</f>
        <v>0.67674419879913295</v>
      </c>
      <c r="AI795">
        <f>Tabela1[[#This Row],[kan_test_acc]]</f>
        <v>0.573426574468612</v>
      </c>
      <c r="AJ795">
        <f>Tabela1[[#This Row],[mlp_test_acc]]</f>
        <v>0.65734265734265696</v>
      </c>
      <c r="AK795">
        <f>Tabela1[[#This Row],[mlp_val_acc]]</f>
        <v>0.581395348837209</v>
      </c>
      <c r="AL795">
        <f>Tabela1[[#This Row],[mlp_train_acc]]</f>
        <v>0.626470588235294</v>
      </c>
      <c r="AM795">
        <f>Tabela1[[#This Row],[mlp_steps]]</f>
        <v>12.2</v>
      </c>
    </row>
    <row r="796" spans="1:39" hidden="1" x14ac:dyDescent="0.25">
      <c r="A796" t="s">
        <v>29</v>
      </c>
      <c r="B796">
        <v>18</v>
      </c>
      <c r="C796">
        <v>9</v>
      </c>
      <c r="D796">
        <v>4</v>
      </c>
      <c r="E796">
        <v>0</v>
      </c>
      <c r="F796" t="s">
        <v>50</v>
      </c>
      <c r="G796">
        <v>54572</v>
      </c>
      <c r="H796">
        <v>21713023.800000001</v>
      </c>
      <c r="I796">
        <v>25.8</v>
      </c>
      <c r="J796">
        <v>0.51764706373214697</v>
      </c>
      <c r="K796">
        <v>0.68604651689529395</v>
      </c>
      <c r="L796">
        <v>0.48671328425407401</v>
      </c>
      <c r="M796">
        <v>0.65734265734265696</v>
      </c>
      <c r="N796">
        <v>0.581395348837209</v>
      </c>
      <c r="O796">
        <v>0.626470588235294</v>
      </c>
      <c r="P796">
        <v>12</v>
      </c>
      <c r="Q796">
        <v>2352445.6</v>
      </c>
      <c r="R796">
        <v>54134</v>
      </c>
      <c r="S796">
        <v>2</v>
      </c>
      <c r="T796">
        <v>156</v>
      </c>
      <c r="U796">
        <v>0.65734265734265696</v>
      </c>
      <c r="V796">
        <v>0.581395348837209</v>
      </c>
      <c r="W796">
        <v>0.626470588235294</v>
      </c>
      <c r="X796">
        <v>12</v>
      </c>
      <c r="Y796">
        <v>1528889.2</v>
      </c>
      <c r="Z796">
        <v>54795</v>
      </c>
      <c r="AA796">
        <v>2</v>
      </c>
      <c r="AB796">
        <v>157</v>
      </c>
      <c r="AC796" t="s">
        <v>1050</v>
      </c>
      <c r="AE796">
        <f>Tabela1[[#This Row],[kan_params]]</f>
        <v>54572</v>
      </c>
      <c r="AF796">
        <f>Tabela1[[#This Row],[kan_steps]]</f>
        <v>25.8</v>
      </c>
      <c r="AG796">
        <f>Tabela1[[#This Row],[kan_train_acc]]</f>
        <v>0.51764706373214697</v>
      </c>
      <c r="AH796">
        <f>Tabela1[[#This Row],[kan_val_acc]]</f>
        <v>0.68604651689529395</v>
      </c>
      <c r="AI796">
        <f>Tabela1[[#This Row],[kan_test_acc]]</f>
        <v>0.48671328425407401</v>
      </c>
      <c r="AJ796">
        <f>Tabela1[[#This Row],[mlp_test_acc]]</f>
        <v>0.65734265734265696</v>
      </c>
      <c r="AK796">
        <f>Tabela1[[#This Row],[mlp_val_acc]]</f>
        <v>0.581395348837209</v>
      </c>
      <c r="AL796">
        <f>Tabela1[[#This Row],[mlp_train_acc]]</f>
        <v>0.626470588235294</v>
      </c>
      <c r="AM796">
        <f>Tabela1[[#This Row],[mlp_steps]]</f>
        <v>12</v>
      </c>
    </row>
    <row r="797" spans="1:39" hidden="1" x14ac:dyDescent="0.25">
      <c r="A797" t="s">
        <v>29</v>
      </c>
      <c r="B797">
        <v>18</v>
      </c>
      <c r="C797">
        <v>9</v>
      </c>
      <c r="D797">
        <v>4</v>
      </c>
      <c r="E797">
        <v>0</v>
      </c>
      <c r="F797" t="s">
        <v>80</v>
      </c>
      <c r="G797">
        <v>54670</v>
      </c>
      <c r="H797">
        <v>10851237</v>
      </c>
      <c r="I797">
        <v>16.2</v>
      </c>
      <c r="J797">
        <v>0.53999999761581396</v>
      </c>
      <c r="K797">
        <v>0.73488371372222905</v>
      </c>
      <c r="L797">
        <v>0.51608392596244801</v>
      </c>
      <c r="M797">
        <v>0.58041958041957997</v>
      </c>
      <c r="N797">
        <v>0.69767441860465096</v>
      </c>
      <c r="O797">
        <v>0.629411764705882</v>
      </c>
      <c r="P797">
        <v>12.4</v>
      </c>
      <c r="Q797">
        <v>545780.4</v>
      </c>
      <c r="R797">
        <v>54134</v>
      </c>
      <c r="S797">
        <v>2</v>
      </c>
      <c r="T797">
        <v>156</v>
      </c>
      <c r="U797">
        <v>0.58041958041957997</v>
      </c>
      <c r="V797">
        <v>0.69767441860465096</v>
      </c>
      <c r="W797">
        <v>0.629411764705882</v>
      </c>
      <c r="X797">
        <v>12</v>
      </c>
      <c r="Y797">
        <v>519993.8</v>
      </c>
      <c r="Z797">
        <v>54795</v>
      </c>
      <c r="AA797">
        <v>2</v>
      </c>
      <c r="AB797">
        <v>157</v>
      </c>
      <c r="AC797" t="s">
        <v>1065</v>
      </c>
      <c r="AE797">
        <f>Tabela1[[#This Row],[kan_params]]</f>
        <v>54670</v>
      </c>
      <c r="AF797">
        <f>Tabela1[[#This Row],[kan_steps]]</f>
        <v>16.2</v>
      </c>
      <c r="AG797">
        <f>Tabela1[[#This Row],[kan_train_acc]]</f>
        <v>0.53999999761581396</v>
      </c>
      <c r="AH797">
        <f>Tabela1[[#This Row],[kan_val_acc]]</f>
        <v>0.73488371372222905</v>
      </c>
      <c r="AI797">
        <f>Tabela1[[#This Row],[kan_test_acc]]</f>
        <v>0.51608392596244801</v>
      </c>
      <c r="AJ797">
        <f>Tabela1[[#This Row],[mlp_test_acc]]</f>
        <v>0.58041958041957997</v>
      </c>
      <c r="AK797">
        <f>Tabela1[[#This Row],[mlp_val_acc]]</f>
        <v>0.69767441860465096</v>
      </c>
      <c r="AL797">
        <f>Tabela1[[#This Row],[mlp_train_acc]]</f>
        <v>0.629411764705882</v>
      </c>
      <c r="AM797">
        <f>Tabela1[[#This Row],[mlp_steps]]</f>
        <v>12.4</v>
      </c>
    </row>
    <row r="798" spans="1:39" hidden="1" x14ac:dyDescent="0.25">
      <c r="A798" t="s">
        <v>29</v>
      </c>
      <c r="B798">
        <v>14</v>
      </c>
      <c r="C798">
        <v>5</v>
      </c>
      <c r="D798">
        <v>4</v>
      </c>
      <c r="E798">
        <v>0</v>
      </c>
      <c r="F798" t="s">
        <v>152</v>
      </c>
      <c r="G798">
        <v>54678</v>
      </c>
      <c r="H798">
        <v>15653471.800000001</v>
      </c>
      <c r="I798">
        <v>18.2</v>
      </c>
      <c r="J798">
        <v>0.485294121503829</v>
      </c>
      <c r="K798">
        <v>0.68837209939956601</v>
      </c>
      <c r="L798">
        <v>0.47552447915077201</v>
      </c>
      <c r="M798">
        <v>0.65734265734265696</v>
      </c>
      <c r="N798">
        <v>0.581395348837209</v>
      </c>
      <c r="O798">
        <v>0.626470588235294</v>
      </c>
      <c r="P798">
        <v>12.6</v>
      </c>
      <c r="Q798">
        <v>1435911.6</v>
      </c>
      <c r="R798">
        <v>54134</v>
      </c>
      <c r="S798">
        <v>2</v>
      </c>
      <c r="T798">
        <v>156</v>
      </c>
      <c r="U798">
        <v>0.65734265734265696</v>
      </c>
      <c r="V798">
        <v>0.581395348837209</v>
      </c>
      <c r="W798">
        <v>0.626470588235294</v>
      </c>
      <c r="X798">
        <v>12</v>
      </c>
      <c r="Y798">
        <v>2076730.2</v>
      </c>
      <c r="Z798">
        <v>54795</v>
      </c>
      <c r="AA798">
        <v>2</v>
      </c>
      <c r="AB798">
        <v>157</v>
      </c>
      <c r="AC798" t="s">
        <v>697</v>
      </c>
      <c r="AE798">
        <f>Tabela1[[#This Row],[kan_params]]</f>
        <v>54678</v>
      </c>
      <c r="AF798">
        <f>Tabela1[[#This Row],[kan_steps]]</f>
        <v>18.2</v>
      </c>
      <c r="AG798">
        <f>Tabela1[[#This Row],[kan_train_acc]]</f>
        <v>0.485294121503829</v>
      </c>
      <c r="AH798">
        <f>Tabela1[[#This Row],[kan_val_acc]]</f>
        <v>0.68837209939956601</v>
      </c>
      <c r="AI798">
        <f>Tabela1[[#This Row],[kan_test_acc]]</f>
        <v>0.47552447915077201</v>
      </c>
      <c r="AJ798">
        <f>Tabela1[[#This Row],[mlp_test_acc]]</f>
        <v>0.65734265734265696</v>
      </c>
      <c r="AK798">
        <f>Tabela1[[#This Row],[mlp_val_acc]]</f>
        <v>0.581395348837209</v>
      </c>
      <c r="AL798">
        <f>Tabela1[[#This Row],[mlp_train_acc]]</f>
        <v>0.626470588235294</v>
      </c>
      <c r="AM798">
        <f>Tabela1[[#This Row],[mlp_steps]]</f>
        <v>12.6</v>
      </c>
    </row>
    <row r="799" spans="1:39" hidden="1" x14ac:dyDescent="0.25">
      <c r="A799" t="s">
        <v>29</v>
      </c>
      <c r="B799">
        <v>12</v>
      </c>
      <c r="C799">
        <v>5</v>
      </c>
      <c r="D799">
        <v>3</v>
      </c>
      <c r="E799">
        <v>0</v>
      </c>
      <c r="F799" t="s">
        <v>134</v>
      </c>
      <c r="G799">
        <v>54740</v>
      </c>
      <c r="H799">
        <v>12358703</v>
      </c>
      <c r="I799">
        <v>21.2</v>
      </c>
      <c r="J799">
        <v>0.658823525905609</v>
      </c>
      <c r="K799">
        <v>0.74651162624359102</v>
      </c>
      <c r="L799">
        <v>0.69230769872665399</v>
      </c>
      <c r="M799">
        <v>0.66433566433566404</v>
      </c>
      <c r="N799">
        <v>0.63953488372093004</v>
      </c>
      <c r="O799">
        <v>0.60882352941176399</v>
      </c>
      <c r="P799">
        <v>12.2</v>
      </c>
      <c r="Q799">
        <v>2384066.6</v>
      </c>
      <c r="R799">
        <v>54134</v>
      </c>
      <c r="S799">
        <v>2</v>
      </c>
      <c r="T799">
        <v>156</v>
      </c>
      <c r="U799">
        <v>0.66433566433566404</v>
      </c>
      <c r="V799">
        <v>0.63953488372093004</v>
      </c>
      <c r="W799">
        <v>0.60882352941176399</v>
      </c>
      <c r="X799">
        <v>12.2</v>
      </c>
      <c r="Y799">
        <v>2488678.7999999998</v>
      </c>
      <c r="Z799">
        <v>54795</v>
      </c>
      <c r="AA799">
        <v>2</v>
      </c>
      <c r="AB799">
        <v>157</v>
      </c>
      <c r="AC799" t="s">
        <v>486</v>
      </c>
      <c r="AE799">
        <f>Tabela1[[#This Row],[kan_params]]</f>
        <v>54740</v>
      </c>
      <c r="AF799">
        <f>Tabela1[[#This Row],[kan_steps]]</f>
        <v>21.2</v>
      </c>
      <c r="AG799">
        <f>Tabela1[[#This Row],[kan_train_acc]]</f>
        <v>0.658823525905609</v>
      </c>
      <c r="AH799">
        <f>Tabela1[[#This Row],[kan_val_acc]]</f>
        <v>0.74651162624359102</v>
      </c>
      <c r="AI799">
        <f>Tabela1[[#This Row],[kan_test_acc]]</f>
        <v>0.69230769872665399</v>
      </c>
      <c r="AJ799">
        <f>Tabela1[[#This Row],[mlp_test_acc]]</f>
        <v>0.66433566433566404</v>
      </c>
      <c r="AK799">
        <f>Tabela1[[#This Row],[mlp_val_acc]]</f>
        <v>0.63953488372093004</v>
      </c>
      <c r="AL799">
        <f>Tabela1[[#This Row],[mlp_train_acc]]</f>
        <v>0.60882352941176399</v>
      </c>
      <c r="AM799">
        <f>Tabela1[[#This Row],[mlp_steps]]</f>
        <v>12.2</v>
      </c>
    </row>
    <row r="800" spans="1:39" hidden="1" x14ac:dyDescent="0.25">
      <c r="A800" t="s">
        <v>29</v>
      </c>
      <c r="B800">
        <v>14</v>
      </c>
      <c r="C800">
        <v>5</v>
      </c>
      <c r="D800">
        <v>4</v>
      </c>
      <c r="E800">
        <v>0</v>
      </c>
      <c r="F800" t="s">
        <v>122</v>
      </c>
      <c r="G800">
        <v>54764</v>
      </c>
      <c r="H800">
        <v>13908455.4</v>
      </c>
      <c r="I800">
        <v>16.600000000000001</v>
      </c>
      <c r="J800">
        <v>0.46058822870254501</v>
      </c>
      <c r="K800">
        <v>0.70465117692947299</v>
      </c>
      <c r="L800">
        <v>0.43916085362434298</v>
      </c>
      <c r="M800">
        <v>0.65734265734265696</v>
      </c>
      <c r="N800">
        <v>0.581395348837209</v>
      </c>
      <c r="O800">
        <v>0.626470588235294</v>
      </c>
      <c r="P800">
        <v>13.2</v>
      </c>
      <c r="Q800">
        <v>458928.8</v>
      </c>
      <c r="R800">
        <v>54134</v>
      </c>
      <c r="S800">
        <v>2</v>
      </c>
      <c r="T800">
        <v>156</v>
      </c>
      <c r="U800">
        <v>0.65734265734265696</v>
      </c>
      <c r="V800">
        <v>0.581395348837209</v>
      </c>
      <c r="W800">
        <v>0.626470588235294</v>
      </c>
      <c r="X800">
        <v>12.2</v>
      </c>
      <c r="Y800">
        <v>296556.2</v>
      </c>
      <c r="Z800">
        <v>54795</v>
      </c>
      <c r="AA800">
        <v>2</v>
      </c>
      <c r="AB800">
        <v>157</v>
      </c>
      <c r="AC800" t="s">
        <v>682</v>
      </c>
      <c r="AE800">
        <f>Tabela1[[#This Row],[kan_params]]</f>
        <v>54764</v>
      </c>
      <c r="AF800">
        <f>Tabela1[[#This Row],[kan_steps]]</f>
        <v>16.600000000000001</v>
      </c>
      <c r="AG800">
        <f>Tabela1[[#This Row],[kan_train_acc]]</f>
        <v>0.46058822870254501</v>
      </c>
      <c r="AH800">
        <f>Tabela1[[#This Row],[kan_val_acc]]</f>
        <v>0.70465117692947299</v>
      </c>
      <c r="AI800">
        <f>Tabela1[[#This Row],[kan_test_acc]]</f>
        <v>0.43916085362434298</v>
      </c>
      <c r="AJ800">
        <f>Tabela1[[#This Row],[mlp_test_acc]]</f>
        <v>0.65734265734265696</v>
      </c>
      <c r="AK800">
        <f>Tabela1[[#This Row],[mlp_val_acc]]</f>
        <v>0.581395348837209</v>
      </c>
      <c r="AL800">
        <f>Tabela1[[#This Row],[mlp_train_acc]]</f>
        <v>0.626470588235294</v>
      </c>
      <c r="AM800">
        <f>Tabela1[[#This Row],[mlp_steps]]</f>
        <v>13.2</v>
      </c>
    </row>
    <row r="801" spans="1:39" hidden="1" x14ac:dyDescent="0.25">
      <c r="A801" t="s">
        <v>29</v>
      </c>
      <c r="B801">
        <v>14</v>
      </c>
      <c r="C801">
        <v>9</v>
      </c>
      <c r="D801">
        <v>2</v>
      </c>
      <c r="E801">
        <v>0</v>
      </c>
      <c r="F801" t="s">
        <v>130</v>
      </c>
      <c r="G801">
        <v>55036</v>
      </c>
      <c r="H801">
        <v>19844462</v>
      </c>
      <c r="I801">
        <v>23</v>
      </c>
      <c r="J801">
        <v>0.65941175222396797</v>
      </c>
      <c r="K801">
        <v>0.80465115308761503</v>
      </c>
      <c r="L801">
        <v>0.61118880510330198</v>
      </c>
      <c r="M801">
        <v>0.65734265734265696</v>
      </c>
      <c r="N801">
        <v>0.581395348837209</v>
      </c>
      <c r="O801">
        <v>0.626470588235294</v>
      </c>
      <c r="P801">
        <v>12.2</v>
      </c>
      <c r="Q801">
        <v>1259119</v>
      </c>
      <c r="R801">
        <v>54795</v>
      </c>
      <c r="S801">
        <v>2</v>
      </c>
      <c r="T801">
        <v>157</v>
      </c>
      <c r="U801">
        <v>0.65734265734265696</v>
      </c>
      <c r="V801">
        <v>0.581395348837209</v>
      </c>
      <c r="W801">
        <v>0.626470588235294</v>
      </c>
      <c r="X801">
        <v>12.4</v>
      </c>
      <c r="Y801">
        <v>1027353.4</v>
      </c>
      <c r="Z801">
        <v>55460</v>
      </c>
      <c r="AA801">
        <v>2</v>
      </c>
      <c r="AB801">
        <v>158</v>
      </c>
      <c r="AC801" t="s">
        <v>787</v>
      </c>
      <c r="AE801">
        <f>Tabela1[[#This Row],[kan_params]]</f>
        <v>55036</v>
      </c>
      <c r="AF801">
        <f>Tabela1[[#This Row],[kan_steps]]</f>
        <v>23</v>
      </c>
      <c r="AG801">
        <f>Tabela1[[#This Row],[kan_train_acc]]</f>
        <v>0.65941175222396797</v>
      </c>
      <c r="AH801">
        <f>Tabela1[[#This Row],[kan_val_acc]]</f>
        <v>0.80465115308761503</v>
      </c>
      <c r="AI801">
        <f>Tabela1[[#This Row],[kan_test_acc]]</f>
        <v>0.61118880510330198</v>
      </c>
      <c r="AJ801">
        <f>Tabela1[[#This Row],[mlp_test_acc]]</f>
        <v>0.65734265734265696</v>
      </c>
      <c r="AK801">
        <f>Tabela1[[#This Row],[mlp_val_acc]]</f>
        <v>0.581395348837209</v>
      </c>
      <c r="AL801">
        <f>Tabela1[[#This Row],[mlp_train_acc]]</f>
        <v>0.626470588235294</v>
      </c>
      <c r="AM801">
        <f>Tabela1[[#This Row],[mlp_steps]]</f>
        <v>12.2</v>
      </c>
    </row>
    <row r="802" spans="1:39" hidden="1" x14ac:dyDescent="0.25">
      <c r="A802" t="s">
        <v>29</v>
      </c>
      <c r="B802">
        <v>12</v>
      </c>
      <c r="C802">
        <v>3</v>
      </c>
      <c r="D802">
        <v>4</v>
      </c>
      <c r="E802">
        <v>0</v>
      </c>
      <c r="F802" t="s">
        <v>130</v>
      </c>
      <c r="G802">
        <v>55036</v>
      </c>
      <c r="H802">
        <v>7217588.7999999998</v>
      </c>
      <c r="I802">
        <v>12</v>
      </c>
      <c r="J802">
        <v>0.59411765933036798</v>
      </c>
      <c r="K802">
        <v>0.75581395626068104</v>
      </c>
      <c r="L802">
        <v>0.62517481446266099</v>
      </c>
      <c r="M802">
        <v>0.66433566433566404</v>
      </c>
      <c r="N802">
        <v>0.63953488372093004</v>
      </c>
      <c r="O802">
        <v>0.60882352941176399</v>
      </c>
      <c r="P802">
        <v>12</v>
      </c>
      <c r="Q802">
        <v>1567423</v>
      </c>
      <c r="R802">
        <v>54795</v>
      </c>
      <c r="S802">
        <v>2</v>
      </c>
      <c r="T802">
        <v>157</v>
      </c>
      <c r="U802">
        <v>0.66433566433566404</v>
      </c>
      <c r="V802">
        <v>0.63953488372093004</v>
      </c>
      <c r="W802">
        <v>0.60882352941176399</v>
      </c>
      <c r="X802">
        <v>12</v>
      </c>
      <c r="Y802">
        <v>2335774.6</v>
      </c>
      <c r="Z802">
        <v>55460</v>
      </c>
      <c r="AA802">
        <v>2</v>
      </c>
      <c r="AB802">
        <v>158</v>
      </c>
      <c r="AC802" t="s">
        <v>383</v>
      </c>
      <c r="AE802">
        <f>Tabela1[[#This Row],[kan_params]]</f>
        <v>55036</v>
      </c>
      <c r="AF802">
        <f>Tabela1[[#This Row],[kan_steps]]</f>
        <v>12</v>
      </c>
      <c r="AG802">
        <f>Tabela1[[#This Row],[kan_train_acc]]</f>
        <v>0.59411765933036798</v>
      </c>
      <c r="AH802">
        <f>Tabela1[[#This Row],[kan_val_acc]]</f>
        <v>0.75581395626068104</v>
      </c>
      <c r="AI802">
        <f>Tabela1[[#This Row],[kan_test_acc]]</f>
        <v>0.62517481446266099</v>
      </c>
      <c r="AJ802">
        <f>Tabela1[[#This Row],[mlp_test_acc]]</f>
        <v>0.66433566433566404</v>
      </c>
      <c r="AK802">
        <f>Tabela1[[#This Row],[mlp_val_acc]]</f>
        <v>0.63953488372093004</v>
      </c>
      <c r="AL802">
        <f>Tabela1[[#This Row],[mlp_train_acc]]</f>
        <v>0.60882352941176399</v>
      </c>
      <c r="AM802">
        <f>Tabela1[[#This Row],[mlp_steps]]</f>
        <v>12</v>
      </c>
    </row>
    <row r="803" spans="1:39" hidden="1" x14ac:dyDescent="0.25">
      <c r="A803" t="s">
        <v>29</v>
      </c>
      <c r="B803">
        <v>16</v>
      </c>
      <c r="C803">
        <v>9</v>
      </c>
      <c r="D803">
        <v>3</v>
      </c>
      <c r="E803">
        <v>0</v>
      </c>
      <c r="F803" t="s">
        <v>180</v>
      </c>
      <c r="G803">
        <v>55074</v>
      </c>
      <c r="H803">
        <v>20687973.199999999</v>
      </c>
      <c r="I803">
        <v>24.6</v>
      </c>
      <c r="J803">
        <v>0.65352939963340695</v>
      </c>
      <c r="K803">
        <v>0.75348837375640798</v>
      </c>
      <c r="L803">
        <v>0.64475525021553004</v>
      </c>
      <c r="M803">
        <v>0.65734265734265696</v>
      </c>
      <c r="N803">
        <v>0.581395348837209</v>
      </c>
      <c r="O803">
        <v>0.626470588235294</v>
      </c>
      <c r="P803">
        <v>12.2</v>
      </c>
      <c r="Q803">
        <v>1196144.2</v>
      </c>
      <c r="R803">
        <v>54795</v>
      </c>
      <c r="S803">
        <v>2</v>
      </c>
      <c r="T803">
        <v>157</v>
      </c>
      <c r="U803">
        <v>0.65734265734265696</v>
      </c>
      <c r="V803">
        <v>0.586046511627907</v>
      </c>
      <c r="W803">
        <v>0.626470588235294</v>
      </c>
      <c r="X803">
        <v>12.6</v>
      </c>
      <c r="Y803">
        <v>1429131.6</v>
      </c>
      <c r="Z803">
        <v>55460</v>
      </c>
      <c r="AA803">
        <v>2</v>
      </c>
      <c r="AB803">
        <v>158</v>
      </c>
      <c r="AC803" t="s">
        <v>1014</v>
      </c>
      <c r="AE803">
        <f>Tabela1[[#This Row],[kan_params]]</f>
        <v>55074</v>
      </c>
      <c r="AF803">
        <f>Tabela1[[#This Row],[kan_steps]]</f>
        <v>24.6</v>
      </c>
      <c r="AG803">
        <f>Tabela1[[#This Row],[kan_train_acc]]</f>
        <v>0.65352939963340695</v>
      </c>
      <c r="AH803">
        <f>Tabela1[[#This Row],[kan_val_acc]]</f>
        <v>0.75348837375640798</v>
      </c>
      <c r="AI803">
        <f>Tabela1[[#This Row],[kan_test_acc]]</f>
        <v>0.64475525021553004</v>
      </c>
      <c r="AJ803">
        <f>Tabela1[[#This Row],[mlp_test_acc]]</f>
        <v>0.65734265734265696</v>
      </c>
      <c r="AK803">
        <f>Tabela1[[#This Row],[mlp_val_acc]]</f>
        <v>0.581395348837209</v>
      </c>
      <c r="AL803">
        <f>Tabela1[[#This Row],[mlp_train_acc]]</f>
        <v>0.626470588235294</v>
      </c>
      <c r="AM803">
        <f>Tabela1[[#This Row],[mlp_steps]]</f>
        <v>12.2</v>
      </c>
    </row>
    <row r="804" spans="1:39" hidden="1" x14ac:dyDescent="0.25">
      <c r="A804" t="s">
        <v>29</v>
      </c>
      <c r="B804">
        <v>14</v>
      </c>
      <c r="C804">
        <v>3</v>
      </c>
      <c r="D804">
        <v>5</v>
      </c>
      <c r="E804">
        <v>0</v>
      </c>
      <c r="F804" t="s">
        <v>180</v>
      </c>
      <c r="G804">
        <v>55074</v>
      </c>
      <c r="H804">
        <v>11943559</v>
      </c>
      <c r="I804">
        <v>22</v>
      </c>
      <c r="J804">
        <v>0.48764706552028603</v>
      </c>
      <c r="K804">
        <v>0.73953489065170197</v>
      </c>
      <c r="L804">
        <v>0.46853147149086</v>
      </c>
      <c r="M804">
        <v>0.66433566433566404</v>
      </c>
      <c r="N804">
        <v>0.63953488372093004</v>
      </c>
      <c r="O804">
        <v>0.60882352941176399</v>
      </c>
      <c r="P804">
        <v>12.4</v>
      </c>
      <c r="Q804">
        <v>2467166.4</v>
      </c>
      <c r="R804">
        <v>54795</v>
      </c>
      <c r="S804">
        <v>2</v>
      </c>
      <c r="T804">
        <v>157</v>
      </c>
      <c r="U804">
        <v>0.66433566433566404</v>
      </c>
      <c r="V804">
        <v>0.63953488372093004</v>
      </c>
      <c r="W804">
        <v>0.60882352941176399</v>
      </c>
      <c r="X804">
        <v>12.2</v>
      </c>
      <c r="Y804">
        <v>2202556.4</v>
      </c>
      <c r="Z804">
        <v>55460</v>
      </c>
      <c r="AA804">
        <v>2</v>
      </c>
      <c r="AB804">
        <v>158</v>
      </c>
      <c r="AC804" t="s">
        <v>610</v>
      </c>
      <c r="AE804">
        <f>Tabela1[[#This Row],[kan_params]]</f>
        <v>55074</v>
      </c>
      <c r="AF804">
        <f>Tabela1[[#This Row],[kan_steps]]</f>
        <v>22</v>
      </c>
      <c r="AG804">
        <f>Tabela1[[#This Row],[kan_train_acc]]</f>
        <v>0.48764706552028603</v>
      </c>
      <c r="AH804">
        <f>Tabela1[[#This Row],[kan_val_acc]]</f>
        <v>0.73953489065170197</v>
      </c>
      <c r="AI804">
        <f>Tabela1[[#This Row],[kan_test_acc]]</f>
        <v>0.46853147149086</v>
      </c>
      <c r="AJ804">
        <f>Tabela1[[#This Row],[mlp_test_acc]]</f>
        <v>0.66433566433566404</v>
      </c>
      <c r="AK804">
        <f>Tabela1[[#This Row],[mlp_val_acc]]</f>
        <v>0.63953488372093004</v>
      </c>
      <c r="AL804">
        <f>Tabela1[[#This Row],[mlp_train_acc]]</f>
        <v>0.60882352941176399</v>
      </c>
      <c r="AM804">
        <f>Tabela1[[#This Row],[mlp_steps]]</f>
        <v>12.4</v>
      </c>
    </row>
    <row r="805" spans="1:39" hidden="1" x14ac:dyDescent="0.25">
      <c r="A805" t="s">
        <v>29</v>
      </c>
      <c r="B805">
        <v>16</v>
      </c>
      <c r="C805">
        <v>9</v>
      </c>
      <c r="D805">
        <v>3</v>
      </c>
      <c r="E805">
        <v>0</v>
      </c>
      <c r="F805" t="s">
        <v>60</v>
      </c>
      <c r="G805">
        <v>55082</v>
      </c>
      <c r="H805">
        <v>27498083.800000001</v>
      </c>
      <c r="I805">
        <v>33.200000000000003</v>
      </c>
      <c r="J805">
        <v>0.65411763787269595</v>
      </c>
      <c r="K805">
        <v>0.77441859245300204</v>
      </c>
      <c r="L805">
        <v>0.66433566212654105</v>
      </c>
      <c r="M805">
        <v>0.65734265734265696</v>
      </c>
      <c r="N805">
        <v>0.581395348837209</v>
      </c>
      <c r="O805">
        <v>0.626470588235294</v>
      </c>
      <c r="P805">
        <v>12</v>
      </c>
      <c r="Q805">
        <v>1889332</v>
      </c>
      <c r="R805">
        <v>54795</v>
      </c>
      <c r="S805">
        <v>2</v>
      </c>
      <c r="T805">
        <v>157</v>
      </c>
      <c r="U805">
        <v>0.65734265734265696</v>
      </c>
      <c r="V805">
        <v>0.62558139534883705</v>
      </c>
      <c r="W805">
        <v>0.626470588235294</v>
      </c>
      <c r="X805">
        <v>12.8</v>
      </c>
      <c r="Y805">
        <v>2071142.3999999999</v>
      </c>
      <c r="Z805">
        <v>55460</v>
      </c>
      <c r="AA805">
        <v>2</v>
      </c>
      <c r="AB805">
        <v>158</v>
      </c>
      <c r="AC805" t="s">
        <v>954</v>
      </c>
      <c r="AE805">
        <f>Tabela1[[#This Row],[kan_params]]</f>
        <v>55082</v>
      </c>
      <c r="AF805">
        <f>Tabela1[[#This Row],[kan_steps]]</f>
        <v>33.200000000000003</v>
      </c>
      <c r="AG805">
        <f>Tabela1[[#This Row],[kan_train_acc]]</f>
        <v>0.65411763787269595</v>
      </c>
      <c r="AH805">
        <f>Tabela1[[#This Row],[kan_val_acc]]</f>
        <v>0.77441859245300204</v>
      </c>
      <c r="AI805">
        <f>Tabela1[[#This Row],[kan_test_acc]]</f>
        <v>0.66433566212654105</v>
      </c>
      <c r="AJ805">
        <f>Tabela1[[#This Row],[mlp_test_acc]]</f>
        <v>0.65734265734265696</v>
      </c>
      <c r="AK805">
        <f>Tabela1[[#This Row],[mlp_val_acc]]</f>
        <v>0.581395348837209</v>
      </c>
      <c r="AL805">
        <f>Tabela1[[#This Row],[mlp_train_acc]]</f>
        <v>0.626470588235294</v>
      </c>
      <c r="AM805">
        <f>Tabela1[[#This Row],[mlp_steps]]</f>
        <v>12</v>
      </c>
    </row>
    <row r="806" spans="1:39" hidden="1" x14ac:dyDescent="0.25">
      <c r="A806" t="s">
        <v>29</v>
      </c>
      <c r="B806">
        <v>14</v>
      </c>
      <c r="C806">
        <v>3</v>
      </c>
      <c r="D806">
        <v>5</v>
      </c>
      <c r="E806">
        <v>0</v>
      </c>
      <c r="F806" t="s">
        <v>60</v>
      </c>
      <c r="G806">
        <v>55082</v>
      </c>
      <c r="H806">
        <v>9192560.1999999993</v>
      </c>
      <c r="I806">
        <v>16</v>
      </c>
      <c r="J806">
        <v>0.48999999761581398</v>
      </c>
      <c r="K806">
        <v>0.74651163816452004</v>
      </c>
      <c r="L806">
        <v>0.49370628595352101</v>
      </c>
      <c r="M806">
        <v>0.66433566433566404</v>
      </c>
      <c r="N806">
        <v>0.71860465116279004</v>
      </c>
      <c r="O806">
        <v>0.60882352941176399</v>
      </c>
      <c r="P806">
        <v>12.2</v>
      </c>
      <c r="Q806">
        <v>2726846.4</v>
      </c>
      <c r="R806">
        <v>54795</v>
      </c>
      <c r="S806">
        <v>2</v>
      </c>
      <c r="T806">
        <v>157</v>
      </c>
      <c r="U806">
        <v>0.66433566433566404</v>
      </c>
      <c r="V806">
        <v>0.63953488372093004</v>
      </c>
      <c r="W806">
        <v>0.60882352941176399</v>
      </c>
      <c r="X806">
        <v>12.4</v>
      </c>
      <c r="Y806">
        <v>1357819.4</v>
      </c>
      <c r="Z806">
        <v>55460</v>
      </c>
      <c r="AA806">
        <v>2</v>
      </c>
      <c r="AB806">
        <v>158</v>
      </c>
      <c r="AC806" t="s">
        <v>550</v>
      </c>
      <c r="AE806">
        <f>Tabela1[[#This Row],[kan_params]]</f>
        <v>55082</v>
      </c>
      <c r="AF806">
        <f>Tabela1[[#This Row],[kan_steps]]</f>
        <v>16</v>
      </c>
      <c r="AG806">
        <f>Tabela1[[#This Row],[kan_train_acc]]</f>
        <v>0.48999999761581398</v>
      </c>
      <c r="AH806">
        <f>Tabela1[[#This Row],[kan_val_acc]]</f>
        <v>0.74651163816452004</v>
      </c>
      <c r="AI806">
        <f>Tabela1[[#This Row],[kan_test_acc]]</f>
        <v>0.49370628595352101</v>
      </c>
      <c r="AJ806">
        <f>Tabela1[[#This Row],[mlp_test_acc]]</f>
        <v>0.66433566433566404</v>
      </c>
      <c r="AK806">
        <f>Tabela1[[#This Row],[mlp_val_acc]]</f>
        <v>0.71860465116279004</v>
      </c>
      <c r="AL806">
        <f>Tabela1[[#This Row],[mlp_train_acc]]</f>
        <v>0.60882352941176399</v>
      </c>
      <c r="AM806">
        <f>Tabela1[[#This Row],[mlp_steps]]</f>
        <v>12.2</v>
      </c>
    </row>
    <row r="807" spans="1:39" hidden="1" x14ac:dyDescent="0.25">
      <c r="A807" t="s">
        <v>29</v>
      </c>
      <c r="B807">
        <v>12</v>
      </c>
      <c r="C807">
        <v>5</v>
      </c>
      <c r="D807">
        <v>3</v>
      </c>
      <c r="E807">
        <v>0</v>
      </c>
      <c r="F807" t="s">
        <v>164</v>
      </c>
      <c r="G807">
        <v>55098</v>
      </c>
      <c r="H807">
        <v>11873960.199999999</v>
      </c>
      <c r="I807">
        <v>20.399999999999999</v>
      </c>
      <c r="J807">
        <v>0.57823529243469196</v>
      </c>
      <c r="K807">
        <v>0.70697674751281703</v>
      </c>
      <c r="L807">
        <v>0.58461538553237902</v>
      </c>
      <c r="M807">
        <v>0.66433566433566404</v>
      </c>
      <c r="N807">
        <v>0.63953488372093004</v>
      </c>
      <c r="O807">
        <v>0.60882352941176399</v>
      </c>
      <c r="P807">
        <v>12</v>
      </c>
      <c r="Q807">
        <v>1614480.4</v>
      </c>
      <c r="R807">
        <v>54795</v>
      </c>
      <c r="S807">
        <v>2</v>
      </c>
      <c r="T807">
        <v>157</v>
      </c>
      <c r="U807">
        <v>0.66433566433566404</v>
      </c>
      <c r="V807">
        <v>0.63953488372093004</v>
      </c>
      <c r="W807">
        <v>0.60882352941176399</v>
      </c>
      <c r="X807">
        <v>12.6</v>
      </c>
      <c r="Y807">
        <v>1670830.2</v>
      </c>
      <c r="Z807">
        <v>55460</v>
      </c>
      <c r="AA807">
        <v>2</v>
      </c>
      <c r="AB807">
        <v>158</v>
      </c>
      <c r="AC807" t="s">
        <v>501</v>
      </c>
      <c r="AE807">
        <f>Tabela1[[#This Row],[kan_params]]</f>
        <v>55098</v>
      </c>
      <c r="AF807">
        <f>Tabela1[[#This Row],[kan_steps]]</f>
        <v>20.399999999999999</v>
      </c>
      <c r="AG807">
        <f>Tabela1[[#This Row],[kan_train_acc]]</f>
        <v>0.57823529243469196</v>
      </c>
      <c r="AH807">
        <f>Tabela1[[#This Row],[kan_val_acc]]</f>
        <v>0.70697674751281703</v>
      </c>
      <c r="AI807">
        <f>Tabela1[[#This Row],[kan_test_acc]]</f>
        <v>0.58461538553237902</v>
      </c>
      <c r="AJ807">
        <f>Tabela1[[#This Row],[mlp_test_acc]]</f>
        <v>0.66433566433566404</v>
      </c>
      <c r="AK807">
        <f>Tabela1[[#This Row],[mlp_val_acc]]</f>
        <v>0.63953488372093004</v>
      </c>
      <c r="AL807">
        <f>Tabela1[[#This Row],[mlp_train_acc]]</f>
        <v>0.60882352941176399</v>
      </c>
      <c r="AM807">
        <f>Tabela1[[#This Row],[mlp_steps]]</f>
        <v>12</v>
      </c>
    </row>
    <row r="808" spans="1:39" hidden="1" x14ac:dyDescent="0.25">
      <c r="A808" t="s">
        <v>29</v>
      </c>
      <c r="B808">
        <v>12</v>
      </c>
      <c r="C808">
        <v>5</v>
      </c>
      <c r="D808">
        <v>3</v>
      </c>
      <c r="E808">
        <v>0</v>
      </c>
      <c r="F808" t="s">
        <v>194</v>
      </c>
      <c r="G808">
        <v>55168</v>
      </c>
      <c r="H808">
        <v>10717835.6</v>
      </c>
      <c r="I808">
        <v>16.2</v>
      </c>
      <c r="J808">
        <v>0.52294117212295499</v>
      </c>
      <c r="K808">
        <v>0.80697674751281701</v>
      </c>
      <c r="L808">
        <v>0.52307691574096604</v>
      </c>
      <c r="M808">
        <v>0.65734265734265696</v>
      </c>
      <c r="N808">
        <v>0.61860465116278995</v>
      </c>
      <c r="O808">
        <v>0.626470588235294</v>
      </c>
      <c r="P808">
        <v>12</v>
      </c>
      <c r="Q808">
        <v>318421.59999999998</v>
      </c>
      <c r="R808">
        <v>54795</v>
      </c>
      <c r="S808">
        <v>2</v>
      </c>
      <c r="T808">
        <v>157</v>
      </c>
      <c r="U808">
        <v>0.65734265734265696</v>
      </c>
      <c r="V808">
        <v>0.581395348837209</v>
      </c>
      <c r="W808">
        <v>0.626470588235294</v>
      </c>
      <c r="X808">
        <v>12.6</v>
      </c>
      <c r="Y808">
        <v>226610.6</v>
      </c>
      <c r="Z808">
        <v>55460</v>
      </c>
      <c r="AA808">
        <v>2</v>
      </c>
      <c r="AB808">
        <v>158</v>
      </c>
      <c r="AC808" t="s">
        <v>516</v>
      </c>
      <c r="AE808">
        <f>Tabela1[[#This Row],[kan_params]]</f>
        <v>55168</v>
      </c>
      <c r="AF808">
        <f>Tabela1[[#This Row],[kan_steps]]</f>
        <v>16.2</v>
      </c>
      <c r="AG808">
        <f>Tabela1[[#This Row],[kan_train_acc]]</f>
        <v>0.52294117212295499</v>
      </c>
      <c r="AH808">
        <f>Tabela1[[#This Row],[kan_val_acc]]</f>
        <v>0.80697674751281701</v>
      </c>
      <c r="AI808">
        <f>Tabela1[[#This Row],[kan_test_acc]]</f>
        <v>0.52307691574096604</v>
      </c>
      <c r="AJ808">
        <f>Tabela1[[#This Row],[mlp_test_acc]]</f>
        <v>0.65734265734265696</v>
      </c>
      <c r="AK808">
        <f>Tabela1[[#This Row],[mlp_val_acc]]</f>
        <v>0.61860465116278995</v>
      </c>
      <c r="AL808">
        <f>Tabela1[[#This Row],[mlp_train_acc]]</f>
        <v>0.626470588235294</v>
      </c>
      <c r="AM808">
        <f>Tabela1[[#This Row],[mlp_steps]]</f>
        <v>12</v>
      </c>
    </row>
    <row r="809" spans="1:39" hidden="1" x14ac:dyDescent="0.25">
      <c r="A809" t="s">
        <v>29</v>
      </c>
      <c r="B809">
        <v>16</v>
      </c>
      <c r="C809">
        <v>5</v>
      </c>
      <c r="D809">
        <v>5</v>
      </c>
      <c r="E809">
        <v>0</v>
      </c>
      <c r="F809" t="s">
        <v>144</v>
      </c>
      <c r="G809">
        <v>55174</v>
      </c>
      <c r="H809">
        <v>15080744.4</v>
      </c>
      <c r="I809">
        <v>17</v>
      </c>
      <c r="J809">
        <v>0.54823528528213505</v>
      </c>
      <c r="K809">
        <v>0.72558139562606805</v>
      </c>
      <c r="L809">
        <v>0.57622378468513402</v>
      </c>
      <c r="M809">
        <v>0.65734265734265696</v>
      </c>
      <c r="N809">
        <v>0.581395348837209</v>
      </c>
      <c r="O809">
        <v>0.626470588235294</v>
      </c>
      <c r="P809">
        <v>12</v>
      </c>
      <c r="Q809">
        <v>1216658.8</v>
      </c>
      <c r="R809">
        <v>54795</v>
      </c>
      <c r="S809">
        <v>2</v>
      </c>
      <c r="T809">
        <v>157</v>
      </c>
      <c r="U809">
        <v>0.65734265734265696</v>
      </c>
      <c r="V809">
        <v>0.581395348837209</v>
      </c>
      <c r="W809">
        <v>0.626470588235294</v>
      </c>
      <c r="X809">
        <v>13.4</v>
      </c>
      <c r="Y809">
        <v>1584947.2</v>
      </c>
      <c r="Z809">
        <v>55460</v>
      </c>
      <c r="AA809">
        <v>2</v>
      </c>
      <c r="AB809">
        <v>158</v>
      </c>
      <c r="AC809" t="s">
        <v>895</v>
      </c>
      <c r="AE809">
        <f>Tabela1[[#This Row],[kan_params]]</f>
        <v>55174</v>
      </c>
      <c r="AF809">
        <f>Tabela1[[#This Row],[kan_steps]]</f>
        <v>17</v>
      </c>
      <c r="AG809">
        <f>Tabela1[[#This Row],[kan_train_acc]]</f>
        <v>0.54823528528213505</v>
      </c>
      <c r="AH809">
        <f>Tabela1[[#This Row],[kan_val_acc]]</f>
        <v>0.72558139562606805</v>
      </c>
      <c r="AI809">
        <f>Tabela1[[#This Row],[kan_test_acc]]</f>
        <v>0.57622378468513402</v>
      </c>
      <c r="AJ809">
        <f>Tabela1[[#This Row],[mlp_test_acc]]</f>
        <v>0.65734265734265696</v>
      </c>
      <c r="AK809">
        <f>Tabela1[[#This Row],[mlp_val_acc]]</f>
        <v>0.581395348837209</v>
      </c>
      <c r="AL809">
        <f>Tabela1[[#This Row],[mlp_train_acc]]</f>
        <v>0.626470588235294</v>
      </c>
      <c r="AM809">
        <f>Tabela1[[#This Row],[mlp_steps]]</f>
        <v>12</v>
      </c>
    </row>
    <row r="810" spans="1:39" hidden="1" x14ac:dyDescent="0.25">
      <c r="A810" t="s">
        <v>29</v>
      </c>
      <c r="B810">
        <v>14</v>
      </c>
      <c r="C810">
        <v>9</v>
      </c>
      <c r="D810">
        <v>2</v>
      </c>
      <c r="E810">
        <v>0</v>
      </c>
      <c r="F810" t="s">
        <v>190</v>
      </c>
      <c r="G810">
        <v>55184</v>
      </c>
      <c r="H810">
        <v>11395942</v>
      </c>
      <c r="I810">
        <v>12</v>
      </c>
      <c r="J810">
        <v>0.47411763668060303</v>
      </c>
      <c r="K810">
        <v>0.70930230617523105</v>
      </c>
      <c r="L810">
        <v>0.44475525617599398</v>
      </c>
      <c r="M810">
        <v>0.65734265734265696</v>
      </c>
      <c r="N810">
        <v>0.581395348837209</v>
      </c>
      <c r="O810">
        <v>0.626470588235294</v>
      </c>
      <c r="P810">
        <v>12</v>
      </c>
      <c r="Q810">
        <v>1344296.2</v>
      </c>
      <c r="R810">
        <v>54795</v>
      </c>
      <c r="S810">
        <v>2</v>
      </c>
      <c r="T810">
        <v>157</v>
      </c>
      <c r="U810">
        <v>0.65734265734265696</v>
      </c>
      <c r="V810">
        <v>0.581395348837209</v>
      </c>
      <c r="W810">
        <v>0.626470588235294</v>
      </c>
      <c r="X810">
        <v>12</v>
      </c>
      <c r="Y810">
        <v>1191845</v>
      </c>
      <c r="Z810">
        <v>55460</v>
      </c>
      <c r="AA810">
        <v>2</v>
      </c>
      <c r="AB810">
        <v>158</v>
      </c>
      <c r="AC810" t="s">
        <v>817</v>
      </c>
      <c r="AE810">
        <f>Tabela1[[#This Row],[kan_params]]</f>
        <v>55184</v>
      </c>
      <c r="AF810">
        <f>Tabela1[[#This Row],[kan_steps]]</f>
        <v>12</v>
      </c>
      <c r="AG810">
        <f>Tabela1[[#This Row],[kan_train_acc]]</f>
        <v>0.47411763668060303</v>
      </c>
      <c r="AH810">
        <f>Tabela1[[#This Row],[kan_val_acc]]</f>
        <v>0.70930230617523105</v>
      </c>
      <c r="AI810">
        <f>Tabela1[[#This Row],[kan_test_acc]]</f>
        <v>0.44475525617599398</v>
      </c>
      <c r="AJ810">
        <f>Tabela1[[#This Row],[mlp_test_acc]]</f>
        <v>0.65734265734265696</v>
      </c>
      <c r="AK810">
        <f>Tabela1[[#This Row],[mlp_val_acc]]</f>
        <v>0.581395348837209</v>
      </c>
      <c r="AL810">
        <f>Tabela1[[#This Row],[mlp_train_acc]]</f>
        <v>0.626470588235294</v>
      </c>
      <c r="AM810">
        <f>Tabela1[[#This Row],[mlp_steps]]</f>
        <v>12</v>
      </c>
    </row>
    <row r="811" spans="1:39" hidden="1" x14ac:dyDescent="0.25">
      <c r="A811" t="s">
        <v>29</v>
      </c>
      <c r="B811">
        <v>12</v>
      </c>
      <c r="C811">
        <v>3</v>
      </c>
      <c r="D811">
        <v>4</v>
      </c>
      <c r="E811">
        <v>0</v>
      </c>
      <c r="F811" t="s">
        <v>190</v>
      </c>
      <c r="G811">
        <v>55184</v>
      </c>
      <c r="H811">
        <v>10124877.800000001</v>
      </c>
      <c r="I811">
        <v>17</v>
      </c>
      <c r="J811">
        <v>0.47117647528648299</v>
      </c>
      <c r="K811">
        <v>0.683720934391021</v>
      </c>
      <c r="L811">
        <v>0.45594405531883198</v>
      </c>
      <c r="M811">
        <v>0.66433566433566404</v>
      </c>
      <c r="N811">
        <v>0.63953488372093004</v>
      </c>
      <c r="O811">
        <v>0.60882352941176399</v>
      </c>
      <c r="P811">
        <v>12</v>
      </c>
      <c r="Q811">
        <v>1540156.2</v>
      </c>
      <c r="R811">
        <v>54795</v>
      </c>
      <c r="S811">
        <v>2</v>
      </c>
      <c r="T811">
        <v>157</v>
      </c>
      <c r="U811">
        <v>0.66433566433566404</v>
      </c>
      <c r="V811">
        <v>0.64418604651162703</v>
      </c>
      <c r="W811">
        <v>0.60882352941176399</v>
      </c>
      <c r="X811">
        <v>12.2</v>
      </c>
      <c r="Y811">
        <v>1417676.8</v>
      </c>
      <c r="Z811">
        <v>55460</v>
      </c>
      <c r="AA811">
        <v>2</v>
      </c>
      <c r="AB811">
        <v>158</v>
      </c>
      <c r="AC811" t="s">
        <v>413</v>
      </c>
      <c r="AE811">
        <f>Tabela1[[#This Row],[kan_params]]</f>
        <v>55184</v>
      </c>
      <c r="AF811">
        <f>Tabela1[[#This Row],[kan_steps]]</f>
        <v>17</v>
      </c>
      <c r="AG811">
        <f>Tabela1[[#This Row],[kan_train_acc]]</f>
        <v>0.47117647528648299</v>
      </c>
      <c r="AH811">
        <f>Tabela1[[#This Row],[kan_val_acc]]</f>
        <v>0.683720934391021</v>
      </c>
      <c r="AI811">
        <f>Tabela1[[#This Row],[kan_test_acc]]</f>
        <v>0.45594405531883198</v>
      </c>
      <c r="AJ811">
        <f>Tabela1[[#This Row],[mlp_test_acc]]</f>
        <v>0.66433566433566404</v>
      </c>
      <c r="AK811">
        <f>Tabela1[[#This Row],[mlp_val_acc]]</f>
        <v>0.63953488372093004</v>
      </c>
      <c r="AL811">
        <f>Tabela1[[#This Row],[mlp_train_acc]]</f>
        <v>0.60882352941176399</v>
      </c>
      <c r="AM811">
        <f>Tabela1[[#This Row],[mlp_steps]]</f>
        <v>12</v>
      </c>
    </row>
    <row r="812" spans="1:39" hidden="1" x14ac:dyDescent="0.25">
      <c r="A812" t="s">
        <v>29</v>
      </c>
      <c r="B812">
        <v>14</v>
      </c>
      <c r="C812">
        <v>9</v>
      </c>
      <c r="D812">
        <v>2</v>
      </c>
      <c r="E812">
        <v>0</v>
      </c>
      <c r="F812" t="s">
        <v>160</v>
      </c>
      <c r="G812">
        <v>55262</v>
      </c>
      <c r="H812">
        <v>21580105.800000001</v>
      </c>
      <c r="I812">
        <v>26.2</v>
      </c>
      <c r="J812">
        <v>0.53705881237983699</v>
      </c>
      <c r="K812">
        <v>0.693023252487182</v>
      </c>
      <c r="L812">
        <v>0.52027973532676697</v>
      </c>
      <c r="M812">
        <v>0.65734265734265696</v>
      </c>
      <c r="N812">
        <v>0.75581395348837199</v>
      </c>
      <c r="O812">
        <v>0.626470588235294</v>
      </c>
      <c r="P812">
        <v>12</v>
      </c>
      <c r="Q812">
        <v>2126869.4</v>
      </c>
      <c r="R812">
        <v>54795</v>
      </c>
      <c r="S812">
        <v>2</v>
      </c>
      <c r="T812">
        <v>157</v>
      </c>
      <c r="U812">
        <v>0.65734265734265696</v>
      </c>
      <c r="V812">
        <v>0.581395348837209</v>
      </c>
      <c r="W812">
        <v>0.626470588235294</v>
      </c>
      <c r="X812">
        <v>12</v>
      </c>
      <c r="Y812">
        <v>1262537.8</v>
      </c>
      <c r="Z812">
        <v>55460</v>
      </c>
      <c r="AA812">
        <v>2</v>
      </c>
      <c r="AB812">
        <v>158</v>
      </c>
      <c r="AC812" t="s">
        <v>802</v>
      </c>
      <c r="AE812">
        <f>Tabela1[[#This Row],[kan_params]]</f>
        <v>55262</v>
      </c>
      <c r="AF812">
        <f>Tabela1[[#This Row],[kan_steps]]</f>
        <v>26.2</v>
      </c>
      <c r="AG812">
        <f>Tabela1[[#This Row],[kan_train_acc]]</f>
        <v>0.53705881237983699</v>
      </c>
      <c r="AH812">
        <f>Tabela1[[#This Row],[kan_val_acc]]</f>
        <v>0.693023252487182</v>
      </c>
      <c r="AI812">
        <f>Tabela1[[#This Row],[kan_test_acc]]</f>
        <v>0.52027973532676697</v>
      </c>
      <c r="AJ812">
        <f>Tabela1[[#This Row],[mlp_test_acc]]</f>
        <v>0.65734265734265696</v>
      </c>
      <c r="AK812">
        <f>Tabela1[[#This Row],[mlp_val_acc]]</f>
        <v>0.75581395348837199</v>
      </c>
      <c r="AL812">
        <f>Tabela1[[#This Row],[mlp_train_acc]]</f>
        <v>0.626470588235294</v>
      </c>
      <c r="AM812">
        <f>Tabela1[[#This Row],[mlp_steps]]</f>
        <v>12</v>
      </c>
    </row>
    <row r="813" spans="1:39" hidden="1" x14ac:dyDescent="0.25">
      <c r="A813" t="s">
        <v>29</v>
      </c>
      <c r="B813">
        <v>12</v>
      </c>
      <c r="C813">
        <v>3</v>
      </c>
      <c r="D813">
        <v>4</v>
      </c>
      <c r="E813">
        <v>0</v>
      </c>
      <c r="F813" t="s">
        <v>160</v>
      </c>
      <c r="G813">
        <v>55262</v>
      </c>
      <c r="H813">
        <v>8882742.5999999996</v>
      </c>
      <c r="I813">
        <v>15.6</v>
      </c>
      <c r="J813">
        <v>0.41882352828979402</v>
      </c>
      <c r="K813">
        <v>0.68837209939956601</v>
      </c>
      <c r="L813">
        <v>0.39860139489173801</v>
      </c>
      <c r="M813">
        <v>0.66433566433566404</v>
      </c>
      <c r="N813">
        <v>0.79767441860465105</v>
      </c>
      <c r="O813">
        <v>0.60882352941176399</v>
      </c>
      <c r="P813">
        <v>12.2</v>
      </c>
      <c r="Q813">
        <v>1597277</v>
      </c>
      <c r="R813">
        <v>54795</v>
      </c>
      <c r="S813">
        <v>2</v>
      </c>
      <c r="T813">
        <v>157</v>
      </c>
      <c r="U813">
        <v>0.66433566433566404</v>
      </c>
      <c r="V813">
        <v>0.63953488372093004</v>
      </c>
      <c r="W813">
        <v>0.60882352941176399</v>
      </c>
      <c r="X813">
        <v>12</v>
      </c>
      <c r="Y813">
        <v>1480620.8</v>
      </c>
      <c r="Z813">
        <v>55460</v>
      </c>
      <c r="AA813">
        <v>2</v>
      </c>
      <c r="AB813">
        <v>158</v>
      </c>
      <c r="AC813" t="s">
        <v>398</v>
      </c>
      <c r="AE813">
        <f>Tabela1[[#This Row],[kan_params]]</f>
        <v>55262</v>
      </c>
      <c r="AF813">
        <f>Tabela1[[#This Row],[kan_steps]]</f>
        <v>15.6</v>
      </c>
      <c r="AG813">
        <f>Tabela1[[#This Row],[kan_train_acc]]</f>
        <v>0.41882352828979402</v>
      </c>
      <c r="AH813">
        <f>Tabela1[[#This Row],[kan_val_acc]]</f>
        <v>0.68837209939956601</v>
      </c>
      <c r="AI813">
        <f>Tabela1[[#This Row],[kan_test_acc]]</f>
        <v>0.39860139489173801</v>
      </c>
      <c r="AJ813">
        <f>Tabela1[[#This Row],[mlp_test_acc]]</f>
        <v>0.66433566433566404</v>
      </c>
      <c r="AK813">
        <f>Tabela1[[#This Row],[mlp_val_acc]]</f>
        <v>0.79767441860465105</v>
      </c>
      <c r="AL813">
        <f>Tabela1[[#This Row],[mlp_train_acc]]</f>
        <v>0.60882352941176399</v>
      </c>
      <c r="AM813">
        <f>Tabela1[[#This Row],[mlp_steps]]</f>
        <v>12.2</v>
      </c>
    </row>
    <row r="814" spans="1:39" hidden="1" x14ac:dyDescent="0.25">
      <c r="A814" t="s">
        <v>29</v>
      </c>
      <c r="B814">
        <v>14</v>
      </c>
      <c r="C814">
        <v>5</v>
      </c>
      <c r="D814">
        <v>4</v>
      </c>
      <c r="E814">
        <v>0</v>
      </c>
      <c r="F814" t="s">
        <v>64</v>
      </c>
      <c r="G814">
        <v>55274</v>
      </c>
      <c r="H814">
        <v>18205412.800000001</v>
      </c>
      <c r="I814">
        <v>24</v>
      </c>
      <c r="J814">
        <v>0.47705881595611499</v>
      </c>
      <c r="K814">
        <v>0.68372092247009197</v>
      </c>
      <c r="L814">
        <v>0.53566434383392303</v>
      </c>
      <c r="M814">
        <v>0.65734265734265696</v>
      </c>
      <c r="N814">
        <v>0.581395348837209</v>
      </c>
      <c r="O814">
        <v>0.626470588235294</v>
      </c>
      <c r="P814">
        <v>12</v>
      </c>
      <c r="Q814">
        <v>482721</v>
      </c>
      <c r="R814">
        <v>54795</v>
      </c>
      <c r="S814">
        <v>2</v>
      </c>
      <c r="T814">
        <v>157</v>
      </c>
      <c r="U814">
        <v>0.65734265734265696</v>
      </c>
      <c r="V814">
        <v>0.581395348837209</v>
      </c>
      <c r="W814">
        <v>0.626470588235294</v>
      </c>
      <c r="X814">
        <v>12</v>
      </c>
      <c r="Y814">
        <v>379144.8</v>
      </c>
      <c r="Z814">
        <v>55460</v>
      </c>
      <c r="AA814">
        <v>2</v>
      </c>
      <c r="AB814">
        <v>158</v>
      </c>
      <c r="AC814" t="s">
        <v>653</v>
      </c>
      <c r="AE814">
        <f>Tabela1[[#This Row],[kan_params]]</f>
        <v>55274</v>
      </c>
      <c r="AF814">
        <f>Tabela1[[#This Row],[kan_steps]]</f>
        <v>24</v>
      </c>
      <c r="AG814">
        <f>Tabela1[[#This Row],[kan_train_acc]]</f>
        <v>0.47705881595611499</v>
      </c>
      <c r="AH814">
        <f>Tabela1[[#This Row],[kan_val_acc]]</f>
        <v>0.68372092247009197</v>
      </c>
      <c r="AI814">
        <f>Tabela1[[#This Row],[kan_test_acc]]</f>
        <v>0.53566434383392303</v>
      </c>
      <c r="AJ814">
        <f>Tabela1[[#This Row],[mlp_test_acc]]</f>
        <v>0.65734265734265696</v>
      </c>
      <c r="AK814">
        <f>Tabela1[[#This Row],[mlp_val_acc]]</f>
        <v>0.581395348837209</v>
      </c>
      <c r="AL814">
        <f>Tabela1[[#This Row],[mlp_train_acc]]</f>
        <v>0.626470588235294</v>
      </c>
      <c r="AM814">
        <f>Tabela1[[#This Row],[mlp_steps]]</f>
        <v>12</v>
      </c>
    </row>
    <row r="815" spans="1:39" hidden="1" x14ac:dyDescent="0.25">
      <c r="A815" t="s">
        <v>29</v>
      </c>
      <c r="B815">
        <v>10</v>
      </c>
      <c r="C815">
        <v>3</v>
      </c>
      <c r="D815">
        <v>3</v>
      </c>
      <c r="E815">
        <v>0</v>
      </c>
      <c r="F815" t="s">
        <v>204</v>
      </c>
      <c r="G815">
        <v>55458</v>
      </c>
      <c r="H815">
        <v>9504145.8000000007</v>
      </c>
      <c r="I815">
        <v>15.4</v>
      </c>
      <c r="J815">
        <v>0.43647058010101297</v>
      </c>
      <c r="K815">
        <v>0.67674418687820403</v>
      </c>
      <c r="L815">
        <v>0.39720279276371001</v>
      </c>
      <c r="M815">
        <v>0.66433566433566404</v>
      </c>
      <c r="N815">
        <v>0.63953488372093004</v>
      </c>
      <c r="O815">
        <v>0.60882352941176399</v>
      </c>
      <c r="P815">
        <v>12</v>
      </c>
      <c r="Q815">
        <v>2035378</v>
      </c>
      <c r="R815">
        <v>54795</v>
      </c>
      <c r="S815">
        <v>2</v>
      </c>
      <c r="T815">
        <v>157</v>
      </c>
      <c r="U815">
        <v>0.66433566433566404</v>
      </c>
      <c r="V815">
        <v>0.64418604651162703</v>
      </c>
      <c r="W815">
        <v>0.60882352941176399</v>
      </c>
      <c r="X815">
        <v>13</v>
      </c>
      <c r="Y815">
        <v>2904940.6</v>
      </c>
      <c r="Z815">
        <v>55460</v>
      </c>
      <c r="AA815">
        <v>2</v>
      </c>
      <c r="AB815">
        <v>158</v>
      </c>
      <c r="AC815" t="s">
        <v>205</v>
      </c>
      <c r="AE815">
        <f>Tabela1[[#This Row],[kan_params]]</f>
        <v>55458</v>
      </c>
      <c r="AF815">
        <f>Tabela1[[#This Row],[kan_steps]]</f>
        <v>15.4</v>
      </c>
      <c r="AG815">
        <f>Tabela1[[#This Row],[kan_train_acc]]</f>
        <v>0.43647058010101297</v>
      </c>
      <c r="AH815">
        <f>Tabela1[[#This Row],[kan_val_acc]]</f>
        <v>0.67674418687820403</v>
      </c>
      <c r="AI815">
        <f>Tabela1[[#This Row],[kan_test_acc]]</f>
        <v>0.39720279276371001</v>
      </c>
      <c r="AJ815">
        <f>Tabela1[[#This Row],[mlp_test_acc]]</f>
        <v>0.66433566433566404</v>
      </c>
      <c r="AK815">
        <f>Tabela1[[#This Row],[mlp_val_acc]]</f>
        <v>0.63953488372093004</v>
      </c>
      <c r="AL815">
        <f>Tabela1[[#This Row],[mlp_train_acc]]</f>
        <v>0.60882352941176399</v>
      </c>
      <c r="AM815">
        <f>Tabela1[[#This Row],[mlp_steps]]</f>
        <v>12</v>
      </c>
    </row>
    <row r="816" spans="1:39" hidden="1" x14ac:dyDescent="0.25">
      <c r="A816" t="s">
        <v>29</v>
      </c>
      <c r="B816">
        <v>16</v>
      </c>
      <c r="C816">
        <v>5</v>
      </c>
      <c r="D816">
        <v>5</v>
      </c>
      <c r="E816">
        <v>0</v>
      </c>
      <c r="F816" t="s">
        <v>54</v>
      </c>
      <c r="G816">
        <v>55468</v>
      </c>
      <c r="H816">
        <v>18131956</v>
      </c>
      <c r="I816">
        <v>20.6</v>
      </c>
      <c r="J816">
        <v>0.55117645859718301</v>
      </c>
      <c r="K816">
        <v>0.76046513319015496</v>
      </c>
      <c r="L816">
        <v>0.57202798724174497</v>
      </c>
      <c r="M816">
        <v>0.65734265734265696</v>
      </c>
      <c r="N816">
        <v>0.581395348837209</v>
      </c>
      <c r="O816">
        <v>0.626470588235294</v>
      </c>
      <c r="P816">
        <v>12</v>
      </c>
      <c r="Q816">
        <v>1559011</v>
      </c>
      <c r="R816">
        <v>55460</v>
      </c>
      <c r="S816">
        <v>2</v>
      </c>
      <c r="T816">
        <v>158</v>
      </c>
      <c r="U816">
        <v>0.65734265734265696</v>
      </c>
      <c r="V816">
        <v>0.60697674418604597</v>
      </c>
      <c r="W816">
        <v>0.626470588235294</v>
      </c>
      <c r="X816">
        <v>12.2</v>
      </c>
      <c r="Y816">
        <v>1356706.6</v>
      </c>
      <c r="Z816">
        <v>56129</v>
      </c>
      <c r="AA816">
        <v>2</v>
      </c>
      <c r="AB816">
        <v>159</v>
      </c>
      <c r="AC816" t="s">
        <v>850</v>
      </c>
      <c r="AE816">
        <f>Tabela1[[#This Row],[kan_params]]</f>
        <v>55468</v>
      </c>
      <c r="AF816">
        <f>Tabela1[[#This Row],[kan_steps]]</f>
        <v>20.6</v>
      </c>
      <c r="AG816">
        <f>Tabela1[[#This Row],[kan_train_acc]]</f>
        <v>0.55117645859718301</v>
      </c>
      <c r="AH816">
        <f>Tabela1[[#This Row],[kan_val_acc]]</f>
        <v>0.76046513319015496</v>
      </c>
      <c r="AI816">
        <f>Tabela1[[#This Row],[kan_test_acc]]</f>
        <v>0.57202798724174497</v>
      </c>
      <c r="AJ816">
        <f>Tabela1[[#This Row],[mlp_test_acc]]</f>
        <v>0.65734265734265696</v>
      </c>
      <c r="AK816">
        <f>Tabela1[[#This Row],[mlp_val_acc]]</f>
        <v>0.581395348837209</v>
      </c>
      <c r="AL816">
        <f>Tabela1[[#This Row],[mlp_train_acc]]</f>
        <v>0.626470588235294</v>
      </c>
      <c r="AM816">
        <f>Tabela1[[#This Row],[mlp_steps]]</f>
        <v>12</v>
      </c>
    </row>
    <row r="817" spans="1:39" hidden="1" x14ac:dyDescent="0.25">
      <c r="A817" t="s">
        <v>29</v>
      </c>
      <c r="B817">
        <v>20</v>
      </c>
      <c r="C817">
        <v>9</v>
      </c>
      <c r="D817">
        <v>5</v>
      </c>
      <c r="E817">
        <v>0</v>
      </c>
      <c r="F817" t="s">
        <v>74</v>
      </c>
      <c r="G817">
        <v>55504</v>
      </c>
      <c r="H817">
        <v>19528486.199999999</v>
      </c>
      <c r="I817">
        <v>22.4</v>
      </c>
      <c r="J817">
        <v>0.53176470994949299</v>
      </c>
      <c r="K817">
        <v>0.76279069185256898</v>
      </c>
      <c r="L817">
        <v>0.55104895234107898</v>
      </c>
      <c r="M817">
        <v>0.58041958041957997</v>
      </c>
      <c r="N817">
        <v>0.72790697674418603</v>
      </c>
      <c r="O817">
        <v>0.629411764705882</v>
      </c>
      <c r="P817">
        <v>12</v>
      </c>
      <c r="Q817">
        <v>883756.4</v>
      </c>
      <c r="R817">
        <v>55460</v>
      </c>
      <c r="S817">
        <v>2</v>
      </c>
      <c r="T817">
        <v>158</v>
      </c>
      <c r="U817">
        <v>0.58041958041957997</v>
      </c>
      <c r="V817">
        <v>0.69767441860465096</v>
      </c>
      <c r="W817">
        <v>0.629411764705882</v>
      </c>
      <c r="X817">
        <v>12</v>
      </c>
      <c r="Y817">
        <v>1109987.8</v>
      </c>
      <c r="Z817">
        <v>56129</v>
      </c>
      <c r="AA817">
        <v>2</v>
      </c>
      <c r="AB817">
        <v>159</v>
      </c>
      <c r="AC817" t="s">
        <v>1163</v>
      </c>
      <c r="AE817">
        <f>Tabela1[[#This Row],[kan_params]]</f>
        <v>55504</v>
      </c>
      <c r="AF817">
        <f>Tabela1[[#This Row],[kan_steps]]</f>
        <v>22.4</v>
      </c>
      <c r="AG817">
        <f>Tabela1[[#This Row],[kan_train_acc]]</f>
        <v>0.53176470994949299</v>
      </c>
      <c r="AH817">
        <f>Tabela1[[#This Row],[kan_val_acc]]</f>
        <v>0.76279069185256898</v>
      </c>
      <c r="AI817">
        <f>Tabela1[[#This Row],[kan_test_acc]]</f>
        <v>0.55104895234107898</v>
      </c>
      <c r="AJ817">
        <f>Tabela1[[#This Row],[mlp_test_acc]]</f>
        <v>0.58041958041957997</v>
      </c>
      <c r="AK817">
        <f>Tabela1[[#This Row],[mlp_val_acc]]</f>
        <v>0.72790697674418603</v>
      </c>
      <c r="AL817">
        <f>Tabela1[[#This Row],[mlp_train_acc]]</f>
        <v>0.629411764705882</v>
      </c>
      <c r="AM817">
        <f>Tabela1[[#This Row],[mlp_steps]]</f>
        <v>12</v>
      </c>
    </row>
    <row r="818" spans="1:39" hidden="1" x14ac:dyDescent="0.25">
      <c r="A818" t="s">
        <v>29</v>
      </c>
      <c r="B818">
        <v>18</v>
      </c>
      <c r="C818">
        <v>9</v>
      </c>
      <c r="D818">
        <v>4</v>
      </c>
      <c r="E818">
        <v>0</v>
      </c>
      <c r="F818" t="s">
        <v>142</v>
      </c>
      <c r="G818">
        <v>55568</v>
      </c>
      <c r="H818">
        <v>16498290</v>
      </c>
      <c r="I818">
        <v>22.2</v>
      </c>
      <c r="J818">
        <v>0.54058823585510196</v>
      </c>
      <c r="K818">
        <v>0.77674417495727499</v>
      </c>
      <c r="L818">
        <v>0.54545454978942798</v>
      </c>
      <c r="M818">
        <v>0.58041958041957997</v>
      </c>
      <c r="N818">
        <v>0.69767441860465096</v>
      </c>
      <c r="O818">
        <v>0.629411764705882</v>
      </c>
      <c r="P818">
        <v>12.4</v>
      </c>
      <c r="Q818">
        <v>239420.6</v>
      </c>
      <c r="R818">
        <v>55460</v>
      </c>
      <c r="S818">
        <v>2</v>
      </c>
      <c r="T818">
        <v>158</v>
      </c>
      <c r="U818">
        <v>0.58041958041957997</v>
      </c>
      <c r="V818">
        <v>0.69767441860465096</v>
      </c>
      <c r="W818">
        <v>0.629411764705882</v>
      </c>
      <c r="X818">
        <v>12</v>
      </c>
      <c r="Y818">
        <v>269222.2</v>
      </c>
      <c r="Z818">
        <v>56129</v>
      </c>
      <c r="AA818">
        <v>2</v>
      </c>
      <c r="AB818">
        <v>159</v>
      </c>
      <c r="AC818" t="s">
        <v>1096</v>
      </c>
      <c r="AE818">
        <f>Tabela1[[#This Row],[kan_params]]</f>
        <v>55568</v>
      </c>
      <c r="AF818">
        <f>Tabela1[[#This Row],[kan_steps]]</f>
        <v>22.2</v>
      </c>
      <c r="AG818">
        <f>Tabela1[[#This Row],[kan_train_acc]]</f>
        <v>0.54058823585510196</v>
      </c>
      <c r="AH818">
        <f>Tabela1[[#This Row],[kan_val_acc]]</f>
        <v>0.77674417495727499</v>
      </c>
      <c r="AI818">
        <f>Tabela1[[#This Row],[kan_test_acc]]</f>
        <v>0.54545454978942798</v>
      </c>
      <c r="AJ818">
        <f>Tabela1[[#This Row],[mlp_test_acc]]</f>
        <v>0.58041958041957997</v>
      </c>
      <c r="AK818">
        <f>Tabela1[[#This Row],[mlp_val_acc]]</f>
        <v>0.69767441860465096</v>
      </c>
      <c r="AL818">
        <f>Tabela1[[#This Row],[mlp_train_acc]]</f>
        <v>0.629411764705882</v>
      </c>
      <c r="AM818">
        <f>Tabela1[[#This Row],[mlp_steps]]</f>
        <v>12.4</v>
      </c>
    </row>
    <row r="819" spans="1:39" hidden="1" x14ac:dyDescent="0.25">
      <c r="A819" t="s">
        <v>29</v>
      </c>
      <c r="B819">
        <v>16</v>
      </c>
      <c r="C819">
        <v>9</v>
      </c>
      <c r="D819">
        <v>3</v>
      </c>
      <c r="E819">
        <v>0</v>
      </c>
      <c r="F819" t="s">
        <v>150</v>
      </c>
      <c r="G819">
        <v>55604</v>
      </c>
      <c r="H819">
        <v>14057259.800000001</v>
      </c>
      <c r="I819">
        <v>15.6</v>
      </c>
      <c r="J819">
        <v>0.44764705896377499</v>
      </c>
      <c r="K819">
        <v>0.67906975746154696</v>
      </c>
      <c r="L819">
        <v>0.40559440851211498</v>
      </c>
      <c r="M819">
        <v>0.65734265734265696</v>
      </c>
      <c r="N819">
        <v>0.60930232558139497</v>
      </c>
      <c r="O819">
        <v>0.626470588235294</v>
      </c>
      <c r="P819">
        <v>12.6</v>
      </c>
      <c r="Q819">
        <v>2318003.2000000002</v>
      </c>
      <c r="R819">
        <v>55460</v>
      </c>
      <c r="S819">
        <v>2</v>
      </c>
      <c r="T819">
        <v>158</v>
      </c>
      <c r="U819">
        <v>0.65734265734265696</v>
      </c>
      <c r="V819">
        <v>0.581395348837209</v>
      </c>
      <c r="W819">
        <v>0.626470588235294</v>
      </c>
      <c r="X819">
        <v>12</v>
      </c>
      <c r="Y819">
        <v>2026467.8</v>
      </c>
      <c r="Z819">
        <v>56129</v>
      </c>
      <c r="AA819">
        <v>2</v>
      </c>
      <c r="AB819">
        <v>159</v>
      </c>
      <c r="AC819" t="s">
        <v>999</v>
      </c>
      <c r="AE819">
        <f>Tabela1[[#This Row],[kan_params]]</f>
        <v>55604</v>
      </c>
      <c r="AF819">
        <f>Tabela1[[#This Row],[kan_steps]]</f>
        <v>15.6</v>
      </c>
      <c r="AG819">
        <f>Tabela1[[#This Row],[kan_train_acc]]</f>
        <v>0.44764705896377499</v>
      </c>
      <c r="AH819">
        <f>Tabela1[[#This Row],[kan_val_acc]]</f>
        <v>0.67906975746154696</v>
      </c>
      <c r="AI819">
        <f>Tabela1[[#This Row],[kan_test_acc]]</f>
        <v>0.40559440851211498</v>
      </c>
      <c r="AJ819">
        <f>Tabela1[[#This Row],[mlp_test_acc]]</f>
        <v>0.65734265734265696</v>
      </c>
      <c r="AK819">
        <f>Tabela1[[#This Row],[mlp_val_acc]]</f>
        <v>0.60930232558139497</v>
      </c>
      <c r="AL819">
        <f>Tabela1[[#This Row],[mlp_train_acc]]</f>
        <v>0.626470588235294</v>
      </c>
      <c r="AM819">
        <f>Tabela1[[#This Row],[mlp_steps]]</f>
        <v>12.6</v>
      </c>
    </row>
    <row r="820" spans="1:39" hidden="1" x14ac:dyDescent="0.25">
      <c r="A820" t="s">
        <v>29</v>
      </c>
      <c r="B820">
        <v>14</v>
      </c>
      <c r="C820">
        <v>3</v>
      </c>
      <c r="D820">
        <v>5</v>
      </c>
      <c r="E820">
        <v>0</v>
      </c>
      <c r="F820" t="s">
        <v>150</v>
      </c>
      <c r="G820">
        <v>55604</v>
      </c>
      <c r="H820">
        <v>10422982.4</v>
      </c>
      <c r="I820">
        <v>18.600000000000001</v>
      </c>
      <c r="J820">
        <v>0.52058824300765905</v>
      </c>
      <c r="K820">
        <v>0.74883719682693395</v>
      </c>
      <c r="L820">
        <v>0.559440565109252</v>
      </c>
      <c r="M820">
        <v>0.66433566433566404</v>
      </c>
      <c r="N820">
        <v>0.63953488372093004</v>
      </c>
      <c r="O820">
        <v>0.60882352941176399</v>
      </c>
      <c r="P820">
        <v>12.4</v>
      </c>
      <c r="Q820">
        <v>1886791.6</v>
      </c>
      <c r="R820">
        <v>55460</v>
      </c>
      <c r="S820">
        <v>2</v>
      </c>
      <c r="T820">
        <v>158</v>
      </c>
      <c r="U820">
        <v>0.66433566433566404</v>
      </c>
      <c r="V820">
        <v>0.63953488372093004</v>
      </c>
      <c r="W820">
        <v>0.60882352941176399</v>
      </c>
      <c r="X820">
        <v>12</v>
      </c>
      <c r="Y820">
        <v>2011273.4</v>
      </c>
      <c r="Z820">
        <v>56129</v>
      </c>
      <c r="AA820">
        <v>2</v>
      </c>
      <c r="AB820">
        <v>159</v>
      </c>
      <c r="AC820" t="s">
        <v>595</v>
      </c>
      <c r="AE820">
        <f>Tabela1[[#This Row],[kan_params]]</f>
        <v>55604</v>
      </c>
      <c r="AF820">
        <f>Tabela1[[#This Row],[kan_steps]]</f>
        <v>18.600000000000001</v>
      </c>
      <c r="AG820">
        <f>Tabela1[[#This Row],[kan_train_acc]]</f>
        <v>0.52058824300765905</v>
      </c>
      <c r="AH820">
        <f>Tabela1[[#This Row],[kan_val_acc]]</f>
        <v>0.74883719682693395</v>
      </c>
      <c r="AI820">
        <f>Tabela1[[#This Row],[kan_test_acc]]</f>
        <v>0.559440565109252</v>
      </c>
      <c r="AJ820">
        <f>Tabela1[[#This Row],[mlp_test_acc]]</f>
        <v>0.66433566433566404</v>
      </c>
      <c r="AK820">
        <f>Tabela1[[#This Row],[mlp_val_acc]]</f>
        <v>0.63953488372093004</v>
      </c>
      <c r="AL820">
        <f>Tabela1[[#This Row],[mlp_train_acc]]</f>
        <v>0.60882352941176399</v>
      </c>
      <c r="AM820">
        <f>Tabela1[[#This Row],[mlp_steps]]</f>
        <v>12.4</v>
      </c>
    </row>
    <row r="821" spans="1:39" hidden="1" x14ac:dyDescent="0.25">
      <c r="A821" t="s">
        <v>29</v>
      </c>
      <c r="B821">
        <v>16</v>
      </c>
      <c r="C821">
        <v>9</v>
      </c>
      <c r="D821">
        <v>3</v>
      </c>
      <c r="E821">
        <v>0</v>
      </c>
      <c r="F821" t="s">
        <v>90</v>
      </c>
      <c r="G821">
        <v>55608</v>
      </c>
      <c r="H821">
        <v>18239951.399999999</v>
      </c>
      <c r="I821">
        <v>21</v>
      </c>
      <c r="J821">
        <v>0.44588235020637501</v>
      </c>
      <c r="K821">
        <v>0.762790703773498</v>
      </c>
      <c r="L821">
        <v>0.40000001192092799</v>
      </c>
      <c r="M821">
        <v>0.65734265734265696</v>
      </c>
      <c r="N821">
        <v>0.60930232558139497</v>
      </c>
      <c r="O821">
        <v>0.626470588235294</v>
      </c>
      <c r="P821">
        <v>12</v>
      </c>
      <c r="Q821">
        <v>1426577.8</v>
      </c>
      <c r="R821">
        <v>55460</v>
      </c>
      <c r="S821">
        <v>2</v>
      </c>
      <c r="T821">
        <v>158</v>
      </c>
      <c r="U821">
        <v>0.65734265734265696</v>
      </c>
      <c r="V821">
        <v>0.581395348837209</v>
      </c>
      <c r="W821">
        <v>0.626470588235294</v>
      </c>
      <c r="X821">
        <v>12</v>
      </c>
      <c r="Y821">
        <v>1161935.6000000001</v>
      </c>
      <c r="Z821">
        <v>56129</v>
      </c>
      <c r="AA821">
        <v>2</v>
      </c>
      <c r="AB821">
        <v>159</v>
      </c>
      <c r="AC821" t="s">
        <v>969</v>
      </c>
      <c r="AE821">
        <f>Tabela1[[#This Row],[kan_params]]</f>
        <v>55608</v>
      </c>
      <c r="AF821">
        <f>Tabela1[[#This Row],[kan_steps]]</f>
        <v>21</v>
      </c>
      <c r="AG821">
        <f>Tabela1[[#This Row],[kan_train_acc]]</f>
        <v>0.44588235020637501</v>
      </c>
      <c r="AH821">
        <f>Tabela1[[#This Row],[kan_val_acc]]</f>
        <v>0.762790703773498</v>
      </c>
      <c r="AI821">
        <f>Tabela1[[#This Row],[kan_test_acc]]</f>
        <v>0.40000001192092799</v>
      </c>
      <c r="AJ821">
        <f>Tabela1[[#This Row],[mlp_test_acc]]</f>
        <v>0.65734265734265696</v>
      </c>
      <c r="AK821">
        <f>Tabela1[[#This Row],[mlp_val_acc]]</f>
        <v>0.60930232558139497</v>
      </c>
      <c r="AL821">
        <f>Tabela1[[#This Row],[mlp_train_acc]]</f>
        <v>0.626470588235294</v>
      </c>
      <c r="AM821">
        <f>Tabela1[[#This Row],[mlp_steps]]</f>
        <v>12</v>
      </c>
    </row>
    <row r="822" spans="1:39" hidden="1" x14ac:dyDescent="0.25">
      <c r="A822" t="s">
        <v>29</v>
      </c>
      <c r="B822">
        <v>14</v>
      </c>
      <c r="C822">
        <v>3</v>
      </c>
      <c r="D822">
        <v>5</v>
      </c>
      <c r="E822">
        <v>0</v>
      </c>
      <c r="F822" t="s">
        <v>90</v>
      </c>
      <c r="G822">
        <v>55608</v>
      </c>
      <c r="H822">
        <v>10310424.6</v>
      </c>
      <c r="I822">
        <v>18.2</v>
      </c>
      <c r="J822">
        <v>0.54882352352142305</v>
      </c>
      <c r="K822">
        <v>0.78837208747863696</v>
      </c>
      <c r="L822">
        <v>0.58461539745330804</v>
      </c>
      <c r="M822">
        <v>0.66433566433566404</v>
      </c>
      <c r="N822">
        <v>0.751162790697674</v>
      </c>
      <c r="O822">
        <v>0.60882352941176399</v>
      </c>
      <c r="P822">
        <v>12</v>
      </c>
      <c r="Q822">
        <v>2093403</v>
      </c>
      <c r="R822">
        <v>55460</v>
      </c>
      <c r="S822">
        <v>2</v>
      </c>
      <c r="T822">
        <v>158</v>
      </c>
      <c r="U822">
        <v>0.66433566433566404</v>
      </c>
      <c r="V822">
        <v>0.68604651162790697</v>
      </c>
      <c r="W822">
        <v>0.60882352941176399</v>
      </c>
      <c r="X822">
        <v>12.2</v>
      </c>
      <c r="Y822">
        <v>2061195.6</v>
      </c>
      <c r="Z822">
        <v>56129</v>
      </c>
      <c r="AA822">
        <v>2</v>
      </c>
      <c r="AB822">
        <v>159</v>
      </c>
      <c r="AC822" t="s">
        <v>565</v>
      </c>
      <c r="AE822">
        <f>Tabela1[[#This Row],[kan_params]]</f>
        <v>55608</v>
      </c>
      <c r="AF822">
        <f>Tabela1[[#This Row],[kan_steps]]</f>
        <v>18.2</v>
      </c>
      <c r="AG822">
        <f>Tabela1[[#This Row],[kan_train_acc]]</f>
        <v>0.54882352352142305</v>
      </c>
      <c r="AH822">
        <f>Tabela1[[#This Row],[kan_val_acc]]</f>
        <v>0.78837208747863696</v>
      </c>
      <c r="AI822">
        <f>Tabela1[[#This Row],[kan_test_acc]]</f>
        <v>0.58461539745330804</v>
      </c>
      <c r="AJ822">
        <f>Tabela1[[#This Row],[mlp_test_acc]]</f>
        <v>0.66433566433566404</v>
      </c>
      <c r="AK822">
        <f>Tabela1[[#This Row],[mlp_val_acc]]</f>
        <v>0.751162790697674</v>
      </c>
      <c r="AL822">
        <f>Tabela1[[#This Row],[mlp_train_acc]]</f>
        <v>0.60882352941176399</v>
      </c>
      <c r="AM822">
        <f>Tabela1[[#This Row],[mlp_steps]]</f>
        <v>12</v>
      </c>
    </row>
    <row r="823" spans="1:39" hidden="1" x14ac:dyDescent="0.25">
      <c r="A823" t="s">
        <v>29</v>
      </c>
      <c r="B823">
        <v>20</v>
      </c>
      <c r="C823">
        <v>9</v>
      </c>
      <c r="D823">
        <v>5</v>
      </c>
      <c r="E823">
        <v>0</v>
      </c>
      <c r="F823" t="s">
        <v>230</v>
      </c>
      <c r="G823">
        <v>55616</v>
      </c>
      <c r="H823">
        <v>12466327.6</v>
      </c>
      <c r="I823">
        <v>15</v>
      </c>
      <c r="J823">
        <v>0.55529410839080795</v>
      </c>
      <c r="K823">
        <v>0.906976759433746</v>
      </c>
      <c r="L823">
        <v>0.50909090638160703</v>
      </c>
      <c r="M823">
        <v>0.58041958041957997</v>
      </c>
      <c r="N823">
        <v>0.69767441860465096</v>
      </c>
      <c r="O823">
        <v>0.629411764705882</v>
      </c>
      <c r="P823">
        <v>13</v>
      </c>
      <c r="Q823">
        <v>1533665.8</v>
      </c>
      <c r="R823">
        <v>55460</v>
      </c>
      <c r="S823">
        <v>2</v>
      </c>
      <c r="T823">
        <v>158</v>
      </c>
      <c r="U823">
        <v>0.58041958041957997</v>
      </c>
      <c r="V823">
        <v>0.69767441860465096</v>
      </c>
      <c r="W823">
        <v>0.629411764705882</v>
      </c>
      <c r="X823">
        <v>12</v>
      </c>
      <c r="Y823">
        <v>1902005</v>
      </c>
      <c r="Z823">
        <v>56129</v>
      </c>
      <c r="AA823">
        <v>2</v>
      </c>
      <c r="AB823">
        <v>159</v>
      </c>
      <c r="AC823" t="s">
        <v>1241</v>
      </c>
      <c r="AE823">
        <f>Tabela1[[#This Row],[kan_params]]</f>
        <v>55616</v>
      </c>
      <c r="AF823">
        <f>Tabela1[[#This Row],[kan_steps]]</f>
        <v>15</v>
      </c>
      <c r="AG823">
        <f>Tabela1[[#This Row],[kan_train_acc]]</f>
        <v>0.55529410839080795</v>
      </c>
      <c r="AH823">
        <f>Tabela1[[#This Row],[kan_val_acc]]</f>
        <v>0.906976759433746</v>
      </c>
      <c r="AI823">
        <f>Tabela1[[#This Row],[kan_test_acc]]</f>
        <v>0.50909090638160703</v>
      </c>
      <c r="AJ823">
        <f>Tabela1[[#This Row],[mlp_test_acc]]</f>
        <v>0.58041958041957997</v>
      </c>
      <c r="AK823">
        <f>Tabela1[[#This Row],[mlp_val_acc]]</f>
        <v>0.69767441860465096</v>
      </c>
      <c r="AL823">
        <f>Tabela1[[#This Row],[mlp_train_acc]]</f>
        <v>0.629411764705882</v>
      </c>
      <c r="AM823">
        <f>Tabela1[[#This Row],[mlp_steps]]</f>
        <v>13</v>
      </c>
    </row>
    <row r="824" spans="1:39" hidden="1" x14ac:dyDescent="0.25">
      <c r="A824" t="s">
        <v>29</v>
      </c>
      <c r="B824">
        <v>16</v>
      </c>
      <c r="C824">
        <v>5</v>
      </c>
      <c r="D824">
        <v>5</v>
      </c>
      <c r="E824">
        <v>0</v>
      </c>
      <c r="F824" t="s">
        <v>114</v>
      </c>
      <c r="G824">
        <v>55656</v>
      </c>
      <c r="H824">
        <v>13230076.6</v>
      </c>
      <c r="I824">
        <v>14.4</v>
      </c>
      <c r="J824">
        <v>0.53176470994949299</v>
      </c>
      <c r="K824">
        <v>0.78372094631195</v>
      </c>
      <c r="L824">
        <v>0.51468531489372205</v>
      </c>
      <c r="M824">
        <v>0.65734265734265696</v>
      </c>
      <c r="N824">
        <v>0.581395348837209</v>
      </c>
      <c r="O824">
        <v>0.626470588235294</v>
      </c>
      <c r="P824">
        <v>12.8</v>
      </c>
      <c r="Q824">
        <v>1512013.6</v>
      </c>
      <c r="R824">
        <v>55460</v>
      </c>
      <c r="S824">
        <v>2</v>
      </c>
      <c r="T824">
        <v>158</v>
      </c>
      <c r="U824">
        <v>0.65734265734265696</v>
      </c>
      <c r="V824">
        <v>0.581395348837209</v>
      </c>
      <c r="W824">
        <v>0.626470588235294</v>
      </c>
      <c r="X824">
        <v>12</v>
      </c>
      <c r="Y824">
        <v>1327381.2</v>
      </c>
      <c r="Z824">
        <v>56129</v>
      </c>
      <c r="AA824">
        <v>2</v>
      </c>
      <c r="AB824">
        <v>159</v>
      </c>
      <c r="AC824" t="s">
        <v>880</v>
      </c>
      <c r="AE824">
        <f>Tabela1[[#This Row],[kan_params]]</f>
        <v>55656</v>
      </c>
      <c r="AF824">
        <f>Tabela1[[#This Row],[kan_steps]]</f>
        <v>14.4</v>
      </c>
      <c r="AG824">
        <f>Tabela1[[#This Row],[kan_train_acc]]</f>
        <v>0.53176470994949299</v>
      </c>
      <c r="AH824">
        <f>Tabela1[[#This Row],[kan_val_acc]]</f>
        <v>0.78372094631195</v>
      </c>
      <c r="AI824">
        <f>Tabela1[[#This Row],[kan_test_acc]]</f>
        <v>0.51468531489372205</v>
      </c>
      <c r="AJ824">
        <f>Tabela1[[#This Row],[mlp_test_acc]]</f>
        <v>0.65734265734265696</v>
      </c>
      <c r="AK824">
        <f>Tabela1[[#This Row],[mlp_val_acc]]</f>
        <v>0.581395348837209</v>
      </c>
      <c r="AL824">
        <f>Tabela1[[#This Row],[mlp_train_acc]]</f>
        <v>0.626470588235294</v>
      </c>
      <c r="AM824">
        <f>Tabela1[[#This Row],[mlp_steps]]</f>
        <v>12.8</v>
      </c>
    </row>
    <row r="825" spans="1:39" hidden="1" x14ac:dyDescent="0.25">
      <c r="A825" t="s">
        <v>29</v>
      </c>
      <c r="B825">
        <v>20</v>
      </c>
      <c r="C825">
        <v>9</v>
      </c>
      <c r="D825">
        <v>5</v>
      </c>
      <c r="E825">
        <v>0</v>
      </c>
      <c r="F825" t="s">
        <v>44</v>
      </c>
      <c r="G825">
        <v>55730</v>
      </c>
      <c r="H825">
        <v>13517054</v>
      </c>
      <c r="I825">
        <v>15</v>
      </c>
      <c r="J825">
        <v>0.60999999046325604</v>
      </c>
      <c r="K825">
        <v>0.73720928430557198</v>
      </c>
      <c r="L825">
        <v>0.57622379064559903</v>
      </c>
      <c r="M825">
        <v>0.58041958041957997</v>
      </c>
      <c r="N825">
        <v>0.72790697674418603</v>
      </c>
      <c r="O825">
        <v>0.629411764705882</v>
      </c>
      <c r="P825">
        <v>12</v>
      </c>
      <c r="Q825">
        <v>2270767.6</v>
      </c>
      <c r="R825">
        <v>55460</v>
      </c>
      <c r="S825">
        <v>2</v>
      </c>
      <c r="T825">
        <v>158</v>
      </c>
      <c r="U825">
        <v>0.58041958041957997</v>
      </c>
      <c r="V825">
        <v>0.69767441860465096</v>
      </c>
      <c r="W825">
        <v>0.629411764705882</v>
      </c>
      <c r="X825">
        <v>12</v>
      </c>
      <c r="Y825">
        <v>1888101.6</v>
      </c>
      <c r="Z825">
        <v>56129</v>
      </c>
      <c r="AA825">
        <v>2</v>
      </c>
      <c r="AB825">
        <v>159</v>
      </c>
      <c r="AC825" t="s">
        <v>1148</v>
      </c>
      <c r="AE825">
        <f>Tabela1[[#This Row],[kan_params]]</f>
        <v>55730</v>
      </c>
      <c r="AF825">
        <f>Tabela1[[#This Row],[kan_steps]]</f>
        <v>15</v>
      </c>
      <c r="AG825">
        <f>Tabela1[[#This Row],[kan_train_acc]]</f>
        <v>0.60999999046325604</v>
      </c>
      <c r="AH825">
        <f>Tabela1[[#This Row],[kan_val_acc]]</f>
        <v>0.73720928430557198</v>
      </c>
      <c r="AI825">
        <f>Tabela1[[#This Row],[kan_test_acc]]</f>
        <v>0.57622379064559903</v>
      </c>
      <c r="AJ825">
        <f>Tabela1[[#This Row],[mlp_test_acc]]</f>
        <v>0.58041958041957997</v>
      </c>
      <c r="AK825">
        <f>Tabela1[[#This Row],[mlp_val_acc]]</f>
        <v>0.72790697674418603</v>
      </c>
      <c r="AL825">
        <f>Tabela1[[#This Row],[mlp_train_acc]]</f>
        <v>0.629411764705882</v>
      </c>
      <c r="AM825">
        <f>Tabela1[[#This Row],[mlp_steps]]</f>
        <v>12</v>
      </c>
    </row>
    <row r="826" spans="1:39" hidden="1" x14ac:dyDescent="0.25">
      <c r="A826" t="s">
        <v>29</v>
      </c>
      <c r="B826">
        <v>16</v>
      </c>
      <c r="C826">
        <v>5</v>
      </c>
      <c r="D826">
        <v>5</v>
      </c>
      <c r="E826">
        <v>0</v>
      </c>
      <c r="F826" t="s">
        <v>84</v>
      </c>
      <c r="G826">
        <v>55754</v>
      </c>
      <c r="H826">
        <v>17167582</v>
      </c>
      <c r="I826">
        <v>19.399999999999999</v>
      </c>
      <c r="J826">
        <v>0.49529410600662199</v>
      </c>
      <c r="K826">
        <v>0.66744186878204304</v>
      </c>
      <c r="L826">
        <v>0.50209790170192703</v>
      </c>
      <c r="M826">
        <v>0.65734265734265696</v>
      </c>
      <c r="N826">
        <v>0.60930232558139497</v>
      </c>
      <c r="O826">
        <v>0.626470588235294</v>
      </c>
      <c r="P826">
        <v>12.2</v>
      </c>
      <c r="Q826">
        <v>1322513.2</v>
      </c>
      <c r="R826">
        <v>55460</v>
      </c>
      <c r="S826">
        <v>2</v>
      </c>
      <c r="T826">
        <v>158</v>
      </c>
      <c r="U826">
        <v>0.65734265734265696</v>
      </c>
      <c r="V826">
        <v>0.581395348837209</v>
      </c>
      <c r="W826">
        <v>0.626470588235294</v>
      </c>
      <c r="X826">
        <v>12</v>
      </c>
      <c r="Y826">
        <v>1432260.6</v>
      </c>
      <c r="Z826">
        <v>56129</v>
      </c>
      <c r="AA826">
        <v>2</v>
      </c>
      <c r="AB826">
        <v>159</v>
      </c>
      <c r="AC826" t="s">
        <v>865</v>
      </c>
      <c r="AE826">
        <f>Tabela1[[#This Row],[kan_params]]</f>
        <v>55754</v>
      </c>
      <c r="AF826">
        <f>Tabela1[[#This Row],[kan_steps]]</f>
        <v>19.399999999999999</v>
      </c>
      <c r="AG826">
        <f>Tabela1[[#This Row],[kan_train_acc]]</f>
        <v>0.49529410600662199</v>
      </c>
      <c r="AH826">
        <f>Tabela1[[#This Row],[kan_val_acc]]</f>
        <v>0.66744186878204304</v>
      </c>
      <c r="AI826">
        <f>Tabela1[[#This Row],[kan_test_acc]]</f>
        <v>0.50209790170192703</v>
      </c>
      <c r="AJ826">
        <f>Tabela1[[#This Row],[mlp_test_acc]]</f>
        <v>0.65734265734265696</v>
      </c>
      <c r="AK826">
        <f>Tabela1[[#This Row],[mlp_val_acc]]</f>
        <v>0.60930232558139497</v>
      </c>
      <c r="AL826">
        <f>Tabela1[[#This Row],[mlp_train_acc]]</f>
        <v>0.626470588235294</v>
      </c>
      <c r="AM826">
        <f>Tabela1[[#This Row],[mlp_steps]]</f>
        <v>12.2</v>
      </c>
    </row>
    <row r="827" spans="1:39" hidden="1" x14ac:dyDescent="0.25">
      <c r="A827" t="s">
        <v>29</v>
      </c>
      <c r="B827">
        <v>16</v>
      </c>
      <c r="C827">
        <v>9</v>
      </c>
      <c r="D827">
        <v>3</v>
      </c>
      <c r="E827">
        <v>0</v>
      </c>
      <c r="F827" t="s">
        <v>120</v>
      </c>
      <c r="G827">
        <v>55782</v>
      </c>
      <c r="H827">
        <v>13034094.6</v>
      </c>
      <c r="I827">
        <v>14</v>
      </c>
      <c r="J827">
        <v>0.37764705419540401</v>
      </c>
      <c r="K827">
        <v>0.63488372564315798</v>
      </c>
      <c r="L827">
        <v>0.34405595660209598</v>
      </c>
      <c r="M827">
        <v>0.65734265734265696</v>
      </c>
      <c r="N827">
        <v>0.581395348837209</v>
      </c>
      <c r="O827">
        <v>0.626470588235294</v>
      </c>
      <c r="P827">
        <v>12</v>
      </c>
      <c r="Q827">
        <v>2223959.4</v>
      </c>
      <c r="R827">
        <v>55460</v>
      </c>
      <c r="S827">
        <v>2</v>
      </c>
      <c r="T827">
        <v>158</v>
      </c>
      <c r="U827">
        <v>0.65734265734265696</v>
      </c>
      <c r="V827">
        <v>0.581395348837209</v>
      </c>
      <c r="W827">
        <v>0.626470588235294</v>
      </c>
      <c r="X827">
        <v>12</v>
      </c>
      <c r="Y827">
        <v>2048201.2</v>
      </c>
      <c r="Z827">
        <v>56129</v>
      </c>
      <c r="AA827">
        <v>2</v>
      </c>
      <c r="AB827">
        <v>159</v>
      </c>
      <c r="AC827" t="s">
        <v>984</v>
      </c>
      <c r="AE827">
        <f>Tabela1[[#This Row],[kan_params]]</f>
        <v>55782</v>
      </c>
      <c r="AF827">
        <f>Tabela1[[#This Row],[kan_steps]]</f>
        <v>14</v>
      </c>
      <c r="AG827">
        <f>Tabela1[[#This Row],[kan_train_acc]]</f>
        <v>0.37764705419540401</v>
      </c>
      <c r="AH827">
        <f>Tabela1[[#This Row],[kan_val_acc]]</f>
        <v>0.63488372564315798</v>
      </c>
      <c r="AI827">
        <f>Tabela1[[#This Row],[kan_test_acc]]</f>
        <v>0.34405595660209598</v>
      </c>
      <c r="AJ827">
        <f>Tabela1[[#This Row],[mlp_test_acc]]</f>
        <v>0.65734265734265696</v>
      </c>
      <c r="AK827">
        <f>Tabela1[[#This Row],[mlp_val_acc]]</f>
        <v>0.581395348837209</v>
      </c>
      <c r="AL827">
        <f>Tabela1[[#This Row],[mlp_train_acc]]</f>
        <v>0.626470588235294</v>
      </c>
      <c r="AM827">
        <f>Tabela1[[#This Row],[mlp_steps]]</f>
        <v>12</v>
      </c>
    </row>
    <row r="828" spans="1:39" hidden="1" x14ac:dyDescent="0.25">
      <c r="A828" t="s">
        <v>29</v>
      </c>
      <c r="B828">
        <v>14</v>
      </c>
      <c r="C828">
        <v>3</v>
      </c>
      <c r="D828">
        <v>5</v>
      </c>
      <c r="E828">
        <v>0</v>
      </c>
      <c r="F828" t="s">
        <v>120</v>
      </c>
      <c r="G828">
        <v>55782</v>
      </c>
      <c r="H828">
        <v>9891301.4000000004</v>
      </c>
      <c r="I828">
        <v>18</v>
      </c>
      <c r="J828">
        <v>0.52647058367729105</v>
      </c>
      <c r="K828">
        <v>0.67674418687820403</v>
      </c>
      <c r="L828">
        <v>0.52027971744537305</v>
      </c>
      <c r="M828">
        <v>0.66433566433566404</v>
      </c>
      <c r="N828">
        <v>0.63953488372093004</v>
      </c>
      <c r="O828">
        <v>0.60882352941176399</v>
      </c>
      <c r="P828">
        <v>12.8</v>
      </c>
      <c r="Q828">
        <v>1183729.3999999999</v>
      </c>
      <c r="R828">
        <v>55460</v>
      </c>
      <c r="S828">
        <v>2</v>
      </c>
      <c r="T828">
        <v>158</v>
      </c>
      <c r="U828">
        <v>0.66433566433566404</v>
      </c>
      <c r="V828">
        <v>0.63953488372093004</v>
      </c>
      <c r="W828">
        <v>0.60882352941176399</v>
      </c>
      <c r="X828">
        <v>12</v>
      </c>
      <c r="Y828">
        <v>1472486</v>
      </c>
      <c r="Z828">
        <v>56129</v>
      </c>
      <c r="AA828">
        <v>2</v>
      </c>
      <c r="AB828">
        <v>159</v>
      </c>
      <c r="AC828" t="s">
        <v>580</v>
      </c>
      <c r="AE828">
        <f>Tabela1[[#This Row],[kan_params]]</f>
        <v>55782</v>
      </c>
      <c r="AF828">
        <f>Tabela1[[#This Row],[kan_steps]]</f>
        <v>18</v>
      </c>
      <c r="AG828">
        <f>Tabela1[[#This Row],[kan_train_acc]]</f>
        <v>0.52647058367729105</v>
      </c>
      <c r="AH828">
        <f>Tabela1[[#This Row],[kan_val_acc]]</f>
        <v>0.67674418687820403</v>
      </c>
      <c r="AI828">
        <f>Tabela1[[#This Row],[kan_test_acc]]</f>
        <v>0.52027971744537305</v>
      </c>
      <c r="AJ828">
        <f>Tabela1[[#This Row],[mlp_test_acc]]</f>
        <v>0.66433566433566404</v>
      </c>
      <c r="AK828">
        <f>Tabela1[[#This Row],[mlp_val_acc]]</f>
        <v>0.63953488372093004</v>
      </c>
      <c r="AL828">
        <f>Tabela1[[#This Row],[mlp_train_acc]]</f>
        <v>0.60882352941176399</v>
      </c>
      <c r="AM828">
        <f>Tabela1[[#This Row],[mlp_steps]]</f>
        <v>12.8</v>
      </c>
    </row>
    <row r="829" spans="1:39" hidden="1" x14ac:dyDescent="0.25">
      <c r="A829" t="s">
        <v>29</v>
      </c>
      <c r="B829">
        <v>14</v>
      </c>
      <c r="C829">
        <v>9</v>
      </c>
      <c r="D829">
        <v>2</v>
      </c>
      <c r="E829">
        <v>0</v>
      </c>
      <c r="F829" t="s">
        <v>102</v>
      </c>
      <c r="G829">
        <v>55800</v>
      </c>
      <c r="H829">
        <v>22384764.199999999</v>
      </c>
      <c r="I829">
        <v>26.2</v>
      </c>
      <c r="J829">
        <v>0.604705870151519</v>
      </c>
      <c r="K829">
        <v>0.68604649305343601</v>
      </c>
      <c r="L829">
        <v>0.55804196596145605</v>
      </c>
      <c r="M829">
        <v>0.65734265734265696</v>
      </c>
      <c r="N829">
        <v>0.581395348837209</v>
      </c>
      <c r="O829">
        <v>0.626470588235294</v>
      </c>
      <c r="P829">
        <v>12</v>
      </c>
      <c r="Q829">
        <v>2130426.4</v>
      </c>
      <c r="R829">
        <v>55460</v>
      </c>
      <c r="S829">
        <v>2</v>
      </c>
      <c r="T829">
        <v>158</v>
      </c>
      <c r="U829">
        <v>0.65734265734265696</v>
      </c>
      <c r="V829">
        <v>0.581395348837209</v>
      </c>
      <c r="W829">
        <v>0.626470588235294</v>
      </c>
      <c r="X829">
        <v>12</v>
      </c>
      <c r="Y829">
        <v>1371726.8</v>
      </c>
      <c r="Z829">
        <v>56129</v>
      </c>
      <c r="AA829">
        <v>2</v>
      </c>
      <c r="AB829">
        <v>159</v>
      </c>
      <c r="AC829" t="s">
        <v>773</v>
      </c>
      <c r="AE829">
        <f>Tabela1[[#This Row],[kan_params]]</f>
        <v>55800</v>
      </c>
      <c r="AF829">
        <f>Tabela1[[#This Row],[kan_steps]]</f>
        <v>26.2</v>
      </c>
      <c r="AG829">
        <f>Tabela1[[#This Row],[kan_train_acc]]</f>
        <v>0.604705870151519</v>
      </c>
      <c r="AH829">
        <f>Tabela1[[#This Row],[kan_val_acc]]</f>
        <v>0.68604649305343601</v>
      </c>
      <c r="AI829">
        <f>Tabela1[[#This Row],[kan_test_acc]]</f>
        <v>0.55804196596145605</v>
      </c>
      <c r="AJ829">
        <f>Tabela1[[#This Row],[mlp_test_acc]]</f>
        <v>0.65734265734265696</v>
      </c>
      <c r="AK829">
        <f>Tabela1[[#This Row],[mlp_val_acc]]</f>
        <v>0.581395348837209</v>
      </c>
      <c r="AL829">
        <f>Tabela1[[#This Row],[mlp_train_acc]]</f>
        <v>0.626470588235294</v>
      </c>
      <c r="AM829">
        <f>Tabela1[[#This Row],[mlp_steps]]</f>
        <v>12</v>
      </c>
    </row>
    <row r="830" spans="1:39" hidden="1" x14ac:dyDescent="0.25">
      <c r="A830" t="s">
        <v>29</v>
      </c>
      <c r="B830">
        <v>12</v>
      </c>
      <c r="C830">
        <v>3</v>
      </c>
      <c r="D830">
        <v>4</v>
      </c>
      <c r="E830">
        <v>0</v>
      </c>
      <c r="F830" t="s">
        <v>102</v>
      </c>
      <c r="G830">
        <v>55800</v>
      </c>
      <c r="H830">
        <v>9748902.1999999993</v>
      </c>
      <c r="I830">
        <v>17</v>
      </c>
      <c r="J830">
        <v>0.496470588445663</v>
      </c>
      <c r="K830">
        <v>0.69302326440811102</v>
      </c>
      <c r="L830">
        <v>0.486713308095932</v>
      </c>
      <c r="M830">
        <v>0.66433566433566404</v>
      </c>
      <c r="N830">
        <v>0.63953488372093004</v>
      </c>
      <c r="O830">
        <v>0.60882352941176399</v>
      </c>
      <c r="P830">
        <v>12</v>
      </c>
      <c r="Q830">
        <v>1430653.8</v>
      </c>
      <c r="R830">
        <v>55460</v>
      </c>
      <c r="S830">
        <v>2</v>
      </c>
      <c r="T830">
        <v>158</v>
      </c>
      <c r="U830">
        <v>0.66433566433566404</v>
      </c>
      <c r="V830">
        <v>0.63953488372093004</v>
      </c>
      <c r="W830">
        <v>0.60882352941176399</v>
      </c>
      <c r="X830">
        <v>12</v>
      </c>
      <c r="Y830">
        <v>1304866.2</v>
      </c>
      <c r="Z830">
        <v>56129</v>
      </c>
      <c r="AA830">
        <v>2</v>
      </c>
      <c r="AB830">
        <v>159</v>
      </c>
      <c r="AC830" t="s">
        <v>369</v>
      </c>
      <c r="AE830">
        <f>Tabela1[[#This Row],[kan_params]]</f>
        <v>55800</v>
      </c>
      <c r="AF830">
        <f>Tabela1[[#This Row],[kan_steps]]</f>
        <v>17</v>
      </c>
      <c r="AG830">
        <f>Tabela1[[#This Row],[kan_train_acc]]</f>
        <v>0.496470588445663</v>
      </c>
      <c r="AH830">
        <f>Tabela1[[#This Row],[kan_val_acc]]</f>
        <v>0.69302326440811102</v>
      </c>
      <c r="AI830">
        <f>Tabela1[[#This Row],[kan_test_acc]]</f>
        <v>0.486713308095932</v>
      </c>
      <c r="AJ830">
        <f>Tabela1[[#This Row],[mlp_test_acc]]</f>
        <v>0.66433566433566404</v>
      </c>
      <c r="AK830">
        <f>Tabela1[[#This Row],[mlp_val_acc]]</f>
        <v>0.63953488372093004</v>
      </c>
      <c r="AL830">
        <f>Tabela1[[#This Row],[mlp_train_acc]]</f>
        <v>0.60882352941176399</v>
      </c>
      <c r="AM830">
        <f>Tabela1[[#This Row],[mlp_steps]]</f>
        <v>12</v>
      </c>
    </row>
    <row r="831" spans="1:39" hidden="1" x14ac:dyDescent="0.25">
      <c r="A831" t="s">
        <v>29</v>
      </c>
      <c r="B831">
        <v>14</v>
      </c>
      <c r="C831">
        <v>5</v>
      </c>
      <c r="D831">
        <v>4</v>
      </c>
      <c r="E831">
        <v>0</v>
      </c>
      <c r="F831" t="s">
        <v>184</v>
      </c>
      <c r="G831">
        <v>55938</v>
      </c>
      <c r="H831">
        <v>13792316</v>
      </c>
      <c r="I831">
        <v>15.4</v>
      </c>
      <c r="J831">
        <v>0.51117647290229795</v>
      </c>
      <c r="K831">
        <v>0.71860463619232096</v>
      </c>
      <c r="L831">
        <v>0.52867133021354595</v>
      </c>
      <c r="M831">
        <v>0.65734265734265696</v>
      </c>
      <c r="N831">
        <v>0.581395348837209</v>
      </c>
      <c r="O831">
        <v>0.626470588235294</v>
      </c>
      <c r="P831">
        <v>12.6</v>
      </c>
      <c r="Q831">
        <v>1648665.6000000001</v>
      </c>
      <c r="R831">
        <v>55460</v>
      </c>
      <c r="S831">
        <v>2</v>
      </c>
      <c r="T831">
        <v>158</v>
      </c>
      <c r="U831">
        <v>0.65734265734265696</v>
      </c>
      <c r="V831">
        <v>0.60697674418604597</v>
      </c>
      <c r="W831">
        <v>0.626470588235294</v>
      </c>
      <c r="X831">
        <v>12.2</v>
      </c>
      <c r="Y831">
        <v>1735906.2</v>
      </c>
      <c r="Z831">
        <v>56129</v>
      </c>
      <c r="AA831">
        <v>2</v>
      </c>
      <c r="AB831">
        <v>159</v>
      </c>
      <c r="AC831" t="s">
        <v>713</v>
      </c>
      <c r="AE831">
        <f>Tabela1[[#This Row],[kan_params]]</f>
        <v>55938</v>
      </c>
      <c r="AF831">
        <f>Tabela1[[#This Row],[kan_steps]]</f>
        <v>15.4</v>
      </c>
      <c r="AG831">
        <f>Tabela1[[#This Row],[kan_train_acc]]</f>
        <v>0.51117647290229795</v>
      </c>
      <c r="AH831">
        <f>Tabela1[[#This Row],[kan_val_acc]]</f>
        <v>0.71860463619232096</v>
      </c>
      <c r="AI831">
        <f>Tabela1[[#This Row],[kan_test_acc]]</f>
        <v>0.52867133021354595</v>
      </c>
      <c r="AJ831">
        <f>Tabela1[[#This Row],[mlp_test_acc]]</f>
        <v>0.65734265734265696</v>
      </c>
      <c r="AK831">
        <f>Tabela1[[#This Row],[mlp_val_acc]]</f>
        <v>0.581395348837209</v>
      </c>
      <c r="AL831">
        <f>Tabela1[[#This Row],[mlp_train_acc]]</f>
        <v>0.626470588235294</v>
      </c>
      <c r="AM831">
        <f>Tabela1[[#This Row],[mlp_steps]]</f>
        <v>12.6</v>
      </c>
    </row>
    <row r="832" spans="1:39" hidden="1" x14ac:dyDescent="0.25">
      <c r="A832" t="s">
        <v>29</v>
      </c>
      <c r="B832">
        <v>14</v>
      </c>
      <c r="C832">
        <v>5</v>
      </c>
      <c r="D832">
        <v>4</v>
      </c>
      <c r="E832">
        <v>0</v>
      </c>
      <c r="F832" t="s">
        <v>94</v>
      </c>
      <c r="G832">
        <v>55944</v>
      </c>
      <c r="H832">
        <v>12837474.800000001</v>
      </c>
      <c r="I832">
        <v>15.6</v>
      </c>
      <c r="J832">
        <v>0.49235293269157399</v>
      </c>
      <c r="K832">
        <v>0.67674418687820403</v>
      </c>
      <c r="L832">
        <v>0.50209791064262299</v>
      </c>
      <c r="M832">
        <v>0.65734265734265696</v>
      </c>
      <c r="N832">
        <v>0.581395348837209</v>
      </c>
      <c r="O832">
        <v>0.626470588235294</v>
      </c>
      <c r="P832">
        <v>12.6</v>
      </c>
      <c r="Q832">
        <v>440774.40000000002</v>
      </c>
      <c r="R832">
        <v>55460</v>
      </c>
      <c r="S832">
        <v>2</v>
      </c>
      <c r="T832">
        <v>158</v>
      </c>
      <c r="U832">
        <v>0.65734265734265696</v>
      </c>
      <c r="V832">
        <v>0.60697674418604597</v>
      </c>
      <c r="W832">
        <v>0.626470588235294</v>
      </c>
      <c r="X832">
        <v>12.2</v>
      </c>
      <c r="Y832">
        <v>496776</v>
      </c>
      <c r="Z832">
        <v>56129</v>
      </c>
      <c r="AA832">
        <v>2</v>
      </c>
      <c r="AB832">
        <v>159</v>
      </c>
      <c r="AC832" t="s">
        <v>668</v>
      </c>
      <c r="AE832">
        <f>Tabela1[[#This Row],[kan_params]]</f>
        <v>55944</v>
      </c>
      <c r="AF832">
        <f>Tabela1[[#This Row],[kan_steps]]</f>
        <v>15.6</v>
      </c>
      <c r="AG832">
        <f>Tabela1[[#This Row],[kan_train_acc]]</f>
        <v>0.49235293269157399</v>
      </c>
      <c r="AH832">
        <f>Tabela1[[#This Row],[kan_val_acc]]</f>
        <v>0.67674418687820403</v>
      </c>
      <c r="AI832">
        <f>Tabela1[[#This Row],[kan_test_acc]]</f>
        <v>0.50209791064262299</v>
      </c>
      <c r="AJ832">
        <f>Tabela1[[#This Row],[mlp_test_acc]]</f>
        <v>0.65734265734265696</v>
      </c>
      <c r="AK832">
        <f>Tabela1[[#This Row],[mlp_val_acc]]</f>
        <v>0.581395348837209</v>
      </c>
      <c r="AL832">
        <f>Tabela1[[#This Row],[mlp_train_acc]]</f>
        <v>0.626470588235294</v>
      </c>
      <c r="AM832">
        <f>Tabela1[[#This Row],[mlp_steps]]</f>
        <v>12.6</v>
      </c>
    </row>
    <row r="833" spans="1:39" hidden="1" x14ac:dyDescent="0.25">
      <c r="A833" t="s">
        <v>29</v>
      </c>
      <c r="B833">
        <v>12</v>
      </c>
      <c r="C833">
        <v>5</v>
      </c>
      <c r="D833">
        <v>3</v>
      </c>
      <c r="E833">
        <v>0</v>
      </c>
      <c r="F833" t="s">
        <v>136</v>
      </c>
      <c r="G833">
        <v>56038</v>
      </c>
      <c r="H833">
        <v>9713660.1999999993</v>
      </c>
      <c r="I833">
        <v>16</v>
      </c>
      <c r="J833">
        <v>0.458235293626785</v>
      </c>
      <c r="K833">
        <v>0.67441860437393097</v>
      </c>
      <c r="L833">
        <v>0.386013984680175</v>
      </c>
      <c r="M833">
        <v>0.66433566433566404</v>
      </c>
      <c r="N833">
        <v>0.63953488372093004</v>
      </c>
      <c r="O833">
        <v>0.60882352941176399</v>
      </c>
      <c r="P833">
        <v>12.6</v>
      </c>
      <c r="Q833">
        <v>1834025.6</v>
      </c>
      <c r="R833">
        <v>55460</v>
      </c>
      <c r="S833">
        <v>2</v>
      </c>
      <c r="T833">
        <v>158</v>
      </c>
      <c r="U833">
        <v>0.66433566433566404</v>
      </c>
      <c r="V833">
        <v>0.63953488372093004</v>
      </c>
      <c r="W833">
        <v>0.60882352941176399</v>
      </c>
      <c r="X833">
        <v>12</v>
      </c>
      <c r="Y833">
        <v>936809.4</v>
      </c>
      <c r="Z833">
        <v>56129</v>
      </c>
      <c r="AA833">
        <v>2</v>
      </c>
      <c r="AB833">
        <v>159</v>
      </c>
      <c r="AC833" t="s">
        <v>487</v>
      </c>
      <c r="AE833">
        <f>Tabela1[[#This Row],[kan_params]]</f>
        <v>56038</v>
      </c>
      <c r="AF833">
        <f>Tabela1[[#This Row],[kan_steps]]</f>
        <v>16</v>
      </c>
      <c r="AG833">
        <f>Tabela1[[#This Row],[kan_train_acc]]</f>
        <v>0.458235293626785</v>
      </c>
      <c r="AH833">
        <f>Tabela1[[#This Row],[kan_val_acc]]</f>
        <v>0.67441860437393097</v>
      </c>
      <c r="AI833">
        <f>Tabela1[[#This Row],[kan_test_acc]]</f>
        <v>0.386013984680175</v>
      </c>
      <c r="AJ833">
        <f>Tabela1[[#This Row],[mlp_test_acc]]</f>
        <v>0.66433566433566404</v>
      </c>
      <c r="AK833">
        <f>Tabela1[[#This Row],[mlp_val_acc]]</f>
        <v>0.63953488372093004</v>
      </c>
      <c r="AL833">
        <f>Tabela1[[#This Row],[mlp_train_acc]]</f>
        <v>0.60882352941176399</v>
      </c>
      <c r="AM833">
        <f>Tabela1[[#This Row],[mlp_steps]]</f>
        <v>12.6</v>
      </c>
    </row>
    <row r="834" spans="1:39" hidden="1" x14ac:dyDescent="0.25">
      <c r="A834" t="s">
        <v>29</v>
      </c>
      <c r="B834">
        <v>18</v>
      </c>
      <c r="C834">
        <v>9</v>
      </c>
      <c r="D834">
        <v>4</v>
      </c>
      <c r="E834">
        <v>0</v>
      </c>
      <c r="F834" t="s">
        <v>112</v>
      </c>
      <c r="G834">
        <v>56170</v>
      </c>
      <c r="H834">
        <v>13194756.800000001</v>
      </c>
      <c r="I834">
        <v>18.2</v>
      </c>
      <c r="J834">
        <v>0.54235295057296695</v>
      </c>
      <c r="K834">
        <v>0.75581394433975202</v>
      </c>
      <c r="L834">
        <v>0.54685314893722503</v>
      </c>
      <c r="M834">
        <v>0.58041958041957997</v>
      </c>
      <c r="N834">
        <v>0.69767441860465096</v>
      </c>
      <c r="O834">
        <v>0.629411764705882</v>
      </c>
      <c r="P834">
        <v>12</v>
      </c>
      <c r="Q834">
        <v>299449</v>
      </c>
      <c r="R834">
        <v>56129</v>
      </c>
      <c r="S834">
        <v>2</v>
      </c>
      <c r="T834">
        <v>159</v>
      </c>
      <c r="U834">
        <v>0.58041958041957997</v>
      </c>
      <c r="V834">
        <v>0.69767441860465096</v>
      </c>
      <c r="W834">
        <v>0.629411764705882</v>
      </c>
      <c r="X834">
        <v>12</v>
      </c>
      <c r="Y834">
        <v>400727.8</v>
      </c>
      <c r="Z834">
        <v>56802</v>
      </c>
      <c r="AA834">
        <v>2</v>
      </c>
      <c r="AB834">
        <v>160</v>
      </c>
      <c r="AC834" t="s">
        <v>1081</v>
      </c>
      <c r="AE834">
        <f>Tabela1[[#This Row],[kan_params]]</f>
        <v>56170</v>
      </c>
      <c r="AF834">
        <f>Tabela1[[#This Row],[kan_steps]]</f>
        <v>18.2</v>
      </c>
      <c r="AG834">
        <f>Tabela1[[#This Row],[kan_train_acc]]</f>
        <v>0.54235295057296695</v>
      </c>
      <c r="AH834">
        <f>Tabela1[[#This Row],[kan_val_acc]]</f>
        <v>0.75581394433975202</v>
      </c>
      <c r="AI834">
        <f>Tabela1[[#This Row],[kan_test_acc]]</f>
        <v>0.54685314893722503</v>
      </c>
      <c r="AJ834">
        <f>Tabela1[[#This Row],[mlp_test_acc]]</f>
        <v>0.58041958041957997</v>
      </c>
      <c r="AK834">
        <f>Tabela1[[#This Row],[mlp_val_acc]]</f>
        <v>0.69767441860465096</v>
      </c>
      <c r="AL834">
        <f>Tabela1[[#This Row],[mlp_train_acc]]</f>
        <v>0.629411764705882</v>
      </c>
      <c r="AM834">
        <f>Tabela1[[#This Row],[mlp_steps]]</f>
        <v>12</v>
      </c>
    </row>
    <row r="835" spans="1:39" hidden="1" x14ac:dyDescent="0.25">
      <c r="A835" t="s">
        <v>29</v>
      </c>
      <c r="B835">
        <v>18</v>
      </c>
      <c r="C835">
        <v>9</v>
      </c>
      <c r="D835">
        <v>4</v>
      </c>
      <c r="E835">
        <v>0</v>
      </c>
      <c r="F835" t="s">
        <v>52</v>
      </c>
      <c r="G835">
        <v>56174</v>
      </c>
      <c r="H835">
        <v>19801845.600000001</v>
      </c>
      <c r="I835">
        <v>22.8</v>
      </c>
      <c r="J835">
        <v>0.49882352352142301</v>
      </c>
      <c r="K835">
        <v>0.70930231809615996</v>
      </c>
      <c r="L835">
        <v>0.50349649190902701</v>
      </c>
      <c r="M835">
        <v>0.65734265734265696</v>
      </c>
      <c r="N835">
        <v>0.581395348837209</v>
      </c>
      <c r="O835">
        <v>0.626470588235294</v>
      </c>
      <c r="P835">
        <v>12</v>
      </c>
      <c r="Q835">
        <v>1629351.2</v>
      </c>
      <c r="R835">
        <v>56129</v>
      </c>
      <c r="S835">
        <v>2</v>
      </c>
      <c r="T835">
        <v>159</v>
      </c>
      <c r="U835">
        <v>0.65734265734265696</v>
      </c>
      <c r="V835">
        <v>0.581395348837209</v>
      </c>
      <c r="W835">
        <v>0.626470588235294</v>
      </c>
      <c r="X835">
        <v>12</v>
      </c>
      <c r="Y835">
        <v>723407.8</v>
      </c>
      <c r="Z835">
        <v>56802</v>
      </c>
      <c r="AA835">
        <v>2</v>
      </c>
      <c r="AB835">
        <v>160</v>
      </c>
      <c r="AC835" t="s">
        <v>1051</v>
      </c>
      <c r="AE835">
        <f>Tabela1[[#This Row],[kan_params]]</f>
        <v>56174</v>
      </c>
      <c r="AF835">
        <f>Tabela1[[#This Row],[kan_steps]]</f>
        <v>22.8</v>
      </c>
      <c r="AG835">
        <f>Tabela1[[#This Row],[kan_train_acc]]</f>
        <v>0.49882352352142301</v>
      </c>
      <c r="AH835">
        <f>Tabela1[[#This Row],[kan_val_acc]]</f>
        <v>0.70930231809615996</v>
      </c>
      <c r="AI835">
        <f>Tabela1[[#This Row],[kan_test_acc]]</f>
        <v>0.50349649190902701</v>
      </c>
      <c r="AJ835">
        <f>Tabela1[[#This Row],[mlp_test_acc]]</f>
        <v>0.65734265734265696</v>
      </c>
      <c r="AK835">
        <f>Tabela1[[#This Row],[mlp_val_acc]]</f>
        <v>0.581395348837209</v>
      </c>
      <c r="AL835">
        <f>Tabela1[[#This Row],[mlp_train_acc]]</f>
        <v>0.626470588235294</v>
      </c>
      <c r="AM835">
        <f>Tabela1[[#This Row],[mlp_steps]]</f>
        <v>12</v>
      </c>
    </row>
    <row r="836" spans="1:39" hidden="1" x14ac:dyDescent="0.25">
      <c r="A836" t="s">
        <v>29</v>
      </c>
      <c r="B836">
        <v>16</v>
      </c>
      <c r="C836">
        <v>5</v>
      </c>
      <c r="D836">
        <v>5</v>
      </c>
      <c r="E836">
        <v>0</v>
      </c>
      <c r="F836" t="s">
        <v>176</v>
      </c>
      <c r="G836">
        <v>56230</v>
      </c>
      <c r="H836">
        <v>16092750.800000001</v>
      </c>
      <c r="I836">
        <v>18</v>
      </c>
      <c r="J836">
        <v>0.52294117212295499</v>
      </c>
      <c r="K836">
        <v>0.67906976938247599</v>
      </c>
      <c r="L836">
        <v>0.51748251318931504</v>
      </c>
      <c r="M836">
        <v>0.65734265734265696</v>
      </c>
      <c r="N836">
        <v>0.59302325581395299</v>
      </c>
      <c r="O836">
        <v>0.626470588235294</v>
      </c>
      <c r="P836">
        <v>12</v>
      </c>
      <c r="Q836">
        <v>1391460</v>
      </c>
      <c r="R836">
        <v>56129</v>
      </c>
      <c r="S836">
        <v>2</v>
      </c>
      <c r="T836">
        <v>159</v>
      </c>
      <c r="U836">
        <v>0.65734265734265696</v>
      </c>
      <c r="V836">
        <v>0.581395348837209</v>
      </c>
      <c r="W836">
        <v>0.626470588235294</v>
      </c>
      <c r="X836">
        <v>12</v>
      </c>
      <c r="Y836">
        <v>1920526.4</v>
      </c>
      <c r="Z836">
        <v>56802</v>
      </c>
      <c r="AA836">
        <v>2</v>
      </c>
      <c r="AB836">
        <v>160</v>
      </c>
      <c r="AC836" t="s">
        <v>911</v>
      </c>
      <c r="AE836">
        <f>Tabela1[[#This Row],[kan_params]]</f>
        <v>56230</v>
      </c>
      <c r="AF836">
        <f>Tabela1[[#This Row],[kan_steps]]</f>
        <v>18</v>
      </c>
      <c r="AG836">
        <f>Tabela1[[#This Row],[kan_train_acc]]</f>
        <v>0.52294117212295499</v>
      </c>
      <c r="AH836">
        <f>Tabela1[[#This Row],[kan_val_acc]]</f>
        <v>0.67906976938247599</v>
      </c>
      <c r="AI836">
        <f>Tabela1[[#This Row],[kan_test_acc]]</f>
        <v>0.51748251318931504</v>
      </c>
      <c r="AJ836">
        <f>Tabela1[[#This Row],[mlp_test_acc]]</f>
        <v>0.65734265734265696</v>
      </c>
      <c r="AK836">
        <f>Tabela1[[#This Row],[mlp_val_acc]]</f>
        <v>0.59302325581395299</v>
      </c>
      <c r="AL836">
        <f>Tabela1[[#This Row],[mlp_train_acc]]</f>
        <v>0.626470588235294</v>
      </c>
      <c r="AM836">
        <f>Tabela1[[#This Row],[mlp_steps]]</f>
        <v>12</v>
      </c>
    </row>
    <row r="837" spans="1:39" hidden="1" x14ac:dyDescent="0.25">
      <c r="A837" t="s">
        <v>29</v>
      </c>
      <c r="B837">
        <v>14</v>
      </c>
      <c r="C837">
        <v>5</v>
      </c>
      <c r="D837">
        <v>4</v>
      </c>
      <c r="E837">
        <v>0</v>
      </c>
      <c r="F837" t="s">
        <v>154</v>
      </c>
      <c r="G837">
        <v>56276</v>
      </c>
      <c r="H837">
        <v>20147055</v>
      </c>
      <c r="I837">
        <v>23.4</v>
      </c>
      <c r="J837">
        <v>0.46764706373214698</v>
      </c>
      <c r="K837">
        <v>0.68139535188674905</v>
      </c>
      <c r="L837">
        <v>0.46433567404747</v>
      </c>
      <c r="M837">
        <v>0.65734265734265696</v>
      </c>
      <c r="N837">
        <v>0.581395348837209</v>
      </c>
      <c r="O837">
        <v>0.626470588235294</v>
      </c>
      <c r="P837">
        <v>12.2</v>
      </c>
      <c r="Q837">
        <v>1551072.6</v>
      </c>
      <c r="R837">
        <v>56129</v>
      </c>
      <c r="S837">
        <v>2</v>
      </c>
      <c r="T837">
        <v>159</v>
      </c>
      <c r="U837">
        <v>0.65734265734265696</v>
      </c>
      <c r="V837">
        <v>0.581395348837209</v>
      </c>
      <c r="W837">
        <v>0.626470588235294</v>
      </c>
      <c r="X837">
        <v>12.2</v>
      </c>
      <c r="Y837">
        <v>1780117.4</v>
      </c>
      <c r="Z837">
        <v>56802</v>
      </c>
      <c r="AA837">
        <v>2</v>
      </c>
      <c r="AB837">
        <v>160</v>
      </c>
      <c r="AC837" t="s">
        <v>698</v>
      </c>
      <c r="AE837">
        <f>Tabela1[[#This Row],[kan_params]]</f>
        <v>56276</v>
      </c>
      <c r="AF837">
        <f>Tabela1[[#This Row],[kan_steps]]</f>
        <v>23.4</v>
      </c>
      <c r="AG837">
        <f>Tabela1[[#This Row],[kan_train_acc]]</f>
        <v>0.46764706373214698</v>
      </c>
      <c r="AH837">
        <f>Tabela1[[#This Row],[kan_val_acc]]</f>
        <v>0.68139535188674905</v>
      </c>
      <c r="AI837">
        <f>Tabela1[[#This Row],[kan_test_acc]]</f>
        <v>0.46433567404747</v>
      </c>
      <c r="AJ837">
        <f>Tabela1[[#This Row],[mlp_test_acc]]</f>
        <v>0.65734265734265696</v>
      </c>
      <c r="AK837">
        <f>Tabela1[[#This Row],[mlp_val_acc]]</f>
        <v>0.581395348837209</v>
      </c>
      <c r="AL837">
        <f>Tabela1[[#This Row],[mlp_train_acc]]</f>
        <v>0.626470588235294</v>
      </c>
      <c r="AM837">
        <f>Tabela1[[#This Row],[mlp_steps]]</f>
        <v>12.2</v>
      </c>
    </row>
    <row r="838" spans="1:39" hidden="1" x14ac:dyDescent="0.25">
      <c r="A838" t="s">
        <v>29</v>
      </c>
      <c r="B838">
        <v>14</v>
      </c>
      <c r="C838">
        <v>5</v>
      </c>
      <c r="D838">
        <v>4</v>
      </c>
      <c r="E838">
        <v>0</v>
      </c>
      <c r="F838" t="s">
        <v>124</v>
      </c>
      <c r="G838">
        <v>56278</v>
      </c>
      <c r="H838">
        <v>10370638.199999999</v>
      </c>
      <c r="I838">
        <v>12</v>
      </c>
      <c r="J838">
        <v>0.39000000953674302</v>
      </c>
      <c r="K838">
        <v>0.80232560634613004</v>
      </c>
      <c r="L838">
        <v>0.38461538553237901</v>
      </c>
      <c r="M838">
        <v>0.65734265734265696</v>
      </c>
      <c r="N838">
        <v>0.581395348837209</v>
      </c>
      <c r="O838">
        <v>0.626470588235294</v>
      </c>
      <c r="P838">
        <v>12</v>
      </c>
      <c r="Q838">
        <v>739546</v>
      </c>
      <c r="R838">
        <v>56129</v>
      </c>
      <c r="S838">
        <v>2</v>
      </c>
      <c r="T838">
        <v>159</v>
      </c>
      <c r="U838">
        <v>0.65734265734265696</v>
      </c>
      <c r="V838">
        <v>0.581395348837209</v>
      </c>
      <c r="W838">
        <v>0.626470588235294</v>
      </c>
      <c r="X838">
        <v>12</v>
      </c>
      <c r="Y838">
        <v>403929.2</v>
      </c>
      <c r="Z838">
        <v>56802</v>
      </c>
      <c r="AA838">
        <v>2</v>
      </c>
      <c r="AB838">
        <v>160</v>
      </c>
      <c r="AC838" t="s">
        <v>683</v>
      </c>
      <c r="AE838">
        <f>Tabela1[[#This Row],[kan_params]]</f>
        <v>56278</v>
      </c>
      <c r="AF838">
        <f>Tabela1[[#This Row],[kan_steps]]</f>
        <v>12</v>
      </c>
      <c r="AG838">
        <f>Tabela1[[#This Row],[kan_train_acc]]</f>
        <v>0.39000000953674302</v>
      </c>
      <c r="AH838">
        <f>Tabela1[[#This Row],[kan_val_acc]]</f>
        <v>0.80232560634613004</v>
      </c>
      <c r="AI838">
        <f>Tabela1[[#This Row],[kan_test_acc]]</f>
        <v>0.38461538553237901</v>
      </c>
      <c r="AJ838">
        <f>Tabela1[[#This Row],[mlp_test_acc]]</f>
        <v>0.65734265734265696</v>
      </c>
      <c r="AK838">
        <f>Tabela1[[#This Row],[mlp_val_acc]]</f>
        <v>0.581395348837209</v>
      </c>
      <c r="AL838">
        <f>Tabela1[[#This Row],[mlp_train_acc]]</f>
        <v>0.626470588235294</v>
      </c>
      <c r="AM838">
        <f>Tabela1[[#This Row],[mlp_steps]]</f>
        <v>12</v>
      </c>
    </row>
    <row r="839" spans="1:39" hidden="1" x14ac:dyDescent="0.25">
      <c r="A839" t="s">
        <v>29</v>
      </c>
      <c r="B839">
        <v>18</v>
      </c>
      <c r="C839">
        <v>9</v>
      </c>
      <c r="D839">
        <v>4</v>
      </c>
      <c r="E839">
        <v>0</v>
      </c>
      <c r="F839" t="s">
        <v>82</v>
      </c>
      <c r="G839">
        <v>56372</v>
      </c>
      <c r="H839">
        <v>11749484.4</v>
      </c>
      <c r="I839">
        <v>17</v>
      </c>
      <c r="J839">
        <v>0.56294117569923396</v>
      </c>
      <c r="K839">
        <v>0.71860463619232096</v>
      </c>
      <c r="L839">
        <v>0.50769230723380998</v>
      </c>
      <c r="M839">
        <v>0.58041958041957997</v>
      </c>
      <c r="N839">
        <v>0.69767441860465096</v>
      </c>
      <c r="O839">
        <v>0.629411764705882</v>
      </c>
      <c r="P839">
        <v>12.2</v>
      </c>
      <c r="Q839">
        <v>215382</v>
      </c>
      <c r="R839">
        <v>56129</v>
      </c>
      <c r="S839">
        <v>2</v>
      </c>
      <c r="T839">
        <v>159</v>
      </c>
      <c r="U839">
        <v>0.58041958041957997</v>
      </c>
      <c r="V839">
        <v>0.69767441860465096</v>
      </c>
      <c r="W839">
        <v>0.629411764705882</v>
      </c>
      <c r="X839">
        <v>12</v>
      </c>
      <c r="Y839">
        <v>210156</v>
      </c>
      <c r="Z839">
        <v>56802</v>
      </c>
      <c r="AA839">
        <v>2</v>
      </c>
      <c r="AB839">
        <v>160</v>
      </c>
      <c r="AC839" t="s">
        <v>1066</v>
      </c>
      <c r="AE839">
        <f>Tabela1[[#This Row],[kan_params]]</f>
        <v>56372</v>
      </c>
      <c r="AF839">
        <f>Tabela1[[#This Row],[kan_steps]]</f>
        <v>17</v>
      </c>
      <c r="AG839">
        <f>Tabela1[[#This Row],[kan_train_acc]]</f>
        <v>0.56294117569923396</v>
      </c>
      <c r="AH839">
        <f>Tabela1[[#This Row],[kan_val_acc]]</f>
        <v>0.71860463619232096</v>
      </c>
      <c r="AI839">
        <f>Tabela1[[#This Row],[kan_test_acc]]</f>
        <v>0.50769230723380998</v>
      </c>
      <c r="AJ839">
        <f>Tabela1[[#This Row],[mlp_test_acc]]</f>
        <v>0.58041958041957997</v>
      </c>
      <c r="AK839">
        <f>Tabela1[[#This Row],[mlp_val_acc]]</f>
        <v>0.69767441860465096</v>
      </c>
      <c r="AL839">
        <f>Tabela1[[#This Row],[mlp_train_acc]]</f>
        <v>0.629411764705882</v>
      </c>
      <c r="AM839">
        <f>Tabela1[[#This Row],[mlp_steps]]</f>
        <v>12.2</v>
      </c>
    </row>
    <row r="840" spans="1:39" hidden="1" x14ac:dyDescent="0.25">
      <c r="A840" t="s">
        <v>29</v>
      </c>
      <c r="B840">
        <v>14</v>
      </c>
      <c r="C840">
        <v>9</v>
      </c>
      <c r="D840">
        <v>2</v>
      </c>
      <c r="E840">
        <v>0</v>
      </c>
      <c r="F840" t="s">
        <v>132</v>
      </c>
      <c r="G840">
        <v>56406</v>
      </c>
      <c r="H840">
        <v>22222990.399999999</v>
      </c>
      <c r="I840">
        <v>26</v>
      </c>
      <c r="J840">
        <v>0.64235293269157401</v>
      </c>
      <c r="K840">
        <v>0.82790697813033998</v>
      </c>
      <c r="L840">
        <v>0.60699300765991204</v>
      </c>
      <c r="M840">
        <v>0.65734265734265696</v>
      </c>
      <c r="N840">
        <v>0.581395348837209</v>
      </c>
      <c r="O840">
        <v>0.626470588235294</v>
      </c>
      <c r="P840">
        <v>12.2</v>
      </c>
      <c r="Q840">
        <v>2001425</v>
      </c>
      <c r="R840">
        <v>56129</v>
      </c>
      <c r="S840">
        <v>2</v>
      </c>
      <c r="T840">
        <v>159</v>
      </c>
      <c r="U840">
        <v>0.65734265734265696</v>
      </c>
      <c r="V840">
        <v>0.581395348837209</v>
      </c>
      <c r="W840">
        <v>0.626470588235294</v>
      </c>
      <c r="X840">
        <v>12.4</v>
      </c>
      <c r="Y840">
        <v>2384546.2000000002</v>
      </c>
      <c r="Z840">
        <v>56802</v>
      </c>
      <c r="AA840">
        <v>2</v>
      </c>
      <c r="AB840">
        <v>160</v>
      </c>
      <c r="AC840" t="s">
        <v>788</v>
      </c>
      <c r="AE840">
        <f>Tabela1[[#This Row],[kan_params]]</f>
        <v>56406</v>
      </c>
      <c r="AF840">
        <f>Tabela1[[#This Row],[kan_steps]]</f>
        <v>26</v>
      </c>
      <c r="AG840">
        <f>Tabela1[[#This Row],[kan_train_acc]]</f>
        <v>0.64235293269157401</v>
      </c>
      <c r="AH840">
        <f>Tabela1[[#This Row],[kan_val_acc]]</f>
        <v>0.82790697813033998</v>
      </c>
      <c r="AI840">
        <f>Tabela1[[#This Row],[kan_test_acc]]</f>
        <v>0.60699300765991204</v>
      </c>
      <c r="AJ840">
        <f>Tabela1[[#This Row],[mlp_test_acc]]</f>
        <v>0.65734265734265696</v>
      </c>
      <c r="AK840">
        <f>Tabela1[[#This Row],[mlp_val_acc]]</f>
        <v>0.581395348837209</v>
      </c>
      <c r="AL840">
        <f>Tabela1[[#This Row],[mlp_train_acc]]</f>
        <v>0.626470588235294</v>
      </c>
      <c r="AM840">
        <f>Tabela1[[#This Row],[mlp_steps]]</f>
        <v>12.2</v>
      </c>
    </row>
    <row r="841" spans="1:39" hidden="1" x14ac:dyDescent="0.25">
      <c r="A841" t="s">
        <v>29</v>
      </c>
      <c r="B841">
        <v>12</v>
      </c>
      <c r="C841">
        <v>3</v>
      </c>
      <c r="D841">
        <v>4</v>
      </c>
      <c r="E841">
        <v>0</v>
      </c>
      <c r="F841" t="s">
        <v>132</v>
      </c>
      <c r="G841">
        <v>56406</v>
      </c>
      <c r="H841">
        <v>12735000.800000001</v>
      </c>
      <c r="I841">
        <v>22.8</v>
      </c>
      <c r="J841">
        <v>0.54941177368163996</v>
      </c>
      <c r="K841">
        <v>0.75581396818160995</v>
      </c>
      <c r="L841">
        <v>0.56783216595649699</v>
      </c>
      <c r="M841">
        <v>0.66433566433566404</v>
      </c>
      <c r="N841">
        <v>0.63953488372093004</v>
      </c>
      <c r="O841">
        <v>0.60882352941176399</v>
      </c>
      <c r="P841">
        <v>12.4</v>
      </c>
      <c r="Q841">
        <v>1706061.6</v>
      </c>
      <c r="R841">
        <v>56129</v>
      </c>
      <c r="S841">
        <v>2</v>
      </c>
      <c r="T841">
        <v>159</v>
      </c>
      <c r="U841">
        <v>0.66433566433566404</v>
      </c>
      <c r="V841">
        <v>0.63953488372093004</v>
      </c>
      <c r="W841">
        <v>0.60882352941176399</v>
      </c>
      <c r="X841">
        <v>12.2</v>
      </c>
      <c r="Y841">
        <v>571741.4</v>
      </c>
      <c r="Z841">
        <v>56802</v>
      </c>
      <c r="AA841">
        <v>2</v>
      </c>
      <c r="AB841">
        <v>160</v>
      </c>
      <c r="AC841" t="s">
        <v>384</v>
      </c>
      <c r="AE841">
        <f>Tabela1[[#This Row],[kan_params]]</f>
        <v>56406</v>
      </c>
      <c r="AF841">
        <f>Tabela1[[#This Row],[kan_steps]]</f>
        <v>22.8</v>
      </c>
      <c r="AG841">
        <f>Tabela1[[#This Row],[kan_train_acc]]</f>
        <v>0.54941177368163996</v>
      </c>
      <c r="AH841">
        <f>Tabela1[[#This Row],[kan_val_acc]]</f>
        <v>0.75581396818160995</v>
      </c>
      <c r="AI841">
        <f>Tabela1[[#This Row],[kan_test_acc]]</f>
        <v>0.56783216595649699</v>
      </c>
      <c r="AJ841">
        <f>Tabela1[[#This Row],[mlp_test_acc]]</f>
        <v>0.66433566433566404</v>
      </c>
      <c r="AK841">
        <f>Tabela1[[#This Row],[mlp_val_acc]]</f>
        <v>0.63953488372093004</v>
      </c>
      <c r="AL841">
        <f>Tabela1[[#This Row],[mlp_train_acc]]</f>
        <v>0.60882352941176399</v>
      </c>
      <c r="AM841">
        <f>Tabela1[[#This Row],[mlp_steps]]</f>
        <v>12.4</v>
      </c>
    </row>
    <row r="842" spans="1:39" hidden="1" x14ac:dyDescent="0.25">
      <c r="A842" t="s">
        <v>29</v>
      </c>
      <c r="B842">
        <v>12</v>
      </c>
      <c r="C842">
        <v>5</v>
      </c>
      <c r="D842">
        <v>3</v>
      </c>
      <c r="E842">
        <v>0</v>
      </c>
      <c r="F842" t="s">
        <v>166</v>
      </c>
      <c r="G842">
        <v>56468</v>
      </c>
      <c r="H842">
        <v>7566128.4000000004</v>
      </c>
      <c r="I842">
        <v>12</v>
      </c>
      <c r="J842">
        <v>0.366470581293106</v>
      </c>
      <c r="K842">
        <v>0.79069769382476796</v>
      </c>
      <c r="L842">
        <v>0.30209790170192702</v>
      </c>
      <c r="M842">
        <v>0.66433566433566404</v>
      </c>
      <c r="N842">
        <v>0.63953488372093004</v>
      </c>
      <c r="O842">
        <v>0.60882352941176399</v>
      </c>
      <c r="P842">
        <v>12</v>
      </c>
      <c r="Q842">
        <v>788511.6</v>
      </c>
      <c r="R842">
        <v>56129</v>
      </c>
      <c r="S842">
        <v>2</v>
      </c>
      <c r="T842">
        <v>159</v>
      </c>
      <c r="U842">
        <v>0.66433566433566404</v>
      </c>
      <c r="V842">
        <v>0.63953488372093004</v>
      </c>
      <c r="W842">
        <v>0.60882352941176399</v>
      </c>
      <c r="X842">
        <v>12</v>
      </c>
      <c r="Y842">
        <v>985887.6</v>
      </c>
      <c r="Z842">
        <v>56802</v>
      </c>
      <c r="AA842">
        <v>2</v>
      </c>
      <c r="AB842">
        <v>160</v>
      </c>
      <c r="AC842" t="s">
        <v>502</v>
      </c>
      <c r="AE842">
        <f>Tabela1[[#This Row],[kan_params]]</f>
        <v>56468</v>
      </c>
      <c r="AF842">
        <f>Tabela1[[#This Row],[kan_steps]]</f>
        <v>12</v>
      </c>
      <c r="AG842">
        <f>Tabela1[[#This Row],[kan_train_acc]]</f>
        <v>0.366470581293106</v>
      </c>
      <c r="AH842">
        <f>Tabela1[[#This Row],[kan_val_acc]]</f>
        <v>0.79069769382476796</v>
      </c>
      <c r="AI842">
        <f>Tabela1[[#This Row],[kan_test_acc]]</f>
        <v>0.30209790170192702</v>
      </c>
      <c r="AJ842">
        <f>Tabela1[[#This Row],[mlp_test_acc]]</f>
        <v>0.66433566433566404</v>
      </c>
      <c r="AK842">
        <f>Tabela1[[#This Row],[mlp_val_acc]]</f>
        <v>0.63953488372093004</v>
      </c>
      <c r="AL842">
        <f>Tabela1[[#This Row],[mlp_train_acc]]</f>
        <v>0.60882352941176399</v>
      </c>
      <c r="AM842">
        <f>Tabela1[[#This Row],[mlp_steps]]</f>
        <v>12</v>
      </c>
    </row>
    <row r="843" spans="1:39" hidden="1" x14ac:dyDescent="0.25">
      <c r="A843" t="s">
        <v>29</v>
      </c>
      <c r="B843">
        <v>16</v>
      </c>
      <c r="C843">
        <v>9</v>
      </c>
      <c r="D843">
        <v>3</v>
      </c>
      <c r="E843">
        <v>0</v>
      </c>
      <c r="F843" t="s">
        <v>62</v>
      </c>
      <c r="G843">
        <v>56492</v>
      </c>
      <c r="H843">
        <v>27419037.199999999</v>
      </c>
      <c r="I843">
        <v>32.4</v>
      </c>
      <c r="J843">
        <v>0.80882352590560902</v>
      </c>
      <c r="K843">
        <v>0.83953489065170195</v>
      </c>
      <c r="L843">
        <v>0.79160840511321995</v>
      </c>
      <c r="M843">
        <v>0.65734265734265696</v>
      </c>
      <c r="N843">
        <v>0.60465116279069697</v>
      </c>
      <c r="O843">
        <v>0.626470588235294</v>
      </c>
      <c r="P843">
        <v>12.4</v>
      </c>
      <c r="Q843">
        <v>1525058.6</v>
      </c>
      <c r="R843">
        <v>56129</v>
      </c>
      <c r="S843">
        <v>2</v>
      </c>
      <c r="T843">
        <v>159</v>
      </c>
      <c r="U843">
        <v>0.65734265734265696</v>
      </c>
      <c r="V843">
        <v>0.581395348837209</v>
      </c>
      <c r="W843">
        <v>0.626470588235294</v>
      </c>
      <c r="X843">
        <v>12.2</v>
      </c>
      <c r="Y843">
        <v>2217767.6</v>
      </c>
      <c r="Z843">
        <v>56802</v>
      </c>
      <c r="AA843">
        <v>2</v>
      </c>
      <c r="AB843">
        <v>160</v>
      </c>
      <c r="AC843" t="s">
        <v>955</v>
      </c>
      <c r="AE843">
        <f>Tabela1[[#This Row],[kan_params]]</f>
        <v>56492</v>
      </c>
      <c r="AF843">
        <f>Tabela1[[#This Row],[kan_steps]]</f>
        <v>32.4</v>
      </c>
      <c r="AG843">
        <f>Tabela1[[#This Row],[kan_train_acc]]</f>
        <v>0.80882352590560902</v>
      </c>
      <c r="AH843">
        <f>Tabela1[[#This Row],[kan_val_acc]]</f>
        <v>0.83953489065170195</v>
      </c>
      <c r="AI843">
        <f>Tabela1[[#This Row],[kan_test_acc]]</f>
        <v>0.79160840511321995</v>
      </c>
      <c r="AJ843">
        <f>Tabela1[[#This Row],[mlp_test_acc]]</f>
        <v>0.65734265734265696</v>
      </c>
      <c r="AK843">
        <f>Tabela1[[#This Row],[mlp_val_acc]]</f>
        <v>0.60465116279069697</v>
      </c>
      <c r="AL843">
        <f>Tabela1[[#This Row],[mlp_train_acc]]</f>
        <v>0.626470588235294</v>
      </c>
      <c r="AM843">
        <f>Tabela1[[#This Row],[mlp_steps]]</f>
        <v>12.4</v>
      </c>
    </row>
    <row r="844" spans="1:39" hidden="1" x14ac:dyDescent="0.25">
      <c r="A844" t="s">
        <v>29</v>
      </c>
      <c r="B844">
        <v>14</v>
      </c>
      <c r="C844">
        <v>3</v>
      </c>
      <c r="D844">
        <v>5</v>
      </c>
      <c r="E844">
        <v>0</v>
      </c>
      <c r="F844" t="s">
        <v>62</v>
      </c>
      <c r="G844">
        <v>56492</v>
      </c>
      <c r="H844">
        <v>11579311.199999999</v>
      </c>
      <c r="I844">
        <v>20.8</v>
      </c>
      <c r="J844">
        <v>0.582941174507141</v>
      </c>
      <c r="K844">
        <v>0.73720930814743002</v>
      </c>
      <c r="L844">
        <v>0.63216783404350196</v>
      </c>
      <c r="M844">
        <v>0.66433566433566404</v>
      </c>
      <c r="N844">
        <v>0.64186046511627903</v>
      </c>
      <c r="O844">
        <v>0.60882352941176399</v>
      </c>
      <c r="P844">
        <v>12.2</v>
      </c>
      <c r="Q844">
        <v>1935393.4</v>
      </c>
      <c r="R844">
        <v>56129</v>
      </c>
      <c r="S844">
        <v>2</v>
      </c>
      <c r="T844">
        <v>159</v>
      </c>
      <c r="U844">
        <v>0.66433566433566404</v>
      </c>
      <c r="V844">
        <v>0.63953488372093004</v>
      </c>
      <c r="W844">
        <v>0.60882352941176399</v>
      </c>
      <c r="X844">
        <v>12.2</v>
      </c>
      <c r="Y844">
        <v>1398445.2</v>
      </c>
      <c r="Z844">
        <v>56802</v>
      </c>
      <c r="AA844">
        <v>2</v>
      </c>
      <c r="AB844">
        <v>160</v>
      </c>
      <c r="AC844" t="s">
        <v>551</v>
      </c>
      <c r="AE844">
        <f>Tabela1[[#This Row],[kan_params]]</f>
        <v>56492</v>
      </c>
      <c r="AF844">
        <f>Tabela1[[#This Row],[kan_steps]]</f>
        <v>20.8</v>
      </c>
      <c r="AG844">
        <f>Tabela1[[#This Row],[kan_train_acc]]</f>
        <v>0.582941174507141</v>
      </c>
      <c r="AH844">
        <f>Tabela1[[#This Row],[kan_val_acc]]</f>
        <v>0.73720930814743002</v>
      </c>
      <c r="AI844">
        <f>Tabela1[[#This Row],[kan_test_acc]]</f>
        <v>0.63216783404350196</v>
      </c>
      <c r="AJ844">
        <f>Tabela1[[#This Row],[mlp_test_acc]]</f>
        <v>0.66433566433566404</v>
      </c>
      <c r="AK844">
        <f>Tabela1[[#This Row],[mlp_val_acc]]</f>
        <v>0.64186046511627903</v>
      </c>
      <c r="AL844">
        <f>Tabela1[[#This Row],[mlp_train_acc]]</f>
        <v>0.60882352941176399</v>
      </c>
      <c r="AM844">
        <f>Tabela1[[#This Row],[mlp_steps]]</f>
        <v>12.2</v>
      </c>
    </row>
    <row r="845" spans="1:39" hidden="1" x14ac:dyDescent="0.25">
      <c r="A845" t="s">
        <v>29</v>
      </c>
      <c r="B845">
        <v>12</v>
      </c>
      <c r="C845">
        <v>5</v>
      </c>
      <c r="D845">
        <v>3</v>
      </c>
      <c r="E845">
        <v>0</v>
      </c>
      <c r="F845" t="s">
        <v>196</v>
      </c>
      <c r="G845">
        <v>56610</v>
      </c>
      <c r="H845">
        <v>13567671.6</v>
      </c>
      <c r="I845">
        <v>20.399999999999999</v>
      </c>
      <c r="J845">
        <v>0.42294117212295501</v>
      </c>
      <c r="K845">
        <v>0.71627908945083596</v>
      </c>
      <c r="L845">
        <v>0.39440560340881298</v>
      </c>
      <c r="M845">
        <v>0.65734265734265696</v>
      </c>
      <c r="N845">
        <v>0.581395348837209</v>
      </c>
      <c r="O845">
        <v>0.626470588235294</v>
      </c>
      <c r="P845">
        <v>12</v>
      </c>
      <c r="Q845">
        <v>283506.2</v>
      </c>
      <c r="R845">
        <v>56129</v>
      </c>
      <c r="S845">
        <v>2</v>
      </c>
      <c r="T845">
        <v>159</v>
      </c>
      <c r="U845">
        <v>0.65734265734265696</v>
      </c>
      <c r="V845">
        <v>0.581395348837209</v>
      </c>
      <c r="W845">
        <v>0.626470588235294</v>
      </c>
      <c r="X845">
        <v>12.2</v>
      </c>
      <c r="Y845">
        <v>237647.2</v>
      </c>
      <c r="Z845">
        <v>56802</v>
      </c>
      <c r="AA845">
        <v>2</v>
      </c>
      <c r="AB845">
        <v>160</v>
      </c>
      <c r="AC845" t="s">
        <v>517</v>
      </c>
      <c r="AE845">
        <f>Tabela1[[#This Row],[kan_params]]</f>
        <v>56610</v>
      </c>
      <c r="AF845">
        <f>Tabela1[[#This Row],[kan_steps]]</f>
        <v>20.399999999999999</v>
      </c>
      <c r="AG845">
        <f>Tabela1[[#This Row],[kan_train_acc]]</f>
        <v>0.42294117212295501</v>
      </c>
      <c r="AH845">
        <f>Tabela1[[#This Row],[kan_val_acc]]</f>
        <v>0.71627908945083596</v>
      </c>
      <c r="AI845">
        <f>Tabela1[[#This Row],[kan_test_acc]]</f>
        <v>0.39440560340881298</v>
      </c>
      <c r="AJ845">
        <f>Tabela1[[#This Row],[mlp_test_acc]]</f>
        <v>0.65734265734265696</v>
      </c>
      <c r="AK845">
        <f>Tabela1[[#This Row],[mlp_val_acc]]</f>
        <v>0.581395348837209</v>
      </c>
      <c r="AL845">
        <f>Tabela1[[#This Row],[mlp_train_acc]]</f>
        <v>0.626470588235294</v>
      </c>
      <c r="AM845">
        <f>Tabela1[[#This Row],[mlp_steps]]</f>
        <v>12</v>
      </c>
    </row>
    <row r="846" spans="1:39" hidden="1" x14ac:dyDescent="0.25">
      <c r="A846" t="s">
        <v>29</v>
      </c>
      <c r="B846">
        <v>14</v>
      </c>
      <c r="C846">
        <v>5</v>
      </c>
      <c r="D846">
        <v>4</v>
      </c>
      <c r="E846">
        <v>0</v>
      </c>
      <c r="F846" t="s">
        <v>66</v>
      </c>
      <c r="G846">
        <v>56620</v>
      </c>
      <c r="H846">
        <v>18778047.600000001</v>
      </c>
      <c r="I846">
        <v>24.2</v>
      </c>
      <c r="J846">
        <v>0.45117647051811199</v>
      </c>
      <c r="K846">
        <v>0.68604649305343601</v>
      </c>
      <c r="L846">
        <v>0.48391608595848001</v>
      </c>
      <c r="M846">
        <v>0.65734265734265696</v>
      </c>
      <c r="N846">
        <v>0.581395348837209</v>
      </c>
      <c r="O846">
        <v>0.626470588235294</v>
      </c>
      <c r="P846">
        <v>12.2</v>
      </c>
      <c r="Q846">
        <v>369061</v>
      </c>
      <c r="R846">
        <v>56129</v>
      </c>
      <c r="S846">
        <v>2</v>
      </c>
      <c r="T846">
        <v>159</v>
      </c>
      <c r="U846">
        <v>0.65734265734265696</v>
      </c>
      <c r="V846">
        <v>0.581395348837209</v>
      </c>
      <c r="W846">
        <v>0.626470588235294</v>
      </c>
      <c r="X846">
        <v>12.4</v>
      </c>
      <c r="Y846">
        <v>613318</v>
      </c>
      <c r="Z846">
        <v>56802</v>
      </c>
      <c r="AA846">
        <v>2</v>
      </c>
      <c r="AB846">
        <v>160</v>
      </c>
      <c r="AC846" t="s">
        <v>654</v>
      </c>
      <c r="AE846">
        <f>Tabela1[[#This Row],[kan_params]]</f>
        <v>56620</v>
      </c>
      <c r="AF846">
        <f>Tabela1[[#This Row],[kan_steps]]</f>
        <v>24.2</v>
      </c>
      <c r="AG846">
        <f>Tabela1[[#This Row],[kan_train_acc]]</f>
        <v>0.45117647051811199</v>
      </c>
      <c r="AH846">
        <f>Tabela1[[#This Row],[kan_val_acc]]</f>
        <v>0.68604649305343601</v>
      </c>
      <c r="AI846">
        <f>Tabela1[[#This Row],[kan_test_acc]]</f>
        <v>0.48391608595848001</v>
      </c>
      <c r="AJ846">
        <f>Tabela1[[#This Row],[mlp_test_acc]]</f>
        <v>0.65734265734265696</v>
      </c>
      <c r="AK846">
        <f>Tabela1[[#This Row],[mlp_val_acc]]</f>
        <v>0.581395348837209</v>
      </c>
      <c r="AL846">
        <f>Tabela1[[#This Row],[mlp_train_acc]]</f>
        <v>0.626470588235294</v>
      </c>
      <c r="AM846">
        <f>Tabela1[[#This Row],[mlp_steps]]</f>
        <v>12.2</v>
      </c>
    </row>
    <row r="847" spans="1:39" hidden="1" x14ac:dyDescent="0.25">
      <c r="A847" t="s">
        <v>29</v>
      </c>
      <c r="B847">
        <v>14</v>
      </c>
      <c r="C847">
        <v>9</v>
      </c>
      <c r="D847">
        <v>2</v>
      </c>
      <c r="E847">
        <v>0</v>
      </c>
      <c r="F847" t="s">
        <v>192</v>
      </c>
      <c r="G847">
        <v>56706</v>
      </c>
      <c r="H847">
        <v>20913524</v>
      </c>
      <c r="I847">
        <v>24</v>
      </c>
      <c r="J847">
        <v>0.56470588445663406</v>
      </c>
      <c r="K847">
        <v>0.68837208747863698</v>
      </c>
      <c r="L847">
        <v>0.54825176000595</v>
      </c>
      <c r="M847">
        <v>0.65734265734265696</v>
      </c>
      <c r="N847">
        <v>0.59302325581395299</v>
      </c>
      <c r="O847">
        <v>0.626470588235294</v>
      </c>
      <c r="P847">
        <v>12.4</v>
      </c>
      <c r="Q847">
        <v>1956489.4</v>
      </c>
      <c r="R847">
        <v>56129</v>
      </c>
      <c r="S847">
        <v>2</v>
      </c>
      <c r="T847">
        <v>159</v>
      </c>
      <c r="U847">
        <v>0.65734265734265696</v>
      </c>
      <c r="V847">
        <v>0.581395348837209</v>
      </c>
      <c r="W847">
        <v>0.626470588235294</v>
      </c>
      <c r="X847">
        <v>12</v>
      </c>
      <c r="Y847">
        <v>1557775.6</v>
      </c>
      <c r="Z847">
        <v>56802</v>
      </c>
      <c r="AA847">
        <v>2</v>
      </c>
      <c r="AB847">
        <v>160</v>
      </c>
      <c r="AC847" t="s">
        <v>818</v>
      </c>
      <c r="AE847">
        <f>Tabela1[[#This Row],[kan_params]]</f>
        <v>56706</v>
      </c>
      <c r="AF847">
        <f>Tabela1[[#This Row],[kan_steps]]</f>
        <v>24</v>
      </c>
      <c r="AG847">
        <f>Tabela1[[#This Row],[kan_train_acc]]</f>
        <v>0.56470588445663406</v>
      </c>
      <c r="AH847">
        <f>Tabela1[[#This Row],[kan_val_acc]]</f>
        <v>0.68837208747863698</v>
      </c>
      <c r="AI847">
        <f>Tabela1[[#This Row],[kan_test_acc]]</f>
        <v>0.54825176000595</v>
      </c>
      <c r="AJ847">
        <f>Tabela1[[#This Row],[mlp_test_acc]]</f>
        <v>0.65734265734265696</v>
      </c>
      <c r="AK847">
        <f>Tabela1[[#This Row],[mlp_val_acc]]</f>
        <v>0.59302325581395299</v>
      </c>
      <c r="AL847">
        <f>Tabela1[[#This Row],[mlp_train_acc]]</f>
        <v>0.626470588235294</v>
      </c>
      <c r="AM847">
        <f>Tabela1[[#This Row],[mlp_steps]]</f>
        <v>12.4</v>
      </c>
    </row>
    <row r="848" spans="1:39" hidden="1" x14ac:dyDescent="0.25">
      <c r="A848" t="s">
        <v>29</v>
      </c>
      <c r="B848">
        <v>12</v>
      </c>
      <c r="C848">
        <v>3</v>
      </c>
      <c r="D848">
        <v>4</v>
      </c>
      <c r="E848">
        <v>0</v>
      </c>
      <c r="F848" t="s">
        <v>192</v>
      </c>
      <c r="G848">
        <v>56706</v>
      </c>
      <c r="H848">
        <v>10706229.6</v>
      </c>
      <c r="I848">
        <v>19.2</v>
      </c>
      <c r="J848">
        <v>0.57058823108673096</v>
      </c>
      <c r="K848">
        <v>0.66511628627777097</v>
      </c>
      <c r="L848">
        <v>0.58881118893623297</v>
      </c>
      <c r="M848">
        <v>0.66433566433566404</v>
      </c>
      <c r="N848">
        <v>0.63953488372093004</v>
      </c>
      <c r="O848">
        <v>0.60882352941176399</v>
      </c>
      <c r="P848">
        <v>12</v>
      </c>
      <c r="Q848">
        <v>1390462.6</v>
      </c>
      <c r="R848">
        <v>56129</v>
      </c>
      <c r="S848">
        <v>2</v>
      </c>
      <c r="T848">
        <v>159</v>
      </c>
      <c r="U848">
        <v>0.66433566433566404</v>
      </c>
      <c r="V848">
        <v>0.63953488372093004</v>
      </c>
      <c r="W848">
        <v>0.60882352941176399</v>
      </c>
      <c r="X848">
        <v>12</v>
      </c>
      <c r="Y848">
        <v>1615161</v>
      </c>
      <c r="Z848">
        <v>56802</v>
      </c>
      <c r="AA848">
        <v>2</v>
      </c>
      <c r="AB848">
        <v>160</v>
      </c>
      <c r="AC848" t="s">
        <v>414</v>
      </c>
      <c r="AE848">
        <f>Tabela1[[#This Row],[kan_params]]</f>
        <v>56706</v>
      </c>
      <c r="AF848">
        <f>Tabela1[[#This Row],[kan_steps]]</f>
        <v>19.2</v>
      </c>
      <c r="AG848">
        <f>Tabela1[[#This Row],[kan_train_acc]]</f>
        <v>0.57058823108673096</v>
      </c>
      <c r="AH848">
        <f>Tabela1[[#This Row],[kan_val_acc]]</f>
        <v>0.66511628627777097</v>
      </c>
      <c r="AI848">
        <f>Tabela1[[#This Row],[kan_test_acc]]</f>
        <v>0.58881118893623297</v>
      </c>
      <c r="AJ848">
        <f>Tabela1[[#This Row],[mlp_test_acc]]</f>
        <v>0.66433566433566404</v>
      </c>
      <c r="AK848">
        <f>Tabela1[[#This Row],[mlp_val_acc]]</f>
        <v>0.63953488372093004</v>
      </c>
      <c r="AL848">
        <f>Tabela1[[#This Row],[mlp_train_acc]]</f>
        <v>0.60882352941176399</v>
      </c>
      <c r="AM848">
        <f>Tabela1[[#This Row],[mlp_steps]]</f>
        <v>12</v>
      </c>
    </row>
    <row r="849" spans="1:39" hidden="1" x14ac:dyDescent="0.25">
      <c r="A849" t="s">
        <v>29</v>
      </c>
      <c r="B849">
        <v>14</v>
      </c>
      <c r="C849">
        <v>9</v>
      </c>
      <c r="D849">
        <v>2</v>
      </c>
      <c r="E849">
        <v>0</v>
      </c>
      <c r="F849" t="s">
        <v>162</v>
      </c>
      <c r="G849">
        <v>56708</v>
      </c>
      <c r="H849">
        <v>23908125.600000001</v>
      </c>
      <c r="I849">
        <v>28.2</v>
      </c>
      <c r="J849">
        <v>0.65000000596046403</v>
      </c>
      <c r="K849">
        <v>0.79302327632904002</v>
      </c>
      <c r="L849">
        <v>0.66853148341178803</v>
      </c>
      <c r="M849">
        <v>0.65734265734265696</v>
      </c>
      <c r="N849">
        <v>0.581395348837209</v>
      </c>
      <c r="O849">
        <v>0.626470588235294</v>
      </c>
      <c r="P849">
        <v>12.8</v>
      </c>
      <c r="Q849">
        <v>1160435.2</v>
      </c>
      <c r="R849">
        <v>56129</v>
      </c>
      <c r="S849">
        <v>2</v>
      </c>
      <c r="T849">
        <v>159</v>
      </c>
      <c r="U849">
        <v>0.65734265734265696</v>
      </c>
      <c r="V849">
        <v>0.581395348837209</v>
      </c>
      <c r="W849">
        <v>0.626470588235294</v>
      </c>
      <c r="X849">
        <v>12</v>
      </c>
      <c r="Y849">
        <v>1461814.6</v>
      </c>
      <c r="Z849">
        <v>56802</v>
      </c>
      <c r="AA849">
        <v>2</v>
      </c>
      <c r="AB849">
        <v>160</v>
      </c>
      <c r="AC849" t="s">
        <v>803</v>
      </c>
      <c r="AE849">
        <f>Tabela1[[#This Row],[kan_params]]</f>
        <v>56708</v>
      </c>
      <c r="AF849">
        <f>Tabela1[[#This Row],[kan_steps]]</f>
        <v>28.2</v>
      </c>
      <c r="AG849">
        <f>Tabela1[[#This Row],[kan_train_acc]]</f>
        <v>0.65000000596046403</v>
      </c>
      <c r="AH849">
        <f>Tabela1[[#This Row],[kan_val_acc]]</f>
        <v>0.79302327632904002</v>
      </c>
      <c r="AI849">
        <f>Tabela1[[#This Row],[kan_test_acc]]</f>
        <v>0.66853148341178803</v>
      </c>
      <c r="AJ849">
        <f>Tabela1[[#This Row],[mlp_test_acc]]</f>
        <v>0.65734265734265696</v>
      </c>
      <c r="AK849">
        <f>Tabela1[[#This Row],[mlp_val_acc]]</f>
        <v>0.581395348837209</v>
      </c>
      <c r="AL849">
        <f>Tabela1[[#This Row],[mlp_train_acc]]</f>
        <v>0.626470588235294</v>
      </c>
      <c r="AM849">
        <f>Tabela1[[#This Row],[mlp_steps]]</f>
        <v>12.8</v>
      </c>
    </row>
    <row r="850" spans="1:39" hidden="1" x14ac:dyDescent="0.25">
      <c r="A850" t="s">
        <v>29</v>
      </c>
      <c r="B850">
        <v>12</v>
      </c>
      <c r="C850">
        <v>3</v>
      </c>
      <c r="D850">
        <v>4</v>
      </c>
      <c r="E850">
        <v>0</v>
      </c>
      <c r="F850" t="s">
        <v>162</v>
      </c>
      <c r="G850">
        <v>56708</v>
      </c>
      <c r="H850">
        <v>14103835.6</v>
      </c>
      <c r="I850">
        <v>25.8</v>
      </c>
      <c r="J850">
        <v>0.53058823347091599</v>
      </c>
      <c r="K850">
        <v>0.73488370180130003</v>
      </c>
      <c r="L850">
        <v>0.54825175404548598</v>
      </c>
      <c r="M850">
        <v>0.66433566433566404</v>
      </c>
      <c r="N850">
        <v>0.63953488372093004</v>
      </c>
      <c r="O850">
        <v>0.60882352941176399</v>
      </c>
      <c r="P850">
        <v>12.4</v>
      </c>
      <c r="Q850">
        <v>1774733.6</v>
      </c>
      <c r="R850">
        <v>56129</v>
      </c>
      <c r="S850">
        <v>2</v>
      </c>
      <c r="T850">
        <v>159</v>
      </c>
      <c r="U850">
        <v>0.66433566433566404</v>
      </c>
      <c r="V850">
        <v>0.63953488372093004</v>
      </c>
      <c r="W850">
        <v>0.60882352941176399</v>
      </c>
      <c r="X850">
        <v>12.4</v>
      </c>
      <c r="Y850">
        <v>2605915.2000000002</v>
      </c>
      <c r="Z850">
        <v>56802</v>
      </c>
      <c r="AA850">
        <v>2</v>
      </c>
      <c r="AB850">
        <v>160</v>
      </c>
      <c r="AC850" t="s">
        <v>399</v>
      </c>
      <c r="AE850">
        <f>Tabela1[[#This Row],[kan_params]]</f>
        <v>56708</v>
      </c>
      <c r="AF850">
        <f>Tabela1[[#This Row],[kan_steps]]</f>
        <v>25.8</v>
      </c>
      <c r="AG850">
        <f>Tabela1[[#This Row],[kan_train_acc]]</f>
        <v>0.53058823347091599</v>
      </c>
      <c r="AH850">
        <f>Tabela1[[#This Row],[kan_val_acc]]</f>
        <v>0.73488370180130003</v>
      </c>
      <c r="AI850">
        <f>Tabela1[[#This Row],[kan_test_acc]]</f>
        <v>0.54825175404548598</v>
      </c>
      <c r="AJ850">
        <f>Tabela1[[#This Row],[mlp_test_acc]]</f>
        <v>0.66433566433566404</v>
      </c>
      <c r="AK850">
        <f>Tabela1[[#This Row],[mlp_val_acc]]</f>
        <v>0.63953488372093004</v>
      </c>
      <c r="AL850">
        <f>Tabela1[[#This Row],[mlp_train_acc]]</f>
        <v>0.60882352941176399</v>
      </c>
      <c r="AM850">
        <f>Tabela1[[#This Row],[mlp_steps]]</f>
        <v>12.4</v>
      </c>
    </row>
    <row r="851" spans="1:39" hidden="1" x14ac:dyDescent="0.25">
      <c r="A851" t="s">
        <v>29</v>
      </c>
      <c r="B851">
        <v>10</v>
      </c>
      <c r="C851">
        <v>3</v>
      </c>
      <c r="D851">
        <v>3</v>
      </c>
      <c r="E851">
        <v>0</v>
      </c>
      <c r="F851" t="s">
        <v>206</v>
      </c>
      <c r="G851">
        <v>56740</v>
      </c>
      <c r="H851">
        <v>8439573.1999999993</v>
      </c>
      <c r="I851">
        <v>13</v>
      </c>
      <c r="J851">
        <v>0.484705883264541</v>
      </c>
      <c r="K851">
        <v>0.63953489065170199</v>
      </c>
      <c r="L851">
        <v>0.47972028255462601</v>
      </c>
      <c r="M851">
        <v>0.66433566433566404</v>
      </c>
      <c r="N851">
        <v>0.63953488372093004</v>
      </c>
      <c r="O851">
        <v>0.60882352941176399</v>
      </c>
      <c r="P851">
        <v>12</v>
      </c>
      <c r="Q851">
        <v>1621942.2</v>
      </c>
      <c r="R851">
        <v>56129</v>
      </c>
      <c r="S851">
        <v>2</v>
      </c>
      <c r="T851">
        <v>159</v>
      </c>
      <c r="U851">
        <v>0.66433566433566404</v>
      </c>
      <c r="V851">
        <v>0.63953488372093004</v>
      </c>
      <c r="W851">
        <v>0.60882352941176399</v>
      </c>
      <c r="X851">
        <v>12</v>
      </c>
      <c r="Y851">
        <v>2020476</v>
      </c>
      <c r="Z851">
        <v>56802</v>
      </c>
      <c r="AA851">
        <v>2</v>
      </c>
      <c r="AB851">
        <v>160</v>
      </c>
      <c r="AC851" t="s">
        <v>207</v>
      </c>
      <c r="AE851">
        <f>Tabela1[[#This Row],[kan_params]]</f>
        <v>56740</v>
      </c>
      <c r="AF851">
        <f>Tabela1[[#This Row],[kan_steps]]</f>
        <v>13</v>
      </c>
      <c r="AG851">
        <f>Tabela1[[#This Row],[kan_train_acc]]</f>
        <v>0.484705883264541</v>
      </c>
      <c r="AH851">
        <f>Tabela1[[#This Row],[kan_val_acc]]</f>
        <v>0.63953489065170199</v>
      </c>
      <c r="AI851">
        <f>Tabela1[[#This Row],[kan_test_acc]]</f>
        <v>0.47972028255462601</v>
      </c>
      <c r="AJ851">
        <f>Tabela1[[#This Row],[mlp_test_acc]]</f>
        <v>0.66433566433566404</v>
      </c>
      <c r="AK851">
        <f>Tabela1[[#This Row],[mlp_val_acc]]</f>
        <v>0.63953488372093004</v>
      </c>
      <c r="AL851">
        <f>Tabela1[[#This Row],[mlp_train_acc]]</f>
        <v>0.60882352941176399</v>
      </c>
      <c r="AM851">
        <f>Tabela1[[#This Row],[mlp_steps]]</f>
        <v>12</v>
      </c>
    </row>
    <row r="852" spans="1:39" hidden="1" x14ac:dyDescent="0.25">
      <c r="A852" t="s">
        <v>29</v>
      </c>
      <c r="B852">
        <v>16</v>
      </c>
      <c r="C852">
        <v>9</v>
      </c>
      <c r="D852">
        <v>3</v>
      </c>
      <c r="E852">
        <v>0</v>
      </c>
      <c r="F852" t="s">
        <v>182</v>
      </c>
      <c r="G852">
        <v>56836</v>
      </c>
      <c r="H852">
        <v>13230465</v>
      </c>
      <c r="I852">
        <v>14</v>
      </c>
      <c r="J852">
        <v>0.42941175699234002</v>
      </c>
      <c r="K852">
        <v>0.80232560634613004</v>
      </c>
      <c r="L852">
        <v>0.41538462638854901</v>
      </c>
      <c r="M852">
        <v>0.65734265734265696</v>
      </c>
      <c r="N852">
        <v>0.581395348837209</v>
      </c>
      <c r="O852">
        <v>0.626470588235294</v>
      </c>
      <c r="P852">
        <v>12</v>
      </c>
      <c r="Q852">
        <v>2586717.6</v>
      </c>
      <c r="R852">
        <v>56802</v>
      </c>
      <c r="S852">
        <v>2</v>
      </c>
      <c r="T852">
        <v>160</v>
      </c>
      <c r="U852">
        <v>0.65734265734265696</v>
      </c>
      <c r="V852">
        <v>0.581395348837209</v>
      </c>
      <c r="W852">
        <v>0.626470588235294</v>
      </c>
      <c r="X852">
        <v>12</v>
      </c>
      <c r="Y852">
        <v>2148468.6</v>
      </c>
      <c r="Z852">
        <v>57479</v>
      </c>
      <c r="AA852">
        <v>2</v>
      </c>
      <c r="AB852">
        <v>161</v>
      </c>
      <c r="AC852" t="s">
        <v>1015</v>
      </c>
      <c r="AE852">
        <f>Tabela1[[#This Row],[kan_params]]</f>
        <v>56836</v>
      </c>
      <c r="AF852">
        <f>Tabela1[[#This Row],[kan_steps]]</f>
        <v>14</v>
      </c>
      <c r="AG852">
        <f>Tabela1[[#This Row],[kan_train_acc]]</f>
        <v>0.42941175699234002</v>
      </c>
      <c r="AH852">
        <f>Tabela1[[#This Row],[kan_val_acc]]</f>
        <v>0.80232560634613004</v>
      </c>
      <c r="AI852">
        <f>Tabela1[[#This Row],[kan_test_acc]]</f>
        <v>0.41538462638854901</v>
      </c>
      <c r="AJ852">
        <f>Tabela1[[#This Row],[mlp_test_acc]]</f>
        <v>0.65734265734265696</v>
      </c>
      <c r="AK852">
        <f>Tabela1[[#This Row],[mlp_val_acc]]</f>
        <v>0.581395348837209</v>
      </c>
      <c r="AL852">
        <f>Tabela1[[#This Row],[mlp_train_acc]]</f>
        <v>0.626470588235294</v>
      </c>
      <c r="AM852">
        <f>Tabela1[[#This Row],[mlp_steps]]</f>
        <v>12</v>
      </c>
    </row>
    <row r="853" spans="1:39" hidden="1" x14ac:dyDescent="0.25">
      <c r="A853" t="s">
        <v>29</v>
      </c>
      <c r="B853">
        <v>14</v>
      </c>
      <c r="C853">
        <v>3</v>
      </c>
      <c r="D853">
        <v>5</v>
      </c>
      <c r="E853">
        <v>0</v>
      </c>
      <c r="F853" t="s">
        <v>182</v>
      </c>
      <c r="G853">
        <v>56836</v>
      </c>
      <c r="H853">
        <v>8324433.7999999998</v>
      </c>
      <c r="I853">
        <v>14.2</v>
      </c>
      <c r="J853">
        <v>0.47117646932601898</v>
      </c>
      <c r="K853">
        <v>0.66046512126922596</v>
      </c>
      <c r="L853">
        <v>0.46713286638259799</v>
      </c>
      <c r="M853">
        <v>0.66433566433566404</v>
      </c>
      <c r="N853">
        <v>0.63953488372093004</v>
      </c>
      <c r="O853">
        <v>0.60882352941176399</v>
      </c>
      <c r="P853">
        <v>12</v>
      </c>
      <c r="Q853">
        <v>2013763.8</v>
      </c>
      <c r="R853">
        <v>56802</v>
      </c>
      <c r="S853">
        <v>2</v>
      </c>
      <c r="T853">
        <v>160</v>
      </c>
      <c r="U853">
        <v>0.66433566433566404</v>
      </c>
      <c r="V853">
        <v>0.63953488372093004</v>
      </c>
      <c r="W853">
        <v>0.60882352941176399</v>
      </c>
      <c r="X853">
        <v>12</v>
      </c>
      <c r="Y853">
        <v>2436867.2000000002</v>
      </c>
      <c r="Z853">
        <v>57479</v>
      </c>
      <c r="AA853">
        <v>2</v>
      </c>
      <c r="AB853">
        <v>161</v>
      </c>
      <c r="AC853" t="s">
        <v>611</v>
      </c>
      <c r="AE853">
        <f>Tabela1[[#This Row],[kan_params]]</f>
        <v>56836</v>
      </c>
      <c r="AF853">
        <f>Tabela1[[#This Row],[kan_steps]]</f>
        <v>14.2</v>
      </c>
      <c r="AG853">
        <f>Tabela1[[#This Row],[kan_train_acc]]</f>
        <v>0.47117646932601898</v>
      </c>
      <c r="AH853">
        <f>Tabela1[[#This Row],[kan_val_acc]]</f>
        <v>0.66046512126922596</v>
      </c>
      <c r="AI853">
        <f>Tabela1[[#This Row],[kan_test_acc]]</f>
        <v>0.46713286638259799</v>
      </c>
      <c r="AJ853">
        <f>Tabela1[[#This Row],[mlp_test_acc]]</f>
        <v>0.66433566433566404</v>
      </c>
      <c r="AK853">
        <f>Tabela1[[#This Row],[mlp_val_acc]]</f>
        <v>0.63953488372093004</v>
      </c>
      <c r="AL853">
        <f>Tabela1[[#This Row],[mlp_train_acc]]</f>
        <v>0.60882352941176399</v>
      </c>
      <c r="AM853">
        <f>Tabela1[[#This Row],[mlp_steps]]</f>
        <v>12</v>
      </c>
    </row>
    <row r="854" spans="1:39" hidden="1" x14ac:dyDescent="0.25">
      <c r="A854" t="s">
        <v>29</v>
      </c>
      <c r="B854">
        <v>16</v>
      </c>
      <c r="C854">
        <v>5</v>
      </c>
      <c r="D854">
        <v>5</v>
      </c>
      <c r="E854">
        <v>0</v>
      </c>
      <c r="F854" t="s">
        <v>146</v>
      </c>
      <c r="G854">
        <v>57000</v>
      </c>
      <c r="H854">
        <v>20250581.800000001</v>
      </c>
      <c r="I854">
        <v>23</v>
      </c>
      <c r="J854">
        <v>0.51529411077499299</v>
      </c>
      <c r="K854">
        <v>0.72790697813034</v>
      </c>
      <c r="L854">
        <v>0.49930070340633298</v>
      </c>
      <c r="M854">
        <v>0.65734265734265696</v>
      </c>
      <c r="N854">
        <v>0.62325581395348795</v>
      </c>
      <c r="O854">
        <v>0.626470588235294</v>
      </c>
      <c r="P854">
        <v>12.2</v>
      </c>
      <c r="Q854">
        <v>1351401.8</v>
      </c>
      <c r="R854">
        <v>56802</v>
      </c>
      <c r="S854">
        <v>2</v>
      </c>
      <c r="T854">
        <v>160</v>
      </c>
      <c r="U854">
        <v>0.65734265734265696</v>
      </c>
      <c r="V854">
        <v>0.581395348837209</v>
      </c>
      <c r="W854">
        <v>0.626470588235294</v>
      </c>
      <c r="X854">
        <v>12</v>
      </c>
      <c r="Y854">
        <v>1740219.4</v>
      </c>
      <c r="Z854">
        <v>57479</v>
      </c>
      <c r="AA854">
        <v>2</v>
      </c>
      <c r="AB854">
        <v>161</v>
      </c>
      <c r="AC854" t="s">
        <v>896</v>
      </c>
      <c r="AE854">
        <f>Tabela1[[#This Row],[kan_params]]</f>
        <v>57000</v>
      </c>
      <c r="AF854">
        <f>Tabela1[[#This Row],[kan_steps]]</f>
        <v>23</v>
      </c>
      <c r="AG854">
        <f>Tabela1[[#This Row],[kan_train_acc]]</f>
        <v>0.51529411077499299</v>
      </c>
      <c r="AH854">
        <f>Tabela1[[#This Row],[kan_val_acc]]</f>
        <v>0.72790697813034</v>
      </c>
      <c r="AI854">
        <f>Tabela1[[#This Row],[kan_test_acc]]</f>
        <v>0.49930070340633298</v>
      </c>
      <c r="AJ854">
        <f>Tabela1[[#This Row],[mlp_test_acc]]</f>
        <v>0.65734265734265696</v>
      </c>
      <c r="AK854">
        <f>Tabela1[[#This Row],[mlp_val_acc]]</f>
        <v>0.62325581395348795</v>
      </c>
      <c r="AL854">
        <f>Tabela1[[#This Row],[mlp_train_acc]]</f>
        <v>0.626470588235294</v>
      </c>
      <c r="AM854">
        <f>Tabela1[[#This Row],[mlp_steps]]</f>
        <v>12.2</v>
      </c>
    </row>
    <row r="855" spans="1:39" hidden="1" x14ac:dyDescent="0.25">
      <c r="A855" t="s">
        <v>29</v>
      </c>
      <c r="B855">
        <v>16</v>
      </c>
      <c r="C855">
        <v>5</v>
      </c>
      <c r="D855">
        <v>5</v>
      </c>
      <c r="E855">
        <v>0</v>
      </c>
      <c r="F855" t="s">
        <v>56</v>
      </c>
      <c r="G855">
        <v>57006</v>
      </c>
      <c r="H855">
        <v>17062483.199999999</v>
      </c>
      <c r="I855">
        <v>19</v>
      </c>
      <c r="J855">
        <v>0.49294117093086198</v>
      </c>
      <c r="K855">
        <v>0.68837209939956601</v>
      </c>
      <c r="L855">
        <v>0.50349649786949102</v>
      </c>
      <c r="M855">
        <v>0.65734265734265696</v>
      </c>
      <c r="N855">
        <v>0.581395348837209</v>
      </c>
      <c r="O855">
        <v>0.626470588235294</v>
      </c>
      <c r="P855">
        <v>12.8</v>
      </c>
      <c r="Q855">
        <v>2603485</v>
      </c>
      <c r="R855">
        <v>56802</v>
      </c>
      <c r="S855">
        <v>2</v>
      </c>
      <c r="T855">
        <v>160</v>
      </c>
      <c r="U855">
        <v>0.65734265734265696</v>
      </c>
      <c r="V855">
        <v>0.581395348837209</v>
      </c>
      <c r="W855">
        <v>0.626470588235294</v>
      </c>
      <c r="X855">
        <v>12.2</v>
      </c>
      <c r="Y855">
        <v>1411111</v>
      </c>
      <c r="Z855">
        <v>57479</v>
      </c>
      <c r="AA855">
        <v>2</v>
      </c>
      <c r="AB855">
        <v>161</v>
      </c>
      <c r="AC855" t="s">
        <v>851</v>
      </c>
      <c r="AE855">
        <f>Tabela1[[#This Row],[kan_params]]</f>
        <v>57006</v>
      </c>
      <c r="AF855">
        <f>Tabela1[[#This Row],[kan_steps]]</f>
        <v>19</v>
      </c>
      <c r="AG855">
        <f>Tabela1[[#This Row],[kan_train_acc]]</f>
        <v>0.49294117093086198</v>
      </c>
      <c r="AH855">
        <f>Tabela1[[#This Row],[kan_val_acc]]</f>
        <v>0.68837209939956601</v>
      </c>
      <c r="AI855">
        <f>Tabela1[[#This Row],[kan_test_acc]]</f>
        <v>0.50349649786949102</v>
      </c>
      <c r="AJ855">
        <f>Tabela1[[#This Row],[mlp_test_acc]]</f>
        <v>0.65734265734265696</v>
      </c>
      <c r="AK855">
        <f>Tabela1[[#This Row],[mlp_val_acc]]</f>
        <v>0.581395348837209</v>
      </c>
      <c r="AL855">
        <f>Tabela1[[#This Row],[mlp_train_acc]]</f>
        <v>0.626470588235294</v>
      </c>
      <c r="AM855">
        <f>Tabela1[[#This Row],[mlp_steps]]</f>
        <v>12.8</v>
      </c>
    </row>
    <row r="856" spans="1:39" hidden="1" x14ac:dyDescent="0.25">
      <c r="A856" t="s">
        <v>29</v>
      </c>
      <c r="B856">
        <v>14</v>
      </c>
      <c r="C856">
        <v>9</v>
      </c>
      <c r="D856">
        <v>2</v>
      </c>
      <c r="E856">
        <v>0</v>
      </c>
      <c r="F856" t="s">
        <v>104</v>
      </c>
      <c r="G856">
        <v>57094</v>
      </c>
      <c r="H856">
        <v>13625650.800000001</v>
      </c>
      <c r="I856">
        <v>14.4</v>
      </c>
      <c r="J856">
        <v>0.60941175222396804</v>
      </c>
      <c r="K856">
        <v>0.62558138370513905</v>
      </c>
      <c r="L856">
        <v>0.63356645107269205</v>
      </c>
      <c r="M856">
        <v>0.65734265734265696</v>
      </c>
      <c r="N856">
        <v>0.581395348837209</v>
      </c>
      <c r="O856">
        <v>0.626470588235294</v>
      </c>
      <c r="P856">
        <v>12</v>
      </c>
      <c r="Q856">
        <v>949576.6</v>
      </c>
      <c r="R856">
        <v>56802</v>
      </c>
      <c r="S856">
        <v>2</v>
      </c>
      <c r="T856">
        <v>160</v>
      </c>
      <c r="U856">
        <v>0.65734265734265696</v>
      </c>
      <c r="V856">
        <v>0.581395348837209</v>
      </c>
      <c r="W856">
        <v>0.626470588235294</v>
      </c>
      <c r="X856">
        <v>12</v>
      </c>
      <c r="Y856">
        <v>1558283.4</v>
      </c>
      <c r="Z856">
        <v>57479</v>
      </c>
      <c r="AA856">
        <v>2</v>
      </c>
      <c r="AB856">
        <v>161</v>
      </c>
      <c r="AC856" t="s">
        <v>774</v>
      </c>
      <c r="AE856">
        <f>Tabela1[[#This Row],[kan_params]]</f>
        <v>57094</v>
      </c>
      <c r="AF856">
        <f>Tabela1[[#This Row],[kan_steps]]</f>
        <v>14.4</v>
      </c>
      <c r="AG856">
        <f>Tabela1[[#This Row],[kan_train_acc]]</f>
        <v>0.60941175222396804</v>
      </c>
      <c r="AH856">
        <f>Tabela1[[#This Row],[kan_val_acc]]</f>
        <v>0.62558138370513905</v>
      </c>
      <c r="AI856">
        <f>Tabela1[[#This Row],[kan_test_acc]]</f>
        <v>0.63356645107269205</v>
      </c>
      <c r="AJ856">
        <f>Tabela1[[#This Row],[mlp_test_acc]]</f>
        <v>0.65734265734265696</v>
      </c>
      <c r="AK856">
        <f>Tabela1[[#This Row],[mlp_val_acc]]</f>
        <v>0.581395348837209</v>
      </c>
      <c r="AL856">
        <f>Tabela1[[#This Row],[mlp_train_acc]]</f>
        <v>0.626470588235294</v>
      </c>
      <c r="AM856">
        <f>Tabela1[[#This Row],[mlp_steps]]</f>
        <v>12</v>
      </c>
    </row>
    <row r="857" spans="1:39" hidden="1" x14ac:dyDescent="0.25">
      <c r="A857" t="s">
        <v>29</v>
      </c>
      <c r="B857">
        <v>12</v>
      </c>
      <c r="C857">
        <v>3</v>
      </c>
      <c r="D857">
        <v>4</v>
      </c>
      <c r="E857">
        <v>0</v>
      </c>
      <c r="F857" t="s">
        <v>104</v>
      </c>
      <c r="G857">
        <v>57094</v>
      </c>
      <c r="H857">
        <v>9280135</v>
      </c>
      <c r="I857">
        <v>15.6</v>
      </c>
      <c r="J857">
        <v>0.58823530077934205</v>
      </c>
      <c r="K857">
        <v>0.69534884691238397</v>
      </c>
      <c r="L857">
        <v>0.62237761616706799</v>
      </c>
      <c r="M857">
        <v>0.66433566433566404</v>
      </c>
      <c r="N857">
        <v>0.63953488372093004</v>
      </c>
      <c r="O857">
        <v>0.60882352941176399</v>
      </c>
      <c r="P857">
        <v>12</v>
      </c>
      <c r="Q857">
        <v>717555</v>
      </c>
      <c r="R857">
        <v>56802</v>
      </c>
      <c r="S857">
        <v>2</v>
      </c>
      <c r="T857">
        <v>160</v>
      </c>
      <c r="U857">
        <v>0.66433566433566404</v>
      </c>
      <c r="V857">
        <v>0.63953488372093004</v>
      </c>
      <c r="W857">
        <v>0.60882352941176399</v>
      </c>
      <c r="X857">
        <v>12.2</v>
      </c>
      <c r="Y857">
        <v>1555890.6</v>
      </c>
      <c r="Z857">
        <v>57479</v>
      </c>
      <c r="AA857">
        <v>2</v>
      </c>
      <c r="AB857">
        <v>161</v>
      </c>
      <c r="AC857" t="s">
        <v>370</v>
      </c>
      <c r="AE857">
        <f>Tabela1[[#This Row],[kan_params]]</f>
        <v>57094</v>
      </c>
      <c r="AF857">
        <f>Tabela1[[#This Row],[kan_steps]]</f>
        <v>15.6</v>
      </c>
      <c r="AG857">
        <f>Tabela1[[#This Row],[kan_train_acc]]</f>
        <v>0.58823530077934205</v>
      </c>
      <c r="AH857">
        <f>Tabela1[[#This Row],[kan_val_acc]]</f>
        <v>0.69534884691238397</v>
      </c>
      <c r="AI857">
        <f>Tabela1[[#This Row],[kan_test_acc]]</f>
        <v>0.62237761616706799</v>
      </c>
      <c r="AJ857">
        <f>Tabela1[[#This Row],[mlp_test_acc]]</f>
        <v>0.66433566433566404</v>
      </c>
      <c r="AK857">
        <f>Tabela1[[#This Row],[mlp_val_acc]]</f>
        <v>0.63953488372093004</v>
      </c>
      <c r="AL857">
        <f>Tabela1[[#This Row],[mlp_train_acc]]</f>
        <v>0.60882352941176399</v>
      </c>
      <c r="AM857">
        <f>Tabela1[[#This Row],[mlp_steps]]</f>
        <v>12</v>
      </c>
    </row>
    <row r="858" spans="1:39" hidden="1" x14ac:dyDescent="0.25">
      <c r="A858" t="s">
        <v>29</v>
      </c>
      <c r="B858">
        <v>16</v>
      </c>
      <c r="C858">
        <v>9</v>
      </c>
      <c r="D858">
        <v>3</v>
      </c>
      <c r="E858">
        <v>0</v>
      </c>
      <c r="F858" t="s">
        <v>92</v>
      </c>
      <c r="G858">
        <v>57106</v>
      </c>
      <c r="H858">
        <v>21033089</v>
      </c>
      <c r="I858">
        <v>24.4</v>
      </c>
      <c r="J858">
        <v>0.61470587849616998</v>
      </c>
      <c r="K858">
        <v>0.78372092247009195</v>
      </c>
      <c r="L858">
        <v>0.56643357276916495</v>
      </c>
      <c r="M858">
        <v>0.65734265734265696</v>
      </c>
      <c r="N858">
        <v>0.581395348837209</v>
      </c>
      <c r="O858">
        <v>0.626470588235294</v>
      </c>
      <c r="P858">
        <v>12</v>
      </c>
      <c r="Q858">
        <v>2107424</v>
      </c>
      <c r="R858">
        <v>56802</v>
      </c>
      <c r="S858">
        <v>2</v>
      </c>
      <c r="T858">
        <v>160</v>
      </c>
      <c r="U858">
        <v>0.65734265734265696</v>
      </c>
      <c r="V858">
        <v>0.581395348837209</v>
      </c>
      <c r="W858">
        <v>0.626470588235294</v>
      </c>
      <c r="X858">
        <v>12.2</v>
      </c>
      <c r="Y858">
        <v>628784.80000000005</v>
      </c>
      <c r="Z858">
        <v>57479</v>
      </c>
      <c r="AA858">
        <v>2</v>
      </c>
      <c r="AB858">
        <v>161</v>
      </c>
      <c r="AC858" t="s">
        <v>970</v>
      </c>
      <c r="AE858">
        <f>Tabela1[[#This Row],[kan_params]]</f>
        <v>57106</v>
      </c>
      <c r="AF858">
        <f>Tabela1[[#This Row],[kan_steps]]</f>
        <v>24.4</v>
      </c>
      <c r="AG858">
        <f>Tabela1[[#This Row],[kan_train_acc]]</f>
        <v>0.61470587849616998</v>
      </c>
      <c r="AH858">
        <f>Tabela1[[#This Row],[kan_val_acc]]</f>
        <v>0.78372092247009195</v>
      </c>
      <c r="AI858">
        <f>Tabela1[[#This Row],[kan_test_acc]]</f>
        <v>0.56643357276916495</v>
      </c>
      <c r="AJ858">
        <f>Tabela1[[#This Row],[mlp_test_acc]]</f>
        <v>0.65734265734265696</v>
      </c>
      <c r="AK858">
        <f>Tabela1[[#This Row],[mlp_val_acc]]</f>
        <v>0.581395348837209</v>
      </c>
      <c r="AL858">
        <f>Tabela1[[#This Row],[mlp_train_acc]]</f>
        <v>0.626470588235294</v>
      </c>
      <c r="AM858">
        <f>Tabela1[[#This Row],[mlp_steps]]</f>
        <v>12</v>
      </c>
    </row>
    <row r="859" spans="1:39" hidden="1" x14ac:dyDescent="0.25">
      <c r="A859" t="s">
        <v>29</v>
      </c>
      <c r="B859">
        <v>14</v>
      </c>
      <c r="C859">
        <v>3</v>
      </c>
      <c r="D859">
        <v>5</v>
      </c>
      <c r="E859">
        <v>0</v>
      </c>
      <c r="F859" t="s">
        <v>92</v>
      </c>
      <c r="G859">
        <v>57106</v>
      </c>
      <c r="H859">
        <v>9607584.5999999996</v>
      </c>
      <c r="I859">
        <v>17</v>
      </c>
      <c r="J859">
        <v>0.479999992251396</v>
      </c>
      <c r="K859">
        <v>0.64883722066879201</v>
      </c>
      <c r="L859">
        <v>0.47132867872714901</v>
      </c>
      <c r="M859">
        <v>0.66433566433566404</v>
      </c>
      <c r="N859">
        <v>0.63953488372093004</v>
      </c>
      <c r="O859">
        <v>0.60882352941176399</v>
      </c>
      <c r="P859">
        <v>12</v>
      </c>
      <c r="Q859">
        <v>2290848.7999999998</v>
      </c>
      <c r="R859">
        <v>56802</v>
      </c>
      <c r="S859">
        <v>2</v>
      </c>
      <c r="T859">
        <v>160</v>
      </c>
      <c r="U859">
        <v>0.66433566433566404</v>
      </c>
      <c r="V859">
        <v>0.63953488372093004</v>
      </c>
      <c r="W859">
        <v>0.60882352941176399</v>
      </c>
      <c r="X859">
        <v>12.2</v>
      </c>
      <c r="Y859">
        <v>1885150.2</v>
      </c>
      <c r="Z859">
        <v>57479</v>
      </c>
      <c r="AA859">
        <v>2</v>
      </c>
      <c r="AB859">
        <v>161</v>
      </c>
      <c r="AC859" t="s">
        <v>566</v>
      </c>
      <c r="AE859">
        <f>Tabela1[[#This Row],[kan_params]]</f>
        <v>57106</v>
      </c>
      <c r="AF859">
        <f>Tabela1[[#This Row],[kan_steps]]</f>
        <v>17</v>
      </c>
      <c r="AG859">
        <f>Tabela1[[#This Row],[kan_train_acc]]</f>
        <v>0.479999992251396</v>
      </c>
      <c r="AH859">
        <f>Tabela1[[#This Row],[kan_val_acc]]</f>
        <v>0.64883722066879201</v>
      </c>
      <c r="AI859">
        <f>Tabela1[[#This Row],[kan_test_acc]]</f>
        <v>0.47132867872714901</v>
      </c>
      <c r="AJ859">
        <f>Tabela1[[#This Row],[mlp_test_acc]]</f>
        <v>0.66433566433566404</v>
      </c>
      <c r="AK859">
        <f>Tabela1[[#This Row],[mlp_val_acc]]</f>
        <v>0.63953488372093004</v>
      </c>
      <c r="AL859">
        <f>Tabela1[[#This Row],[mlp_train_acc]]</f>
        <v>0.60882352941176399</v>
      </c>
      <c r="AM859">
        <f>Tabela1[[#This Row],[mlp_steps]]</f>
        <v>12</v>
      </c>
    </row>
    <row r="860" spans="1:39" hidden="1" x14ac:dyDescent="0.25">
      <c r="A860" t="s">
        <v>29</v>
      </c>
      <c r="B860">
        <v>16</v>
      </c>
      <c r="C860">
        <v>9</v>
      </c>
      <c r="D860">
        <v>3</v>
      </c>
      <c r="E860">
        <v>0</v>
      </c>
      <c r="F860" t="s">
        <v>152</v>
      </c>
      <c r="G860">
        <v>57278</v>
      </c>
      <c r="H860">
        <v>18038461.600000001</v>
      </c>
      <c r="I860">
        <v>20.2</v>
      </c>
      <c r="J860">
        <v>0.73764706850051798</v>
      </c>
      <c r="K860">
        <v>0.73488372564315796</v>
      </c>
      <c r="L860">
        <v>0.71608392000198295</v>
      </c>
      <c r="M860">
        <v>0.65734265734265696</v>
      </c>
      <c r="N860">
        <v>0.581395348837209</v>
      </c>
      <c r="O860">
        <v>0.626470588235294</v>
      </c>
      <c r="P860">
        <v>12.6</v>
      </c>
      <c r="Q860">
        <v>2336043.2000000002</v>
      </c>
      <c r="R860">
        <v>56802</v>
      </c>
      <c r="S860">
        <v>2</v>
      </c>
      <c r="T860">
        <v>160</v>
      </c>
      <c r="U860">
        <v>0.65734265734265696</v>
      </c>
      <c r="V860">
        <v>0.581395348837209</v>
      </c>
      <c r="W860">
        <v>0.626470588235294</v>
      </c>
      <c r="X860">
        <v>12</v>
      </c>
      <c r="Y860">
        <v>1231702</v>
      </c>
      <c r="Z860">
        <v>57479</v>
      </c>
      <c r="AA860">
        <v>2</v>
      </c>
      <c r="AB860">
        <v>161</v>
      </c>
      <c r="AC860" t="s">
        <v>1000</v>
      </c>
      <c r="AE860">
        <f>Tabela1[[#This Row],[kan_params]]</f>
        <v>57278</v>
      </c>
      <c r="AF860">
        <f>Tabela1[[#This Row],[kan_steps]]</f>
        <v>20.2</v>
      </c>
      <c r="AG860">
        <f>Tabela1[[#This Row],[kan_train_acc]]</f>
        <v>0.73764706850051798</v>
      </c>
      <c r="AH860">
        <f>Tabela1[[#This Row],[kan_val_acc]]</f>
        <v>0.73488372564315796</v>
      </c>
      <c r="AI860">
        <f>Tabela1[[#This Row],[kan_test_acc]]</f>
        <v>0.71608392000198295</v>
      </c>
      <c r="AJ860">
        <f>Tabela1[[#This Row],[mlp_test_acc]]</f>
        <v>0.65734265734265696</v>
      </c>
      <c r="AK860">
        <f>Tabela1[[#This Row],[mlp_val_acc]]</f>
        <v>0.581395348837209</v>
      </c>
      <c r="AL860">
        <f>Tabela1[[#This Row],[mlp_train_acc]]</f>
        <v>0.626470588235294</v>
      </c>
      <c r="AM860">
        <f>Tabela1[[#This Row],[mlp_steps]]</f>
        <v>12.6</v>
      </c>
    </row>
    <row r="861" spans="1:39" hidden="1" x14ac:dyDescent="0.25">
      <c r="A861" t="s">
        <v>29</v>
      </c>
      <c r="B861">
        <v>14</v>
      </c>
      <c r="C861">
        <v>3</v>
      </c>
      <c r="D861">
        <v>5</v>
      </c>
      <c r="E861">
        <v>0</v>
      </c>
      <c r="F861" t="s">
        <v>152</v>
      </c>
      <c r="G861">
        <v>57278</v>
      </c>
      <c r="H861">
        <v>12683943</v>
      </c>
      <c r="I861">
        <v>23.6</v>
      </c>
      <c r="J861">
        <v>0.43235293626785198</v>
      </c>
      <c r="K861">
        <v>0.70697674751281703</v>
      </c>
      <c r="L861">
        <v>0.433566427230834</v>
      </c>
      <c r="M861">
        <v>0.66433566433566404</v>
      </c>
      <c r="N861">
        <v>0.63953488372093004</v>
      </c>
      <c r="O861">
        <v>0.60882352941176399</v>
      </c>
      <c r="P861">
        <v>12</v>
      </c>
      <c r="Q861">
        <v>1146216</v>
      </c>
      <c r="R861">
        <v>56802</v>
      </c>
      <c r="S861">
        <v>2</v>
      </c>
      <c r="T861">
        <v>160</v>
      </c>
      <c r="U861">
        <v>0.66433566433566404</v>
      </c>
      <c r="V861">
        <v>0.63953488372093004</v>
      </c>
      <c r="W861">
        <v>0.60882352941176399</v>
      </c>
      <c r="X861">
        <v>12.2</v>
      </c>
      <c r="Y861">
        <v>1275615.2</v>
      </c>
      <c r="Z861">
        <v>57479</v>
      </c>
      <c r="AA861">
        <v>2</v>
      </c>
      <c r="AB861">
        <v>161</v>
      </c>
      <c r="AC861" t="s">
        <v>596</v>
      </c>
      <c r="AE861">
        <f>Tabela1[[#This Row],[kan_params]]</f>
        <v>57278</v>
      </c>
      <c r="AF861">
        <f>Tabela1[[#This Row],[kan_steps]]</f>
        <v>23.6</v>
      </c>
      <c r="AG861">
        <f>Tabela1[[#This Row],[kan_train_acc]]</f>
        <v>0.43235293626785198</v>
      </c>
      <c r="AH861">
        <f>Tabela1[[#This Row],[kan_val_acc]]</f>
        <v>0.70697674751281703</v>
      </c>
      <c r="AI861">
        <f>Tabela1[[#This Row],[kan_test_acc]]</f>
        <v>0.433566427230834</v>
      </c>
      <c r="AJ861">
        <f>Tabela1[[#This Row],[mlp_test_acc]]</f>
        <v>0.66433566433566404</v>
      </c>
      <c r="AK861">
        <f>Tabela1[[#This Row],[mlp_val_acc]]</f>
        <v>0.63953488372093004</v>
      </c>
      <c r="AL861">
        <f>Tabela1[[#This Row],[mlp_train_acc]]</f>
        <v>0.60882352941176399</v>
      </c>
      <c r="AM861">
        <f>Tabela1[[#This Row],[mlp_steps]]</f>
        <v>12</v>
      </c>
    </row>
    <row r="862" spans="1:39" hidden="1" x14ac:dyDescent="0.25">
      <c r="A862" t="s">
        <v>29</v>
      </c>
      <c r="B862">
        <v>12</v>
      </c>
      <c r="C862">
        <v>5</v>
      </c>
      <c r="D862">
        <v>3</v>
      </c>
      <c r="E862">
        <v>0</v>
      </c>
      <c r="F862" t="s">
        <v>138</v>
      </c>
      <c r="G862">
        <v>57336</v>
      </c>
      <c r="H862">
        <v>8427239.5999999996</v>
      </c>
      <c r="I862">
        <v>13</v>
      </c>
      <c r="J862">
        <v>0.46352940797805697</v>
      </c>
      <c r="K862">
        <v>0.80697675943374603</v>
      </c>
      <c r="L862">
        <v>0.44195803999900801</v>
      </c>
      <c r="M862">
        <v>0.66433566433566404</v>
      </c>
      <c r="N862">
        <v>0.63953488372093004</v>
      </c>
      <c r="O862">
        <v>0.60882352941176399</v>
      </c>
      <c r="P862">
        <v>12.2</v>
      </c>
      <c r="Q862">
        <v>2845882.2</v>
      </c>
      <c r="R862">
        <v>56802</v>
      </c>
      <c r="S862">
        <v>2</v>
      </c>
      <c r="T862">
        <v>160</v>
      </c>
      <c r="U862">
        <v>0.66433566433566404</v>
      </c>
      <c r="V862">
        <v>0.63953488372093004</v>
      </c>
      <c r="W862">
        <v>0.60882352941176399</v>
      </c>
      <c r="X862">
        <v>12.2</v>
      </c>
      <c r="Y862">
        <v>1903552.6</v>
      </c>
      <c r="Z862">
        <v>57479</v>
      </c>
      <c r="AA862">
        <v>2</v>
      </c>
      <c r="AB862">
        <v>161</v>
      </c>
      <c r="AC862" t="s">
        <v>488</v>
      </c>
      <c r="AE862">
        <f>Tabela1[[#This Row],[kan_params]]</f>
        <v>57336</v>
      </c>
      <c r="AF862">
        <f>Tabela1[[#This Row],[kan_steps]]</f>
        <v>13</v>
      </c>
      <c r="AG862">
        <f>Tabela1[[#This Row],[kan_train_acc]]</f>
        <v>0.46352940797805697</v>
      </c>
      <c r="AH862">
        <f>Tabela1[[#This Row],[kan_val_acc]]</f>
        <v>0.80697675943374603</v>
      </c>
      <c r="AI862">
        <f>Tabela1[[#This Row],[kan_test_acc]]</f>
        <v>0.44195803999900801</v>
      </c>
      <c r="AJ862">
        <f>Tabela1[[#This Row],[mlp_test_acc]]</f>
        <v>0.66433566433566404</v>
      </c>
      <c r="AK862">
        <f>Tabela1[[#This Row],[mlp_val_acc]]</f>
        <v>0.63953488372093004</v>
      </c>
      <c r="AL862">
        <f>Tabela1[[#This Row],[mlp_train_acc]]</f>
        <v>0.60882352941176399</v>
      </c>
      <c r="AM862">
        <f>Tabela1[[#This Row],[mlp_steps]]</f>
        <v>12.2</v>
      </c>
    </row>
    <row r="863" spans="1:39" hidden="1" x14ac:dyDescent="0.25">
      <c r="A863" t="s">
        <v>29</v>
      </c>
      <c r="B863">
        <v>16</v>
      </c>
      <c r="C863">
        <v>9</v>
      </c>
      <c r="D863">
        <v>3</v>
      </c>
      <c r="E863">
        <v>0</v>
      </c>
      <c r="F863" t="s">
        <v>122</v>
      </c>
      <c r="G863">
        <v>57368</v>
      </c>
      <c r="H863">
        <v>22121508.600000001</v>
      </c>
      <c r="I863">
        <v>25.4</v>
      </c>
      <c r="J863">
        <v>0.55411764383315998</v>
      </c>
      <c r="K863">
        <v>0.74883722066879199</v>
      </c>
      <c r="L863">
        <v>0.53846154212951602</v>
      </c>
      <c r="M863">
        <v>0.65734265734265696</v>
      </c>
      <c r="N863">
        <v>0.581395348837209</v>
      </c>
      <c r="O863">
        <v>0.626470588235294</v>
      </c>
      <c r="P863">
        <v>12</v>
      </c>
      <c r="Q863">
        <v>1176319.6000000001</v>
      </c>
      <c r="R863">
        <v>56802</v>
      </c>
      <c r="S863">
        <v>2</v>
      </c>
      <c r="T863">
        <v>160</v>
      </c>
      <c r="U863">
        <v>0.65734265734265696</v>
      </c>
      <c r="V863">
        <v>0.581395348837209</v>
      </c>
      <c r="W863">
        <v>0.626470588235294</v>
      </c>
      <c r="X863">
        <v>12</v>
      </c>
      <c r="Y863">
        <v>691728</v>
      </c>
      <c r="Z863">
        <v>57479</v>
      </c>
      <c r="AA863">
        <v>2</v>
      </c>
      <c r="AB863">
        <v>161</v>
      </c>
      <c r="AC863" t="s">
        <v>985</v>
      </c>
      <c r="AE863">
        <f>Tabela1[[#This Row],[kan_params]]</f>
        <v>57368</v>
      </c>
      <c r="AF863">
        <f>Tabela1[[#This Row],[kan_steps]]</f>
        <v>25.4</v>
      </c>
      <c r="AG863">
        <f>Tabela1[[#This Row],[kan_train_acc]]</f>
        <v>0.55411764383315998</v>
      </c>
      <c r="AH863">
        <f>Tabela1[[#This Row],[kan_val_acc]]</f>
        <v>0.74883722066879199</v>
      </c>
      <c r="AI863">
        <f>Tabela1[[#This Row],[kan_test_acc]]</f>
        <v>0.53846154212951602</v>
      </c>
      <c r="AJ863">
        <f>Tabela1[[#This Row],[mlp_test_acc]]</f>
        <v>0.65734265734265696</v>
      </c>
      <c r="AK863">
        <f>Tabela1[[#This Row],[mlp_val_acc]]</f>
        <v>0.581395348837209</v>
      </c>
      <c r="AL863">
        <f>Tabela1[[#This Row],[mlp_train_acc]]</f>
        <v>0.626470588235294</v>
      </c>
      <c r="AM863">
        <f>Tabela1[[#This Row],[mlp_steps]]</f>
        <v>12</v>
      </c>
    </row>
    <row r="864" spans="1:39" hidden="1" x14ac:dyDescent="0.25">
      <c r="A864" t="s">
        <v>29</v>
      </c>
      <c r="B864">
        <v>14</v>
      </c>
      <c r="C864">
        <v>3</v>
      </c>
      <c r="D864">
        <v>5</v>
      </c>
      <c r="E864">
        <v>0</v>
      </c>
      <c r="F864" t="s">
        <v>122</v>
      </c>
      <c r="G864">
        <v>57368</v>
      </c>
      <c r="H864">
        <v>8813742.4000000004</v>
      </c>
      <c r="I864">
        <v>14</v>
      </c>
      <c r="J864">
        <v>0.53176470994949299</v>
      </c>
      <c r="K864">
        <v>0.80232560634613004</v>
      </c>
      <c r="L864">
        <v>0.54265734553337097</v>
      </c>
      <c r="M864">
        <v>0.66433566433566404</v>
      </c>
      <c r="N864">
        <v>0.63953488372093004</v>
      </c>
      <c r="O864">
        <v>0.60882352941176399</v>
      </c>
      <c r="P864">
        <v>12</v>
      </c>
      <c r="Q864">
        <v>2216272.2000000002</v>
      </c>
      <c r="R864">
        <v>56802</v>
      </c>
      <c r="S864">
        <v>2</v>
      </c>
      <c r="T864">
        <v>160</v>
      </c>
      <c r="U864">
        <v>0.66433566433566404</v>
      </c>
      <c r="V864">
        <v>0.63953488372093004</v>
      </c>
      <c r="W864">
        <v>0.60882352941176399</v>
      </c>
      <c r="X864">
        <v>12</v>
      </c>
      <c r="Y864">
        <v>1570270.8</v>
      </c>
      <c r="Z864">
        <v>57479</v>
      </c>
      <c r="AA864">
        <v>2</v>
      </c>
      <c r="AB864">
        <v>161</v>
      </c>
      <c r="AC864" t="s">
        <v>581</v>
      </c>
      <c r="AE864">
        <f>Tabela1[[#This Row],[kan_params]]</f>
        <v>57368</v>
      </c>
      <c r="AF864">
        <f>Tabela1[[#This Row],[kan_steps]]</f>
        <v>14</v>
      </c>
      <c r="AG864">
        <f>Tabela1[[#This Row],[kan_train_acc]]</f>
        <v>0.53176470994949299</v>
      </c>
      <c r="AH864">
        <f>Tabela1[[#This Row],[kan_val_acc]]</f>
        <v>0.80232560634613004</v>
      </c>
      <c r="AI864">
        <f>Tabela1[[#This Row],[kan_test_acc]]</f>
        <v>0.54265734553337097</v>
      </c>
      <c r="AJ864">
        <f>Tabela1[[#This Row],[mlp_test_acc]]</f>
        <v>0.66433566433566404</v>
      </c>
      <c r="AK864">
        <f>Tabela1[[#This Row],[mlp_val_acc]]</f>
        <v>0.63953488372093004</v>
      </c>
      <c r="AL864">
        <f>Tabela1[[#This Row],[mlp_train_acc]]</f>
        <v>0.60882352941176399</v>
      </c>
      <c r="AM864">
        <f>Tabela1[[#This Row],[mlp_steps]]</f>
        <v>12</v>
      </c>
    </row>
    <row r="865" spans="1:39" hidden="1" x14ac:dyDescent="0.25">
      <c r="A865" t="s">
        <v>29</v>
      </c>
      <c r="B865">
        <v>14</v>
      </c>
      <c r="C865">
        <v>5</v>
      </c>
      <c r="D865">
        <v>4</v>
      </c>
      <c r="E865">
        <v>0</v>
      </c>
      <c r="F865" t="s">
        <v>96</v>
      </c>
      <c r="G865">
        <v>57374</v>
      </c>
      <c r="H865">
        <v>10184035.6</v>
      </c>
      <c r="I865">
        <v>12</v>
      </c>
      <c r="J865">
        <v>0.607058829069137</v>
      </c>
      <c r="K865">
        <v>0.76744186878204301</v>
      </c>
      <c r="L865">
        <v>0.613986015319824</v>
      </c>
      <c r="M865">
        <v>0.65734265734265696</v>
      </c>
      <c r="N865">
        <v>0.581395348837209</v>
      </c>
      <c r="O865">
        <v>0.626470588235294</v>
      </c>
      <c r="P865">
        <v>12</v>
      </c>
      <c r="Q865">
        <v>496581</v>
      </c>
      <c r="R865">
        <v>56802</v>
      </c>
      <c r="S865">
        <v>2</v>
      </c>
      <c r="T865">
        <v>160</v>
      </c>
      <c r="U865">
        <v>0.65734265734265696</v>
      </c>
      <c r="V865">
        <v>0.581395348837209</v>
      </c>
      <c r="W865">
        <v>0.626470588235294</v>
      </c>
      <c r="X865">
        <v>12</v>
      </c>
      <c r="Y865">
        <v>444882.4</v>
      </c>
      <c r="Z865">
        <v>57479</v>
      </c>
      <c r="AA865">
        <v>2</v>
      </c>
      <c r="AB865">
        <v>161</v>
      </c>
      <c r="AC865" t="s">
        <v>669</v>
      </c>
      <c r="AE865">
        <f>Tabela1[[#This Row],[kan_params]]</f>
        <v>57374</v>
      </c>
      <c r="AF865">
        <f>Tabela1[[#This Row],[kan_steps]]</f>
        <v>12</v>
      </c>
      <c r="AG865">
        <f>Tabela1[[#This Row],[kan_train_acc]]</f>
        <v>0.607058829069137</v>
      </c>
      <c r="AH865">
        <f>Tabela1[[#This Row],[kan_val_acc]]</f>
        <v>0.76744186878204301</v>
      </c>
      <c r="AI865">
        <f>Tabela1[[#This Row],[kan_test_acc]]</f>
        <v>0.613986015319824</v>
      </c>
      <c r="AJ865">
        <f>Tabela1[[#This Row],[mlp_test_acc]]</f>
        <v>0.65734265734265696</v>
      </c>
      <c r="AK865">
        <f>Tabela1[[#This Row],[mlp_val_acc]]</f>
        <v>0.581395348837209</v>
      </c>
      <c r="AL865">
        <f>Tabela1[[#This Row],[mlp_train_acc]]</f>
        <v>0.626470588235294</v>
      </c>
      <c r="AM865">
        <f>Tabela1[[#This Row],[mlp_steps]]</f>
        <v>12</v>
      </c>
    </row>
    <row r="866" spans="1:39" hidden="1" x14ac:dyDescent="0.25">
      <c r="A866" t="s">
        <v>29</v>
      </c>
      <c r="B866">
        <v>16</v>
      </c>
      <c r="C866">
        <v>5</v>
      </c>
      <c r="D866">
        <v>5</v>
      </c>
      <c r="E866">
        <v>0</v>
      </c>
      <c r="F866" t="s">
        <v>116</v>
      </c>
      <c r="G866">
        <v>57386</v>
      </c>
      <c r="H866">
        <v>14166742.6</v>
      </c>
      <c r="I866">
        <v>15.2</v>
      </c>
      <c r="J866">
        <v>0.43411764502525302</v>
      </c>
      <c r="K866">
        <v>0.72558138370513903</v>
      </c>
      <c r="L866">
        <v>0.40419580638408598</v>
      </c>
      <c r="M866">
        <v>0.65734265734265696</v>
      </c>
      <c r="N866">
        <v>0.581395348837209</v>
      </c>
      <c r="O866">
        <v>0.626470588235294</v>
      </c>
      <c r="P866">
        <v>12</v>
      </c>
      <c r="Q866">
        <v>908386.8</v>
      </c>
      <c r="R866">
        <v>56802</v>
      </c>
      <c r="S866">
        <v>2</v>
      </c>
      <c r="T866">
        <v>160</v>
      </c>
      <c r="U866">
        <v>0.65734265734265696</v>
      </c>
      <c r="V866">
        <v>0.581395348837209</v>
      </c>
      <c r="W866">
        <v>0.626470588235294</v>
      </c>
      <c r="X866">
        <v>12.2</v>
      </c>
      <c r="Y866">
        <v>978954</v>
      </c>
      <c r="Z866">
        <v>57479</v>
      </c>
      <c r="AA866">
        <v>2</v>
      </c>
      <c r="AB866">
        <v>161</v>
      </c>
      <c r="AC866" t="s">
        <v>881</v>
      </c>
      <c r="AE866">
        <f>Tabela1[[#This Row],[kan_params]]</f>
        <v>57386</v>
      </c>
      <c r="AF866">
        <f>Tabela1[[#This Row],[kan_steps]]</f>
        <v>15.2</v>
      </c>
      <c r="AG866">
        <f>Tabela1[[#This Row],[kan_train_acc]]</f>
        <v>0.43411764502525302</v>
      </c>
      <c r="AH866">
        <f>Tabela1[[#This Row],[kan_val_acc]]</f>
        <v>0.72558138370513903</v>
      </c>
      <c r="AI866">
        <f>Tabela1[[#This Row],[kan_test_acc]]</f>
        <v>0.40419580638408598</v>
      </c>
      <c r="AJ866">
        <f>Tabela1[[#This Row],[mlp_test_acc]]</f>
        <v>0.65734265734265696</v>
      </c>
      <c r="AK866">
        <f>Tabela1[[#This Row],[mlp_val_acc]]</f>
        <v>0.581395348837209</v>
      </c>
      <c r="AL866">
        <f>Tabela1[[#This Row],[mlp_train_acc]]</f>
        <v>0.626470588235294</v>
      </c>
      <c r="AM866">
        <f>Tabela1[[#This Row],[mlp_steps]]</f>
        <v>12</v>
      </c>
    </row>
    <row r="867" spans="1:39" hidden="1" x14ac:dyDescent="0.25">
      <c r="A867" t="s">
        <v>29</v>
      </c>
      <c r="B867">
        <v>16</v>
      </c>
      <c r="C867">
        <v>5</v>
      </c>
      <c r="D867">
        <v>5</v>
      </c>
      <c r="E867">
        <v>0</v>
      </c>
      <c r="F867" t="s">
        <v>86</v>
      </c>
      <c r="G867">
        <v>57388</v>
      </c>
      <c r="H867">
        <v>12432155</v>
      </c>
      <c r="I867">
        <v>13</v>
      </c>
      <c r="J867">
        <v>0.45529411435127198</v>
      </c>
      <c r="K867">
        <v>0.74418604373931796</v>
      </c>
      <c r="L867">
        <v>0.44195804595947202</v>
      </c>
      <c r="M867">
        <v>0.65734265734265696</v>
      </c>
      <c r="N867">
        <v>0.581395348837209</v>
      </c>
      <c r="O867">
        <v>0.626470588235294</v>
      </c>
      <c r="P867">
        <v>12.2</v>
      </c>
      <c r="Q867">
        <v>1311257.8</v>
      </c>
      <c r="R867">
        <v>56802</v>
      </c>
      <c r="S867">
        <v>2</v>
      </c>
      <c r="T867">
        <v>160</v>
      </c>
      <c r="U867">
        <v>0.65734265734265696</v>
      </c>
      <c r="V867">
        <v>0.581395348837209</v>
      </c>
      <c r="W867">
        <v>0.626470588235294</v>
      </c>
      <c r="X867">
        <v>12.2</v>
      </c>
      <c r="Y867">
        <v>1814413.2</v>
      </c>
      <c r="Z867">
        <v>57479</v>
      </c>
      <c r="AA867">
        <v>2</v>
      </c>
      <c r="AB867">
        <v>161</v>
      </c>
      <c r="AC867" t="s">
        <v>866</v>
      </c>
      <c r="AE867">
        <f>Tabela1[[#This Row],[kan_params]]</f>
        <v>57388</v>
      </c>
      <c r="AF867">
        <f>Tabela1[[#This Row],[kan_steps]]</f>
        <v>13</v>
      </c>
      <c r="AG867">
        <f>Tabela1[[#This Row],[kan_train_acc]]</f>
        <v>0.45529411435127198</v>
      </c>
      <c r="AH867">
        <f>Tabela1[[#This Row],[kan_val_acc]]</f>
        <v>0.74418604373931796</v>
      </c>
      <c r="AI867">
        <f>Tabela1[[#This Row],[kan_test_acc]]</f>
        <v>0.44195804595947202</v>
      </c>
      <c r="AJ867">
        <f>Tabela1[[#This Row],[mlp_test_acc]]</f>
        <v>0.65734265734265696</v>
      </c>
      <c r="AK867">
        <f>Tabela1[[#This Row],[mlp_val_acc]]</f>
        <v>0.581395348837209</v>
      </c>
      <c r="AL867">
        <f>Tabela1[[#This Row],[mlp_train_acc]]</f>
        <v>0.626470588235294</v>
      </c>
      <c r="AM867">
        <f>Tabela1[[#This Row],[mlp_steps]]</f>
        <v>12.2</v>
      </c>
    </row>
    <row r="868" spans="1:39" hidden="1" x14ac:dyDescent="0.25">
      <c r="A868" t="s">
        <v>29</v>
      </c>
      <c r="B868">
        <v>20</v>
      </c>
      <c r="C868">
        <v>9</v>
      </c>
      <c r="D868">
        <v>5</v>
      </c>
      <c r="E868">
        <v>0</v>
      </c>
      <c r="F868" t="s">
        <v>76</v>
      </c>
      <c r="G868">
        <v>57410</v>
      </c>
      <c r="H868">
        <v>13673592.199999999</v>
      </c>
      <c r="I868">
        <v>14</v>
      </c>
      <c r="J868">
        <v>0.50294117331504795</v>
      </c>
      <c r="K868">
        <v>0.85116277933120699</v>
      </c>
      <c r="L868">
        <v>0.51748251914978005</v>
      </c>
      <c r="M868">
        <v>0.58041958041957997</v>
      </c>
      <c r="N868">
        <v>0.69767441860465096</v>
      </c>
      <c r="O868">
        <v>0.629411764705882</v>
      </c>
      <c r="P868">
        <v>12</v>
      </c>
      <c r="Q868">
        <v>1142253.3999999999</v>
      </c>
      <c r="R868">
        <v>56802</v>
      </c>
      <c r="S868">
        <v>2</v>
      </c>
      <c r="T868">
        <v>160</v>
      </c>
      <c r="U868">
        <v>0.58041958041957997</v>
      </c>
      <c r="V868">
        <v>0.69767441860465096</v>
      </c>
      <c r="W868">
        <v>0.629411764705882</v>
      </c>
      <c r="X868">
        <v>12</v>
      </c>
      <c r="Y868">
        <v>925682.2</v>
      </c>
      <c r="Z868">
        <v>57479</v>
      </c>
      <c r="AA868">
        <v>2</v>
      </c>
      <c r="AB868">
        <v>161</v>
      </c>
      <c r="AC868" t="s">
        <v>1164</v>
      </c>
      <c r="AE868">
        <f>Tabela1[[#This Row],[kan_params]]</f>
        <v>57410</v>
      </c>
      <c r="AF868">
        <f>Tabela1[[#This Row],[kan_steps]]</f>
        <v>14</v>
      </c>
      <c r="AG868">
        <f>Tabela1[[#This Row],[kan_train_acc]]</f>
        <v>0.50294117331504795</v>
      </c>
      <c r="AH868">
        <f>Tabela1[[#This Row],[kan_val_acc]]</f>
        <v>0.85116277933120699</v>
      </c>
      <c r="AI868">
        <f>Tabela1[[#This Row],[kan_test_acc]]</f>
        <v>0.51748251914978005</v>
      </c>
      <c r="AJ868">
        <f>Tabela1[[#This Row],[mlp_test_acc]]</f>
        <v>0.58041958041957997</v>
      </c>
      <c r="AK868">
        <f>Tabela1[[#This Row],[mlp_val_acc]]</f>
        <v>0.69767441860465096</v>
      </c>
      <c r="AL868">
        <f>Tabela1[[#This Row],[mlp_train_acc]]</f>
        <v>0.629411764705882</v>
      </c>
      <c r="AM868">
        <f>Tabela1[[#This Row],[mlp_steps]]</f>
        <v>12</v>
      </c>
    </row>
    <row r="869" spans="1:39" hidden="1" x14ac:dyDescent="0.25">
      <c r="A869" t="s">
        <v>29</v>
      </c>
      <c r="B869">
        <v>18</v>
      </c>
      <c r="C869">
        <v>9</v>
      </c>
      <c r="D869">
        <v>4</v>
      </c>
      <c r="E869">
        <v>0</v>
      </c>
      <c r="F869" t="s">
        <v>144</v>
      </c>
      <c r="G869">
        <v>57470</v>
      </c>
      <c r="H869">
        <v>11604765.199999999</v>
      </c>
      <c r="I869">
        <v>15</v>
      </c>
      <c r="J869">
        <v>0.50470587611198403</v>
      </c>
      <c r="K869">
        <v>0.8348837018013</v>
      </c>
      <c r="L869">
        <v>0.48391609191894502</v>
      </c>
      <c r="M869">
        <v>0.58041958041957997</v>
      </c>
      <c r="N869">
        <v>0.69767441860465096</v>
      </c>
      <c r="O869">
        <v>0.629411764705882</v>
      </c>
      <c r="P869">
        <v>12</v>
      </c>
      <c r="Q869">
        <v>554978.19999999995</v>
      </c>
      <c r="R869">
        <v>56802</v>
      </c>
      <c r="S869">
        <v>2</v>
      </c>
      <c r="T869">
        <v>160</v>
      </c>
      <c r="U869">
        <v>0.58041958041957997</v>
      </c>
      <c r="V869">
        <v>0.69767441860465096</v>
      </c>
      <c r="W869">
        <v>0.629411764705882</v>
      </c>
      <c r="X869">
        <v>12</v>
      </c>
      <c r="Y869">
        <v>571817.4</v>
      </c>
      <c r="Z869">
        <v>57479</v>
      </c>
      <c r="AA869">
        <v>2</v>
      </c>
      <c r="AB869">
        <v>161</v>
      </c>
      <c r="AC869" t="s">
        <v>1097</v>
      </c>
      <c r="AE869">
        <f>Tabela1[[#This Row],[kan_params]]</f>
        <v>57470</v>
      </c>
      <c r="AF869">
        <f>Tabela1[[#This Row],[kan_steps]]</f>
        <v>15</v>
      </c>
      <c r="AG869">
        <f>Tabela1[[#This Row],[kan_train_acc]]</f>
        <v>0.50470587611198403</v>
      </c>
      <c r="AH869">
        <f>Tabela1[[#This Row],[kan_val_acc]]</f>
        <v>0.8348837018013</v>
      </c>
      <c r="AI869">
        <f>Tabela1[[#This Row],[kan_test_acc]]</f>
        <v>0.48391609191894502</v>
      </c>
      <c r="AJ869">
        <f>Tabela1[[#This Row],[mlp_test_acc]]</f>
        <v>0.58041958041957997</v>
      </c>
      <c r="AK869">
        <f>Tabela1[[#This Row],[mlp_val_acc]]</f>
        <v>0.69767441860465096</v>
      </c>
      <c r="AL869">
        <f>Tabela1[[#This Row],[mlp_train_acc]]</f>
        <v>0.629411764705882</v>
      </c>
      <c r="AM869">
        <f>Tabela1[[#This Row],[mlp_steps]]</f>
        <v>12</v>
      </c>
    </row>
    <row r="870" spans="1:39" hidden="1" x14ac:dyDescent="0.25">
      <c r="A870" t="s">
        <v>29</v>
      </c>
      <c r="B870">
        <v>20</v>
      </c>
      <c r="C870">
        <v>9</v>
      </c>
      <c r="D870">
        <v>5</v>
      </c>
      <c r="E870">
        <v>0</v>
      </c>
      <c r="F870" t="s">
        <v>46</v>
      </c>
      <c r="G870">
        <v>57524</v>
      </c>
      <c r="H870">
        <v>19117098.600000001</v>
      </c>
      <c r="I870">
        <v>21.2</v>
      </c>
      <c r="J870">
        <v>0.522352939844131</v>
      </c>
      <c r="K870">
        <v>0.78837208747863696</v>
      </c>
      <c r="L870">
        <v>0.50909091234207104</v>
      </c>
      <c r="M870">
        <v>0.58041958041957997</v>
      </c>
      <c r="N870">
        <v>0.69767441860465096</v>
      </c>
      <c r="O870">
        <v>0.629411764705882</v>
      </c>
      <c r="P870">
        <v>12.2</v>
      </c>
      <c r="Q870">
        <v>1297724.2</v>
      </c>
      <c r="R870">
        <v>57479</v>
      </c>
      <c r="S870">
        <v>2</v>
      </c>
      <c r="T870">
        <v>161</v>
      </c>
      <c r="U870">
        <v>0.58041958041957997</v>
      </c>
      <c r="V870">
        <v>0.69767441860465096</v>
      </c>
      <c r="W870">
        <v>0.629411764705882</v>
      </c>
      <c r="X870">
        <v>12</v>
      </c>
      <c r="Y870">
        <v>1513533</v>
      </c>
      <c r="Z870">
        <v>58160</v>
      </c>
      <c r="AA870">
        <v>2</v>
      </c>
      <c r="AB870">
        <v>162</v>
      </c>
      <c r="AC870" t="s">
        <v>1149</v>
      </c>
      <c r="AE870">
        <f>Tabela1[[#This Row],[kan_params]]</f>
        <v>57524</v>
      </c>
      <c r="AF870">
        <f>Tabela1[[#This Row],[kan_steps]]</f>
        <v>21.2</v>
      </c>
      <c r="AG870">
        <f>Tabela1[[#This Row],[kan_train_acc]]</f>
        <v>0.522352939844131</v>
      </c>
      <c r="AH870">
        <f>Tabela1[[#This Row],[kan_val_acc]]</f>
        <v>0.78837208747863696</v>
      </c>
      <c r="AI870">
        <f>Tabela1[[#This Row],[kan_test_acc]]</f>
        <v>0.50909091234207104</v>
      </c>
      <c r="AJ870">
        <f>Tabela1[[#This Row],[mlp_test_acc]]</f>
        <v>0.58041958041957997</v>
      </c>
      <c r="AK870">
        <f>Tabela1[[#This Row],[mlp_val_acc]]</f>
        <v>0.69767441860465096</v>
      </c>
      <c r="AL870">
        <f>Tabela1[[#This Row],[mlp_train_acc]]</f>
        <v>0.629411764705882</v>
      </c>
      <c r="AM870">
        <f>Tabela1[[#This Row],[mlp_steps]]</f>
        <v>12.2</v>
      </c>
    </row>
    <row r="871" spans="1:39" hidden="1" x14ac:dyDescent="0.25">
      <c r="A871" t="s">
        <v>29</v>
      </c>
      <c r="B871">
        <v>14</v>
      </c>
      <c r="C871">
        <v>5</v>
      </c>
      <c r="D871">
        <v>4</v>
      </c>
      <c r="E871">
        <v>0</v>
      </c>
      <c r="F871" t="s">
        <v>186</v>
      </c>
      <c r="G871">
        <v>57620</v>
      </c>
      <c r="H871">
        <v>16243880.4</v>
      </c>
      <c r="I871">
        <v>18</v>
      </c>
      <c r="J871">
        <v>0.47294116616248999</v>
      </c>
      <c r="K871">
        <v>0.61860464811325</v>
      </c>
      <c r="L871">
        <v>0.49790210127830498</v>
      </c>
      <c r="M871">
        <v>0.65734265734265696</v>
      </c>
      <c r="N871">
        <v>0.581395348837209</v>
      </c>
      <c r="O871">
        <v>0.626470588235294</v>
      </c>
      <c r="P871">
        <v>12.4</v>
      </c>
      <c r="Q871">
        <v>1848625.2</v>
      </c>
      <c r="R871">
        <v>57479</v>
      </c>
      <c r="S871">
        <v>2</v>
      </c>
      <c r="T871">
        <v>161</v>
      </c>
      <c r="U871">
        <v>0.65734265734265696</v>
      </c>
      <c r="V871">
        <v>0.581395348837209</v>
      </c>
      <c r="W871">
        <v>0.626470588235294</v>
      </c>
      <c r="X871">
        <v>12</v>
      </c>
      <c r="Y871">
        <v>1058763</v>
      </c>
      <c r="Z871">
        <v>58160</v>
      </c>
      <c r="AA871">
        <v>2</v>
      </c>
      <c r="AB871">
        <v>162</v>
      </c>
      <c r="AC871" t="s">
        <v>714</v>
      </c>
      <c r="AE871">
        <f>Tabela1[[#This Row],[kan_params]]</f>
        <v>57620</v>
      </c>
      <c r="AF871">
        <f>Tabela1[[#This Row],[kan_steps]]</f>
        <v>18</v>
      </c>
      <c r="AG871">
        <f>Tabela1[[#This Row],[kan_train_acc]]</f>
        <v>0.47294116616248999</v>
      </c>
      <c r="AH871">
        <f>Tabela1[[#This Row],[kan_val_acc]]</f>
        <v>0.61860464811325</v>
      </c>
      <c r="AI871">
        <f>Tabela1[[#This Row],[kan_test_acc]]</f>
        <v>0.49790210127830498</v>
      </c>
      <c r="AJ871">
        <f>Tabela1[[#This Row],[mlp_test_acc]]</f>
        <v>0.65734265734265696</v>
      </c>
      <c r="AK871">
        <f>Tabela1[[#This Row],[mlp_val_acc]]</f>
        <v>0.581395348837209</v>
      </c>
      <c r="AL871">
        <f>Tabela1[[#This Row],[mlp_train_acc]]</f>
        <v>0.626470588235294</v>
      </c>
      <c r="AM871">
        <f>Tabela1[[#This Row],[mlp_steps]]</f>
        <v>12.4</v>
      </c>
    </row>
    <row r="872" spans="1:39" hidden="1" x14ac:dyDescent="0.25">
      <c r="A872" t="s">
        <v>29</v>
      </c>
      <c r="B872">
        <v>18</v>
      </c>
      <c r="C872">
        <v>9</v>
      </c>
      <c r="D872">
        <v>4</v>
      </c>
      <c r="E872">
        <v>0</v>
      </c>
      <c r="F872" t="s">
        <v>54</v>
      </c>
      <c r="G872">
        <v>57776</v>
      </c>
      <c r="H872">
        <v>23708597.800000001</v>
      </c>
      <c r="I872">
        <v>27.4</v>
      </c>
      <c r="J872">
        <v>0.53117645978927597</v>
      </c>
      <c r="K872">
        <v>0.66976743936538696</v>
      </c>
      <c r="L872">
        <v>0.52447552084922699</v>
      </c>
      <c r="M872">
        <v>0.65734265734265696</v>
      </c>
      <c r="N872">
        <v>0.581395348837209</v>
      </c>
      <c r="O872">
        <v>0.626470588235294</v>
      </c>
      <c r="P872">
        <v>12</v>
      </c>
      <c r="Q872">
        <v>1088662.6000000001</v>
      </c>
      <c r="R872">
        <v>57479</v>
      </c>
      <c r="S872">
        <v>2</v>
      </c>
      <c r="T872">
        <v>161</v>
      </c>
      <c r="U872">
        <v>0.65734265734265696</v>
      </c>
      <c r="V872">
        <v>0.581395348837209</v>
      </c>
      <c r="W872">
        <v>0.626470588235294</v>
      </c>
      <c r="X872">
        <v>12</v>
      </c>
      <c r="Y872">
        <v>1669628</v>
      </c>
      <c r="Z872">
        <v>58160</v>
      </c>
      <c r="AA872">
        <v>2</v>
      </c>
      <c r="AB872">
        <v>162</v>
      </c>
      <c r="AC872" t="s">
        <v>1052</v>
      </c>
      <c r="AE872">
        <f>Tabela1[[#This Row],[kan_params]]</f>
        <v>57776</v>
      </c>
      <c r="AF872">
        <f>Tabela1[[#This Row],[kan_steps]]</f>
        <v>27.4</v>
      </c>
      <c r="AG872">
        <f>Tabela1[[#This Row],[kan_train_acc]]</f>
        <v>0.53117645978927597</v>
      </c>
      <c r="AH872">
        <f>Tabela1[[#This Row],[kan_val_acc]]</f>
        <v>0.66976743936538696</v>
      </c>
      <c r="AI872">
        <f>Tabela1[[#This Row],[kan_test_acc]]</f>
        <v>0.52447552084922699</v>
      </c>
      <c r="AJ872">
        <f>Tabela1[[#This Row],[mlp_test_acc]]</f>
        <v>0.65734265734265696</v>
      </c>
      <c r="AK872">
        <f>Tabela1[[#This Row],[mlp_val_acc]]</f>
        <v>0.581395348837209</v>
      </c>
      <c r="AL872">
        <f>Tabela1[[#This Row],[mlp_train_acc]]</f>
        <v>0.626470588235294</v>
      </c>
      <c r="AM872">
        <f>Tabela1[[#This Row],[mlp_steps]]</f>
        <v>12</v>
      </c>
    </row>
    <row r="873" spans="1:39" hidden="1" x14ac:dyDescent="0.25">
      <c r="A873" t="s">
        <v>29</v>
      </c>
      <c r="B873">
        <v>14</v>
      </c>
      <c r="C873">
        <v>9</v>
      </c>
      <c r="D873">
        <v>2</v>
      </c>
      <c r="E873">
        <v>0</v>
      </c>
      <c r="F873" t="s">
        <v>134</v>
      </c>
      <c r="G873">
        <v>57776</v>
      </c>
      <c r="H873">
        <v>21075210.199999999</v>
      </c>
      <c r="I873">
        <v>24.2</v>
      </c>
      <c r="J873">
        <v>0.588823515176773</v>
      </c>
      <c r="K873">
        <v>0.80465117692947297</v>
      </c>
      <c r="L873">
        <v>0.54825174212455696</v>
      </c>
      <c r="M873">
        <v>0.65734265734265696</v>
      </c>
      <c r="N873">
        <v>0.581395348837209</v>
      </c>
      <c r="O873">
        <v>0.626470588235294</v>
      </c>
      <c r="P873">
        <v>12.2</v>
      </c>
      <c r="Q873">
        <v>1990154.4</v>
      </c>
      <c r="R873">
        <v>57479</v>
      </c>
      <c r="S873">
        <v>2</v>
      </c>
      <c r="T873">
        <v>161</v>
      </c>
      <c r="U873">
        <v>0.65734265734265696</v>
      </c>
      <c r="V873">
        <v>0.581395348837209</v>
      </c>
      <c r="W873">
        <v>0.626470588235294</v>
      </c>
      <c r="X873">
        <v>12</v>
      </c>
      <c r="Y873">
        <v>1259238.2</v>
      </c>
      <c r="Z873">
        <v>58160</v>
      </c>
      <c r="AA873">
        <v>2</v>
      </c>
      <c r="AB873">
        <v>162</v>
      </c>
      <c r="AC873" t="s">
        <v>789</v>
      </c>
      <c r="AE873">
        <f>Tabela1[[#This Row],[kan_params]]</f>
        <v>57776</v>
      </c>
      <c r="AF873">
        <f>Tabela1[[#This Row],[kan_steps]]</f>
        <v>24.2</v>
      </c>
      <c r="AG873">
        <f>Tabela1[[#This Row],[kan_train_acc]]</f>
        <v>0.588823515176773</v>
      </c>
      <c r="AH873">
        <f>Tabela1[[#This Row],[kan_val_acc]]</f>
        <v>0.80465117692947297</v>
      </c>
      <c r="AI873">
        <f>Tabela1[[#This Row],[kan_test_acc]]</f>
        <v>0.54825174212455696</v>
      </c>
      <c r="AJ873">
        <f>Tabela1[[#This Row],[mlp_test_acc]]</f>
        <v>0.65734265734265696</v>
      </c>
      <c r="AK873">
        <f>Tabela1[[#This Row],[mlp_val_acc]]</f>
        <v>0.581395348837209</v>
      </c>
      <c r="AL873">
        <f>Tabela1[[#This Row],[mlp_train_acc]]</f>
        <v>0.626470588235294</v>
      </c>
      <c r="AM873">
        <f>Tabela1[[#This Row],[mlp_steps]]</f>
        <v>12.2</v>
      </c>
    </row>
    <row r="874" spans="1:39" hidden="1" x14ac:dyDescent="0.25">
      <c r="A874" t="s">
        <v>29</v>
      </c>
      <c r="B874">
        <v>12</v>
      </c>
      <c r="C874">
        <v>3</v>
      </c>
      <c r="D874">
        <v>4</v>
      </c>
      <c r="E874">
        <v>0</v>
      </c>
      <c r="F874" t="s">
        <v>134</v>
      </c>
      <c r="G874">
        <v>57776</v>
      </c>
      <c r="H874">
        <v>10567604.199999999</v>
      </c>
      <c r="I874">
        <v>18</v>
      </c>
      <c r="J874">
        <v>0.57764706611633299</v>
      </c>
      <c r="K874">
        <v>0.74418605566024698</v>
      </c>
      <c r="L874">
        <v>0.57202796936035105</v>
      </c>
      <c r="M874">
        <v>0.66433566433566404</v>
      </c>
      <c r="N874">
        <v>0.63953488372093004</v>
      </c>
      <c r="O874">
        <v>0.60882352941176399</v>
      </c>
      <c r="P874">
        <v>12</v>
      </c>
      <c r="Q874">
        <v>2107064.6</v>
      </c>
      <c r="R874">
        <v>57479</v>
      </c>
      <c r="S874">
        <v>2</v>
      </c>
      <c r="T874">
        <v>161</v>
      </c>
      <c r="U874">
        <v>0.66433566433566404</v>
      </c>
      <c r="V874">
        <v>0.63953488372093004</v>
      </c>
      <c r="W874">
        <v>0.60882352941176399</v>
      </c>
      <c r="X874">
        <v>12</v>
      </c>
      <c r="Y874">
        <v>1522117.8</v>
      </c>
      <c r="Z874">
        <v>58160</v>
      </c>
      <c r="AA874">
        <v>2</v>
      </c>
      <c r="AB874">
        <v>162</v>
      </c>
      <c r="AC874" t="s">
        <v>385</v>
      </c>
      <c r="AE874">
        <f>Tabela1[[#This Row],[kan_params]]</f>
        <v>57776</v>
      </c>
      <c r="AF874">
        <f>Tabela1[[#This Row],[kan_steps]]</f>
        <v>18</v>
      </c>
      <c r="AG874">
        <f>Tabela1[[#This Row],[kan_train_acc]]</f>
        <v>0.57764706611633299</v>
      </c>
      <c r="AH874">
        <f>Tabela1[[#This Row],[kan_val_acc]]</f>
        <v>0.74418605566024698</v>
      </c>
      <c r="AI874">
        <f>Tabela1[[#This Row],[kan_test_acc]]</f>
        <v>0.57202796936035105</v>
      </c>
      <c r="AJ874">
        <f>Tabela1[[#This Row],[mlp_test_acc]]</f>
        <v>0.66433566433566404</v>
      </c>
      <c r="AK874">
        <f>Tabela1[[#This Row],[mlp_val_acc]]</f>
        <v>0.63953488372093004</v>
      </c>
      <c r="AL874">
        <f>Tabela1[[#This Row],[mlp_train_acc]]</f>
        <v>0.60882352941176399</v>
      </c>
      <c r="AM874">
        <f>Tabela1[[#This Row],[mlp_steps]]</f>
        <v>12</v>
      </c>
    </row>
    <row r="875" spans="1:39" hidden="1" x14ac:dyDescent="0.25">
      <c r="A875" t="s">
        <v>29</v>
      </c>
      <c r="B875">
        <v>14</v>
      </c>
      <c r="C875">
        <v>5</v>
      </c>
      <c r="D875">
        <v>4</v>
      </c>
      <c r="E875">
        <v>0</v>
      </c>
      <c r="F875" t="s">
        <v>126</v>
      </c>
      <c r="G875">
        <v>57792</v>
      </c>
      <c r="H875">
        <v>13851345.199999999</v>
      </c>
      <c r="I875">
        <v>16</v>
      </c>
      <c r="J875">
        <v>0.61882353425025904</v>
      </c>
      <c r="K875">
        <v>0.70930233001708898</v>
      </c>
      <c r="L875">
        <v>0.61678322553634601</v>
      </c>
      <c r="M875">
        <v>0.65734265734265696</v>
      </c>
      <c r="N875">
        <v>0.581395348837209</v>
      </c>
      <c r="O875">
        <v>0.626470588235294</v>
      </c>
      <c r="P875">
        <v>12</v>
      </c>
      <c r="Q875">
        <v>659816.6</v>
      </c>
      <c r="R875">
        <v>57479</v>
      </c>
      <c r="S875">
        <v>2</v>
      </c>
      <c r="T875">
        <v>161</v>
      </c>
      <c r="U875">
        <v>0.65734265734265696</v>
      </c>
      <c r="V875">
        <v>0.581395348837209</v>
      </c>
      <c r="W875">
        <v>0.626470588235294</v>
      </c>
      <c r="X875">
        <v>12</v>
      </c>
      <c r="Y875">
        <v>477980.2</v>
      </c>
      <c r="Z875">
        <v>58160</v>
      </c>
      <c r="AA875">
        <v>2</v>
      </c>
      <c r="AB875">
        <v>162</v>
      </c>
      <c r="AC875" t="s">
        <v>684</v>
      </c>
      <c r="AE875">
        <f>Tabela1[[#This Row],[kan_params]]</f>
        <v>57792</v>
      </c>
      <c r="AF875">
        <f>Tabela1[[#This Row],[kan_steps]]</f>
        <v>16</v>
      </c>
      <c r="AG875">
        <f>Tabela1[[#This Row],[kan_train_acc]]</f>
        <v>0.61882353425025904</v>
      </c>
      <c r="AH875">
        <f>Tabela1[[#This Row],[kan_val_acc]]</f>
        <v>0.70930233001708898</v>
      </c>
      <c r="AI875">
        <f>Tabela1[[#This Row],[kan_test_acc]]</f>
        <v>0.61678322553634601</v>
      </c>
      <c r="AJ875">
        <f>Tabela1[[#This Row],[mlp_test_acc]]</f>
        <v>0.65734265734265696</v>
      </c>
      <c r="AK875">
        <f>Tabela1[[#This Row],[mlp_val_acc]]</f>
        <v>0.581395348837209</v>
      </c>
      <c r="AL875">
        <f>Tabela1[[#This Row],[mlp_train_acc]]</f>
        <v>0.626470588235294</v>
      </c>
      <c r="AM875">
        <f>Tabela1[[#This Row],[mlp_steps]]</f>
        <v>12</v>
      </c>
    </row>
    <row r="876" spans="1:39" hidden="1" x14ac:dyDescent="0.25">
      <c r="A876" t="s">
        <v>29</v>
      </c>
      <c r="B876">
        <v>12</v>
      </c>
      <c r="C876">
        <v>5</v>
      </c>
      <c r="D876">
        <v>3</v>
      </c>
      <c r="E876">
        <v>0</v>
      </c>
      <c r="F876" t="s">
        <v>168</v>
      </c>
      <c r="G876">
        <v>57838</v>
      </c>
      <c r="H876">
        <v>11010176.800000001</v>
      </c>
      <c r="I876">
        <v>17.600000000000001</v>
      </c>
      <c r="J876">
        <v>0.56352941989898597</v>
      </c>
      <c r="K876">
        <v>0.79534884691238406</v>
      </c>
      <c r="L876">
        <v>0.57062935829162598</v>
      </c>
      <c r="M876">
        <v>0.66433566433566404</v>
      </c>
      <c r="N876">
        <v>0.63953488372093004</v>
      </c>
      <c r="O876">
        <v>0.60882352941176399</v>
      </c>
      <c r="P876">
        <v>12</v>
      </c>
      <c r="Q876">
        <v>1549142.6</v>
      </c>
      <c r="R876">
        <v>57479</v>
      </c>
      <c r="S876">
        <v>2</v>
      </c>
      <c r="T876">
        <v>161</v>
      </c>
      <c r="U876">
        <v>0.66433566433566404</v>
      </c>
      <c r="V876">
        <v>0.63953488372093004</v>
      </c>
      <c r="W876">
        <v>0.60882352941176399</v>
      </c>
      <c r="X876">
        <v>12</v>
      </c>
      <c r="Y876">
        <v>1299252.6000000001</v>
      </c>
      <c r="Z876">
        <v>58160</v>
      </c>
      <c r="AA876">
        <v>2</v>
      </c>
      <c r="AB876">
        <v>162</v>
      </c>
      <c r="AC876" t="s">
        <v>503</v>
      </c>
      <c r="AE876">
        <f>Tabela1[[#This Row],[kan_params]]</f>
        <v>57838</v>
      </c>
      <c r="AF876">
        <f>Tabela1[[#This Row],[kan_steps]]</f>
        <v>17.600000000000001</v>
      </c>
      <c r="AG876">
        <f>Tabela1[[#This Row],[kan_train_acc]]</f>
        <v>0.56352941989898597</v>
      </c>
      <c r="AH876">
        <f>Tabela1[[#This Row],[kan_val_acc]]</f>
        <v>0.79534884691238406</v>
      </c>
      <c r="AI876">
        <f>Tabela1[[#This Row],[kan_test_acc]]</f>
        <v>0.57062935829162598</v>
      </c>
      <c r="AJ876">
        <f>Tabela1[[#This Row],[mlp_test_acc]]</f>
        <v>0.66433566433566404</v>
      </c>
      <c r="AK876">
        <f>Tabela1[[#This Row],[mlp_val_acc]]</f>
        <v>0.63953488372093004</v>
      </c>
      <c r="AL876">
        <f>Tabela1[[#This Row],[mlp_train_acc]]</f>
        <v>0.60882352941176399</v>
      </c>
      <c r="AM876">
        <f>Tabela1[[#This Row],[mlp_steps]]</f>
        <v>12</v>
      </c>
    </row>
    <row r="877" spans="1:39" hidden="1" x14ac:dyDescent="0.25">
      <c r="A877" t="s">
        <v>29</v>
      </c>
      <c r="B877">
        <v>14</v>
      </c>
      <c r="C877">
        <v>5</v>
      </c>
      <c r="D877">
        <v>4</v>
      </c>
      <c r="E877">
        <v>0</v>
      </c>
      <c r="F877" t="s">
        <v>156</v>
      </c>
      <c r="G877">
        <v>57874</v>
      </c>
      <c r="H877">
        <v>22533815.800000001</v>
      </c>
      <c r="I877">
        <v>25.6</v>
      </c>
      <c r="J877">
        <v>0.57352941036224303</v>
      </c>
      <c r="K877">
        <v>0.75581394433975202</v>
      </c>
      <c r="L877">
        <v>0.57482517957687296</v>
      </c>
      <c r="M877">
        <v>0.65734265734265696</v>
      </c>
      <c r="N877">
        <v>0.64186046511627903</v>
      </c>
      <c r="O877">
        <v>0.626470588235294</v>
      </c>
      <c r="P877">
        <v>12.2</v>
      </c>
      <c r="Q877">
        <v>1733018.2</v>
      </c>
      <c r="R877">
        <v>57479</v>
      </c>
      <c r="S877">
        <v>2</v>
      </c>
      <c r="T877">
        <v>161</v>
      </c>
      <c r="U877">
        <v>0.65734265734265696</v>
      </c>
      <c r="V877">
        <v>0.581395348837209</v>
      </c>
      <c r="W877">
        <v>0.626470588235294</v>
      </c>
      <c r="X877">
        <v>12.2</v>
      </c>
      <c r="Y877">
        <v>2355061.2000000002</v>
      </c>
      <c r="Z877">
        <v>58160</v>
      </c>
      <c r="AA877">
        <v>2</v>
      </c>
      <c r="AB877">
        <v>162</v>
      </c>
      <c r="AC877" t="s">
        <v>699</v>
      </c>
      <c r="AE877">
        <f>Tabela1[[#This Row],[kan_params]]</f>
        <v>57874</v>
      </c>
      <c r="AF877">
        <f>Tabela1[[#This Row],[kan_steps]]</f>
        <v>25.6</v>
      </c>
      <c r="AG877">
        <f>Tabela1[[#This Row],[kan_train_acc]]</f>
        <v>0.57352941036224303</v>
      </c>
      <c r="AH877">
        <f>Tabela1[[#This Row],[kan_val_acc]]</f>
        <v>0.75581394433975202</v>
      </c>
      <c r="AI877">
        <f>Tabela1[[#This Row],[kan_test_acc]]</f>
        <v>0.57482517957687296</v>
      </c>
      <c r="AJ877">
        <f>Tabela1[[#This Row],[mlp_test_acc]]</f>
        <v>0.65734265734265696</v>
      </c>
      <c r="AK877">
        <f>Tabela1[[#This Row],[mlp_val_acc]]</f>
        <v>0.64186046511627903</v>
      </c>
      <c r="AL877">
        <f>Tabela1[[#This Row],[mlp_train_acc]]</f>
        <v>0.626470588235294</v>
      </c>
      <c r="AM877">
        <f>Tabela1[[#This Row],[mlp_steps]]</f>
        <v>12.2</v>
      </c>
    </row>
    <row r="878" spans="1:39" hidden="1" x14ac:dyDescent="0.25">
      <c r="A878" t="s">
        <v>29</v>
      </c>
      <c r="B878">
        <v>16</v>
      </c>
      <c r="C878">
        <v>9</v>
      </c>
      <c r="D878">
        <v>3</v>
      </c>
      <c r="E878">
        <v>0</v>
      </c>
      <c r="F878" t="s">
        <v>64</v>
      </c>
      <c r="G878">
        <v>57902</v>
      </c>
      <c r="H878">
        <v>11902318</v>
      </c>
      <c r="I878">
        <v>12</v>
      </c>
      <c r="J878">
        <v>0.67352941036224301</v>
      </c>
      <c r="K878">
        <v>0.77906978130340498</v>
      </c>
      <c r="L878">
        <v>0.70489511489868095</v>
      </c>
      <c r="M878">
        <v>0.65734265734265696</v>
      </c>
      <c r="N878">
        <v>0.581395348837209</v>
      </c>
      <c r="O878">
        <v>0.626470588235294</v>
      </c>
      <c r="P878">
        <v>12</v>
      </c>
      <c r="Q878">
        <v>2715892.6</v>
      </c>
      <c r="R878">
        <v>57479</v>
      </c>
      <c r="S878">
        <v>2</v>
      </c>
      <c r="T878">
        <v>161</v>
      </c>
      <c r="U878">
        <v>0.65734265734265696</v>
      </c>
      <c r="V878">
        <v>0.581395348837209</v>
      </c>
      <c r="W878">
        <v>0.626470588235294</v>
      </c>
      <c r="X878">
        <v>12</v>
      </c>
      <c r="Y878">
        <v>2299258.4</v>
      </c>
      <c r="Z878">
        <v>58160</v>
      </c>
      <c r="AA878">
        <v>2</v>
      </c>
      <c r="AB878">
        <v>162</v>
      </c>
      <c r="AC878" t="s">
        <v>956</v>
      </c>
      <c r="AE878">
        <f>Tabela1[[#This Row],[kan_params]]</f>
        <v>57902</v>
      </c>
      <c r="AF878">
        <f>Tabela1[[#This Row],[kan_steps]]</f>
        <v>12</v>
      </c>
      <c r="AG878">
        <f>Tabela1[[#This Row],[kan_train_acc]]</f>
        <v>0.67352941036224301</v>
      </c>
      <c r="AH878">
        <f>Tabela1[[#This Row],[kan_val_acc]]</f>
        <v>0.77906978130340498</v>
      </c>
      <c r="AI878">
        <f>Tabela1[[#This Row],[kan_test_acc]]</f>
        <v>0.70489511489868095</v>
      </c>
      <c r="AJ878">
        <f>Tabela1[[#This Row],[mlp_test_acc]]</f>
        <v>0.65734265734265696</v>
      </c>
      <c r="AK878">
        <f>Tabela1[[#This Row],[mlp_val_acc]]</f>
        <v>0.581395348837209</v>
      </c>
      <c r="AL878">
        <f>Tabela1[[#This Row],[mlp_train_acc]]</f>
        <v>0.626470588235294</v>
      </c>
      <c r="AM878">
        <f>Tabela1[[#This Row],[mlp_steps]]</f>
        <v>12</v>
      </c>
    </row>
    <row r="879" spans="1:39" hidden="1" x14ac:dyDescent="0.25">
      <c r="A879" t="s">
        <v>29</v>
      </c>
      <c r="B879">
        <v>14</v>
      </c>
      <c r="C879">
        <v>3</v>
      </c>
      <c r="D879">
        <v>5</v>
      </c>
      <c r="E879">
        <v>0</v>
      </c>
      <c r="F879" t="s">
        <v>64</v>
      </c>
      <c r="G879">
        <v>57902</v>
      </c>
      <c r="H879">
        <v>13485881.199999999</v>
      </c>
      <c r="I879">
        <v>23.8</v>
      </c>
      <c r="J879">
        <v>0.53647058606147702</v>
      </c>
      <c r="K879">
        <v>0.74186046123504601</v>
      </c>
      <c r="L879">
        <v>0.55104894638061497</v>
      </c>
      <c r="M879">
        <v>0.66433566433566404</v>
      </c>
      <c r="N879">
        <v>0.68604651162790697</v>
      </c>
      <c r="O879">
        <v>0.60882352941176399</v>
      </c>
      <c r="P879">
        <v>12.2</v>
      </c>
      <c r="Q879">
        <v>2539437.4</v>
      </c>
      <c r="R879">
        <v>57479</v>
      </c>
      <c r="S879">
        <v>2</v>
      </c>
      <c r="T879">
        <v>161</v>
      </c>
      <c r="U879">
        <v>0.66433566433566404</v>
      </c>
      <c r="V879">
        <v>0.63953488372093004</v>
      </c>
      <c r="W879">
        <v>0.60882352941176399</v>
      </c>
      <c r="X879">
        <v>12.2</v>
      </c>
      <c r="Y879">
        <v>1248108.8</v>
      </c>
      <c r="Z879">
        <v>58160</v>
      </c>
      <c r="AA879">
        <v>2</v>
      </c>
      <c r="AB879">
        <v>162</v>
      </c>
      <c r="AC879" t="s">
        <v>552</v>
      </c>
      <c r="AE879">
        <f>Tabela1[[#This Row],[kan_params]]</f>
        <v>57902</v>
      </c>
      <c r="AF879">
        <f>Tabela1[[#This Row],[kan_steps]]</f>
        <v>23.8</v>
      </c>
      <c r="AG879">
        <f>Tabela1[[#This Row],[kan_train_acc]]</f>
        <v>0.53647058606147702</v>
      </c>
      <c r="AH879">
        <f>Tabela1[[#This Row],[kan_val_acc]]</f>
        <v>0.74186046123504601</v>
      </c>
      <c r="AI879">
        <f>Tabela1[[#This Row],[kan_test_acc]]</f>
        <v>0.55104894638061497</v>
      </c>
      <c r="AJ879">
        <f>Tabela1[[#This Row],[mlp_test_acc]]</f>
        <v>0.66433566433566404</v>
      </c>
      <c r="AK879">
        <f>Tabela1[[#This Row],[mlp_val_acc]]</f>
        <v>0.68604651162790697</v>
      </c>
      <c r="AL879">
        <f>Tabela1[[#This Row],[mlp_train_acc]]</f>
        <v>0.60882352941176399</v>
      </c>
      <c r="AM879">
        <f>Tabela1[[#This Row],[mlp_steps]]</f>
        <v>12.2</v>
      </c>
    </row>
    <row r="880" spans="1:39" hidden="1" x14ac:dyDescent="0.25">
      <c r="A880" t="s">
        <v>29</v>
      </c>
      <c r="B880">
        <v>14</v>
      </c>
      <c r="C880">
        <v>5</v>
      </c>
      <c r="D880">
        <v>4</v>
      </c>
      <c r="E880">
        <v>0</v>
      </c>
      <c r="F880" t="s">
        <v>68</v>
      </c>
      <c r="G880">
        <v>57966</v>
      </c>
      <c r="H880">
        <v>15540529.4</v>
      </c>
      <c r="I880">
        <v>19.399999999999999</v>
      </c>
      <c r="J880">
        <v>0.53647059202194203</v>
      </c>
      <c r="K880">
        <v>0.68837208747863698</v>
      </c>
      <c r="L880">
        <v>0.53846153616905201</v>
      </c>
      <c r="M880">
        <v>0.65734265734265696</v>
      </c>
      <c r="N880">
        <v>0.581395348837209</v>
      </c>
      <c r="O880">
        <v>0.626470588235294</v>
      </c>
      <c r="P880">
        <v>12.4</v>
      </c>
      <c r="Q880">
        <v>329357</v>
      </c>
      <c r="R880">
        <v>57479</v>
      </c>
      <c r="S880">
        <v>2</v>
      </c>
      <c r="T880">
        <v>161</v>
      </c>
      <c r="U880">
        <v>0.65734265734265696</v>
      </c>
      <c r="V880">
        <v>0.581395348837209</v>
      </c>
      <c r="W880">
        <v>0.626470588235294</v>
      </c>
      <c r="X880">
        <v>12</v>
      </c>
      <c r="Y880">
        <v>313908.40000000002</v>
      </c>
      <c r="Z880">
        <v>58160</v>
      </c>
      <c r="AA880">
        <v>2</v>
      </c>
      <c r="AB880">
        <v>162</v>
      </c>
      <c r="AC880" t="s">
        <v>655</v>
      </c>
      <c r="AE880">
        <f>Tabela1[[#This Row],[kan_params]]</f>
        <v>57966</v>
      </c>
      <c r="AF880">
        <f>Tabela1[[#This Row],[kan_steps]]</f>
        <v>19.399999999999999</v>
      </c>
      <c r="AG880">
        <f>Tabela1[[#This Row],[kan_train_acc]]</f>
        <v>0.53647059202194203</v>
      </c>
      <c r="AH880">
        <f>Tabela1[[#This Row],[kan_val_acc]]</f>
        <v>0.68837208747863698</v>
      </c>
      <c r="AI880">
        <f>Tabela1[[#This Row],[kan_test_acc]]</f>
        <v>0.53846153616905201</v>
      </c>
      <c r="AJ880">
        <f>Tabela1[[#This Row],[mlp_test_acc]]</f>
        <v>0.65734265734265696</v>
      </c>
      <c r="AK880">
        <f>Tabela1[[#This Row],[mlp_val_acc]]</f>
        <v>0.581395348837209</v>
      </c>
      <c r="AL880">
        <f>Tabela1[[#This Row],[mlp_train_acc]]</f>
        <v>0.626470588235294</v>
      </c>
      <c r="AM880">
        <f>Tabela1[[#This Row],[mlp_steps]]</f>
        <v>12.4</v>
      </c>
    </row>
    <row r="881" spans="1:39" hidden="1" x14ac:dyDescent="0.25">
      <c r="A881" t="s">
        <v>29</v>
      </c>
      <c r="B881">
        <v>18</v>
      </c>
      <c r="C881">
        <v>9</v>
      </c>
      <c r="D881">
        <v>4</v>
      </c>
      <c r="E881">
        <v>0</v>
      </c>
      <c r="F881" t="s">
        <v>114</v>
      </c>
      <c r="G881">
        <v>57972</v>
      </c>
      <c r="H881">
        <v>9865052</v>
      </c>
      <c r="I881">
        <v>13</v>
      </c>
      <c r="J881">
        <v>0.61941176056861802</v>
      </c>
      <c r="K881">
        <v>0.86511627435684202</v>
      </c>
      <c r="L881">
        <v>0.58601397275924605</v>
      </c>
      <c r="M881">
        <v>0.58041958041957997</v>
      </c>
      <c r="N881">
        <v>0.69767441860465096</v>
      </c>
      <c r="O881">
        <v>0.629411764705882</v>
      </c>
      <c r="P881">
        <v>12</v>
      </c>
      <c r="Q881">
        <v>490101.2</v>
      </c>
      <c r="R881">
        <v>57479</v>
      </c>
      <c r="S881">
        <v>2</v>
      </c>
      <c r="T881">
        <v>161</v>
      </c>
      <c r="U881">
        <v>0.58041958041957997</v>
      </c>
      <c r="V881">
        <v>0.69767441860465096</v>
      </c>
      <c r="W881">
        <v>0.629411764705882</v>
      </c>
      <c r="X881">
        <v>12</v>
      </c>
      <c r="Y881">
        <v>375026.8</v>
      </c>
      <c r="Z881">
        <v>58160</v>
      </c>
      <c r="AA881">
        <v>2</v>
      </c>
      <c r="AB881">
        <v>162</v>
      </c>
      <c r="AC881" t="s">
        <v>1082</v>
      </c>
      <c r="AE881">
        <f>Tabela1[[#This Row],[kan_params]]</f>
        <v>57972</v>
      </c>
      <c r="AF881">
        <f>Tabela1[[#This Row],[kan_steps]]</f>
        <v>13</v>
      </c>
      <c r="AG881">
        <f>Tabela1[[#This Row],[kan_train_acc]]</f>
        <v>0.61941176056861802</v>
      </c>
      <c r="AH881">
        <f>Tabela1[[#This Row],[kan_val_acc]]</f>
        <v>0.86511627435684202</v>
      </c>
      <c r="AI881">
        <f>Tabela1[[#This Row],[kan_test_acc]]</f>
        <v>0.58601397275924605</v>
      </c>
      <c r="AJ881">
        <f>Tabela1[[#This Row],[mlp_test_acc]]</f>
        <v>0.58041958041957997</v>
      </c>
      <c r="AK881">
        <f>Tabela1[[#This Row],[mlp_val_acc]]</f>
        <v>0.69767441860465096</v>
      </c>
      <c r="AL881">
        <f>Tabela1[[#This Row],[mlp_train_acc]]</f>
        <v>0.629411764705882</v>
      </c>
      <c r="AM881">
        <f>Tabela1[[#This Row],[mlp_steps]]</f>
        <v>12</v>
      </c>
    </row>
    <row r="882" spans="1:39" hidden="1" x14ac:dyDescent="0.25">
      <c r="A882" t="s">
        <v>29</v>
      </c>
      <c r="B882">
        <v>12</v>
      </c>
      <c r="C882">
        <v>5</v>
      </c>
      <c r="D882">
        <v>3</v>
      </c>
      <c r="E882">
        <v>0</v>
      </c>
      <c r="F882" t="s">
        <v>198</v>
      </c>
      <c r="G882">
        <v>58052</v>
      </c>
      <c r="H882">
        <v>15348758</v>
      </c>
      <c r="I882">
        <v>22.4</v>
      </c>
      <c r="J882">
        <v>0.48352941274642902</v>
      </c>
      <c r="K882">
        <v>0.77906976938247596</v>
      </c>
      <c r="L882">
        <v>0.46293708086013702</v>
      </c>
      <c r="M882">
        <v>0.65734265734265696</v>
      </c>
      <c r="N882">
        <v>0.581395348837209</v>
      </c>
      <c r="O882">
        <v>0.626470588235294</v>
      </c>
      <c r="P882">
        <v>12.4</v>
      </c>
      <c r="Q882">
        <v>222872.4</v>
      </c>
      <c r="R882">
        <v>57479</v>
      </c>
      <c r="S882">
        <v>2</v>
      </c>
      <c r="T882">
        <v>161</v>
      </c>
      <c r="U882">
        <v>0.65734265734265696</v>
      </c>
      <c r="V882">
        <v>0.581395348837209</v>
      </c>
      <c r="W882">
        <v>0.626470588235294</v>
      </c>
      <c r="X882">
        <v>12</v>
      </c>
      <c r="Y882">
        <v>202115.6</v>
      </c>
      <c r="Z882">
        <v>58160</v>
      </c>
      <c r="AA882">
        <v>2</v>
      </c>
      <c r="AB882">
        <v>162</v>
      </c>
      <c r="AC882" t="s">
        <v>518</v>
      </c>
      <c r="AE882">
        <f>Tabela1[[#This Row],[kan_params]]</f>
        <v>58052</v>
      </c>
      <c r="AF882">
        <f>Tabela1[[#This Row],[kan_steps]]</f>
        <v>22.4</v>
      </c>
      <c r="AG882">
        <f>Tabela1[[#This Row],[kan_train_acc]]</f>
        <v>0.48352941274642902</v>
      </c>
      <c r="AH882">
        <f>Tabela1[[#This Row],[kan_val_acc]]</f>
        <v>0.77906976938247596</v>
      </c>
      <c r="AI882">
        <f>Tabela1[[#This Row],[kan_test_acc]]</f>
        <v>0.46293708086013702</v>
      </c>
      <c r="AJ882">
        <f>Tabela1[[#This Row],[mlp_test_acc]]</f>
        <v>0.65734265734265696</v>
      </c>
      <c r="AK882">
        <f>Tabela1[[#This Row],[mlp_val_acc]]</f>
        <v>0.581395348837209</v>
      </c>
      <c r="AL882">
        <f>Tabela1[[#This Row],[mlp_train_acc]]</f>
        <v>0.626470588235294</v>
      </c>
      <c r="AM882">
        <f>Tabela1[[#This Row],[mlp_steps]]</f>
        <v>12.4</v>
      </c>
    </row>
    <row r="883" spans="1:39" hidden="1" x14ac:dyDescent="0.25">
      <c r="A883" t="s">
        <v>29</v>
      </c>
      <c r="B883">
        <v>18</v>
      </c>
      <c r="C883">
        <v>9</v>
      </c>
      <c r="D883">
        <v>4</v>
      </c>
      <c r="E883">
        <v>0</v>
      </c>
      <c r="F883" t="s">
        <v>84</v>
      </c>
      <c r="G883">
        <v>58074</v>
      </c>
      <c r="H883">
        <v>9973660.8000000007</v>
      </c>
      <c r="I883">
        <v>13.6</v>
      </c>
      <c r="J883">
        <v>0.47705882191658</v>
      </c>
      <c r="K883">
        <v>0.80697675943374603</v>
      </c>
      <c r="L883">
        <v>0.51328671574592499</v>
      </c>
      <c r="M883">
        <v>0.58041958041957997</v>
      </c>
      <c r="N883">
        <v>0.69767441860465096</v>
      </c>
      <c r="O883">
        <v>0.629411764705882</v>
      </c>
      <c r="P883">
        <v>12.2</v>
      </c>
      <c r="Q883">
        <v>313856</v>
      </c>
      <c r="R883">
        <v>57479</v>
      </c>
      <c r="S883">
        <v>2</v>
      </c>
      <c r="T883">
        <v>161</v>
      </c>
      <c r="U883">
        <v>0.58041958041957997</v>
      </c>
      <c r="V883">
        <v>0.69767441860465096</v>
      </c>
      <c r="W883">
        <v>0.629411764705882</v>
      </c>
      <c r="X883">
        <v>12</v>
      </c>
      <c r="Y883">
        <v>297921.2</v>
      </c>
      <c r="Z883">
        <v>58160</v>
      </c>
      <c r="AA883">
        <v>2</v>
      </c>
      <c r="AB883">
        <v>162</v>
      </c>
      <c r="AC883" t="s">
        <v>1067</v>
      </c>
      <c r="AE883">
        <f>Tabela1[[#This Row],[kan_params]]</f>
        <v>58074</v>
      </c>
      <c r="AF883">
        <f>Tabela1[[#This Row],[kan_steps]]</f>
        <v>13.6</v>
      </c>
      <c r="AG883">
        <f>Tabela1[[#This Row],[kan_train_acc]]</f>
        <v>0.47705882191658</v>
      </c>
      <c r="AH883">
        <f>Tabela1[[#This Row],[kan_val_acc]]</f>
        <v>0.80697675943374603</v>
      </c>
      <c r="AI883">
        <f>Tabela1[[#This Row],[kan_test_acc]]</f>
        <v>0.51328671574592499</v>
      </c>
      <c r="AJ883">
        <f>Tabela1[[#This Row],[mlp_test_acc]]</f>
        <v>0.58041958041957997</v>
      </c>
      <c r="AK883">
        <f>Tabela1[[#This Row],[mlp_val_acc]]</f>
        <v>0.69767441860465096</v>
      </c>
      <c r="AL883">
        <f>Tabela1[[#This Row],[mlp_train_acc]]</f>
        <v>0.629411764705882</v>
      </c>
      <c r="AM883">
        <f>Tabela1[[#This Row],[mlp_steps]]</f>
        <v>12.2</v>
      </c>
    </row>
    <row r="884" spans="1:39" hidden="1" x14ac:dyDescent="0.25">
      <c r="A884" t="s">
        <v>29</v>
      </c>
      <c r="B884">
        <v>16</v>
      </c>
      <c r="C884">
        <v>5</v>
      </c>
      <c r="D884">
        <v>5</v>
      </c>
      <c r="E884">
        <v>0</v>
      </c>
      <c r="F884" t="s">
        <v>178</v>
      </c>
      <c r="G884">
        <v>58152</v>
      </c>
      <c r="H884">
        <v>19868975.600000001</v>
      </c>
      <c r="I884">
        <v>22.2</v>
      </c>
      <c r="J884">
        <v>0.46823529601097102</v>
      </c>
      <c r="K884">
        <v>0.683720934391021</v>
      </c>
      <c r="L884">
        <v>0.47272728085517801</v>
      </c>
      <c r="M884">
        <v>0.65734265734265696</v>
      </c>
      <c r="N884">
        <v>0.581395348837209</v>
      </c>
      <c r="O884">
        <v>0.626470588235294</v>
      </c>
      <c r="P884">
        <v>12</v>
      </c>
      <c r="Q884">
        <v>1892621.6</v>
      </c>
      <c r="R884">
        <v>57479</v>
      </c>
      <c r="S884">
        <v>2</v>
      </c>
      <c r="T884">
        <v>161</v>
      </c>
      <c r="U884">
        <v>0.65734265734265696</v>
      </c>
      <c r="V884">
        <v>0.581395348837209</v>
      </c>
      <c r="W884">
        <v>0.626470588235294</v>
      </c>
      <c r="X884">
        <v>12</v>
      </c>
      <c r="Y884">
        <v>1216742.8</v>
      </c>
      <c r="Z884">
        <v>58160</v>
      </c>
      <c r="AA884">
        <v>2</v>
      </c>
      <c r="AB884">
        <v>162</v>
      </c>
      <c r="AC884" t="s">
        <v>912</v>
      </c>
      <c r="AE884">
        <f>Tabela1[[#This Row],[kan_params]]</f>
        <v>58152</v>
      </c>
      <c r="AF884">
        <f>Tabela1[[#This Row],[kan_steps]]</f>
        <v>22.2</v>
      </c>
      <c r="AG884">
        <f>Tabela1[[#This Row],[kan_train_acc]]</f>
        <v>0.46823529601097102</v>
      </c>
      <c r="AH884">
        <f>Tabela1[[#This Row],[kan_val_acc]]</f>
        <v>0.683720934391021</v>
      </c>
      <c r="AI884">
        <f>Tabela1[[#This Row],[kan_test_acc]]</f>
        <v>0.47272728085517801</v>
      </c>
      <c r="AJ884">
        <f>Tabela1[[#This Row],[mlp_test_acc]]</f>
        <v>0.65734265734265696</v>
      </c>
      <c r="AK884">
        <f>Tabela1[[#This Row],[mlp_val_acc]]</f>
        <v>0.581395348837209</v>
      </c>
      <c r="AL884">
        <f>Tabela1[[#This Row],[mlp_train_acc]]</f>
        <v>0.626470588235294</v>
      </c>
      <c r="AM884">
        <f>Tabela1[[#This Row],[mlp_steps]]</f>
        <v>12</v>
      </c>
    </row>
    <row r="885" spans="1:39" hidden="1" x14ac:dyDescent="0.25">
      <c r="A885" t="s">
        <v>29</v>
      </c>
      <c r="B885">
        <v>14</v>
      </c>
      <c r="C885">
        <v>9</v>
      </c>
      <c r="D885">
        <v>2</v>
      </c>
      <c r="E885">
        <v>0</v>
      </c>
      <c r="F885" t="s">
        <v>164</v>
      </c>
      <c r="G885">
        <v>58154</v>
      </c>
      <c r="H885">
        <v>31039112.399999999</v>
      </c>
      <c r="I885">
        <v>36.799999999999997</v>
      </c>
      <c r="J885">
        <v>0.69823529124259898</v>
      </c>
      <c r="K885">
        <v>0.78139533996582</v>
      </c>
      <c r="L885">
        <v>0.65874126553535395</v>
      </c>
      <c r="M885">
        <v>0.65734265734265696</v>
      </c>
      <c r="N885">
        <v>0.581395348837209</v>
      </c>
      <c r="O885">
        <v>0.626470588235294</v>
      </c>
      <c r="P885">
        <v>12</v>
      </c>
      <c r="Q885">
        <v>2354360.6</v>
      </c>
      <c r="R885">
        <v>57479</v>
      </c>
      <c r="S885">
        <v>2</v>
      </c>
      <c r="T885">
        <v>161</v>
      </c>
      <c r="U885">
        <v>0.65734265734265696</v>
      </c>
      <c r="V885">
        <v>0.581395348837209</v>
      </c>
      <c r="W885">
        <v>0.626470588235294</v>
      </c>
      <c r="X885">
        <v>12</v>
      </c>
      <c r="Y885">
        <v>2195592.4</v>
      </c>
      <c r="Z885">
        <v>58160</v>
      </c>
      <c r="AA885">
        <v>2</v>
      </c>
      <c r="AB885">
        <v>162</v>
      </c>
      <c r="AC885" t="s">
        <v>804</v>
      </c>
      <c r="AE885">
        <f>Tabela1[[#This Row],[kan_params]]</f>
        <v>58154</v>
      </c>
      <c r="AF885">
        <f>Tabela1[[#This Row],[kan_steps]]</f>
        <v>36.799999999999997</v>
      </c>
      <c r="AG885">
        <f>Tabela1[[#This Row],[kan_train_acc]]</f>
        <v>0.69823529124259898</v>
      </c>
      <c r="AH885">
        <f>Tabela1[[#This Row],[kan_val_acc]]</f>
        <v>0.78139533996582</v>
      </c>
      <c r="AI885">
        <f>Tabela1[[#This Row],[kan_test_acc]]</f>
        <v>0.65874126553535395</v>
      </c>
      <c r="AJ885">
        <f>Tabela1[[#This Row],[mlp_test_acc]]</f>
        <v>0.65734265734265696</v>
      </c>
      <c r="AK885">
        <f>Tabela1[[#This Row],[mlp_val_acc]]</f>
        <v>0.581395348837209</v>
      </c>
      <c r="AL885">
        <f>Tabela1[[#This Row],[mlp_train_acc]]</f>
        <v>0.626470588235294</v>
      </c>
      <c r="AM885">
        <f>Tabela1[[#This Row],[mlp_steps]]</f>
        <v>12</v>
      </c>
    </row>
    <row r="886" spans="1:39" hidden="1" x14ac:dyDescent="0.25">
      <c r="A886" t="s">
        <v>29</v>
      </c>
      <c r="B886">
        <v>12</v>
      </c>
      <c r="C886">
        <v>3</v>
      </c>
      <c r="D886">
        <v>4</v>
      </c>
      <c r="E886">
        <v>0</v>
      </c>
      <c r="F886" t="s">
        <v>164</v>
      </c>
      <c r="G886">
        <v>58154</v>
      </c>
      <c r="H886">
        <v>8261958.7999999998</v>
      </c>
      <c r="I886">
        <v>13</v>
      </c>
      <c r="J886">
        <v>0.545882356166839</v>
      </c>
      <c r="K886">
        <v>0.63953489065170199</v>
      </c>
      <c r="L886">
        <v>0.57622377872467001</v>
      </c>
      <c r="M886">
        <v>0.66433566433566404</v>
      </c>
      <c r="N886">
        <v>0.63953488372093004</v>
      </c>
      <c r="O886">
        <v>0.60882352941176399</v>
      </c>
      <c r="P886">
        <v>12</v>
      </c>
      <c r="Q886">
        <v>1337178.8</v>
      </c>
      <c r="R886">
        <v>57479</v>
      </c>
      <c r="S886">
        <v>2</v>
      </c>
      <c r="T886">
        <v>161</v>
      </c>
      <c r="U886">
        <v>0.66433566433566404</v>
      </c>
      <c r="V886">
        <v>0.63953488372093004</v>
      </c>
      <c r="W886">
        <v>0.60882352941176399</v>
      </c>
      <c r="X886">
        <v>12</v>
      </c>
      <c r="Y886">
        <v>1552711</v>
      </c>
      <c r="Z886">
        <v>58160</v>
      </c>
      <c r="AA886">
        <v>2</v>
      </c>
      <c r="AB886">
        <v>162</v>
      </c>
      <c r="AC886" t="s">
        <v>400</v>
      </c>
      <c r="AE886">
        <f>Tabela1[[#This Row],[kan_params]]</f>
        <v>58154</v>
      </c>
      <c r="AF886">
        <f>Tabela1[[#This Row],[kan_steps]]</f>
        <v>13</v>
      </c>
      <c r="AG886">
        <f>Tabela1[[#This Row],[kan_train_acc]]</f>
        <v>0.545882356166839</v>
      </c>
      <c r="AH886">
        <f>Tabela1[[#This Row],[kan_val_acc]]</f>
        <v>0.63953489065170199</v>
      </c>
      <c r="AI886">
        <f>Tabela1[[#This Row],[kan_test_acc]]</f>
        <v>0.57622377872467001</v>
      </c>
      <c r="AJ886">
        <f>Tabela1[[#This Row],[mlp_test_acc]]</f>
        <v>0.66433566433566404</v>
      </c>
      <c r="AK886">
        <f>Tabela1[[#This Row],[mlp_val_acc]]</f>
        <v>0.63953488372093004</v>
      </c>
      <c r="AL886">
        <f>Tabela1[[#This Row],[mlp_train_acc]]</f>
        <v>0.60882352941176399</v>
      </c>
      <c r="AM886">
        <f>Tabela1[[#This Row],[mlp_steps]]</f>
        <v>12</v>
      </c>
    </row>
    <row r="887" spans="1:39" hidden="1" x14ac:dyDescent="0.25">
      <c r="A887" t="s">
        <v>29</v>
      </c>
      <c r="B887">
        <v>14</v>
      </c>
      <c r="C887">
        <v>9</v>
      </c>
      <c r="D887">
        <v>2</v>
      </c>
      <c r="E887">
        <v>0</v>
      </c>
      <c r="F887" t="s">
        <v>194</v>
      </c>
      <c r="G887">
        <v>58228</v>
      </c>
      <c r="H887">
        <v>21308834.399999999</v>
      </c>
      <c r="I887">
        <v>24.2</v>
      </c>
      <c r="J887">
        <v>0.635294109582901</v>
      </c>
      <c r="K887">
        <v>0.755813932418823</v>
      </c>
      <c r="L887">
        <v>0.62937063276767702</v>
      </c>
      <c r="M887">
        <v>0.65734265734265696</v>
      </c>
      <c r="N887">
        <v>0.581395348837209</v>
      </c>
      <c r="O887">
        <v>0.626470588235294</v>
      </c>
      <c r="P887">
        <v>12</v>
      </c>
      <c r="Q887">
        <v>1646809</v>
      </c>
      <c r="R887">
        <v>58160</v>
      </c>
      <c r="S887">
        <v>2</v>
      </c>
      <c r="T887">
        <v>162</v>
      </c>
      <c r="U887">
        <v>0.65734265734265696</v>
      </c>
      <c r="V887">
        <v>0.581395348837209</v>
      </c>
      <c r="W887">
        <v>0.626470588235294</v>
      </c>
      <c r="X887">
        <v>12</v>
      </c>
      <c r="Y887">
        <v>1651407.2</v>
      </c>
      <c r="Z887">
        <v>58845</v>
      </c>
      <c r="AA887">
        <v>2</v>
      </c>
      <c r="AB887">
        <v>163</v>
      </c>
      <c r="AC887" t="s">
        <v>819</v>
      </c>
      <c r="AE887">
        <f>Tabela1[[#This Row],[kan_params]]</f>
        <v>58228</v>
      </c>
      <c r="AF887">
        <f>Tabela1[[#This Row],[kan_steps]]</f>
        <v>24.2</v>
      </c>
      <c r="AG887">
        <f>Tabela1[[#This Row],[kan_train_acc]]</f>
        <v>0.635294109582901</v>
      </c>
      <c r="AH887">
        <f>Tabela1[[#This Row],[kan_val_acc]]</f>
        <v>0.755813932418823</v>
      </c>
      <c r="AI887">
        <f>Tabela1[[#This Row],[kan_test_acc]]</f>
        <v>0.62937063276767702</v>
      </c>
      <c r="AJ887">
        <f>Tabela1[[#This Row],[mlp_test_acc]]</f>
        <v>0.65734265734265696</v>
      </c>
      <c r="AK887">
        <f>Tabela1[[#This Row],[mlp_val_acc]]</f>
        <v>0.581395348837209</v>
      </c>
      <c r="AL887">
        <f>Tabela1[[#This Row],[mlp_train_acc]]</f>
        <v>0.626470588235294</v>
      </c>
      <c r="AM887">
        <f>Tabela1[[#This Row],[mlp_steps]]</f>
        <v>12</v>
      </c>
    </row>
    <row r="888" spans="1:39" hidden="1" x14ac:dyDescent="0.25">
      <c r="A888" t="s">
        <v>29</v>
      </c>
      <c r="B888">
        <v>12</v>
      </c>
      <c r="C888">
        <v>3</v>
      </c>
      <c r="D888">
        <v>4</v>
      </c>
      <c r="E888">
        <v>0</v>
      </c>
      <c r="F888" t="s">
        <v>194</v>
      </c>
      <c r="G888">
        <v>58228</v>
      </c>
      <c r="H888">
        <v>8703709.5999999996</v>
      </c>
      <c r="I888">
        <v>14.6</v>
      </c>
      <c r="J888">
        <v>0.50294117331504795</v>
      </c>
      <c r="K888">
        <v>0.67209303379058805</v>
      </c>
      <c r="L888">
        <v>0.50069929659366597</v>
      </c>
      <c r="M888">
        <v>0.66433566433566404</v>
      </c>
      <c r="N888">
        <v>0.63953488372093004</v>
      </c>
      <c r="O888">
        <v>0.60882352941176399</v>
      </c>
      <c r="P888">
        <v>12.8</v>
      </c>
      <c r="Q888">
        <v>1479575</v>
      </c>
      <c r="R888">
        <v>58160</v>
      </c>
      <c r="S888">
        <v>2</v>
      </c>
      <c r="T888">
        <v>162</v>
      </c>
      <c r="U888">
        <v>0.66433566433566404</v>
      </c>
      <c r="V888">
        <v>0.63953488372093004</v>
      </c>
      <c r="W888">
        <v>0.60882352941176399</v>
      </c>
      <c r="X888">
        <v>12.2</v>
      </c>
      <c r="Y888">
        <v>1547319.8</v>
      </c>
      <c r="Z888">
        <v>58845</v>
      </c>
      <c r="AA888">
        <v>2</v>
      </c>
      <c r="AB888">
        <v>163</v>
      </c>
      <c r="AC888" t="s">
        <v>415</v>
      </c>
      <c r="AE888">
        <f>Tabela1[[#This Row],[kan_params]]</f>
        <v>58228</v>
      </c>
      <c r="AF888">
        <f>Tabela1[[#This Row],[kan_steps]]</f>
        <v>14.6</v>
      </c>
      <c r="AG888">
        <f>Tabela1[[#This Row],[kan_train_acc]]</f>
        <v>0.50294117331504795</v>
      </c>
      <c r="AH888">
        <f>Tabela1[[#This Row],[kan_val_acc]]</f>
        <v>0.67209303379058805</v>
      </c>
      <c r="AI888">
        <f>Tabela1[[#This Row],[kan_test_acc]]</f>
        <v>0.50069929659366597</v>
      </c>
      <c r="AJ888">
        <f>Tabela1[[#This Row],[mlp_test_acc]]</f>
        <v>0.66433566433566404</v>
      </c>
      <c r="AK888">
        <f>Tabela1[[#This Row],[mlp_val_acc]]</f>
        <v>0.63953488372093004</v>
      </c>
      <c r="AL888">
        <f>Tabela1[[#This Row],[mlp_train_acc]]</f>
        <v>0.60882352941176399</v>
      </c>
      <c r="AM888">
        <f>Tabela1[[#This Row],[mlp_steps]]</f>
        <v>12.8</v>
      </c>
    </row>
    <row r="889" spans="1:39" hidden="1" x14ac:dyDescent="0.25">
      <c r="A889" t="s">
        <v>29</v>
      </c>
      <c r="B889">
        <v>16</v>
      </c>
      <c r="C889">
        <v>5</v>
      </c>
      <c r="D889">
        <v>5</v>
      </c>
      <c r="E889">
        <v>0</v>
      </c>
      <c r="F889" t="s">
        <v>58</v>
      </c>
      <c r="G889">
        <v>58544</v>
      </c>
      <c r="H889">
        <v>21353100.800000001</v>
      </c>
      <c r="I889">
        <v>23.6</v>
      </c>
      <c r="J889">
        <v>0.43764705657958902</v>
      </c>
      <c r="K889">
        <v>0.73488372564315796</v>
      </c>
      <c r="L889">
        <v>0.41118881702422999</v>
      </c>
      <c r="M889">
        <v>0.65734265734265696</v>
      </c>
      <c r="N889">
        <v>0.581395348837209</v>
      </c>
      <c r="O889">
        <v>0.626470588235294</v>
      </c>
      <c r="P889">
        <v>12.2</v>
      </c>
      <c r="Q889">
        <v>711335</v>
      </c>
      <c r="R889">
        <v>58160</v>
      </c>
      <c r="S889">
        <v>2</v>
      </c>
      <c r="T889">
        <v>162</v>
      </c>
      <c r="U889">
        <v>0.65734265734265696</v>
      </c>
      <c r="V889">
        <v>0.581395348837209</v>
      </c>
      <c r="W889">
        <v>0.626470588235294</v>
      </c>
      <c r="X889">
        <v>12</v>
      </c>
      <c r="Y889">
        <v>713926.2</v>
      </c>
      <c r="Z889">
        <v>58845</v>
      </c>
      <c r="AA889">
        <v>2</v>
      </c>
      <c r="AB889">
        <v>163</v>
      </c>
      <c r="AC889" t="s">
        <v>852</v>
      </c>
      <c r="AE889">
        <f>Tabela1[[#This Row],[kan_params]]</f>
        <v>58544</v>
      </c>
      <c r="AF889">
        <f>Tabela1[[#This Row],[kan_steps]]</f>
        <v>23.6</v>
      </c>
      <c r="AG889">
        <f>Tabela1[[#This Row],[kan_train_acc]]</f>
        <v>0.43764705657958902</v>
      </c>
      <c r="AH889">
        <f>Tabela1[[#This Row],[kan_val_acc]]</f>
        <v>0.73488372564315796</v>
      </c>
      <c r="AI889">
        <f>Tabela1[[#This Row],[kan_test_acc]]</f>
        <v>0.41118881702422999</v>
      </c>
      <c r="AJ889">
        <f>Tabela1[[#This Row],[mlp_test_acc]]</f>
        <v>0.65734265734265696</v>
      </c>
      <c r="AK889">
        <f>Tabela1[[#This Row],[mlp_val_acc]]</f>
        <v>0.581395348837209</v>
      </c>
      <c r="AL889">
        <f>Tabela1[[#This Row],[mlp_train_acc]]</f>
        <v>0.626470588235294</v>
      </c>
      <c r="AM889">
        <f>Tabela1[[#This Row],[mlp_steps]]</f>
        <v>12.2</v>
      </c>
    </row>
    <row r="890" spans="1:39" hidden="1" x14ac:dyDescent="0.25">
      <c r="A890" t="s">
        <v>29</v>
      </c>
      <c r="B890">
        <v>18</v>
      </c>
      <c r="C890">
        <v>9</v>
      </c>
      <c r="D890">
        <v>4</v>
      </c>
      <c r="E890">
        <v>0</v>
      </c>
      <c r="F890" t="s">
        <v>176</v>
      </c>
      <c r="G890">
        <v>58570</v>
      </c>
      <c r="H890">
        <v>14363097.6</v>
      </c>
      <c r="I890">
        <v>17.8</v>
      </c>
      <c r="J890">
        <v>0.52470588088035497</v>
      </c>
      <c r="K890">
        <v>0.80697674751281701</v>
      </c>
      <c r="L890">
        <v>0.49090909361839202</v>
      </c>
      <c r="M890">
        <v>0.58041958041957997</v>
      </c>
      <c r="N890">
        <v>0.69767441860465096</v>
      </c>
      <c r="O890">
        <v>0.629411764705882</v>
      </c>
      <c r="P890">
        <v>12.2</v>
      </c>
      <c r="Q890">
        <v>508949</v>
      </c>
      <c r="R890">
        <v>58160</v>
      </c>
      <c r="S890">
        <v>2</v>
      </c>
      <c r="T890">
        <v>162</v>
      </c>
      <c r="U890">
        <v>0.58041958041957997</v>
      </c>
      <c r="V890">
        <v>0.69767441860465096</v>
      </c>
      <c r="W890">
        <v>0.629411764705882</v>
      </c>
      <c r="X890">
        <v>12</v>
      </c>
      <c r="Y890">
        <v>746031.2</v>
      </c>
      <c r="Z890">
        <v>58845</v>
      </c>
      <c r="AA890">
        <v>2</v>
      </c>
      <c r="AB890">
        <v>163</v>
      </c>
      <c r="AC890" t="s">
        <v>1113</v>
      </c>
      <c r="AE890">
        <f>Tabela1[[#This Row],[kan_params]]</f>
        <v>58570</v>
      </c>
      <c r="AF890">
        <f>Tabela1[[#This Row],[kan_steps]]</f>
        <v>17.8</v>
      </c>
      <c r="AG890">
        <f>Tabela1[[#This Row],[kan_train_acc]]</f>
        <v>0.52470588088035497</v>
      </c>
      <c r="AH890">
        <f>Tabela1[[#This Row],[kan_val_acc]]</f>
        <v>0.80697674751281701</v>
      </c>
      <c r="AI890">
        <f>Tabela1[[#This Row],[kan_test_acc]]</f>
        <v>0.49090909361839202</v>
      </c>
      <c r="AJ890">
        <f>Tabela1[[#This Row],[mlp_test_acc]]</f>
        <v>0.58041958041957997</v>
      </c>
      <c r="AK890">
        <f>Tabela1[[#This Row],[mlp_val_acc]]</f>
        <v>0.69767441860465096</v>
      </c>
      <c r="AL890">
        <f>Tabela1[[#This Row],[mlp_train_acc]]</f>
        <v>0.629411764705882</v>
      </c>
      <c r="AM890">
        <f>Tabela1[[#This Row],[mlp_steps]]</f>
        <v>12.2</v>
      </c>
    </row>
    <row r="891" spans="1:39" hidden="1" x14ac:dyDescent="0.25">
      <c r="A891" t="s">
        <v>29</v>
      </c>
      <c r="B891">
        <v>16</v>
      </c>
      <c r="C891">
        <v>9</v>
      </c>
      <c r="D891">
        <v>3</v>
      </c>
      <c r="E891">
        <v>0</v>
      </c>
      <c r="F891" t="s">
        <v>184</v>
      </c>
      <c r="G891">
        <v>58598</v>
      </c>
      <c r="H891">
        <v>22907601.199999999</v>
      </c>
      <c r="I891">
        <v>26</v>
      </c>
      <c r="J891">
        <v>0.68176470994949301</v>
      </c>
      <c r="K891">
        <v>0.81627905368804898</v>
      </c>
      <c r="L891">
        <v>0.65734266638755801</v>
      </c>
      <c r="M891">
        <v>0.65734265734265696</v>
      </c>
      <c r="N891">
        <v>0.581395348837209</v>
      </c>
      <c r="O891">
        <v>0.626470588235294</v>
      </c>
      <c r="P891">
        <v>12.2</v>
      </c>
      <c r="Q891">
        <v>1180076</v>
      </c>
      <c r="R891">
        <v>58160</v>
      </c>
      <c r="S891">
        <v>2</v>
      </c>
      <c r="T891">
        <v>162</v>
      </c>
      <c r="U891">
        <v>0.65734265734265696</v>
      </c>
      <c r="V891">
        <v>0.581395348837209</v>
      </c>
      <c r="W891">
        <v>0.626470588235294</v>
      </c>
      <c r="X891">
        <v>12</v>
      </c>
      <c r="Y891">
        <v>1974030.6</v>
      </c>
      <c r="Z891">
        <v>58845</v>
      </c>
      <c r="AA891">
        <v>2</v>
      </c>
      <c r="AB891">
        <v>163</v>
      </c>
      <c r="AC891" t="s">
        <v>1016</v>
      </c>
      <c r="AE891">
        <f>Tabela1[[#This Row],[kan_params]]</f>
        <v>58598</v>
      </c>
      <c r="AF891">
        <f>Tabela1[[#This Row],[kan_steps]]</f>
        <v>26</v>
      </c>
      <c r="AG891">
        <f>Tabela1[[#This Row],[kan_train_acc]]</f>
        <v>0.68176470994949301</v>
      </c>
      <c r="AH891">
        <f>Tabela1[[#This Row],[kan_val_acc]]</f>
        <v>0.81627905368804898</v>
      </c>
      <c r="AI891">
        <f>Tabela1[[#This Row],[kan_test_acc]]</f>
        <v>0.65734266638755801</v>
      </c>
      <c r="AJ891">
        <f>Tabela1[[#This Row],[mlp_test_acc]]</f>
        <v>0.65734265734265696</v>
      </c>
      <c r="AK891">
        <f>Tabela1[[#This Row],[mlp_val_acc]]</f>
        <v>0.581395348837209</v>
      </c>
      <c r="AL891">
        <f>Tabela1[[#This Row],[mlp_train_acc]]</f>
        <v>0.626470588235294</v>
      </c>
      <c r="AM891">
        <f>Tabela1[[#This Row],[mlp_steps]]</f>
        <v>12.2</v>
      </c>
    </row>
    <row r="892" spans="1:39" hidden="1" x14ac:dyDescent="0.25">
      <c r="A892" t="s">
        <v>29</v>
      </c>
      <c r="B892">
        <v>14</v>
      </c>
      <c r="C892">
        <v>3</v>
      </c>
      <c r="D892">
        <v>5</v>
      </c>
      <c r="E892">
        <v>0</v>
      </c>
      <c r="F892" t="s">
        <v>184</v>
      </c>
      <c r="G892">
        <v>58598</v>
      </c>
      <c r="H892">
        <v>12647753</v>
      </c>
      <c r="I892">
        <v>22.4</v>
      </c>
      <c r="J892">
        <v>0.52294117212295499</v>
      </c>
      <c r="K892">
        <v>0.73023256063461295</v>
      </c>
      <c r="L892">
        <v>0.581818175315856</v>
      </c>
      <c r="M892">
        <v>0.66433566433566404</v>
      </c>
      <c r="N892">
        <v>0.63953488372093004</v>
      </c>
      <c r="O892">
        <v>0.60882352941176399</v>
      </c>
      <c r="P892">
        <v>12.2</v>
      </c>
      <c r="Q892">
        <v>1773512</v>
      </c>
      <c r="R892">
        <v>58160</v>
      </c>
      <c r="S892">
        <v>2</v>
      </c>
      <c r="T892">
        <v>162</v>
      </c>
      <c r="U892">
        <v>0.66433566433566404</v>
      </c>
      <c r="V892">
        <v>0.63953488372093004</v>
      </c>
      <c r="W892">
        <v>0.60882352941176399</v>
      </c>
      <c r="X892">
        <v>12</v>
      </c>
      <c r="Y892">
        <v>2751857.4</v>
      </c>
      <c r="Z892">
        <v>58845</v>
      </c>
      <c r="AA892">
        <v>2</v>
      </c>
      <c r="AB892">
        <v>163</v>
      </c>
      <c r="AC892" t="s">
        <v>612</v>
      </c>
      <c r="AE892">
        <f>Tabela1[[#This Row],[kan_params]]</f>
        <v>58598</v>
      </c>
      <c r="AF892">
        <f>Tabela1[[#This Row],[kan_steps]]</f>
        <v>22.4</v>
      </c>
      <c r="AG892">
        <f>Tabela1[[#This Row],[kan_train_acc]]</f>
        <v>0.52294117212295499</v>
      </c>
      <c r="AH892">
        <f>Tabela1[[#This Row],[kan_val_acc]]</f>
        <v>0.73023256063461295</v>
      </c>
      <c r="AI892">
        <f>Tabela1[[#This Row],[kan_test_acc]]</f>
        <v>0.581818175315856</v>
      </c>
      <c r="AJ892">
        <f>Tabela1[[#This Row],[mlp_test_acc]]</f>
        <v>0.66433566433566404</v>
      </c>
      <c r="AK892">
        <f>Tabela1[[#This Row],[mlp_val_acc]]</f>
        <v>0.63953488372093004</v>
      </c>
      <c r="AL892">
        <f>Tabela1[[#This Row],[mlp_train_acc]]</f>
        <v>0.60882352941176399</v>
      </c>
      <c r="AM892">
        <f>Tabela1[[#This Row],[mlp_steps]]</f>
        <v>12.2</v>
      </c>
    </row>
    <row r="893" spans="1:39" hidden="1" x14ac:dyDescent="0.25">
      <c r="A893" t="s">
        <v>29</v>
      </c>
      <c r="B893">
        <v>16</v>
      </c>
      <c r="C893">
        <v>9</v>
      </c>
      <c r="D893">
        <v>3</v>
      </c>
      <c r="E893">
        <v>0</v>
      </c>
      <c r="F893" t="s">
        <v>94</v>
      </c>
      <c r="G893">
        <v>58604</v>
      </c>
      <c r="H893">
        <v>20457065.399999999</v>
      </c>
      <c r="I893">
        <v>23</v>
      </c>
      <c r="J893">
        <v>0.56000000834465002</v>
      </c>
      <c r="K893">
        <v>0.79069769382476796</v>
      </c>
      <c r="L893">
        <v>0.49510490298271098</v>
      </c>
      <c r="M893">
        <v>0.65734265734265696</v>
      </c>
      <c r="N893">
        <v>0.581395348837209</v>
      </c>
      <c r="O893">
        <v>0.626470588235294</v>
      </c>
      <c r="P893">
        <v>12.2</v>
      </c>
      <c r="Q893">
        <v>1899938.2</v>
      </c>
      <c r="R893">
        <v>58160</v>
      </c>
      <c r="S893">
        <v>2</v>
      </c>
      <c r="T893">
        <v>162</v>
      </c>
      <c r="U893">
        <v>0.65734265734265696</v>
      </c>
      <c r="V893">
        <v>0.581395348837209</v>
      </c>
      <c r="W893">
        <v>0.626470588235294</v>
      </c>
      <c r="X893">
        <v>12</v>
      </c>
      <c r="Y893">
        <v>1556772.6</v>
      </c>
      <c r="Z893">
        <v>58845</v>
      </c>
      <c r="AA893">
        <v>2</v>
      </c>
      <c r="AB893">
        <v>163</v>
      </c>
      <c r="AC893" t="s">
        <v>971</v>
      </c>
      <c r="AE893">
        <f>Tabela1[[#This Row],[kan_params]]</f>
        <v>58604</v>
      </c>
      <c r="AF893">
        <f>Tabela1[[#This Row],[kan_steps]]</f>
        <v>23</v>
      </c>
      <c r="AG893">
        <f>Tabela1[[#This Row],[kan_train_acc]]</f>
        <v>0.56000000834465002</v>
      </c>
      <c r="AH893">
        <f>Tabela1[[#This Row],[kan_val_acc]]</f>
        <v>0.79069769382476796</v>
      </c>
      <c r="AI893">
        <f>Tabela1[[#This Row],[kan_test_acc]]</f>
        <v>0.49510490298271098</v>
      </c>
      <c r="AJ893">
        <f>Tabela1[[#This Row],[mlp_test_acc]]</f>
        <v>0.65734265734265696</v>
      </c>
      <c r="AK893">
        <f>Tabela1[[#This Row],[mlp_val_acc]]</f>
        <v>0.581395348837209</v>
      </c>
      <c r="AL893">
        <f>Tabela1[[#This Row],[mlp_train_acc]]</f>
        <v>0.626470588235294</v>
      </c>
      <c r="AM893">
        <f>Tabela1[[#This Row],[mlp_steps]]</f>
        <v>12.2</v>
      </c>
    </row>
    <row r="894" spans="1:39" hidden="1" x14ac:dyDescent="0.25">
      <c r="A894" t="s">
        <v>29</v>
      </c>
      <c r="B894">
        <v>14</v>
      </c>
      <c r="C894">
        <v>3</v>
      </c>
      <c r="D894">
        <v>5</v>
      </c>
      <c r="E894">
        <v>0</v>
      </c>
      <c r="F894" t="s">
        <v>94</v>
      </c>
      <c r="G894">
        <v>58604</v>
      </c>
      <c r="H894">
        <v>10461973.4</v>
      </c>
      <c r="I894">
        <v>18.2</v>
      </c>
      <c r="J894">
        <v>0.50294118523597697</v>
      </c>
      <c r="K894">
        <v>0.718604660034179</v>
      </c>
      <c r="L894">
        <v>0.52867133021354595</v>
      </c>
      <c r="M894">
        <v>0.66433566433566404</v>
      </c>
      <c r="N894">
        <v>0.63953488372093004</v>
      </c>
      <c r="O894">
        <v>0.60882352941176399</v>
      </c>
      <c r="P894">
        <v>12.4</v>
      </c>
      <c r="Q894">
        <v>1822225.6</v>
      </c>
      <c r="R894">
        <v>58160</v>
      </c>
      <c r="S894">
        <v>2</v>
      </c>
      <c r="T894">
        <v>162</v>
      </c>
      <c r="U894">
        <v>0.66433566433566404</v>
      </c>
      <c r="V894">
        <v>0.63953488372093004</v>
      </c>
      <c r="W894">
        <v>0.60882352941176399</v>
      </c>
      <c r="X894">
        <v>12</v>
      </c>
      <c r="Y894">
        <v>2095929.6</v>
      </c>
      <c r="Z894">
        <v>58845</v>
      </c>
      <c r="AA894">
        <v>2</v>
      </c>
      <c r="AB894">
        <v>163</v>
      </c>
      <c r="AC894" t="s">
        <v>567</v>
      </c>
      <c r="AE894">
        <f>Tabela1[[#This Row],[kan_params]]</f>
        <v>58604</v>
      </c>
      <c r="AF894">
        <f>Tabela1[[#This Row],[kan_steps]]</f>
        <v>18.2</v>
      </c>
      <c r="AG894">
        <f>Tabela1[[#This Row],[kan_train_acc]]</f>
        <v>0.50294118523597697</v>
      </c>
      <c r="AH894">
        <f>Tabela1[[#This Row],[kan_val_acc]]</f>
        <v>0.718604660034179</v>
      </c>
      <c r="AI894">
        <f>Tabela1[[#This Row],[kan_test_acc]]</f>
        <v>0.52867133021354595</v>
      </c>
      <c r="AJ894">
        <f>Tabela1[[#This Row],[mlp_test_acc]]</f>
        <v>0.66433566433566404</v>
      </c>
      <c r="AK894">
        <f>Tabela1[[#This Row],[mlp_val_acc]]</f>
        <v>0.63953488372093004</v>
      </c>
      <c r="AL894">
        <f>Tabela1[[#This Row],[mlp_train_acc]]</f>
        <v>0.60882352941176399</v>
      </c>
      <c r="AM894">
        <f>Tabela1[[#This Row],[mlp_steps]]</f>
        <v>12.4</v>
      </c>
    </row>
    <row r="895" spans="1:39" hidden="1" x14ac:dyDescent="0.25">
      <c r="A895" t="s">
        <v>29</v>
      </c>
      <c r="B895">
        <v>14</v>
      </c>
      <c r="C895">
        <v>5</v>
      </c>
      <c r="D895">
        <v>4</v>
      </c>
      <c r="E895">
        <v>0</v>
      </c>
      <c r="F895" t="s">
        <v>98</v>
      </c>
      <c r="G895">
        <v>58804</v>
      </c>
      <c r="H895">
        <v>18565657.800000001</v>
      </c>
      <c r="I895">
        <v>22</v>
      </c>
      <c r="J895">
        <v>0.50647059082984902</v>
      </c>
      <c r="K895">
        <v>0.68604650497436503</v>
      </c>
      <c r="L895">
        <v>0.50209789574146202</v>
      </c>
      <c r="M895">
        <v>0.65734265734265696</v>
      </c>
      <c r="N895">
        <v>0.581395348837209</v>
      </c>
      <c r="O895">
        <v>0.626470588235294</v>
      </c>
      <c r="P895">
        <v>12</v>
      </c>
      <c r="Q895">
        <v>214777.2</v>
      </c>
      <c r="R895">
        <v>58160</v>
      </c>
      <c r="S895">
        <v>2</v>
      </c>
      <c r="T895">
        <v>162</v>
      </c>
      <c r="U895">
        <v>0.65734265734265696</v>
      </c>
      <c r="V895">
        <v>0.581395348837209</v>
      </c>
      <c r="W895">
        <v>0.626470588235294</v>
      </c>
      <c r="X895">
        <v>12</v>
      </c>
      <c r="Y895">
        <v>289610.2</v>
      </c>
      <c r="Z895">
        <v>58845</v>
      </c>
      <c r="AA895">
        <v>2</v>
      </c>
      <c r="AB895">
        <v>163</v>
      </c>
      <c r="AC895" t="s">
        <v>670</v>
      </c>
      <c r="AE895">
        <f>Tabela1[[#This Row],[kan_params]]</f>
        <v>58804</v>
      </c>
      <c r="AF895">
        <f>Tabela1[[#This Row],[kan_steps]]</f>
        <v>22</v>
      </c>
      <c r="AG895">
        <f>Tabela1[[#This Row],[kan_train_acc]]</f>
        <v>0.50647059082984902</v>
      </c>
      <c r="AH895">
        <f>Tabela1[[#This Row],[kan_val_acc]]</f>
        <v>0.68604650497436503</v>
      </c>
      <c r="AI895">
        <f>Tabela1[[#This Row],[kan_test_acc]]</f>
        <v>0.50209789574146202</v>
      </c>
      <c r="AJ895">
        <f>Tabela1[[#This Row],[mlp_test_acc]]</f>
        <v>0.65734265734265696</v>
      </c>
      <c r="AK895">
        <f>Tabela1[[#This Row],[mlp_val_acc]]</f>
        <v>0.581395348837209</v>
      </c>
      <c r="AL895">
        <f>Tabela1[[#This Row],[mlp_train_acc]]</f>
        <v>0.626470588235294</v>
      </c>
      <c r="AM895">
        <f>Tabela1[[#This Row],[mlp_steps]]</f>
        <v>12</v>
      </c>
    </row>
    <row r="896" spans="1:39" hidden="1" x14ac:dyDescent="0.25">
      <c r="A896" t="s">
        <v>29</v>
      </c>
      <c r="B896">
        <v>16</v>
      </c>
      <c r="C896">
        <v>5</v>
      </c>
      <c r="D896">
        <v>5</v>
      </c>
      <c r="E896">
        <v>0</v>
      </c>
      <c r="F896" t="s">
        <v>148</v>
      </c>
      <c r="G896">
        <v>58826</v>
      </c>
      <c r="H896">
        <v>13777254.199999999</v>
      </c>
      <c r="I896">
        <v>14.4</v>
      </c>
      <c r="J896">
        <v>0.63235293626785205</v>
      </c>
      <c r="K896">
        <v>0.73720930814743002</v>
      </c>
      <c r="L896">
        <v>0.65594404935836703</v>
      </c>
      <c r="M896">
        <v>0.65734265734265696</v>
      </c>
      <c r="N896">
        <v>0.581395348837209</v>
      </c>
      <c r="O896">
        <v>0.626470588235294</v>
      </c>
      <c r="P896">
        <v>12.2</v>
      </c>
      <c r="Q896">
        <v>2458702.6</v>
      </c>
      <c r="R896">
        <v>58160</v>
      </c>
      <c r="S896">
        <v>2</v>
      </c>
      <c r="T896">
        <v>162</v>
      </c>
      <c r="U896">
        <v>0.65734265734265696</v>
      </c>
      <c r="V896">
        <v>0.581395348837209</v>
      </c>
      <c r="W896">
        <v>0.626470588235294</v>
      </c>
      <c r="X896">
        <v>12.2</v>
      </c>
      <c r="Y896">
        <v>2313238.6</v>
      </c>
      <c r="Z896">
        <v>58845</v>
      </c>
      <c r="AA896">
        <v>2</v>
      </c>
      <c r="AB896">
        <v>163</v>
      </c>
      <c r="AC896" t="s">
        <v>897</v>
      </c>
      <c r="AE896">
        <f>Tabela1[[#This Row],[kan_params]]</f>
        <v>58826</v>
      </c>
      <c r="AF896">
        <f>Tabela1[[#This Row],[kan_steps]]</f>
        <v>14.4</v>
      </c>
      <c r="AG896">
        <f>Tabela1[[#This Row],[kan_train_acc]]</f>
        <v>0.63235293626785205</v>
      </c>
      <c r="AH896">
        <f>Tabela1[[#This Row],[kan_val_acc]]</f>
        <v>0.73720930814743002</v>
      </c>
      <c r="AI896">
        <f>Tabela1[[#This Row],[kan_test_acc]]</f>
        <v>0.65594404935836703</v>
      </c>
      <c r="AJ896">
        <f>Tabela1[[#This Row],[mlp_test_acc]]</f>
        <v>0.65734265734265696</v>
      </c>
      <c r="AK896">
        <f>Tabela1[[#This Row],[mlp_val_acc]]</f>
        <v>0.581395348837209</v>
      </c>
      <c r="AL896">
        <f>Tabela1[[#This Row],[mlp_train_acc]]</f>
        <v>0.626470588235294</v>
      </c>
      <c r="AM896">
        <f>Tabela1[[#This Row],[mlp_steps]]</f>
        <v>12.2</v>
      </c>
    </row>
    <row r="897" spans="1:39" hidden="1" x14ac:dyDescent="0.25">
      <c r="A897" t="s">
        <v>29</v>
      </c>
      <c r="B897">
        <v>20</v>
      </c>
      <c r="C897">
        <v>9</v>
      </c>
      <c r="D897">
        <v>5</v>
      </c>
      <c r="E897">
        <v>0</v>
      </c>
      <c r="F897" t="s">
        <v>108</v>
      </c>
      <c r="G897">
        <v>58866</v>
      </c>
      <c r="H897">
        <v>18489097.800000001</v>
      </c>
      <c r="I897">
        <v>19.2</v>
      </c>
      <c r="J897">
        <v>0.57529413104057303</v>
      </c>
      <c r="K897">
        <v>0.76976742744445803</v>
      </c>
      <c r="L897">
        <v>0.56783215999603198</v>
      </c>
      <c r="M897">
        <v>0.58041958041957997</v>
      </c>
      <c r="N897">
        <v>0.70232558139534795</v>
      </c>
      <c r="O897">
        <v>0.629411764705882</v>
      </c>
      <c r="P897">
        <v>12.4</v>
      </c>
      <c r="Q897">
        <v>1577859.2</v>
      </c>
      <c r="R897">
        <v>58845</v>
      </c>
      <c r="S897">
        <v>2</v>
      </c>
      <c r="T897">
        <v>163</v>
      </c>
      <c r="U897">
        <v>0.58041958041957997</v>
      </c>
      <c r="V897">
        <v>0.69767441860465096</v>
      </c>
      <c r="W897">
        <v>0.629411764705882</v>
      </c>
      <c r="X897">
        <v>12</v>
      </c>
      <c r="Y897">
        <v>1074631.2</v>
      </c>
      <c r="Z897">
        <v>59534</v>
      </c>
      <c r="AA897">
        <v>2</v>
      </c>
      <c r="AB897">
        <v>164</v>
      </c>
      <c r="AC897" t="s">
        <v>1180</v>
      </c>
      <c r="AE897">
        <f>Tabela1[[#This Row],[kan_params]]</f>
        <v>58866</v>
      </c>
      <c r="AF897">
        <f>Tabela1[[#This Row],[kan_steps]]</f>
        <v>19.2</v>
      </c>
      <c r="AG897">
        <f>Tabela1[[#This Row],[kan_train_acc]]</f>
        <v>0.57529413104057303</v>
      </c>
      <c r="AH897">
        <f>Tabela1[[#This Row],[kan_val_acc]]</f>
        <v>0.76976742744445803</v>
      </c>
      <c r="AI897">
        <f>Tabela1[[#This Row],[kan_test_acc]]</f>
        <v>0.56783215999603198</v>
      </c>
      <c r="AJ897">
        <f>Tabela1[[#This Row],[mlp_test_acc]]</f>
        <v>0.58041958041957997</v>
      </c>
      <c r="AK897">
        <f>Tabela1[[#This Row],[mlp_val_acc]]</f>
        <v>0.70232558139534795</v>
      </c>
      <c r="AL897">
        <f>Tabela1[[#This Row],[mlp_train_acc]]</f>
        <v>0.629411764705882</v>
      </c>
      <c r="AM897">
        <f>Tabela1[[#This Row],[mlp_steps]]</f>
        <v>12.4</v>
      </c>
    </row>
    <row r="898" spans="1:39" hidden="1" x14ac:dyDescent="0.25">
      <c r="A898" t="s">
        <v>29</v>
      </c>
      <c r="B898">
        <v>16</v>
      </c>
      <c r="C898">
        <v>9</v>
      </c>
      <c r="D898">
        <v>3</v>
      </c>
      <c r="E898">
        <v>0</v>
      </c>
      <c r="F898" t="s">
        <v>154</v>
      </c>
      <c r="G898">
        <v>58952</v>
      </c>
      <c r="H898">
        <v>12763988</v>
      </c>
      <c r="I898">
        <v>13</v>
      </c>
      <c r="J898">
        <v>0.55470587611198396</v>
      </c>
      <c r="K898">
        <v>0.80232560634613004</v>
      </c>
      <c r="L898">
        <v>0.55804196596145605</v>
      </c>
      <c r="M898">
        <v>0.65734265734265696</v>
      </c>
      <c r="N898">
        <v>0.581395348837209</v>
      </c>
      <c r="O898">
        <v>0.626470588235294</v>
      </c>
      <c r="P898">
        <v>12</v>
      </c>
      <c r="Q898">
        <v>1877507.2</v>
      </c>
      <c r="R898">
        <v>58845</v>
      </c>
      <c r="S898">
        <v>2</v>
      </c>
      <c r="T898">
        <v>163</v>
      </c>
      <c r="U898">
        <v>0.65734265734265696</v>
      </c>
      <c r="V898">
        <v>0.581395348837209</v>
      </c>
      <c r="W898">
        <v>0.626470588235294</v>
      </c>
      <c r="X898">
        <v>12</v>
      </c>
      <c r="Y898">
        <v>2491009.6</v>
      </c>
      <c r="Z898">
        <v>59534</v>
      </c>
      <c r="AA898">
        <v>2</v>
      </c>
      <c r="AB898">
        <v>164</v>
      </c>
      <c r="AC898" t="s">
        <v>1001</v>
      </c>
      <c r="AE898">
        <f>Tabela1[[#This Row],[kan_params]]</f>
        <v>58952</v>
      </c>
      <c r="AF898">
        <f>Tabela1[[#This Row],[kan_steps]]</f>
        <v>13</v>
      </c>
      <c r="AG898">
        <f>Tabela1[[#This Row],[kan_train_acc]]</f>
        <v>0.55470587611198396</v>
      </c>
      <c r="AH898">
        <f>Tabela1[[#This Row],[kan_val_acc]]</f>
        <v>0.80232560634613004</v>
      </c>
      <c r="AI898">
        <f>Tabela1[[#This Row],[kan_test_acc]]</f>
        <v>0.55804196596145605</v>
      </c>
      <c r="AJ898">
        <f>Tabela1[[#This Row],[mlp_test_acc]]</f>
        <v>0.65734265734265696</v>
      </c>
      <c r="AK898">
        <f>Tabela1[[#This Row],[mlp_val_acc]]</f>
        <v>0.581395348837209</v>
      </c>
      <c r="AL898">
        <f>Tabela1[[#This Row],[mlp_train_acc]]</f>
        <v>0.626470588235294</v>
      </c>
      <c r="AM898">
        <f>Tabela1[[#This Row],[mlp_steps]]</f>
        <v>12</v>
      </c>
    </row>
    <row r="899" spans="1:39" hidden="1" x14ac:dyDescent="0.25">
      <c r="A899" t="s">
        <v>29</v>
      </c>
      <c r="B899">
        <v>14</v>
      </c>
      <c r="C899">
        <v>3</v>
      </c>
      <c r="D899">
        <v>5</v>
      </c>
      <c r="E899">
        <v>0</v>
      </c>
      <c r="F899" t="s">
        <v>154</v>
      </c>
      <c r="G899">
        <v>58952</v>
      </c>
      <c r="H899">
        <v>8763490.8000000007</v>
      </c>
      <c r="I899">
        <v>15</v>
      </c>
      <c r="J899">
        <v>0.45941176116466498</v>
      </c>
      <c r="K899">
        <v>0.737209296226501</v>
      </c>
      <c r="L899">
        <v>0.45454545319080297</v>
      </c>
      <c r="M899">
        <v>0.66433566433566404</v>
      </c>
      <c r="N899">
        <v>0.63953488372093004</v>
      </c>
      <c r="O899">
        <v>0.60882352941176399</v>
      </c>
      <c r="P899">
        <v>12</v>
      </c>
      <c r="Q899">
        <v>2853290</v>
      </c>
      <c r="R899">
        <v>58845</v>
      </c>
      <c r="S899">
        <v>2</v>
      </c>
      <c r="T899">
        <v>163</v>
      </c>
      <c r="U899">
        <v>0.66433566433566404</v>
      </c>
      <c r="V899">
        <v>0.63953488372093004</v>
      </c>
      <c r="W899">
        <v>0.60882352941176399</v>
      </c>
      <c r="X899">
        <v>12</v>
      </c>
      <c r="Y899">
        <v>1460133.4</v>
      </c>
      <c r="Z899">
        <v>59534</v>
      </c>
      <c r="AA899">
        <v>2</v>
      </c>
      <c r="AB899">
        <v>164</v>
      </c>
      <c r="AC899" t="s">
        <v>597</v>
      </c>
      <c r="AE899">
        <f>Tabela1[[#This Row],[kan_params]]</f>
        <v>58952</v>
      </c>
      <c r="AF899">
        <f>Tabela1[[#This Row],[kan_steps]]</f>
        <v>15</v>
      </c>
      <c r="AG899">
        <f>Tabela1[[#This Row],[kan_train_acc]]</f>
        <v>0.45941176116466498</v>
      </c>
      <c r="AH899">
        <f>Tabela1[[#This Row],[kan_val_acc]]</f>
        <v>0.737209296226501</v>
      </c>
      <c r="AI899">
        <f>Tabela1[[#This Row],[kan_test_acc]]</f>
        <v>0.45454545319080297</v>
      </c>
      <c r="AJ899">
        <f>Tabela1[[#This Row],[mlp_test_acc]]</f>
        <v>0.66433566433566404</v>
      </c>
      <c r="AK899">
        <f>Tabela1[[#This Row],[mlp_val_acc]]</f>
        <v>0.63953488372093004</v>
      </c>
      <c r="AL899">
        <f>Tabela1[[#This Row],[mlp_train_acc]]</f>
        <v>0.60882352941176399</v>
      </c>
      <c r="AM899">
        <f>Tabela1[[#This Row],[mlp_steps]]</f>
        <v>12</v>
      </c>
    </row>
    <row r="900" spans="1:39" hidden="1" x14ac:dyDescent="0.25">
      <c r="A900" t="s">
        <v>29</v>
      </c>
      <c r="B900">
        <v>16</v>
      </c>
      <c r="C900">
        <v>9</v>
      </c>
      <c r="D900">
        <v>3</v>
      </c>
      <c r="E900">
        <v>0</v>
      </c>
      <c r="F900" t="s">
        <v>124</v>
      </c>
      <c r="G900">
        <v>58954</v>
      </c>
      <c r="H900">
        <v>21636957.399999999</v>
      </c>
      <c r="I900">
        <v>24</v>
      </c>
      <c r="J900">
        <v>0.72117645740508995</v>
      </c>
      <c r="K900">
        <v>0.737209296226501</v>
      </c>
      <c r="L900">
        <v>0.71468530893325799</v>
      </c>
      <c r="M900">
        <v>0.65734265734265696</v>
      </c>
      <c r="N900">
        <v>0.581395348837209</v>
      </c>
      <c r="O900">
        <v>0.626470588235294</v>
      </c>
      <c r="P900">
        <v>12</v>
      </c>
      <c r="Q900">
        <v>2512588</v>
      </c>
      <c r="R900">
        <v>58845</v>
      </c>
      <c r="S900">
        <v>2</v>
      </c>
      <c r="T900">
        <v>163</v>
      </c>
      <c r="U900">
        <v>0.65734265734265696</v>
      </c>
      <c r="V900">
        <v>0.581395348837209</v>
      </c>
      <c r="W900">
        <v>0.626470588235294</v>
      </c>
      <c r="X900">
        <v>12.2</v>
      </c>
      <c r="Y900">
        <v>2148500.7999999998</v>
      </c>
      <c r="Z900">
        <v>59534</v>
      </c>
      <c r="AA900">
        <v>2</v>
      </c>
      <c r="AB900">
        <v>164</v>
      </c>
      <c r="AC900" t="s">
        <v>986</v>
      </c>
      <c r="AE900">
        <f>Tabela1[[#This Row],[kan_params]]</f>
        <v>58954</v>
      </c>
      <c r="AF900">
        <f>Tabela1[[#This Row],[kan_steps]]</f>
        <v>24</v>
      </c>
      <c r="AG900">
        <f>Tabela1[[#This Row],[kan_train_acc]]</f>
        <v>0.72117645740508995</v>
      </c>
      <c r="AH900">
        <f>Tabela1[[#This Row],[kan_val_acc]]</f>
        <v>0.737209296226501</v>
      </c>
      <c r="AI900">
        <f>Tabela1[[#This Row],[kan_test_acc]]</f>
        <v>0.71468530893325799</v>
      </c>
      <c r="AJ900">
        <f>Tabela1[[#This Row],[mlp_test_acc]]</f>
        <v>0.65734265734265696</v>
      </c>
      <c r="AK900">
        <f>Tabela1[[#This Row],[mlp_val_acc]]</f>
        <v>0.581395348837209</v>
      </c>
      <c r="AL900">
        <f>Tabela1[[#This Row],[mlp_train_acc]]</f>
        <v>0.626470588235294</v>
      </c>
      <c r="AM900">
        <f>Tabela1[[#This Row],[mlp_steps]]</f>
        <v>12</v>
      </c>
    </row>
    <row r="901" spans="1:39" hidden="1" x14ac:dyDescent="0.25">
      <c r="A901" t="s">
        <v>29</v>
      </c>
      <c r="B901">
        <v>14</v>
      </c>
      <c r="C901">
        <v>3</v>
      </c>
      <c r="D901">
        <v>5</v>
      </c>
      <c r="E901">
        <v>0</v>
      </c>
      <c r="F901" t="s">
        <v>124</v>
      </c>
      <c r="G901">
        <v>58954</v>
      </c>
      <c r="H901">
        <v>7377731.5999999996</v>
      </c>
      <c r="I901">
        <v>12</v>
      </c>
      <c r="J901">
        <v>0.41235295236110597</v>
      </c>
      <c r="K901">
        <v>0.80232560634613004</v>
      </c>
      <c r="L901">
        <v>0.41258741021156298</v>
      </c>
      <c r="M901">
        <v>0.66433566433566404</v>
      </c>
      <c r="N901">
        <v>0.63953488372093004</v>
      </c>
      <c r="O901">
        <v>0.60882352941176399</v>
      </c>
      <c r="P901">
        <v>12</v>
      </c>
      <c r="Q901">
        <v>989676.8</v>
      </c>
      <c r="R901">
        <v>58845</v>
      </c>
      <c r="S901">
        <v>2</v>
      </c>
      <c r="T901">
        <v>163</v>
      </c>
      <c r="U901">
        <v>0.66433566433566404</v>
      </c>
      <c r="V901">
        <v>0.63953488372093004</v>
      </c>
      <c r="W901">
        <v>0.60882352941176399</v>
      </c>
      <c r="X901">
        <v>12</v>
      </c>
      <c r="Y901">
        <v>1775026.8</v>
      </c>
      <c r="Z901">
        <v>59534</v>
      </c>
      <c r="AA901">
        <v>2</v>
      </c>
      <c r="AB901">
        <v>164</v>
      </c>
      <c r="AC901" t="s">
        <v>582</v>
      </c>
      <c r="AE901">
        <f>Tabela1[[#This Row],[kan_params]]</f>
        <v>58954</v>
      </c>
      <c r="AF901">
        <f>Tabela1[[#This Row],[kan_steps]]</f>
        <v>12</v>
      </c>
      <c r="AG901">
        <f>Tabela1[[#This Row],[kan_train_acc]]</f>
        <v>0.41235295236110597</v>
      </c>
      <c r="AH901">
        <f>Tabela1[[#This Row],[kan_val_acc]]</f>
        <v>0.80232560634613004</v>
      </c>
      <c r="AI901">
        <f>Tabela1[[#This Row],[kan_test_acc]]</f>
        <v>0.41258741021156298</v>
      </c>
      <c r="AJ901">
        <f>Tabela1[[#This Row],[mlp_test_acc]]</f>
        <v>0.66433566433566404</v>
      </c>
      <c r="AK901">
        <f>Tabela1[[#This Row],[mlp_val_acc]]</f>
        <v>0.63953488372093004</v>
      </c>
      <c r="AL901">
        <f>Tabela1[[#This Row],[mlp_train_acc]]</f>
        <v>0.60882352941176399</v>
      </c>
      <c r="AM901">
        <f>Tabela1[[#This Row],[mlp_steps]]</f>
        <v>12</v>
      </c>
    </row>
    <row r="902" spans="1:39" hidden="1" x14ac:dyDescent="0.25">
      <c r="A902" t="s">
        <v>29</v>
      </c>
      <c r="B902">
        <v>16</v>
      </c>
      <c r="C902">
        <v>5</v>
      </c>
      <c r="D902">
        <v>5</v>
      </c>
      <c r="E902">
        <v>0</v>
      </c>
      <c r="F902" t="s">
        <v>88</v>
      </c>
      <c r="G902">
        <v>59022</v>
      </c>
      <c r="H902">
        <v>30075692.399999999</v>
      </c>
      <c r="I902">
        <v>34.200000000000003</v>
      </c>
      <c r="J902">
        <v>0.52764706015586804</v>
      </c>
      <c r="K902">
        <v>0.75348837375640798</v>
      </c>
      <c r="L902">
        <v>0.53426573872566196</v>
      </c>
      <c r="M902">
        <v>0.65734265734265696</v>
      </c>
      <c r="N902">
        <v>0.581395348837209</v>
      </c>
      <c r="O902">
        <v>0.626470588235294</v>
      </c>
      <c r="P902">
        <v>12.2</v>
      </c>
      <c r="Q902">
        <v>1700537</v>
      </c>
      <c r="R902">
        <v>58845</v>
      </c>
      <c r="S902">
        <v>2</v>
      </c>
      <c r="T902">
        <v>163</v>
      </c>
      <c r="U902">
        <v>0.65734265734265696</v>
      </c>
      <c r="V902">
        <v>0.581395348837209</v>
      </c>
      <c r="W902">
        <v>0.626470588235294</v>
      </c>
      <c r="X902">
        <v>12.4</v>
      </c>
      <c r="Y902">
        <v>1199251</v>
      </c>
      <c r="Z902">
        <v>59534</v>
      </c>
      <c r="AA902">
        <v>2</v>
      </c>
      <c r="AB902">
        <v>164</v>
      </c>
      <c r="AC902" t="s">
        <v>867</v>
      </c>
      <c r="AE902">
        <f>Tabela1[[#This Row],[kan_params]]</f>
        <v>59022</v>
      </c>
      <c r="AF902">
        <f>Tabela1[[#This Row],[kan_steps]]</f>
        <v>34.200000000000003</v>
      </c>
      <c r="AG902">
        <f>Tabela1[[#This Row],[kan_train_acc]]</f>
        <v>0.52764706015586804</v>
      </c>
      <c r="AH902">
        <f>Tabela1[[#This Row],[kan_val_acc]]</f>
        <v>0.75348837375640798</v>
      </c>
      <c r="AI902">
        <f>Tabela1[[#This Row],[kan_test_acc]]</f>
        <v>0.53426573872566196</v>
      </c>
      <c r="AJ902">
        <f>Tabela1[[#This Row],[mlp_test_acc]]</f>
        <v>0.65734265734265696</v>
      </c>
      <c r="AK902">
        <f>Tabela1[[#This Row],[mlp_val_acc]]</f>
        <v>0.581395348837209</v>
      </c>
      <c r="AL902">
        <f>Tabela1[[#This Row],[mlp_train_acc]]</f>
        <v>0.626470588235294</v>
      </c>
      <c r="AM902">
        <f>Tabela1[[#This Row],[mlp_steps]]</f>
        <v>12.2</v>
      </c>
    </row>
    <row r="903" spans="1:39" hidden="1" x14ac:dyDescent="0.25">
      <c r="A903" t="s">
        <v>29</v>
      </c>
      <c r="B903">
        <v>16</v>
      </c>
      <c r="C903">
        <v>5</v>
      </c>
      <c r="D903">
        <v>5</v>
      </c>
      <c r="E903">
        <v>0</v>
      </c>
      <c r="F903" t="s">
        <v>118</v>
      </c>
      <c r="G903">
        <v>59116</v>
      </c>
      <c r="H903">
        <v>19934487.399999999</v>
      </c>
      <c r="I903">
        <v>21.8</v>
      </c>
      <c r="J903">
        <v>0.495294111967086</v>
      </c>
      <c r="K903">
        <v>0.70232558250427202</v>
      </c>
      <c r="L903">
        <v>0.49930071234703</v>
      </c>
      <c r="M903">
        <v>0.65734265734265696</v>
      </c>
      <c r="N903">
        <v>0.581395348837209</v>
      </c>
      <c r="O903">
        <v>0.626470588235294</v>
      </c>
      <c r="P903">
        <v>12</v>
      </c>
      <c r="Q903">
        <v>1337773.2</v>
      </c>
      <c r="R903">
        <v>58845</v>
      </c>
      <c r="S903">
        <v>2</v>
      </c>
      <c r="T903">
        <v>163</v>
      </c>
      <c r="U903">
        <v>0.65734265734265696</v>
      </c>
      <c r="V903">
        <v>0.581395348837209</v>
      </c>
      <c r="W903">
        <v>0.626470588235294</v>
      </c>
      <c r="X903">
        <v>12</v>
      </c>
      <c r="Y903">
        <v>1854522.2</v>
      </c>
      <c r="Z903">
        <v>59534</v>
      </c>
      <c r="AA903">
        <v>2</v>
      </c>
      <c r="AB903">
        <v>164</v>
      </c>
      <c r="AC903" t="s">
        <v>882</v>
      </c>
      <c r="AE903">
        <f>Tabela1[[#This Row],[kan_params]]</f>
        <v>59116</v>
      </c>
      <c r="AF903">
        <f>Tabela1[[#This Row],[kan_steps]]</f>
        <v>21.8</v>
      </c>
      <c r="AG903">
        <f>Tabela1[[#This Row],[kan_train_acc]]</f>
        <v>0.495294111967086</v>
      </c>
      <c r="AH903">
        <f>Tabela1[[#This Row],[kan_val_acc]]</f>
        <v>0.70232558250427202</v>
      </c>
      <c r="AI903">
        <f>Tabela1[[#This Row],[kan_test_acc]]</f>
        <v>0.49930071234703</v>
      </c>
      <c r="AJ903">
        <f>Tabela1[[#This Row],[mlp_test_acc]]</f>
        <v>0.65734265734265696</v>
      </c>
      <c r="AK903">
        <f>Tabela1[[#This Row],[mlp_val_acc]]</f>
        <v>0.581395348837209</v>
      </c>
      <c r="AL903">
        <f>Tabela1[[#This Row],[mlp_train_acc]]</f>
        <v>0.626470588235294</v>
      </c>
      <c r="AM903">
        <f>Tabela1[[#This Row],[mlp_steps]]</f>
        <v>12</v>
      </c>
    </row>
    <row r="904" spans="1:39" hidden="1" x14ac:dyDescent="0.25">
      <c r="A904" t="s">
        <v>29</v>
      </c>
      <c r="B904">
        <v>14</v>
      </c>
      <c r="C904">
        <v>9</v>
      </c>
      <c r="D904">
        <v>2</v>
      </c>
      <c r="E904">
        <v>0</v>
      </c>
      <c r="F904" t="s">
        <v>136</v>
      </c>
      <c r="G904">
        <v>59146</v>
      </c>
      <c r="H904">
        <v>29103794</v>
      </c>
      <c r="I904">
        <v>32.799999999999997</v>
      </c>
      <c r="J904">
        <v>0.88529410362243599</v>
      </c>
      <c r="K904">
        <v>0.85348836183547905</v>
      </c>
      <c r="L904">
        <v>0.89230769872665405</v>
      </c>
      <c r="M904">
        <v>0.65734265734265696</v>
      </c>
      <c r="N904">
        <v>0.581395348837209</v>
      </c>
      <c r="O904">
        <v>0.626470588235294</v>
      </c>
      <c r="P904">
        <v>12.2</v>
      </c>
      <c r="Q904">
        <v>1637748.8</v>
      </c>
      <c r="R904">
        <v>58845</v>
      </c>
      <c r="S904">
        <v>2</v>
      </c>
      <c r="T904">
        <v>163</v>
      </c>
      <c r="U904">
        <v>0.65734265734265696</v>
      </c>
      <c r="V904">
        <v>0.581395348837209</v>
      </c>
      <c r="W904">
        <v>0.626470588235294</v>
      </c>
      <c r="X904">
        <v>12</v>
      </c>
      <c r="Y904">
        <v>933089</v>
      </c>
      <c r="Z904">
        <v>59534</v>
      </c>
      <c r="AA904">
        <v>2</v>
      </c>
      <c r="AB904">
        <v>164</v>
      </c>
      <c r="AC904" t="s">
        <v>790</v>
      </c>
      <c r="AE904">
        <f>Tabela1[[#This Row],[kan_params]]</f>
        <v>59146</v>
      </c>
      <c r="AF904">
        <f>Tabela1[[#This Row],[kan_steps]]</f>
        <v>32.799999999999997</v>
      </c>
      <c r="AG904">
        <f>Tabela1[[#This Row],[kan_train_acc]]</f>
        <v>0.88529410362243599</v>
      </c>
      <c r="AH904">
        <f>Tabela1[[#This Row],[kan_val_acc]]</f>
        <v>0.85348836183547905</v>
      </c>
      <c r="AI904">
        <f>Tabela1[[#This Row],[kan_test_acc]]</f>
        <v>0.89230769872665405</v>
      </c>
      <c r="AJ904">
        <f>Tabela1[[#This Row],[mlp_test_acc]]</f>
        <v>0.65734265734265696</v>
      </c>
      <c r="AK904">
        <f>Tabela1[[#This Row],[mlp_val_acc]]</f>
        <v>0.581395348837209</v>
      </c>
      <c r="AL904">
        <f>Tabela1[[#This Row],[mlp_train_acc]]</f>
        <v>0.626470588235294</v>
      </c>
      <c r="AM904">
        <f>Tabela1[[#This Row],[mlp_steps]]</f>
        <v>12.2</v>
      </c>
    </row>
    <row r="905" spans="1:39" hidden="1" x14ac:dyDescent="0.25">
      <c r="A905" t="s">
        <v>29</v>
      </c>
      <c r="B905">
        <v>12</v>
      </c>
      <c r="C905">
        <v>3</v>
      </c>
      <c r="D905">
        <v>4</v>
      </c>
      <c r="E905">
        <v>0</v>
      </c>
      <c r="F905" t="s">
        <v>136</v>
      </c>
      <c r="G905">
        <v>59146</v>
      </c>
      <c r="H905">
        <v>11727322.4</v>
      </c>
      <c r="I905">
        <v>19.600000000000001</v>
      </c>
      <c r="J905">
        <v>0.45000000596046402</v>
      </c>
      <c r="K905">
        <v>0.71627906560897803</v>
      </c>
      <c r="L905">
        <v>0.45314686298370299</v>
      </c>
      <c r="M905">
        <v>0.66433566433566404</v>
      </c>
      <c r="N905">
        <v>0.63953488372093004</v>
      </c>
      <c r="O905">
        <v>0.60882352941176399</v>
      </c>
      <c r="P905">
        <v>12</v>
      </c>
      <c r="Q905">
        <v>1729016.8</v>
      </c>
      <c r="R905">
        <v>58845</v>
      </c>
      <c r="S905">
        <v>2</v>
      </c>
      <c r="T905">
        <v>163</v>
      </c>
      <c r="U905">
        <v>0.66433566433566404</v>
      </c>
      <c r="V905">
        <v>0.63953488372093004</v>
      </c>
      <c r="W905">
        <v>0.60882352941176399</v>
      </c>
      <c r="X905">
        <v>12.2</v>
      </c>
      <c r="Y905">
        <v>2812378.6</v>
      </c>
      <c r="Z905">
        <v>59534</v>
      </c>
      <c r="AA905">
        <v>2</v>
      </c>
      <c r="AB905">
        <v>164</v>
      </c>
      <c r="AC905" t="s">
        <v>386</v>
      </c>
      <c r="AE905">
        <f>Tabela1[[#This Row],[kan_params]]</f>
        <v>59146</v>
      </c>
      <c r="AF905">
        <f>Tabela1[[#This Row],[kan_steps]]</f>
        <v>19.600000000000001</v>
      </c>
      <c r="AG905">
        <f>Tabela1[[#This Row],[kan_train_acc]]</f>
        <v>0.45000000596046402</v>
      </c>
      <c r="AH905">
        <f>Tabela1[[#This Row],[kan_val_acc]]</f>
        <v>0.71627906560897803</v>
      </c>
      <c r="AI905">
        <f>Tabela1[[#This Row],[kan_test_acc]]</f>
        <v>0.45314686298370299</v>
      </c>
      <c r="AJ905">
        <f>Tabela1[[#This Row],[mlp_test_acc]]</f>
        <v>0.66433566433566404</v>
      </c>
      <c r="AK905">
        <f>Tabela1[[#This Row],[mlp_val_acc]]</f>
        <v>0.63953488372093004</v>
      </c>
      <c r="AL905">
        <f>Tabela1[[#This Row],[mlp_train_acc]]</f>
        <v>0.60882352941176399</v>
      </c>
      <c r="AM905">
        <f>Tabela1[[#This Row],[mlp_steps]]</f>
        <v>12</v>
      </c>
    </row>
    <row r="906" spans="1:39" hidden="1" x14ac:dyDescent="0.25">
      <c r="A906" t="s">
        <v>29</v>
      </c>
      <c r="B906">
        <v>12</v>
      </c>
      <c r="C906">
        <v>5</v>
      </c>
      <c r="D906">
        <v>3</v>
      </c>
      <c r="E906">
        <v>0</v>
      </c>
      <c r="F906" t="s">
        <v>170</v>
      </c>
      <c r="G906">
        <v>59208</v>
      </c>
      <c r="H906">
        <v>13359396.4</v>
      </c>
      <c r="I906">
        <v>22.2</v>
      </c>
      <c r="J906">
        <v>0.53823528885841299</v>
      </c>
      <c r="K906">
        <v>0.73720930814743002</v>
      </c>
      <c r="L906">
        <v>0.55804195404052703</v>
      </c>
      <c r="M906">
        <v>0.66433566433566404</v>
      </c>
      <c r="N906">
        <v>0.64418604651162703</v>
      </c>
      <c r="O906">
        <v>0.60882352941176399</v>
      </c>
      <c r="P906">
        <v>12</v>
      </c>
      <c r="Q906">
        <v>1709060</v>
      </c>
      <c r="R906">
        <v>58845</v>
      </c>
      <c r="S906">
        <v>2</v>
      </c>
      <c r="T906">
        <v>163</v>
      </c>
      <c r="U906">
        <v>0.66433566433566404</v>
      </c>
      <c r="V906">
        <v>0.63953488372093004</v>
      </c>
      <c r="W906">
        <v>0.60882352941176399</v>
      </c>
      <c r="X906">
        <v>12</v>
      </c>
      <c r="Y906">
        <v>1240007</v>
      </c>
      <c r="Z906">
        <v>59534</v>
      </c>
      <c r="AA906">
        <v>2</v>
      </c>
      <c r="AB906">
        <v>164</v>
      </c>
      <c r="AC906" t="s">
        <v>504</v>
      </c>
      <c r="AE906">
        <f>Tabela1[[#This Row],[kan_params]]</f>
        <v>59208</v>
      </c>
      <c r="AF906">
        <f>Tabela1[[#This Row],[kan_steps]]</f>
        <v>22.2</v>
      </c>
      <c r="AG906">
        <f>Tabela1[[#This Row],[kan_train_acc]]</f>
        <v>0.53823528885841299</v>
      </c>
      <c r="AH906">
        <f>Tabela1[[#This Row],[kan_val_acc]]</f>
        <v>0.73720930814743002</v>
      </c>
      <c r="AI906">
        <f>Tabela1[[#This Row],[kan_test_acc]]</f>
        <v>0.55804195404052703</v>
      </c>
      <c r="AJ906">
        <f>Tabela1[[#This Row],[mlp_test_acc]]</f>
        <v>0.66433566433566404</v>
      </c>
      <c r="AK906">
        <f>Tabela1[[#This Row],[mlp_val_acc]]</f>
        <v>0.64418604651162703</v>
      </c>
      <c r="AL906">
        <f>Tabela1[[#This Row],[mlp_train_acc]]</f>
        <v>0.60882352941176399</v>
      </c>
      <c r="AM906">
        <f>Tabela1[[#This Row],[mlp_steps]]</f>
        <v>12</v>
      </c>
    </row>
    <row r="907" spans="1:39" hidden="1" x14ac:dyDescent="0.25">
      <c r="A907" t="s">
        <v>29</v>
      </c>
      <c r="B907">
        <v>14</v>
      </c>
      <c r="C907">
        <v>5</v>
      </c>
      <c r="D907">
        <v>4</v>
      </c>
      <c r="E907">
        <v>0</v>
      </c>
      <c r="F907" t="s">
        <v>188</v>
      </c>
      <c r="G907">
        <v>59302</v>
      </c>
      <c r="H907">
        <v>21190059.199999999</v>
      </c>
      <c r="I907">
        <v>23.8</v>
      </c>
      <c r="J907">
        <v>0.47294117808341901</v>
      </c>
      <c r="K907">
        <v>0.73488371372222905</v>
      </c>
      <c r="L907">
        <v>0.47132868766784602</v>
      </c>
      <c r="M907">
        <v>0.65734265734265696</v>
      </c>
      <c r="N907">
        <v>0.581395348837209</v>
      </c>
      <c r="O907">
        <v>0.626470588235294</v>
      </c>
      <c r="P907">
        <v>12</v>
      </c>
      <c r="Q907">
        <v>1140263.2</v>
      </c>
      <c r="R907">
        <v>58845</v>
      </c>
      <c r="S907">
        <v>2</v>
      </c>
      <c r="T907">
        <v>163</v>
      </c>
      <c r="U907">
        <v>0.65734265734265696</v>
      </c>
      <c r="V907">
        <v>0.581395348837209</v>
      </c>
      <c r="W907">
        <v>0.626470588235294</v>
      </c>
      <c r="X907">
        <v>12</v>
      </c>
      <c r="Y907">
        <v>1460699.4</v>
      </c>
      <c r="Z907">
        <v>59534</v>
      </c>
      <c r="AA907">
        <v>2</v>
      </c>
      <c r="AB907">
        <v>164</v>
      </c>
      <c r="AC907" t="s">
        <v>715</v>
      </c>
      <c r="AE907">
        <f>Tabela1[[#This Row],[kan_params]]</f>
        <v>59302</v>
      </c>
      <c r="AF907">
        <f>Tabela1[[#This Row],[kan_steps]]</f>
        <v>23.8</v>
      </c>
      <c r="AG907">
        <f>Tabela1[[#This Row],[kan_train_acc]]</f>
        <v>0.47294117808341901</v>
      </c>
      <c r="AH907">
        <f>Tabela1[[#This Row],[kan_val_acc]]</f>
        <v>0.73488371372222905</v>
      </c>
      <c r="AI907">
        <f>Tabela1[[#This Row],[kan_test_acc]]</f>
        <v>0.47132868766784602</v>
      </c>
      <c r="AJ907">
        <f>Tabela1[[#This Row],[mlp_test_acc]]</f>
        <v>0.65734265734265696</v>
      </c>
      <c r="AK907">
        <f>Tabela1[[#This Row],[mlp_val_acc]]</f>
        <v>0.581395348837209</v>
      </c>
      <c r="AL907">
        <f>Tabela1[[#This Row],[mlp_train_acc]]</f>
        <v>0.626470588235294</v>
      </c>
      <c r="AM907">
        <f>Tabela1[[#This Row],[mlp_steps]]</f>
        <v>12</v>
      </c>
    </row>
    <row r="908" spans="1:39" hidden="1" x14ac:dyDescent="0.25">
      <c r="A908" t="s">
        <v>29</v>
      </c>
      <c r="B908">
        <v>14</v>
      </c>
      <c r="C908">
        <v>5</v>
      </c>
      <c r="D908">
        <v>4</v>
      </c>
      <c r="E908">
        <v>0</v>
      </c>
      <c r="F908" t="s">
        <v>128</v>
      </c>
      <c r="G908">
        <v>59306</v>
      </c>
      <c r="H908">
        <v>17477142</v>
      </c>
      <c r="I908">
        <v>20</v>
      </c>
      <c r="J908">
        <v>0.52294118404388401</v>
      </c>
      <c r="K908">
        <v>0.65116279125213605</v>
      </c>
      <c r="L908">
        <v>0.53566433787345802</v>
      </c>
      <c r="M908">
        <v>0.65734265734265696</v>
      </c>
      <c r="N908">
        <v>0.581395348837209</v>
      </c>
      <c r="O908">
        <v>0.626470588235294</v>
      </c>
      <c r="P908">
        <v>12</v>
      </c>
      <c r="Q908">
        <v>513529.4</v>
      </c>
      <c r="R908">
        <v>58845</v>
      </c>
      <c r="S908">
        <v>2</v>
      </c>
      <c r="T908">
        <v>163</v>
      </c>
      <c r="U908">
        <v>0.65734265734265696</v>
      </c>
      <c r="V908">
        <v>0.581395348837209</v>
      </c>
      <c r="W908">
        <v>0.626470588235294</v>
      </c>
      <c r="X908">
        <v>12.2</v>
      </c>
      <c r="Y908">
        <v>352468.8</v>
      </c>
      <c r="Z908">
        <v>59534</v>
      </c>
      <c r="AA908">
        <v>2</v>
      </c>
      <c r="AB908">
        <v>164</v>
      </c>
      <c r="AC908" t="s">
        <v>685</v>
      </c>
      <c r="AE908">
        <f>Tabela1[[#This Row],[kan_params]]</f>
        <v>59306</v>
      </c>
      <c r="AF908">
        <f>Tabela1[[#This Row],[kan_steps]]</f>
        <v>20</v>
      </c>
      <c r="AG908">
        <f>Tabela1[[#This Row],[kan_train_acc]]</f>
        <v>0.52294118404388401</v>
      </c>
      <c r="AH908">
        <f>Tabela1[[#This Row],[kan_val_acc]]</f>
        <v>0.65116279125213605</v>
      </c>
      <c r="AI908">
        <f>Tabela1[[#This Row],[kan_test_acc]]</f>
        <v>0.53566433787345802</v>
      </c>
      <c r="AJ908">
        <f>Tabela1[[#This Row],[mlp_test_acc]]</f>
        <v>0.65734265734265696</v>
      </c>
      <c r="AK908">
        <f>Tabela1[[#This Row],[mlp_val_acc]]</f>
        <v>0.581395348837209</v>
      </c>
      <c r="AL908">
        <f>Tabela1[[#This Row],[mlp_train_acc]]</f>
        <v>0.626470588235294</v>
      </c>
      <c r="AM908">
        <f>Tabela1[[#This Row],[mlp_steps]]</f>
        <v>12</v>
      </c>
    </row>
    <row r="909" spans="1:39" hidden="1" x14ac:dyDescent="0.25">
      <c r="A909" t="s">
        <v>29</v>
      </c>
      <c r="B909">
        <v>16</v>
      </c>
      <c r="C909">
        <v>9</v>
      </c>
      <c r="D909">
        <v>3</v>
      </c>
      <c r="E909">
        <v>0</v>
      </c>
      <c r="F909" t="s">
        <v>66</v>
      </c>
      <c r="G909">
        <v>59312</v>
      </c>
      <c r="H909">
        <v>25013612</v>
      </c>
      <c r="I909">
        <v>28</v>
      </c>
      <c r="J909">
        <v>0.57235295176505996</v>
      </c>
      <c r="K909">
        <v>0.82790697813033998</v>
      </c>
      <c r="L909">
        <v>0.55804196596145605</v>
      </c>
      <c r="M909">
        <v>0.65734265734265696</v>
      </c>
      <c r="N909">
        <v>0.581395348837209</v>
      </c>
      <c r="O909">
        <v>0.626470588235294</v>
      </c>
      <c r="P909">
        <v>12.6</v>
      </c>
      <c r="Q909">
        <v>1628784.4</v>
      </c>
      <c r="R909">
        <v>58845</v>
      </c>
      <c r="S909">
        <v>2</v>
      </c>
      <c r="T909">
        <v>163</v>
      </c>
      <c r="U909">
        <v>0.65734265734265696</v>
      </c>
      <c r="V909">
        <v>0.581395348837209</v>
      </c>
      <c r="W909">
        <v>0.626470588235294</v>
      </c>
      <c r="X909">
        <v>12</v>
      </c>
      <c r="Y909">
        <v>1390411.6</v>
      </c>
      <c r="Z909">
        <v>59534</v>
      </c>
      <c r="AA909">
        <v>2</v>
      </c>
      <c r="AB909">
        <v>164</v>
      </c>
      <c r="AC909" t="s">
        <v>957</v>
      </c>
      <c r="AE909">
        <f>Tabela1[[#This Row],[kan_params]]</f>
        <v>59312</v>
      </c>
      <c r="AF909">
        <f>Tabela1[[#This Row],[kan_steps]]</f>
        <v>28</v>
      </c>
      <c r="AG909">
        <f>Tabela1[[#This Row],[kan_train_acc]]</f>
        <v>0.57235295176505996</v>
      </c>
      <c r="AH909">
        <f>Tabela1[[#This Row],[kan_val_acc]]</f>
        <v>0.82790697813033998</v>
      </c>
      <c r="AI909">
        <f>Tabela1[[#This Row],[kan_test_acc]]</f>
        <v>0.55804196596145605</v>
      </c>
      <c r="AJ909">
        <f>Tabela1[[#This Row],[mlp_test_acc]]</f>
        <v>0.65734265734265696</v>
      </c>
      <c r="AK909">
        <f>Tabela1[[#This Row],[mlp_val_acc]]</f>
        <v>0.581395348837209</v>
      </c>
      <c r="AL909">
        <f>Tabela1[[#This Row],[mlp_train_acc]]</f>
        <v>0.626470588235294</v>
      </c>
      <c r="AM909">
        <f>Tabela1[[#This Row],[mlp_steps]]</f>
        <v>12.6</v>
      </c>
    </row>
    <row r="910" spans="1:39" hidden="1" x14ac:dyDescent="0.25">
      <c r="A910" t="s">
        <v>29</v>
      </c>
      <c r="B910">
        <v>14</v>
      </c>
      <c r="C910">
        <v>3</v>
      </c>
      <c r="D910">
        <v>5</v>
      </c>
      <c r="E910">
        <v>0</v>
      </c>
      <c r="F910" t="s">
        <v>66</v>
      </c>
      <c r="G910">
        <v>59312</v>
      </c>
      <c r="H910">
        <v>13679456.4</v>
      </c>
      <c r="I910">
        <v>23</v>
      </c>
      <c r="J910">
        <v>0.57941175699234004</v>
      </c>
      <c r="K910">
        <v>0.75116277933120701</v>
      </c>
      <c r="L910">
        <v>0.61258741617202705</v>
      </c>
      <c r="M910">
        <v>0.66433566433566404</v>
      </c>
      <c r="N910">
        <v>0.63953488372093004</v>
      </c>
      <c r="O910">
        <v>0.60882352941176399</v>
      </c>
      <c r="P910">
        <v>12</v>
      </c>
      <c r="Q910">
        <v>1411999.2</v>
      </c>
      <c r="R910">
        <v>58845</v>
      </c>
      <c r="S910">
        <v>2</v>
      </c>
      <c r="T910">
        <v>163</v>
      </c>
      <c r="U910">
        <v>0.66433566433566404</v>
      </c>
      <c r="V910">
        <v>0.63953488372093004</v>
      </c>
      <c r="W910">
        <v>0.60882352941176399</v>
      </c>
      <c r="X910">
        <v>12</v>
      </c>
      <c r="Y910">
        <v>1372231.6</v>
      </c>
      <c r="Z910">
        <v>59534</v>
      </c>
      <c r="AA910">
        <v>2</v>
      </c>
      <c r="AB910">
        <v>164</v>
      </c>
      <c r="AC910" t="s">
        <v>553</v>
      </c>
      <c r="AE910">
        <f>Tabela1[[#This Row],[kan_params]]</f>
        <v>59312</v>
      </c>
      <c r="AF910">
        <f>Tabela1[[#This Row],[kan_steps]]</f>
        <v>23</v>
      </c>
      <c r="AG910">
        <f>Tabela1[[#This Row],[kan_train_acc]]</f>
        <v>0.57941175699234004</v>
      </c>
      <c r="AH910">
        <f>Tabela1[[#This Row],[kan_val_acc]]</f>
        <v>0.75116277933120701</v>
      </c>
      <c r="AI910">
        <f>Tabela1[[#This Row],[kan_test_acc]]</f>
        <v>0.61258741617202705</v>
      </c>
      <c r="AJ910">
        <f>Tabela1[[#This Row],[mlp_test_acc]]</f>
        <v>0.66433566433566404</v>
      </c>
      <c r="AK910">
        <f>Tabela1[[#This Row],[mlp_val_acc]]</f>
        <v>0.63953488372093004</v>
      </c>
      <c r="AL910">
        <f>Tabela1[[#This Row],[mlp_train_acc]]</f>
        <v>0.60882352941176399</v>
      </c>
      <c r="AM910">
        <f>Tabela1[[#This Row],[mlp_steps]]</f>
        <v>12</v>
      </c>
    </row>
    <row r="911" spans="1:39" hidden="1" x14ac:dyDescent="0.25">
      <c r="A911" t="s">
        <v>29</v>
      </c>
      <c r="B911">
        <v>14</v>
      </c>
      <c r="C911">
        <v>5</v>
      </c>
      <c r="D911">
        <v>4</v>
      </c>
      <c r="E911">
        <v>0</v>
      </c>
      <c r="F911" t="s">
        <v>70</v>
      </c>
      <c r="G911">
        <v>59312</v>
      </c>
      <c r="H911">
        <v>19944816.199999999</v>
      </c>
      <c r="I911">
        <v>24.8</v>
      </c>
      <c r="J911">
        <v>0.604705870151519</v>
      </c>
      <c r="K911">
        <v>0.74186047315597503</v>
      </c>
      <c r="L911">
        <v>0.59860140085220304</v>
      </c>
      <c r="M911">
        <v>0.65734265734265696</v>
      </c>
      <c r="N911">
        <v>0.581395348837209</v>
      </c>
      <c r="O911">
        <v>0.626470588235294</v>
      </c>
      <c r="P911">
        <v>12</v>
      </c>
      <c r="Q911">
        <v>210741</v>
      </c>
      <c r="R911">
        <v>58845</v>
      </c>
      <c r="S911">
        <v>2</v>
      </c>
      <c r="T911">
        <v>163</v>
      </c>
      <c r="U911">
        <v>0.65734265734265696</v>
      </c>
      <c r="V911">
        <v>0.581395348837209</v>
      </c>
      <c r="W911">
        <v>0.626470588235294</v>
      </c>
      <c r="X911">
        <v>12.4</v>
      </c>
      <c r="Y911">
        <v>271735.59999999998</v>
      </c>
      <c r="Z911">
        <v>59534</v>
      </c>
      <c r="AA911">
        <v>2</v>
      </c>
      <c r="AB911">
        <v>164</v>
      </c>
      <c r="AC911" t="s">
        <v>656</v>
      </c>
      <c r="AE911">
        <f>Tabela1[[#This Row],[kan_params]]</f>
        <v>59312</v>
      </c>
      <c r="AF911">
        <f>Tabela1[[#This Row],[kan_steps]]</f>
        <v>24.8</v>
      </c>
      <c r="AG911">
        <f>Tabela1[[#This Row],[kan_train_acc]]</f>
        <v>0.604705870151519</v>
      </c>
      <c r="AH911">
        <f>Tabela1[[#This Row],[kan_val_acc]]</f>
        <v>0.74186047315597503</v>
      </c>
      <c r="AI911">
        <f>Tabela1[[#This Row],[kan_test_acc]]</f>
        <v>0.59860140085220304</v>
      </c>
      <c r="AJ911">
        <f>Tabela1[[#This Row],[mlp_test_acc]]</f>
        <v>0.65734265734265696</v>
      </c>
      <c r="AK911">
        <f>Tabela1[[#This Row],[mlp_val_acc]]</f>
        <v>0.581395348837209</v>
      </c>
      <c r="AL911">
        <f>Tabela1[[#This Row],[mlp_train_acc]]</f>
        <v>0.626470588235294</v>
      </c>
      <c r="AM911">
        <f>Tabela1[[#This Row],[mlp_steps]]</f>
        <v>12</v>
      </c>
    </row>
    <row r="912" spans="1:39" hidden="1" x14ac:dyDescent="0.25">
      <c r="A912" t="s">
        <v>29</v>
      </c>
      <c r="B912">
        <v>20</v>
      </c>
      <c r="C912">
        <v>9</v>
      </c>
      <c r="D912">
        <v>5</v>
      </c>
      <c r="E912">
        <v>0</v>
      </c>
      <c r="F912" t="s">
        <v>78</v>
      </c>
      <c r="G912">
        <v>59316</v>
      </c>
      <c r="H912">
        <v>12718375</v>
      </c>
      <c r="I912">
        <v>13</v>
      </c>
      <c r="J912">
        <v>0.56235293745994497</v>
      </c>
      <c r="K912">
        <v>0.87209302186965898</v>
      </c>
      <c r="L912">
        <v>0.51468532085418695</v>
      </c>
      <c r="M912">
        <v>0.58041958041957997</v>
      </c>
      <c r="N912">
        <v>0.69767441860465096</v>
      </c>
      <c r="O912">
        <v>0.629411764705882</v>
      </c>
      <c r="P912">
        <v>12</v>
      </c>
      <c r="Q912">
        <v>2017276.4</v>
      </c>
      <c r="R912">
        <v>58845</v>
      </c>
      <c r="S912">
        <v>2</v>
      </c>
      <c r="T912">
        <v>163</v>
      </c>
      <c r="U912">
        <v>0.58041958041957997</v>
      </c>
      <c r="V912">
        <v>0.69767441860465096</v>
      </c>
      <c r="W912">
        <v>0.629411764705882</v>
      </c>
      <c r="X912">
        <v>12</v>
      </c>
      <c r="Y912">
        <v>2034308.2</v>
      </c>
      <c r="Z912">
        <v>59534</v>
      </c>
      <c r="AA912">
        <v>2</v>
      </c>
      <c r="AB912">
        <v>164</v>
      </c>
      <c r="AC912" t="s">
        <v>1165</v>
      </c>
      <c r="AE912">
        <f>Tabela1[[#This Row],[kan_params]]</f>
        <v>59316</v>
      </c>
      <c r="AF912">
        <f>Tabela1[[#This Row],[kan_steps]]</f>
        <v>13</v>
      </c>
      <c r="AG912">
        <f>Tabela1[[#This Row],[kan_train_acc]]</f>
        <v>0.56235293745994497</v>
      </c>
      <c r="AH912">
        <f>Tabela1[[#This Row],[kan_val_acc]]</f>
        <v>0.87209302186965898</v>
      </c>
      <c r="AI912">
        <f>Tabela1[[#This Row],[kan_test_acc]]</f>
        <v>0.51468532085418695</v>
      </c>
      <c r="AJ912">
        <f>Tabela1[[#This Row],[mlp_test_acc]]</f>
        <v>0.58041958041957997</v>
      </c>
      <c r="AK912">
        <f>Tabela1[[#This Row],[mlp_val_acc]]</f>
        <v>0.69767441860465096</v>
      </c>
      <c r="AL912">
        <f>Tabela1[[#This Row],[mlp_train_acc]]</f>
        <v>0.629411764705882</v>
      </c>
      <c r="AM912">
        <f>Tabela1[[#This Row],[mlp_steps]]</f>
        <v>12</v>
      </c>
    </row>
    <row r="913" spans="1:39" hidden="1" x14ac:dyDescent="0.25">
      <c r="A913" t="s">
        <v>29</v>
      </c>
      <c r="B913">
        <v>20</v>
      </c>
      <c r="C913">
        <v>9</v>
      </c>
      <c r="D913">
        <v>5</v>
      </c>
      <c r="E913">
        <v>0</v>
      </c>
      <c r="F913" t="s">
        <v>48</v>
      </c>
      <c r="G913">
        <v>59318</v>
      </c>
      <c r="H913">
        <v>13622226.199999999</v>
      </c>
      <c r="I913">
        <v>14.4</v>
      </c>
      <c r="J913">
        <v>0.51176471114158595</v>
      </c>
      <c r="K913">
        <v>0.74418603181838905</v>
      </c>
      <c r="L913">
        <v>0.51048951148986799</v>
      </c>
      <c r="M913">
        <v>0.58041958041957997</v>
      </c>
      <c r="N913">
        <v>0.69767441860465096</v>
      </c>
      <c r="O913">
        <v>0.629411764705882</v>
      </c>
      <c r="P913">
        <v>12</v>
      </c>
      <c r="Q913">
        <v>1729753.4</v>
      </c>
      <c r="R913">
        <v>58845</v>
      </c>
      <c r="S913">
        <v>2</v>
      </c>
      <c r="T913">
        <v>163</v>
      </c>
      <c r="U913">
        <v>0.58041958041957997</v>
      </c>
      <c r="V913">
        <v>0.69767441860465096</v>
      </c>
      <c r="W913">
        <v>0.629411764705882</v>
      </c>
      <c r="X913">
        <v>12</v>
      </c>
      <c r="Y913">
        <v>1152094.2</v>
      </c>
      <c r="Z913">
        <v>59534</v>
      </c>
      <c r="AA913">
        <v>2</v>
      </c>
      <c r="AB913">
        <v>164</v>
      </c>
      <c r="AC913" t="s">
        <v>1150</v>
      </c>
      <c r="AE913">
        <f>Tabela1[[#This Row],[kan_params]]</f>
        <v>59318</v>
      </c>
      <c r="AF913">
        <f>Tabela1[[#This Row],[kan_steps]]</f>
        <v>14.4</v>
      </c>
      <c r="AG913">
        <f>Tabela1[[#This Row],[kan_train_acc]]</f>
        <v>0.51176471114158595</v>
      </c>
      <c r="AH913">
        <f>Tabela1[[#This Row],[kan_val_acc]]</f>
        <v>0.74418603181838905</v>
      </c>
      <c r="AI913">
        <f>Tabela1[[#This Row],[kan_test_acc]]</f>
        <v>0.51048951148986799</v>
      </c>
      <c r="AJ913">
        <f>Tabela1[[#This Row],[mlp_test_acc]]</f>
        <v>0.58041958041957997</v>
      </c>
      <c r="AK913">
        <f>Tabela1[[#This Row],[mlp_val_acc]]</f>
        <v>0.69767441860465096</v>
      </c>
      <c r="AL913">
        <f>Tabela1[[#This Row],[mlp_train_acc]]</f>
        <v>0.629411764705882</v>
      </c>
      <c r="AM913">
        <f>Tabela1[[#This Row],[mlp_steps]]</f>
        <v>12</v>
      </c>
    </row>
    <row r="914" spans="1:39" hidden="1" x14ac:dyDescent="0.25">
      <c r="A914" t="s">
        <v>29</v>
      </c>
      <c r="B914">
        <v>18</v>
      </c>
      <c r="C914">
        <v>9</v>
      </c>
      <c r="D914">
        <v>4</v>
      </c>
      <c r="E914">
        <v>0</v>
      </c>
      <c r="F914" t="s">
        <v>146</v>
      </c>
      <c r="G914">
        <v>59372</v>
      </c>
      <c r="H914">
        <v>14479809.800000001</v>
      </c>
      <c r="I914">
        <v>18.2</v>
      </c>
      <c r="J914">
        <v>0.48941175937652498</v>
      </c>
      <c r="K914">
        <v>0.76046509742736801</v>
      </c>
      <c r="L914">
        <v>0.49510490298271098</v>
      </c>
      <c r="M914">
        <v>0.58041958041957997</v>
      </c>
      <c r="N914">
        <v>0.69767441860465096</v>
      </c>
      <c r="O914">
        <v>0.629411764705882</v>
      </c>
      <c r="P914">
        <v>12</v>
      </c>
      <c r="Q914">
        <v>194337.8</v>
      </c>
      <c r="R914">
        <v>58845</v>
      </c>
      <c r="S914">
        <v>2</v>
      </c>
      <c r="T914">
        <v>163</v>
      </c>
      <c r="U914">
        <v>0.58041958041957997</v>
      </c>
      <c r="V914">
        <v>0.69767441860465096</v>
      </c>
      <c r="W914">
        <v>0.629411764705882</v>
      </c>
      <c r="X914">
        <v>12.2</v>
      </c>
      <c r="Y914">
        <v>311233</v>
      </c>
      <c r="Z914">
        <v>59534</v>
      </c>
      <c r="AA914">
        <v>2</v>
      </c>
      <c r="AB914">
        <v>164</v>
      </c>
      <c r="AC914" t="s">
        <v>1098</v>
      </c>
      <c r="AE914">
        <f>Tabela1[[#This Row],[kan_params]]</f>
        <v>59372</v>
      </c>
      <c r="AF914">
        <f>Tabela1[[#This Row],[kan_steps]]</f>
        <v>18.2</v>
      </c>
      <c r="AG914">
        <f>Tabela1[[#This Row],[kan_train_acc]]</f>
        <v>0.48941175937652498</v>
      </c>
      <c r="AH914">
        <f>Tabela1[[#This Row],[kan_val_acc]]</f>
        <v>0.76046509742736801</v>
      </c>
      <c r="AI914">
        <f>Tabela1[[#This Row],[kan_test_acc]]</f>
        <v>0.49510490298271098</v>
      </c>
      <c r="AJ914">
        <f>Tabela1[[#This Row],[mlp_test_acc]]</f>
        <v>0.58041958041957997</v>
      </c>
      <c r="AK914">
        <f>Tabela1[[#This Row],[mlp_val_acc]]</f>
        <v>0.69767441860465096</v>
      </c>
      <c r="AL914">
        <f>Tabela1[[#This Row],[mlp_train_acc]]</f>
        <v>0.629411764705882</v>
      </c>
      <c r="AM914">
        <f>Tabela1[[#This Row],[mlp_steps]]</f>
        <v>12</v>
      </c>
    </row>
    <row r="915" spans="1:39" hidden="1" x14ac:dyDescent="0.25">
      <c r="A915" t="s">
        <v>29</v>
      </c>
      <c r="B915">
        <v>18</v>
      </c>
      <c r="C915">
        <v>9</v>
      </c>
      <c r="D915">
        <v>4</v>
      </c>
      <c r="E915">
        <v>0</v>
      </c>
      <c r="F915" t="s">
        <v>56</v>
      </c>
      <c r="G915">
        <v>59378</v>
      </c>
      <c r="H915">
        <v>19561409.600000001</v>
      </c>
      <c r="I915">
        <v>21.4</v>
      </c>
      <c r="J915">
        <v>0.56647058725357002</v>
      </c>
      <c r="K915">
        <v>0.74186047315597503</v>
      </c>
      <c r="L915">
        <v>0.56503497362136801</v>
      </c>
      <c r="M915">
        <v>0.65734265734265696</v>
      </c>
      <c r="N915">
        <v>0.581395348837209</v>
      </c>
      <c r="O915">
        <v>0.626470588235294</v>
      </c>
      <c r="P915">
        <v>12</v>
      </c>
      <c r="Q915">
        <v>1602603.2</v>
      </c>
      <c r="R915">
        <v>58845</v>
      </c>
      <c r="S915">
        <v>2</v>
      </c>
      <c r="T915">
        <v>163</v>
      </c>
      <c r="U915">
        <v>0.65734265734265696</v>
      </c>
      <c r="V915">
        <v>0.581395348837209</v>
      </c>
      <c r="W915">
        <v>0.626470588235294</v>
      </c>
      <c r="X915">
        <v>12.2</v>
      </c>
      <c r="Y915">
        <v>1919942.4</v>
      </c>
      <c r="Z915">
        <v>59534</v>
      </c>
      <c r="AA915">
        <v>2</v>
      </c>
      <c r="AB915">
        <v>164</v>
      </c>
      <c r="AC915" t="s">
        <v>1053</v>
      </c>
      <c r="AE915">
        <f>Tabela1[[#This Row],[kan_params]]</f>
        <v>59378</v>
      </c>
      <c r="AF915">
        <f>Tabela1[[#This Row],[kan_steps]]</f>
        <v>21.4</v>
      </c>
      <c r="AG915">
        <f>Tabela1[[#This Row],[kan_train_acc]]</f>
        <v>0.56647058725357002</v>
      </c>
      <c r="AH915">
        <f>Tabela1[[#This Row],[kan_val_acc]]</f>
        <v>0.74186047315597503</v>
      </c>
      <c r="AI915">
        <f>Tabela1[[#This Row],[kan_test_acc]]</f>
        <v>0.56503497362136801</v>
      </c>
      <c r="AJ915">
        <f>Tabela1[[#This Row],[mlp_test_acc]]</f>
        <v>0.65734265734265696</v>
      </c>
      <c r="AK915">
        <f>Tabela1[[#This Row],[mlp_val_acc]]</f>
        <v>0.581395348837209</v>
      </c>
      <c r="AL915">
        <f>Tabela1[[#This Row],[mlp_train_acc]]</f>
        <v>0.626470588235294</v>
      </c>
      <c r="AM915">
        <f>Tabela1[[#This Row],[mlp_steps]]</f>
        <v>12</v>
      </c>
    </row>
    <row r="916" spans="1:39" hidden="1" x14ac:dyDescent="0.25">
      <c r="A916" t="s">
        <v>29</v>
      </c>
      <c r="B916">
        <v>14</v>
      </c>
      <c r="C916">
        <v>5</v>
      </c>
      <c r="D916">
        <v>4</v>
      </c>
      <c r="E916">
        <v>0</v>
      </c>
      <c r="F916" t="s">
        <v>158</v>
      </c>
      <c r="G916">
        <v>59472</v>
      </c>
      <c r="H916">
        <v>11634417.4</v>
      </c>
      <c r="I916">
        <v>12</v>
      </c>
      <c r="J916">
        <v>0.461176460981369</v>
      </c>
      <c r="K916">
        <v>0.72093021869659402</v>
      </c>
      <c r="L916">
        <v>0.47552447915077201</v>
      </c>
      <c r="M916">
        <v>0.65734265734265696</v>
      </c>
      <c r="N916">
        <v>0.581395348837209</v>
      </c>
      <c r="O916">
        <v>0.626470588235294</v>
      </c>
      <c r="P916">
        <v>12</v>
      </c>
      <c r="Q916">
        <v>1934357.2</v>
      </c>
      <c r="R916">
        <v>58845</v>
      </c>
      <c r="S916">
        <v>2</v>
      </c>
      <c r="T916">
        <v>163</v>
      </c>
      <c r="U916">
        <v>0.65734265734265696</v>
      </c>
      <c r="V916">
        <v>0.581395348837209</v>
      </c>
      <c r="W916">
        <v>0.626470588235294</v>
      </c>
      <c r="X916">
        <v>12</v>
      </c>
      <c r="Y916">
        <v>1304598.3999999999</v>
      </c>
      <c r="Z916">
        <v>59534</v>
      </c>
      <c r="AA916">
        <v>2</v>
      </c>
      <c r="AB916">
        <v>164</v>
      </c>
      <c r="AC916" t="s">
        <v>700</v>
      </c>
      <c r="AE916">
        <f>Tabela1[[#This Row],[kan_params]]</f>
        <v>59472</v>
      </c>
      <c r="AF916">
        <f>Tabela1[[#This Row],[kan_steps]]</f>
        <v>12</v>
      </c>
      <c r="AG916">
        <f>Tabela1[[#This Row],[kan_train_acc]]</f>
        <v>0.461176460981369</v>
      </c>
      <c r="AH916">
        <f>Tabela1[[#This Row],[kan_val_acc]]</f>
        <v>0.72093021869659402</v>
      </c>
      <c r="AI916">
        <f>Tabela1[[#This Row],[kan_test_acc]]</f>
        <v>0.47552447915077201</v>
      </c>
      <c r="AJ916">
        <f>Tabela1[[#This Row],[mlp_test_acc]]</f>
        <v>0.65734265734265696</v>
      </c>
      <c r="AK916">
        <f>Tabela1[[#This Row],[mlp_val_acc]]</f>
        <v>0.581395348837209</v>
      </c>
      <c r="AL916">
        <f>Tabela1[[#This Row],[mlp_train_acc]]</f>
        <v>0.626470588235294</v>
      </c>
      <c r="AM916">
        <f>Tabela1[[#This Row],[mlp_steps]]</f>
        <v>12</v>
      </c>
    </row>
    <row r="917" spans="1:39" hidden="1" x14ac:dyDescent="0.25">
      <c r="A917" t="s">
        <v>29</v>
      </c>
      <c r="B917">
        <v>12</v>
      </c>
      <c r="C917">
        <v>5</v>
      </c>
      <c r="D917">
        <v>3</v>
      </c>
      <c r="E917">
        <v>0</v>
      </c>
      <c r="F917" t="s">
        <v>200</v>
      </c>
      <c r="G917">
        <v>59494</v>
      </c>
      <c r="H917">
        <v>16147919.6</v>
      </c>
      <c r="I917">
        <v>23.4</v>
      </c>
      <c r="J917">
        <v>0.65470587015151904</v>
      </c>
      <c r="K917">
        <v>0.72093021869659402</v>
      </c>
      <c r="L917">
        <v>0.66713287234306295</v>
      </c>
      <c r="M917">
        <v>0.65734265734265696</v>
      </c>
      <c r="N917">
        <v>0.581395348837209</v>
      </c>
      <c r="O917">
        <v>0.626470588235294</v>
      </c>
      <c r="P917">
        <v>12</v>
      </c>
      <c r="Q917">
        <v>243619.8</v>
      </c>
      <c r="R917">
        <v>58845</v>
      </c>
      <c r="S917">
        <v>2</v>
      </c>
      <c r="T917">
        <v>163</v>
      </c>
      <c r="U917">
        <v>0.65734265734265696</v>
      </c>
      <c r="V917">
        <v>0.59767441860465098</v>
      </c>
      <c r="W917">
        <v>0.626470588235294</v>
      </c>
      <c r="X917">
        <v>12</v>
      </c>
      <c r="Y917">
        <v>251300.2</v>
      </c>
      <c r="Z917">
        <v>59534</v>
      </c>
      <c r="AA917">
        <v>2</v>
      </c>
      <c r="AB917">
        <v>164</v>
      </c>
      <c r="AC917" t="s">
        <v>519</v>
      </c>
      <c r="AE917">
        <f>Tabela1[[#This Row],[kan_params]]</f>
        <v>59494</v>
      </c>
      <c r="AF917">
        <f>Tabela1[[#This Row],[kan_steps]]</f>
        <v>23.4</v>
      </c>
      <c r="AG917">
        <f>Tabela1[[#This Row],[kan_train_acc]]</f>
        <v>0.65470587015151904</v>
      </c>
      <c r="AH917">
        <f>Tabela1[[#This Row],[kan_val_acc]]</f>
        <v>0.72093021869659402</v>
      </c>
      <c r="AI917">
        <f>Tabela1[[#This Row],[kan_test_acc]]</f>
        <v>0.66713287234306295</v>
      </c>
      <c r="AJ917">
        <f>Tabela1[[#This Row],[mlp_test_acc]]</f>
        <v>0.65734265734265696</v>
      </c>
      <c r="AK917">
        <f>Tabela1[[#This Row],[mlp_val_acc]]</f>
        <v>0.581395348837209</v>
      </c>
      <c r="AL917">
        <f>Tabela1[[#This Row],[mlp_train_acc]]</f>
        <v>0.626470588235294</v>
      </c>
      <c r="AM917">
        <f>Tabela1[[#This Row],[mlp_steps]]</f>
        <v>12</v>
      </c>
    </row>
    <row r="918" spans="1:39" hidden="1" x14ac:dyDescent="0.25">
      <c r="A918" t="s">
        <v>29</v>
      </c>
      <c r="B918">
        <v>14</v>
      </c>
      <c r="C918">
        <v>9</v>
      </c>
      <c r="D918">
        <v>2</v>
      </c>
      <c r="E918">
        <v>0</v>
      </c>
      <c r="F918" t="s">
        <v>166</v>
      </c>
      <c r="G918">
        <v>59600</v>
      </c>
      <c r="H918">
        <v>21423133.399999999</v>
      </c>
      <c r="I918">
        <v>23.4</v>
      </c>
      <c r="J918">
        <v>0.68764706254005403</v>
      </c>
      <c r="K918">
        <v>0.83255814313888499</v>
      </c>
      <c r="L918">
        <v>0.69650350213050805</v>
      </c>
      <c r="M918">
        <v>0.65734265734265696</v>
      </c>
      <c r="N918">
        <v>0.581395348837209</v>
      </c>
      <c r="O918">
        <v>0.626470588235294</v>
      </c>
      <c r="P918">
        <v>12</v>
      </c>
      <c r="Q918">
        <v>2899180.8</v>
      </c>
      <c r="R918">
        <v>59534</v>
      </c>
      <c r="S918">
        <v>2</v>
      </c>
      <c r="T918">
        <v>164</v>
      </c>
      <c r="U918">
        <v>0.65734265734265696</v>
      </c>
      <c r="V918">
        <v>0.581395348837209</v>
      </c>
      <c r="W918">
        <v>0.626470588235294</v>
      </c>
      <c r="X918">
        <v>12.4</v>
      </c>
      <c r="Y918">
        <v>2361642.2000000002</v>
      </c>
      <c r="Z918">
        <v>60227</v>
      </c>
      <c r="AA918">
        <v>2</v>
      </c>
      <c r="AB918">
        <v>165</v>
      </c>
      <c r="AC918" t="s">
        <v>805</v>
      </c>
      <c r="AE918">
        <f>Tabela1[[#This Row],[kan_params]]</f>
        <v>59600</v>
      </c>
      <c r="AF918">
        <f>Tabela1[[#This Row],[kan_steps]]</f>
        <v>23.4</v>
      </c>
      <c r="AG918">
        <f>Tabela1[[#This Row],[kan_train_acc]]</f>
        <v>0.68764706254005403</v>
      </c>
      <c r="AH918">
        <f>Tabela1[[#This Row],[kan_val_acc]]</f>
        <v>0.83255814313888499</v>
      </c>
      <c r="AI918">
        <f>Tabela1[[#This Row],[kan_test_acc]]</f>
        <v>0.69650350213050805</v>
      </c>
      <c r="AJ918">
        <f>Tabela1[[#This Row],[mlp_test_acc]]</f>
        <v>0.65734265734265696</v>
      </c>
      <c r="AK918">
        <f>Tabela1[[#This Row],[mlp_val_acc]]</f>
        <v>0.581395348837209</v>
      </c>
      <c r="AL918">
        <f>Tabela1[[#This Row],[mlp_train_acc]]</f>
        <v>0.626470588235294</v>
      </c>
      <c r="AM918">
        <f>Tabela1[[#This Row],[mlp_steps]]</f>
        <v>12</v>
      </c>
    </row>
    <row r="919" spans="1:39" hidden="1" x14ac:dyDescent="0.25">
      <c r="A919" t="s">
        <v>29</v>
      </c>
      <c r="B919">
        <v>12</v>
      </c>
      <c r="C919">
        <v>3</v>
      </c>
      <c r="D919">
        <v>4</v>
      </c>
      <c r="E919">
        <v>0</v>
      </c>
      <c r="F919" t="s">
        <v>166</v>
      </c>
      <c r="G919">
        <v>59600</v>
      </c>
      <c r="H919">
        <v>9965112</v>
      </c>
      <c r="I919">
        <v>16</v>
      </c>
      <c r="J919">
        <v>0.52470588088035497</v>
      </c>
      <c r="K919">
        <v>0.70465116500854497</v>
      </c>
      <c r="L919">
        <v>0.52867133021354595</v>
      </c>
      <c r="M919">
        <v>0.66433566433566404</v>
      </c>
      <c r="N919">
        <v>0.63953488372093004</v>
      </c>
      <c r="O919">
        <v>0.60882352941176399</v>
      </c>
      <c r="P919">
        <v>12.2</v>
      </c>
      <c r="Q919">
        <v>1707720.2</v>
      </c>
      <c r="R919">
        <v>59534</v>
      </c>
      <c r="S919">
        <v>2</v>
      </c>
      <c r="T919">
        <v>164</v>
      </c>
      <c r="U919">
        <v>0.66433566433566404</v>
      </c>
      <c r="V919">
        <v>0.63953488372093004</v>
      </c>
      <c r="W919">
        <v>0.60882352941176399</v>
      </c>
      <c r="X919">
        <v>12</v>
      </c>
      <c r="Y919">
        <v>752475.6</v>
      </c>
      <c r="Z919">
        <v>60227</v>
      </c>
      <c r="AA919">
        <v>2</v>
      </c>
      <c r="AB919">
        <v>165</v>
      </c>
      <c r="AC919" t="s">
        <v>401</v>
      </c>
      <c r="AE919">
        <f>Tabela1[[#This Row],[kan_params]]</f>
        <v>59600</v>
      </c>
      <c r="AF919">
        <f>Tabela1[[#This Row],[kan_steps]]</f>
        <v>16</v>
      </c>
      <c r="AG919">
        <f>Tabela1[[#This Row],[kan_train_acc]]</f>
        <v>0.52470588088035497</v>
      </c>
      <c r="AH919">
        <f>Tabela1[[#This Row],[kan_val_acc]]</f>
        <v>0.70465116500854497</v>
      </c>
      <c r="AI919">
        <f>Tabela1[[#This Row],[kan_test_acc]]</f>
        <v>0.52867133021354595</v>
      </c>
      <c r="AJ919">
        <f>Tabela1[[#This Row],[mlp_test_acc]]</f>
        <v>0.66433566433566404</v>
      </c>
      <c r="AK919">
        <f>Tabela1[[#This Row],[mlp_val_acc]]</f>
        <v>0.63953488372093004</v>
      </c>
      <c r="AL919">
        <f>Tabela1[[#This Row],[mlp_train_acc]]</f>
        <v>0.60882352941176399</v>
      </c>
      <c r="AM919">
        <f>Tabela1[[#This Row],[mlp_steps]]</f>
        <v>12.2</v>
      </c>
    </row>
    <row r="920" spans="1:39" hidden="1" x14ac:dyDescent="0.25">
      <c r="A920" t="s">
        <v>29</v>
      </c>
      <c r="B920">
        <v>14</v>
      </c>
      <c r="C920">
        <v>9</v>
      </c>
      <c r="D920">
        <v>2</v>
      </c>
      <c r="E920">
        <v>0</v>
      </c>
      <c r="F920" t="s">
        <v>196</v>
      </c>
      <c r="G920">
        <v>59750</v>
      </c>
      <c r="H920">
        <v>28890566.399999999</v>
      </c>
      <c r="I920">
        <v>33</v>
      </c>
      <c r="J920">
        <v>0.75176471471786499</v>
      </c>
      <c r="K920">
        <v>0.8</v>
      </c>
      <c r="L920">
        <v>0.71188811659812901</v>
      </c>
      <c r="M920">
        <v>0.65734265734265696</v>
      </c>
      <c r="N920">
        <v>0.581395348837209</v>
      </c>
      <c r="O920">
        <v>0.626470588235294</v>
      </c>
      <c r="P920">
        <v>12.2</v>
      </c>
      <c r="Q920">
        <v>1751759</v>
      </c>
      <c r="R920">
        <v>59534</v>
      </c>
      <c r="S920">
        <v>2</v>
      </c>
      <c r="T920">
        <v>164</v>
      </c>
      <c r="U920">
        <v>0.65734265734265696</v>
      </c>
      <c r="V920">
        <v>0.581395348837209</v>
      </c>
      <c r="W920">
        <v>0.626470588235294</v>
      </c>
      <c r="X920">
        <v>12.2</v>
      </c>
      <c r="Y920">
        <v>2235774.4</v>
      </c>
      <c r="Z920">
        <v>60227</v>
      </c>
      <c r="AA920">
        <v>2</v>
      </c>
      <c r="AB920">
        <v>165</v>
      </c>
      <c r="AC920" t="s">
        <v>820</v>
      </c>
      <c r="AE920">
        <f>Tabela1[[#This Row],[kan_params]]</f>
        <v>59750</v>
      </c>
      <c r="AF920">
        <f>Tabela1[[#This Row],[kan_steps]]</f>
        <v>33</v>
      </c>
      <c r="AG920">
        <f>Tabela1[[#This Row],[kan_train_acc]]</f>
        <v>0.75176471471786499</v>
      </c>
      <c r="AH920">
        <f>Tabela1[[#This Row],[kan_val_acc]]</f>
        <v>0.8</v>
      </c>
      <c r="AI920">
        <f>Tabela1[[#This Row],[kan_test_acc]]</f>
        <v>0.71188811659812901</v>
      </c>
      <c r="AJ920">
        <f>Tabela1[[#This Row],[mlp_test_acc]]</f>
        <v>0.65734265734265696</v>
      </c>
      <c r="AK920">
        <f>Tabela1[[#This Row],[mlp_val_acc]]</f>
        <v>0.581395348837209</v>
      </c>
      <c r="AL920">
        <f>Tabela1[[#This Row],[mlp_train_acc]]</f>
        <v>0.626470588235294</v>
      </c>
      <c r="AM920">
        <f>Tabela1[[#This Row],[mlp_steps]]</f>
        <v>12.2</v>
      </c>
    </row>
    <row r="921" spans="1:39" hidden="1" x14ac:dyDescent="0.25">
      <c r="A921" t="s">
        <v>29</v>
      </c>
      <c r="B921">
        <v>12</v>
      </c>
      <c r="C921">
        <v>3</v>
      </c>
      <c r="D921">
        <v>4</v>
      </c>
      <c r="E921">
        <v>0</v>
      </c>
      <c r="F921" t="s">
        <v>196</v>
      </c>
      <c r="G921">
        <v>59750</v>
      </c>
      <c r="H921">
        <v>11471653</v>
      </c>
      <c r="I921">
        <v>19.2</v>
      </c>
      <c r="J921">
        <v>0.52882353663444503</v>
      </c>
      <c r="K921">
        <v>0.683720934391021</v>
      </c>
      <c r="L921">
        <v>0.55384615659713698</v>
      </c>
      <c r="M921">
        <v>0.66433566433566404</v>
      </c>
      <c r="N921">
        <v>0.63953488372093004</v>
      </c>
      <c r="O921">
        <v>0.60882352941176399</v>
      </c>
      <c r="P921">
        <v>12.6</v>
      </c>
      <c r="Q921">
        <v>1068158.8</v>
      </c>
      <c r="R921">
        <v>59534</v>
      </c>
      <c r="S921">
        <v>2</v>
      </c>
      <c r="T921">
        <v>164</v>
      </c>
      <c r="U921">
        <v>0.66433566433566404</v>
      </c>
      <c r="V921">
        <v>0.63953488372093004</v>
      </c>
      <c r="W921">
        <v>0.60882352941176399</v>
      </c>
      <c r="X921">
        <v>12</v>
      </c>
      <c r="Y921">
        <v>1565680.8</v>
      </c>
      <c r="Z921">
        <v>60227</v>
      </c>
      <c r="AA921">
        <v>2</v>
      </c>
      <c r="AB921">
        <v>165</v>
      </c>
      <c r="AC921" t="s">
        <v>416</v>
      </c>
      <c r="AE921">
        <f>Tabela1[[#This Row],[kan_params]]</f>
        <v>59750</v>
      </c>
      <c r="AF921">
        <f>Tabela1[[#This Row],[kan_steps]]</f>
        <v>19.2</v>
      </c>
      <c r="AG921">
        <f>Tabela1[[#This Row],[kan_train_acc]]</f>
        <v>0.52882353663444503</v>
      </c>
      <c r="AH921">
        <f>Tabela1[[#This Row],[kan_val_acc]]</f>
        <v>0.683720934391021</v>
      </c>
      <c r="AI921">
        <f>Tabela1[[#This Row],[kan_test_acc]]</f>
        <v>0.55384615659713698</v>
      </c>
      <c r="AJ921">
        <f>Tabela1[[#This Row],[mlp_test_acc]]</f>
        <v>0.66433566433566404</v>
      </c>
      <c r="AK921">
        <f>Tabela1[[#This Row],[mlp_val_acc]]</f>
        <v>0.63953488372093004</v>
      </c>
      <c r="AL921">
        <f>Tabela1[[#This Row],[mlp_train_acc]]</f>
        <v>0.60882352941176399</v>
      </c>
      <c r="AM921">
        <f>Tabela1[[#This Row],[mlp_steps]]</f>
        <v>12.6</v>
      </c>
    </row>
    <row r="922" spans="1:39" hidden="1" x14ac:dyDescent="0.25">
      <c r="A922" t="s">
        <v>29</v>
      </c>
      <c r="B922">
        <v>18</v>
      </c>
      <c r="C922">
        <v>9</v>
      </c>
      <c r="D922">
        <v>4</v>
      </c>
      <c r="E922">
        <v>0</v>
      </c>
      <c r="F922" t="s">
        <v>116</v>
      </c>
      <c r="G922">
        <v>59774</v>
      </c>
      <c r="H922">
        <v>9689289.1999999993</v>
      </c>
      <c r="I922">
        <v>12</v>
      </c>
      <c r="J922">
        <v>0.47117646336555402</v>
      </c>
      <c r="K922">
        <v>0.86046510934829701</v>
      </c>
      <c r="L922">
        <v>0.465734273195266</v>
      </c>
      <c r="M922">
        <v>0.58041958041957997</v>
      </c>
      <c r="N922">
        <v>0.69767441860465096</v>
      </c>
      <c r="O922">
        <v>0.629411764705882</v>
      </c>
      <c r="P922">
        <v>12</v>
      </c>
      <c r="Q922">
        <v>331393.59999999998</v>
      </c>
      <c r="R922">
        <v>59534</v>
      </c>
      <c r="S922">
        <v>2</v>
      </c>
      <c r="T922">
        <v>164</v>
      </c>
      <c r="U922">
        <v>0.58041958041957997</v>
      </c>
      <c r="V922">
        <v>0.69767441860465096</v>
      </c>
      <c r="W922">
        <v>0.629411764705882</v>
      </c>
      <c r="X922">
        <v>12</v>
      </c>
      <c r="Y922">
        <v>302323.59999999998</v>
      </c>
      <c r="Z922">
        <v>60227</v>
      </c>
      <c r="AA922">
        <v>2</v>
      </c>
      <c r="AB922">
        <v>165</v>
      </c>
      <c r="AC922" t="s">
        <v>1083</v>
      </c>
      <c r="AE922">
        <f>Tabela1[[#This Row],[kan_params]]</f>
        <v>59774</v>
      </c>
      <c r="AF922">
        <f>Tabela1[[#This Row],[kan_steps]]</f>
        <v>12</v>
      </c>
      <c r="AG922">
        <f>Tabela1[[#This Row],[kan_train_acc]]</f>
        <v>0.47117646336555402</v>
      </c>
      <c r="AH922">
        <f>Tabela1[[#This Row],[kan_val_acc]]</f>
        <v>0.86046510934829701</v>
      </c>
      <c r="AI922">
        <f>Tabela1[[#This Row],[kan_test_acc]]</f>
        <v>0.465734273195266</v>
      </c>
      <c r="AJ922">
        <f>Tabela1[[#This Row],[mlp_test_acc]]</f>
        <v>0.58041958041957997</v>
      </c>
      <c r="AK922">
        <f>Tabela1[[#This Row],[mlp_val_acc]]</f>
        <v>0.69767441860465096</v>
      </c>
      <c r="AL922">
        <f>Tabela1[[#This Row],[mlp_train_acc]]</f>
        <v>0.629411764705882</v>
      </c>
      <c r="AM922">
        <f>Tabela1[[#This Row],[mlp_steps]]</f>
        <v>12</v>
      </c>
    </row>
    <row r="923" spans="1:39" hidden="1" x14ac:dyDescent="0.25">
      <c r="A923" t="s">
        <v>29</v>
      </c>
      <c r="B923">
        <v>18</v>
      </c>
      <c r="C923">
        <v>9</v>
      </c>
      <c r="D923">
        <v>4</v>
      </c>
      <c r="E923">
        <v>0</v>
      </c>
      <c r="F923" t="s">
        <v>86</v>
      </c>
      <c r="G923">
        <v>59776</v>
      </c>
      <c r="H923">
        <v>12104499.800000001</v>
      </c>
      <c r="I923">
        <v>16.399999999999999</v>
      </c>
      <c r="J923">
        <v>0.50588235259056002</v>
      </c>
      <c r="K923">
        <v>0.70930230617523105</v>
      </c>
      <c r="L923">
        <v>0.52587412595748895</v>
      </c>
      <c r="M923">
        <v>0.58041958041957997</v>
      </c>
      <c r="N923">
        <v>0.69767441860465096</v>
      </c>
      <c r="O923">
        <v>0.629411764705882</v>
      </c>
      <c r="P923">
        <v>12.6</v>
      </c>
      <c r="Q923">
        <v>559672.80000000005</v>
      </c>
      <c r="R923">
        <v>59534</v>
      </c>
      <c r="S923">
        <v>2</v>
      </c>
      <c r="T923">
        <v>164</v>
      </c>
      <c r="U923">
        <v>0.58041958041957997</v>
      </c>
      <c r="V923">
        <v>0.69767441860465096</v>
      </c>
      <c r="W923">
        <v>0.629411764705882</v>
      </c>
      <c r="X923">
        <v>12</v>
      </c>
      <c r="Y923">
        <v>727118.4</v>
      </c>
      <c r="Z923">
        <v>60227</v>
      </c>
      <c r="AA923">
        <v>2</v>
      </c>
      <c r="AB923">
        <v>165</v>
      </c>
      <c r="AC923" t="s">
        <v>1068</v>
      </c>
      <c r="AE923">
        <f>Tabela1[[#This Row],[kan_params]]</f>
        <v>59776</v>
      </c>
      <c r="AF923">
        <f>Tabela1[[#This Row],[kan_steps]]</f>
        <v>16.399999999999999</v>
      </c>
      <c r="AG923">
        <f>Tabela1[[#This Row],[kan_train_acc]]</f>
        <v>0.50588235259056002</v>
      </c>
      <c r="AH923">
        <f>Tabela1[[#This Row],[kan_val_acc]]</f>
        <v>0.70930230617523105</v>
      </c>
      <c r="AI923">
        <f>Tabela1[[#This Row],[kan_test_acc]]</f>
        <v>0.52587412595748895</v>
      </c>
      <c r="AJ923">
        <f>Tabela1[[#This Row],[mlp_test_acc]]</f>
        <v>0.58041958041957997</v>
      </c>
      <c r="AK923">
        <f>Tabela1[[#This Row],[mlp_val_acc]]</f>
        <v>0.69767441860465096</v>
      </c>
      <c r="AL923">
        <f>Tabela1[[#This Row],[mlp_train_acc]]</f>
        <v>0.629411764705882</v>
      </c>
      <c r="AM923">
        <f>Tabela1[[#This Row],[mlp_steps]]</f>
        <v>12.6</v>
      </c>
    </row>
    <row r="924" spans="1:39" hidden="1" x14ac:dyDescent="0.25">
      <c r="A924" t="s">
        <v>29</v>
      </c>
      <c r="B924">
        <v>16</v>
      </c>
      <c r="C924">
        <v>5</v>
      </c>
      <c r="D924">
        <v>5</v>
      </c>
      <c r="E924">
        <v>0</v>
      </c>
      <c r="F924" t="s">
        <v>180</v>
      </c>
      <c r="G924">
        <v>60074</v>
      </c>
      <c r="H924">
        <v>11711041</v>
      </c>
      <c r="I924">
        <v>12</v>
      </c>
      <c r="J924">
        <v>0.48470587730407699</v>
      </c>
      <c r="K924">
        <v>0.80232560634613004</v>
      </c>
      <c r="L924">
        <v>0.44335664510726902</v>
      </c>
      <c r="M924">
        <v>0.65734265734265696</v>
      </c>
      <c r="N924">
        <v>0.581395348837209</v>
      </c>
      <c r="O924">
        <v>0.626470588235294</v>
      </c>
      <c r="P924">
        <v>12</v>
      </c>
      <c r="Q924">
        <v>1360531.8</v>
      </c>
      <c r="R924">
        <v>59534</v>
      </c>
      <c r="S924">
        <v>2</v>
      </c>
      <c r="T924">
        <v>164</v>
      </c>
      <c r="U924">
        <v>0.65734265734265696</v>
      </c>
      <c r="V924">
        <v>0.581395348837209</v>
      </c>
      <c r="W924">
        <v>0.626470588235294</v>
      </c>
      <c r="X924">
        <v>12</v>
      </c>
      <c r="Y924">
        <v>1663519.8</v>
      </c>
      <c r="Z924">
        <v>60227</v>
      </c>
      <c r="AA924">
        <v>2</v>
      </c>
      <c r="AB924">
        <v>165</v>
      </c>
      <c r="AC924" t="s">
        <v>913</v>
      </c>
      <c r="AE924">
        <f>Tabela1[[#This Row],[kan_params]]</f>
        <v>60074</v>
      </c>
      <c r="AF924">
        <f>Tabela1[[#This Row],[kan_steps]]</f>
        <v>12</v>
      </c>
      <c r="AG924">
        <f>Tabela1[[#This Row],[kan_train_acc]]</f>
        <v>0.48470587730407699</v>
      </c>
      <c r="AH924">
        <f>Tabela1[[#This Row],[kan_val_acc]]</f>
        <v>0.80232560634613004</v>
      </c>
      <c r="AI924">
        <f>Tabela1[[#This Row],[kan_test_acc]]</f>
        <v>0.44335664510726902</v>
      </c>
      <c r="AJ924">
        <f>Tabela1[[#This Row],[mlp_test_acc]]</f>
        <v>0.65734265734265696</v>
      </c>
      <c r="AK924">
        <f>Tabela1[[#This Row],[mlp_val_acc]]</f>
        <v>0.581395348837209</v>
      </c>
      <c r="AL924">
        <f>Tabela1[[#This Row],[mlp_train_acc]]</f>
        <v>0.626470588235294</v>
      </c>
      <c r="AM924">
        <f>Tabela1[[#This Row],[mlp_steps]]</f>
        <v>12</v>
      </c>
    </row>
    <row r="925" spans="1:39" hidden="1" x14ac:dyDescent="0.25">
      <c r="A925" t="s">
        <v>29</v>
      </c>
      <c r="B925">
        <v>16</v>
      </c>
      <c r="C925">
        <v>5</v>
      </c>
      <c r="D925">
        <v>5</v>
      </c>
      <c r="E925">
        <v>0</v>
      </c>
      <c r="F925" t="s">
        <v>60</v>
      </c>
      <c r="G925">
        <v>60082</v>
      </c>
      <c r="H925">
        <v>18319221.399999999</v>
      </c>
      <c r="I925">
        <v>19.600000000000001</v>
      </c>
      <c r="J925">
        <v>0.56117646694183299</v>
      </c>
      <c r="K925">
        <v>0.63488370180130005</v>
      </c>
      <c r="L925">
        <v>0.55104895830154399</v>
      </c>
      <c r="M925">
        <v>0.65734265734265696</v>
      </c>
      <c r="N925">
        <v>0.59302325581395299</v>
      </c>
      <c r="O925">
        <v>0.626470588235294</v>
      </c>
      <c r="P925">
        <v>12</v>
      </c>
      <c r="Q925">
        <v>1468920.2</v>
      </c>
      <c r="R925">
        <v>59534</v>
      </c>
      <c r="S925">
        <v>2</v>
      </c>
      <c r="T925">
        <v>164</v>
      </c>
      <c r="U925">
        <v>0.65734265734265696</v>
      </c>
      <c r="V925">
        <v>0.581395348837209</v>
      </c>
      <c r="W925">
        <v>0.626470588235294</v>
      </c>
      <c r="X925">
        <v>12.2</v>
      </c>
      <c r="Y925">
        <v>1678732.4</v>
      </c>
      <c r="Z925">
        <v>60227</v>
      </c>
      <c r="AA925">
        <v>2</v>
      </c>
      <c r="AB925">
        <v>165</v>
      </c>
      <c r="AC925" t="s">
        <v>853</v>
      </c>
      <c r="AE925">
        <f>Tabela1[[#This Row],[kan_params]]</f>
        <v>60082</v>
      </c>
      <c r="AF925">
        <f>Tabela1[[#This Row],[kan_steps]]</f>
        <v>19.600000000000001</v>
      </c>
      <c r="AG925">
        <f>Tabela1[[#This Row],[kan_train_acc]]</f>
        <v>0.56117646694183299</v>
      </c>
      <c r="AH925">
        <f>Tabela1[[#This Row],[kan_val_acc]]</f>
        <v>0.63488370180130005</v>
      </c>
      <c r="AI925">
        <f>Tabela1[[#This Row],[kan_test_acc]]</f>
        <v>0.55104895830154399</v>
      </c>
      <c r="AJ925">
        <f>Tabela1[[#This Row],[mlp_test_acc]]</f>
        <v>0.65734265734265696</v>
      </c>
      <c r="AK925">
        <f>Tabela1[[#This Row],[mlp_val_acc]]</f>
        <v>0.59302325581395299</v>
      </c>
      <c r="AL925">
        <f>Tabela1[[#This Row],[mlp_train_acc]]</f>
        <v>0.626470588235294</v>
      </c>
      <c r="AM925">
        <f>Tabela1[[#This Row],[mlp_steps]]</f>
        <v>12</v>
      </c>
    </row>
    <row r="926" spans="1:39" hidden="1" x14ac:dyDescent="0.25">
      <c r="A926" t="s">
        <v>29</v>
      </c>
      <c r="B926">
        <v>16</v>
      </c>
      <c r="C926">
        <v>9</v>
      </c>
      <c r="D926">
        <v>3</v>
      </c>
      <c r="E926">
        <v>0</v>
      </c>
      <c r="F926" t="s">
        <v>96</v>
      </c>
      <c r="G926">
        <v>60102</v>
      </c>
      <c r="H926">
        <v>22900208.199999999</v>
      </c>
      <c r="I926">
        <v>25.4</v>
      </c>
      <c r="J926">
        <v>0.607058829069137</v>
      </c>
      <c r="K926">
        <v>0.8348837018013</v>
      </c>
      <c r="L926">
        <v>0.565034967660903</v>
      </c>
      <c r="M926">
        <v>0.65734265734265696</v>
      </c>
      <c r="N926">
        <v>0.581395348837209</v>
      </c>
      <c r="O926">
        <v>0.626470588235294</v>
      </c>
      <c r="P926">
        <v>12.2</v>
      </c>
      <c r="Q926">
        <v>1052448.6000000001</v>
      </c>
      <c r="R926">
        <v>59534</v>
      </c>
      <c r="S926">
        <v>2</v>
      </c>
      <c r="T926">
        <v>164</v>
      </c>
      <c r="U926">
        <v>0.65734265734265696</v>
      </c>
      <c r="V926">
        <v>0.581395348837209</v>
      </c>
      <c r="W926">
        <v>0.626470588235294</v>
      </c>
      <c r="X926">
        <v>12.2</v>
      </c>
      <c r="Y926">
        <v>1979841.6</v>
      </c>
      <c r="Z926">
        <v>60227</v>
      </c>
      <c r="AA926">
        <v>2</v>
      </c>
      <c r="AB926">
        <v>165</v>
      </c>
      <c r="AC926" t="s">
        <v>972</v>
      </c>
      <c r="AE926">
        <f>Tabela1[[#This Row],[kan_params]]</f>
        <v>60102</v>
      </c>
      <c r="AF926">
        <f>Tabela1[[#This Row],[kan_steps]]</f>
        <v>25.4</v>
      </c>
      <c r="AG926">
        <f>Tabela1[[#This Row],[kan_train_acc]]</f>
        <v>0.607058829069137</v>
      </c>
      <c r="AH926">
        <f>Tabela1[[#This Row],[kan_val_acc]]</f>
        <v>0.8348837018013</v>
      </c>
      <c r="AI926">
        <f>Tabela1[[#This Row],[kan_test_acc]]</f>
        <v>0.565034967660903</v>
      </c>
      <c r="AJ926">
        <f>Tabela1[[#This Row],[mlp_test_acc]]</f>
        <v>0.65734265734265696</v>
      </c>
      <c r="AK926">
        <f>Tabela1[[#This Row],[mlp_val_acc]]</f>
        <v>0.581395348837209</v>
      </c>
      <c r="AL926">
        <f>Tabela1[[#This Row],[mlp_train_acc]]</f>
        <v>0.626470588235294</v>
      </c>
      <c r="AM926">
        <f>Tabela1[[#This Row],[mlp_steps]]</f>
        <v>12.2</v>
      </c>
    </row>
    <row r="927" spans="1:39" hidden="1" x14ac:dyDescent="0.25">
      <c r="A927" t="s">
        <v>29</v>
      </c>
      <c r="B927">
        <v>14</v>
      </c>
      <c r="C927">
        <v>3</v>
      </c>
      <c r="D927">
        <v>5</v>
      </c>
      <c r="E927">
        <v>0</v>
      </c>
      <c r="F927" t="s">
        <v>96</v>
      </c>
      <c r="G927">
        <v>60102</v>
      </c>
      <c r="H927">
        <v>10603416.6</v>
      </c>
      <c r="I927">
        <v>17.8</v>
      </c>
      <c r="J927">
        <v>0.47647058963775601</v>
      </c>
      <c r="K927">
        <v>0.69302326440811102</v>
      </c>
      <c r="L927">
        <v>0.47552446722984298</v>
      </c>
      <c r="M927">
        <v>0.66433566433566404</v>
      </c>
      <c r="N927">
        <v>0.63953488372093004</v>
      </c>
      <c r="O927">
        <v>0.60882352941176399</v>
      </c>
      <c r="P927">
        <v>12</v>
      </c>
      <c r="Q927">
        <v>2275437.6</v>
      </c>
      <c r="R927">
        <v>59534</v>
      </c>
      <c r="S927">
        <v>2</v>
      </c>
      <c r="T927">
        <v>164</v>
      </c>
      <c r="U927">
        <v>0.66433566433566404</v>
      </c>
      <c r="V927">
        <v>0.63953488372093004</v>
      </c>
      <c r="W927">
        <v>0.60882352941176399</v>
      </c>
      <c r="X927">
        <v>12.2</v>
      </c>
      <c r="Y927">
        <v>1500516.4</v>
      </c>
      <c r="Z927">
        <v>60227</v>
      </c>
      <c r="AA927">
        <v>2</v>
      </c>
      <c r="AB927">
        <v>165</v>
      </c>
      <c r="AC927" t="s">
        <v>568</v>
      </c>
      <c r="AE927">
        <f>Tabela1[[#This Row],[kan_params]]</f>
        <v>60102</v>
      </c>
      <c r="AF927">
        <f>Tabela1[[#This Row],[kan_steps]]</f>
        <v>17.8</v>
      </c>
      <c r="AG927">
        <f>Tabela1[[#This Row],[kan_train_acc]]</f>
        <v>0.47647058963775601</v>
      </c>
      <c r="AH927">
        <f>Tabela1[[#This Row],[kan_val_acc]]</f>
        <v>0.69302326440811102</v>
      </c>
      <c r="AI927">
        <f>Tabela1[[#This Row],[kan_test_acc]]</f>
        <v>0.47552446722984298</v>
      </c>
      <c r="AJ927">
        <f>Tabela1[[#This Row],[mlp_test_acc]]</f>
        <v>0.66433566433566404</v>
      </c>
      <c r="AK927">
        <f>Tabela1[[#This Row],[mlp_val_acc]]</f>
        <v>0.63953488372093004</v>
      </c>
      <c r="AL927">
        <f>Tabela1[[#This Row],[mlp_train_acc]]</f>
        <v>0.60882352941176399</v>
      </c>
      <c r="AM927">
        <f>Tabela1[[#This Row],[mlp_steps]]</f>
        <v>12</v>
      </c>
    </row>
    <row r="928" spans="1:39" hidden="1" x14ac:dyDescent="0.25">
      <c r="A928" t="s">
        <v>29</v>
      </c>
      <c r="B928">
        <v>14</v>
      </c>
      <c r="C928">
        <v>5</v>
      </c>
      <c r="D928">
        <v>4</v>
      </c>
      <c r="E928">
        <v>0</v>
      </c>
      <c r="F928" t="s">
        <v>100</v>
      </c>
      <c r="G928">
        <v>60234</v>
      </c>
      <c r="H928">
        <v>20416185.399999999</v>
      </c>
      <c r="I928">
        <v>24.6</v>
      </c>
      <c r="J928">
        <v>0.60176470279693595</v>
      </c>
      <c r="K928">
        <v>0.72325581312179499</v>
      </c>
      <c r="L928">
        <v>0.56783216595649699</v>
      </c>
      <c r="M928">
        <v>0.65734265734265696</v>
      </c>
      <c r="N928">
        <v>0.581395348837209</v>
      </c>
      <c r="O928">
        <v>0.626470588235294</v>
      </c>
      <c r="P928">
        <v>12</v>
      </c>
      <c r="Q928">
        <v>374252.2</v>
      </c>
      <c r="R928">
        <v>60227</v>
      </c>
      <c r="S928">
        <v>2</v>
      </c>
      <c r="T928">
        <v>165</v>
      </c>
      <c r="U928">
        <v>0.65734265734265696</v>
      </c>
      <c r="V928">
        <v>0.581395348837209</v>
      </c>
      <c r="W928">
        <v>0.626470588235294</v>
      </c>
      <c r="X928">
        <v>12.2</v>
      </c>
      <c r="Y928">
        <v>498121</v>
      </c>
      <c r="Z928">
        <v>60924</v>
      </c>
      <c r="AA928">
        <v>2</v>
      </c>
      <c r="AB928">
        <v>166</v>
      </c>
      <c r="AC928" t="s">
        <v>671</v>
      </c>
      <c r="AE928">
        <f>Tabela1[[#This Row],[kan_params]]</f>
        <v>60234</v>
      </c>
      <c r="AF928">
        <f>Tabela1[[#This Row],[kan_steps]]</f>
        <v>24.6</v>
      </c>
      <c r="AG928">
        <f>Tabela1[[#This Row],[kan_train_acc]]</f>
        <v>0.60176470279693595</v>
      </c>
      <c r="AH928">
        <f>Tabela1[[#This Row],[kan_val_acc]]</f>
        <v>0.72325581312179499</v>
      </c>
      <c r="AI928">
        <f>Tabela1[[#This Row],[kan_test_acc]]</f>
        <v>0.56783216595649699</v>
      </c>
      <c r="AJ928">
        <f>Tabela1[[#This Row],[mlp_test_acc]]</f>
        <v>0.65734265734265696</v>
      </c>
      <c r="AK928">
        <f>Tabela1[[#This Row],[mlp_val_acc]]</f>
        <v>0.581395348837209</v>
      </c>
      <c r="AL928">
        <f>Tabela1[[#This Row],[mlp_train_acc]]</f>
        <v>0.626470588235294</v>
      </c>
      <c r="AM928">
        <f>Tabela1[[#This Row],[mlp_steps]]</f>
        <v>12</v>
      </c>
    </row>
    <row r="929" spans="1:39" hidden="1" x14ac:dyDescent="0.25">
      <c r="A929" t="s">
        <v>29</v>
      </c>
      <c r="B929">
        <v>16</v>
      </c>
      <c r="C929">
        <v>9</v>
      </c>
      <c r="D929">
        <v>3</v>
      </c>
      <c r="E929">
        <v>0</v>
      </c>
      <c r="F929" t="s">
        <v>186</v>
      </c>
      <c r="G929">
        <v>60360</v>
      </c>
      <c r="H929">
        <v>17568845.800000001</v>
      </c>
      <c r="I929">
        <v>19</v>
      </c>
      <c r="J929">
        <v>0.53882352709770198</v>
      </c>
      <c r="K929">
        <v>0.75348837375640798</v>
      </c>
      <c r="L929">
        <v>0.53846154808998103</v>
      </c>
      <c r="M929">
        <v>0.65734265734265696</v>
      </c>
      <c r="N929">
        <v>0.581395348837209</v>
      </c>
      <c r="O929">
        <v>0.626470588235294</v>
      </c>
      <c r="P929">
        <v>12</v>
      </c>
      <c r="Q929">
        <v>1280718</v>
      </c>
      <c r="R929">
        <v>60227</v>
      </c>
      <c r="S929">
        <v>2</v>
      </c>
      <c r="T929">
        <v>165</v>
      </c>
      <c r="U929">
        <v>0.65734265734265696</v>
      </c>
      <c r="V929">
        <v>0.581395348837209</v>
      </c>
      <c r="W929">
        <v>0.626470588235294</v>
      </c>
      <c r="X929">
        <v>12</v>
      </c>
      <c r="Y929">
        <v>1146662.3999999999</v>
      </c>
      <c r="Z929">
        <v>60924</v>
      </c>
      <c r="AA929">
        <v>2</v>
      </c>
      <c r="AB929">
        <v>166</v>
      </c>
      <c r="AC929" t="s">
        <v>1017</v>
      </c>
      <c r="AE929">
        <f>Tabela1[[#This Row],[kan_params]]</f>
        <v>60360</v>
      </c>
      <c r="AF929">
        <f>Tabela1[[#This Row],[kan_steps]]</f>
        <v>19</v>
      </c>
      <c r="AG929">
        <f>Tabela1[[#This Row],[kan_train_acc]]</f>
        <v>0.53882352709770198</v>
      </c>
      <c r="AH929">
        <f>Tabela1[[#This Row],[kan_val_acc]]</f>
        <v>0.75348837375640798</v>
      </c>
      <c r="AI929">
        <f>Tabela1[[#This Row],[kan_test_acc]]</f>
        <v>0.53846154808998103</v>
      </c>
      <c r="AJ929">
        <f>Tabela1[[#This Row],[mlp_test_acc]]</f>
        <v>0.65734265734265696</v>
      </c>
      <c r="AK929">
        <f>Tabela1[[#This Row],[mlp_val_acc]]</f>
        <v>0.581395348837209</v>
      </c>
      <c r="AL929">
        <f>Tabela1[[#This Row],[mlp_train_acc]]</f>
        <v>0.626470588235294</v>
      </c>
      <c r="AM929">
        <f>Tabela1[[#This Row],[mlp_steps]]</f>
        <v>12</v>
      </c>
    </row>
    <row r="930" spans="1:39" hidden="1" x14ac:dyDescent="0.25">
      <c r="A930" t="s">
        <v>29</v>
      </c>
      <c r="B930">
        <v>14</v>
      </c>
      <c r="C930">
        <v>3</v>
      </c>
      <c r="D930">
        <v>5</v>
      </c>
      <c r="E930">
        <v>0</v>
      </c>
      <c r="F930" t="s">
        <v>186</v>
      </c>
      <c r="G930">
        <v>60360</v>
      </c>
      <c r="H930">
        <v>11834064</v>
      </c>
      <c r="I930">
        <v>20.399999999999999</v>
      </c>
      <c r="J930">
        <v>0.642941170930862</v>
      </c>
      <c r="K930">
        <v>0.81627906560897801</v>
      </c>
      <c r="L930">
        <v>0.67132867574691701</v>
      </c>
      <c r="M930">
        <v>0.66433566433566404</v>
      </c>
      <c r="N930">
        <v>0.63953488372093004</v>
      </c>
      <c r="O930">
        <v>0.60882352941176399</v>
      </c>
      <c r="P930">
        <v>12.2</v>
      </c>
      <c r="Q930">
        <v>1823560.6</v>
      </c>
      <c r="R930">
        <v>60227</v>
      </c>
      <c r="S930">
        <v>2</v>
      </c>
      <c r="T930">
        <v>165</v>
      </c>
      <c r="U930">
        <v>0.66433566433566404</v>
      </c>
      <c r="V930">
        <v>0.63953488372093004</v>
      </c>
      <c r="W930">
        <v>0.60882352941176399</v>
      </c>
      <c r="X930">
        <v>12</v>
      </c>
      <c r="Y930">
        <v>1600888</v>
      </c>
      <c r="Z930">
        <v>60924</v>
      </c>
      <c r="AA930">
        <v>2</v>
      </c>
      <c r="AB930">
        <v>166</v>
      </c>
      <c r="AC930" t="s">
        <v>613</v>
      </c>
      <c r="AE930">
        <f>Tabela1[[#This Row],[kan_params]]</f>
        <v>60360</v>
      </c>
      <c r="AF930">
        <f>Tabela1[[#This Row],[kan_steps]]</f>
        <v>20.399999999999999</v>
      </c>
      <c r="AG930">
        <f>Tabela1[[#This Row],[kan_train_acc]]</f>
        <v>0.642941170930862</v>
      </c>
      <c r="AH930">
        <f>Tabela1[[#This Row],[kan_val_acc]]</f>
        <v>0.81627906560897801</v>
      </c>
      <c r="AI930">
        <f>Tabela1[[#This Row],[kan_test_acc]]</f>
        <v>0.67132867574691701</v>
      </c>
      <c r="AJ930">
        <f>Tabela1[[#This Row],[mlp_test_acc]]</f>
        <v>0.66433566433566404</v>
      </c>
      <c r="AK930">
        <f>Tabela1[[#This Row],[mlp_val_acc]]</f>
        <v>0.63953488372093004</v>
      </c>
      <c r="AL930">
        <f>Tabela1[[#This Row],[mlp_train_acc]]</f>
        <v>0.60882352941176399</v>
      </c>
      <c r="AM930">
        <f>Tabela1[[#This Row],[mlp_steps]]</f>
        <v>12.2</v>
      </c>
    </row>
    <row r="931" spans="1:39" hidden="1" x14ac:dyDescent="0.25">
      <c r="A931" t="s">
        <v>29</v>
      </c>
      <c r="B931">
        <v>14</v>
      </c>
      <c r="C931">
        <v>9</v>
      </c>
      <c r="D931">
        <v>2</v>
      </c>
      <c r="E931">
        <v>0</v>
      </c>
      <c r="F931" t="s">
        <v>138</v>
      </c>
      <c r="G931">
        <v>60516</v>
      </c>
      <c r="H931">
        <v>15341047.800000001</v>
      </c>
      <c r="I931">
        <v>15.6</v>
      </c>
      <c r="J931">
        <v>0.67764705419540405</v>
      </c>
      <c r="K931">
        <v>0.74418603181838905</v>
      </c>
      <c r="L931">
        <v>0.67692309021949704</v>
      </c>
      <c r="M931">
        <v>0.65734265734265696</v>
      </c>
      <c r="N931">
        <v>0.581395348837209</v>
      </c>
      <c r="O931">
        <v>0.626470588235294</v>
      </c>
      <c r="P931">
        <v>12</v>
      </c>
      <c r="Q931">
        <v>1817045.2</v>
      </c>
      <c r="R931">
        <v>60227</v>
      </c>
      <c r="S931">
        <v>2</v>
      </c>
      <c r="T931">
        <v>165</v>
      </c>
      <c r="U931">
        <v>0.65734265734265696</v>
      </c>
      <c r="V931">
        <v>0.62325581395348795</v>
      </c>
      <c r="W931">
        <v>0.626470588235294</v>
      </c>
      <c r="X931">
        <v>12</v>
      </c>
      <c r="Y931">
        <v>2267277.7999999998</v>
      </c>
      <c r="Z931">
        <v>60924</v>
      </c>
      <c r="AA931">
        <v>2</v>
      </c>
      <c r="AB931">
        <v>166</v>
      </c>
      <c r="AC931" t="s">
        <v>791</v>
      </c>
      <c r="AE931">
        <f>Tabela1[[#This Row],[kan_params]]</f>
        <v>60516</v>
      </c>
      <c r="AF931">
        <f>Tabela1[[#This Row],[kan_steps]]</f>
        <v>15.6</v>
      </c>
      <c r="AG931">
        <f>Tabela1[[#This Row],[kan_train_acc]]</f>
        <v>0.67764705419540405</v>
      </c>
      <c r="AH931">
        <f>Tabela1[[#This Row],[kan_val_acc]]</f>
        <v>0.74418603181838905</v>
      </c>
      <c r="AI931">
        <f>Tabela1[[#This Row],[kan_test_acc]]</f>
        <v>0.67692309021949704</v>
      </c>
      <c r="AJ931">
        <f>Tabela1[[#This Row],[mlp_test_acc]]</f>
        <v>0.65734265734265696</v>
      </c>
      <c r="AK931">
        <f>Tabela1[[#This Row],[mlp_val_acc]]</f>
        <v>0.581395348837209</v>
      </c>
      <c r="AL931">
        <f>Tabela1[[#This Row],[mlp_train_acc]]</f>
        <v>0.626470588235294</v>
      </c>
      <c r="AM931">
        <f>Tabela1[[#This Row],[mlp_steps]]</f>
        <v>12</v>
      </c>
    </row>
    <row r="932" spans="1:39" hidden="1" x14ac:dyDescent="0.25">
      <c r="A932" t="s">
        <v>29</v>
      </c>
      <c r="B932">
        <v>12</v>
      </c>
      <c r="C932">
        <v>3</v>
      </c>
      <c r="D932">
        <v>4</v>
      </c>
      <c r="E932">
        <v>0</v>
      </c>
      <c r="F932" t="s">
        <v>138</v>
      </c>
      <c r="G932">
        <v>60516</v>
      </c>
      <c r="H932">
        <v>9587907.4000000004</v>
      </c>
      <c r="I932">
        <v>15.2</v>
      </c>
      <c r="J932">
        <v>0.60941176414489695</v>
      </c>
      <c r="K932">
        <v>0.82093021869659399</v>
      </c>
      <c r="L932">
        <v>0.61538462638854896</v>
      </c>
      <c r="M932">
        <v>0.66433566433566404</v>
      </c>
      <c r="N932">
        <v>0.63953488372093004</v>
      </c>
      <c r="O932">
        <v>0.60882352941176399</v>
      </c>
      <c r="P932">
        <v>12.6</v>
      </c>
      <c r="Q932">
        <v>2761555.6</v>
      </c>
      <c r="R932">
        <v>60227</v>
      </c>
      <c r="S932">
        <v>2</v>
      </c>
      <c r="T932">
        <v>165</v>
      </c>
      <c r="U932">
        <v>0.66433566433566404</v>
      </c>
      <c r="V932">
        <v>0.63953488372093004</v>
      </c>
      <c r="W932">
        <v>0.60882352941176399</v>
      </c>
      <c r="X932">
        <v>12</v>
      </c>
      <c r="Y932">
        <v>2185576.6</v>
      </c>
      <c r="Z932">
        <v>60924</v>
      </c>
      <c r="AA932">
        <v>2</v>
      </c>
      <c r="AB932">
        <v>166</v>
      </c>
      <c r="AC932" t="s">
        <v>387</v>
      </c>
      <c r="AE932">
        <f>Tabela1[[#This Row],[kan_params]]</f>
        <v>60516</v>
      </c>
      <c r="AF932">
        <f>Tabela1[[#This Row],[kan_steps]]</f>
        <v>15.2</v>
      </c>
      <c r="AG932">
        <f>Tabela1[[#This Row],[kan_train_acc]]</f>
        <v>0.60941176414489695</v>
      </c>
      <c r="AH932">
        <f>Tabela1[[#This Row],[kan_val_acc]]</f>
        <v>0.82093021869659399</v>
      </c>
      <c r="AI932">
        <f>Tabela1[[#This Row],[kan_test_acc]]</f>
        <v>0.61538462638854896</v>
      </c>
      <c r="AJ932">
        <f>Tabela1[[#This Row],[mlp_test_acc]]</f>
        <v>0.66433566433566404</v>
      </c>
      <c r="AK932">
        <f>Tabela1[[#This Row],[mlp_val_acc]]</f>
        <v>0.63953488372093004</v>
      </c>
      <c r="AL932">
        <f>Tabela1[[#This Row],[mlp_train_acc]]</f>
        <v>0.60882352941176399</v>
      </c>
      <c r="AM932">
        <f>Tabela1[[#This Row],[mlp_steps]]</f>
        <v>12.6</v>
      </c>
    </row>
    <row r="933" spans="1:39" hidden="1" x14ac:dyDescent="0.25">
      <c r="A933" t="s">
        <v>29</v>
      </c>
      <c r="B933">
        <v>16</v>
      </c>
      <c r="C933">
        <v>9</v>
      </c>
      <c r="D933">
        <v>3</v>
      </c>
      <c r="E933">
        <v>0</v>
      </c>
      <c r="F933" t="s">
        <v>126</v>
      </c>
      <c r="G933">
        <v>60540</v>
      </c>
      <c r="H933">
        <v>20797917.399999999</v>
      </c>
      <c r="I933">
        <v>23</v>
      </c>
      <c r="J933">
        <v>0.70176470279693604</v>
      </c>
      <c r="K933">
        <v>0.81395349502563397</v>
      </c>
      <c r="L933">
        <v>0.71048949956893903</v>
      </c>
      <c r="M933">
        <v>0.65734265734265696</v>
      </c>
      <c r="N933">
        <v>0.581395348837209</v>
      </c>
      <c r="O933">
        <v>0.626470588235294</v>
      </c>
      <c r="P933">
        <v>12.6</v>
      </c>
      <c r="Q933">
        <v>3035062.2</v>
      </c>
      <c r="R933">
        <v>60227</v>
      </c>
      <c r="S933">
        <v>2</v>
      </c>
      <c r="T933">
        <v>165</v>
      </c>
      <c r="U933">
        <v>0.65734265734265696</v>
      </c>
      <c r="V933">
        <v>0.581395348837209</v>
      </c>
      <c r="W933">
        <v>0.626470588235294</v>
      </c>
      <c r="X933">
        <v>12</v>
      </c>
      <c r="Y933">
        <v>2053982.6</v>
      </c>
      <c r="Z933">
        <v>60924</v>
      </c>
      <c r="AA933">
        <v>2</v>
      </c>
      <c r="AB933">
        <v>166</v>
      </c>
      <c r="AC933" t="s">
        <v>987</v>
      </c>
      <c r="AE933">
        <f>Tabela1[[#This Row],[kan_params]]</f>
        <v>60540</v>
      </c>
      <c r="AF933">
        <f>Tabela1[[#This Row],[kan_steps]]</f>
        <v>23</v>
      </c>
      <c r="AG933">
        <f>Tabela1[[#This Row],[kan_train_acc]]</f>
        <v>0.70176470279693604</v>
      </c>
      <c r="AH933">
        <f>Tabela1[[#This Row],[kan_val_acc]]</f>
        <v>0.81395349502563397</v>
      </c>
      <c r="AI933">
        <f>Tabela1[[#This Row],[kan_test_acc]]</f>
        <v>0.71048949956893903</v>
      </c>
      <c r="AJ933">
        <f>Tabela1[[#This Row],[mlp_test_acc]]</f>
        <v>0.65734265734265696</v>
      </c>
      <c r="AK933">
        <f>Tabela1[[#This Row],[mlp_val_acc]]</f>
        <v>0.581395348837209</v>
      </c>
      <c r="AL933">
        <f>Tabela1[[#This Row],[mlp_train_acc]]</f>
        <v>0.626470588235294</v>
      </c>
      <c r="AM933">
        <f>Tabela1[[#This Row],[mlp_steps]]</f>
        <v>12.6</v>
      </c>
    </row>
    <row r="934" spans="1:39" hidden="1" x14ac:dyDescent="0.25">
      <c r="A934" t="s">
        <v>29</v>
      </c>
      <c r="B934">
        <v>14</v>
      </c>
      <c r="C934">
        <v>3</v>
      </c>
      <c r="D934">
        <v>5</v>
      </c>
      <c r="E934">
        <v>0</v>
      </c>
      <c r="F934" t="s">
        <v>126</v>
      </c>
      <c r="G934">
        <v>60540</v>
      </c>
      <c r="H934">
        <v>9317786</v>
      </c>
      <c r="I934">
        <v>15.4</v>
      </c>
      <c r="J934">
        <v>0.42823529243469199</v>
      </c>
      <c r="K934">
        <v>0.66976745128631499</v>
      </c>
      <c r="L934">
        <v>0.39720279574394202</v>
      </c>
      <c r="M934">
        <v>0.66433566433566404</v>
      </c>
      <c r="N934">
        <v>0.63953488372093004</v>
      </c>
      <c r="O934">
        <v>0.60882352941176399</v>
      </c>
      <c r="P934">
        <v>12</v>
      </c>
      <c r="Q934">
        <v>1357584.4</v>
      </c>
      <c r="R934">
        <v>60227</v>
      </c>
      <c r="S934">
        <v>2</v>
      </c>
      <c r="T934">
        <v>165</v>
      </c>
      <c r="U934">
        <v>0.66433566433566404</v>
      </c>
      <c r="V934">
        <v>0.63953488372093004</v>
      </c>
      <c r="W934">
        <v>0.60882352941176399</v>
      </c>
      <c r="X934">
        <v>12.2</v>
      </c>
      <c r="Y934">
        <v>1254656.3999999999</v>
      </c>
      <c r="Z934">
        <v>60924</v>
      </c>
      <c r="AA934">
        <v>2</v>
      </c>
      <c r="AB934">
        <v>166</v>
      </c>
      <c r="AC934" t="s">
        <v>583</v>
      </c>
      <c r="AE934">
        <f>Tabela1[[#This Row],[kan_params]]</f>
        <v>60540</v>
      </c>
      <c r="AF934">
        <f>Tabela1[[#This Row],[kan_steps]]</f>
        <v>15.4</v>
      </c>
      <c r="AG934">
        <f>Tabela1[[#This Row],[kan_train_acc]]</f>
        <v>0.42823529243469199</v>
      </c>
      <c r="AH934">
        <f>Tabela1[[#This Row],[kan_val_acc]]</f>
        <v>0.66976745128631499</v>
      </c>
      <c r="AI934">
        <f>Tabela1[[#This Row],[kan_test_acc]]</f>
        <v>0.39720279574394202</v>
      </c>
      <c r="AJ934">
        <f>Tabela1[[#This Row],[mlp_test_acc]]</f>
        <v>0.66433566433566404</v>
      </c>
      <c r="AK934">
        <f>Tabela1[[#This Row],[mlp_val_acc]]</f>
        <v>0.63953488372093004</v>
      </c>
      <c r="AL934">
        <f>Tabela1[[#This Row],[mlp_train_acc]]</f>
        <v>0.60882352941176399</v>
      </c>
      <c r="AM934">
        <f>Tabela1[[#This Row],[mlp_steps]]</f>
        <v>12</v>
      </c>
    </row>
    <row r="935" spans="1:39" hidden="1" x14ac:dyDescent="0.25">
      <c r="A935" t="s">
        <v>29</v>
      </c>
      <c r="B935">
        <v>18</v>
      </c>
      <c r="C935">
        <v>9</v>
      </c>
      <c r="D935">
        <v>4</v>
      </c>
      <c r="E935">
        <v>0</v>
      </c>
      <c r="F935" t="s">
        <v>178</v>
      </c>
      <c r="G935">
        <v>60572</v>
      </c>
      <c r="H935">
        <v>11985950.199999999</v>
      </c>
      <c r="I935">
        <v>14.2</v>
      </c>
      <c r="J935">
        <v>0.50235294699668798</v>
      </c>
      <c r="K935">
        <v>0.71395347118377595</v>
      </c>
      <c r="L935">
        <v>0.50489510893821699</v>
      </c>
      <c r="M935">
        <v>0.58041958041957997</v>
      </c>
      <c r="N935">
        <v>0.69767441860465096</v>
      </c>
      <c r="O935">
        <v>0.629411764705882</v>
      </c>
      <c r="P935">
        <v>12</v>
      </c>
      <c r="Q935">
        <v>598070</v>
      </c>
      <c r="R935">
        <v>60227</v>
      </c>
      <c r="S935">
        <v>2</v>
      </c>
      <c r="T935">
        <v>165</v>
      </c>
      <c r="U935">
        <v>0.58041958041957997</v>
      </c>
      <c r="V935">
        <v>0.71860465116279004</v>
      </c>
      <c r="W935">
        <v>0.629411764705882</v>
      </c>
      <c r="X935">
        <v>12</v>
      </c>
      <c r="Y935">
        <v>515612.4</v>
      </c>
      <c r="Z935">
        <v>60924</v>
      </c>
      <c r="AA935">
        <v>2</v>
      </c>
      <c r="AB935">
        <v>166</v>
      </c>
      <c r="AC935" t="s">
        <v>1114</v>
      </c>
      <c r="AE935">
        <f>Tabela1[[#This Row],[kan_params]]</f>
        <v>60572</v>
      </c>
      <c r="AF935">
        <f>Tabela1[[#This Row],[kan_steps]]</f>
        <v>14.2</v>
      </c>
      <c r="AG935">
        <f>Tabela1[[#This Row],[kan_train_acc]]</f>
        <v>0.50235294699668798</v>
      </c>
      <c r="AH935">
        <f>Tabela1[[#This Row],[kan_val_acc]]</f>
        <v>0.71395347118377595</v>
      </c>
      <c r="AI935">
        <f>Tabela1[[#This Row],[kan_test_acc]]</f>
        <v>0.50489510893821699</v>
      </c>
      <c r="AJ935">
        <f>Tabela1[[#This Row],[mlp_test_acc]]</f>
        <v>0.58041958041957997</v>
      </c>
      <c r="AK935">
        <f>Tabela1[[#This Row],[mlp_val_acc]]</f>
        <v>0.69767441860465096</v>
      </c>
      <c r="AL935">
        <f>Tabela1[[#This Row],[mlp_train_acc]]</f>
        <v>0.629411764705882</v>
      </c>
      <c r="AM935">
        <f>Tabela1[[#This Row],[mlp_steps]]</f>
        <v>12</v>
      </c>
    </row>
    <row r="936" spans="1:39" hidden="1" x14ac:dyDescent="0.25">
      <c r="A936" t="s">
        <v>29</v>
      </c>
      <c r="B936">
        <v>12</v>
      </c>
      <c r="C936">
        <v>5</v>
      </c>
      <c r="D936">
        <v>3</v>
      </c>
      <c r="E936">
        <v>0</v>
      </c>
      <c r="F936" t="s">
        <v>172</v>
      </c>
      <c r="G936">
        <v>60578</v>
      </c>
      <c r="H936">
        <v>18154189.800000001</v>
      </c>
      <c r="I936">
        <v>29.8</v>
      </c>
      <c r="J936">
        <v>0.69352941513061495</v>
      </c>
      <c r="K936">
        <v>0.76511627435684204</v>
      </c>
      <c r="L936">
        <v>0.70349651575088501</v>
      </c>
      <c r="M936">
        <v>0.66433566433566404</v>
      </c>
      <c r="N936">
        <v>0.63953488372093004</v>
      </c>
      <c r="O936">
        <v>0.60882352941176399</v>
      </c>
      <c r="P936">
        <v>12.6</v>
      </c>
      <c r="Q936">
        <v>2100223</v>
      </c>
      <c r="R936">
        <v>60227</v>
      </c>
      <c r="S936">
        <v>2</v>
      </c>
      <c r="T936">
        <v>165</v>
      </c>
      <c r="U936">
        <v>0.66433566433566404</v>
      </c>
      <c r="V936">
        <v>0.63953488372093004</v>
      </c>
      <c r="W936">
        <v>0.60882352941176399</v>
      </c>
      <c r="X936">
        <v>12</v>
      </c>
      <c r="Y936">
        <v>2369756.6</v>
      </c>
      <c r="Z936">
        <v>60924</v>
      </c>
      <c r="AA936">
        <v>2</v>
      </c>
      <c r="AB936">
        <v>166</v>
      </c>
      <c r="AC936" t="s">
        <v>505</v>
      </c>
      <c r="AE936">
        <f>Tabela1[[#This Row],[kan_params]]</f>
        <v>60578</v>
      </c>
      <c r="AF936">
        <f>Tabela1[[#This Row],[kan_steps]]</f>
        <v>29.8</v>
      </c>
      <c r="AG936">
        <f>Tabela1[[#This Row],[kan_train_acc]]</f>
        <v>0.69352941513061495</v>
      </c>
      <c r="AH936">
        <f>Tabela1[[#This Row],[kan_val_acc]]</f>
        <v>0.76511627435684204</v>
      </c>
      <c r="AI936">
        <f>Tabela1[[#This Row],[kan_test_acc]]</f>
        <v>0.70349651575088501</v>
      </c>
      <c r="AJ936">
        <f>Tabela1[[#This Row],[mlp_test_acc]]</f>
        <v>0.66433566433566404</v>
      </c>
      <c r="AK936">
        <f>Tabela1[[#This Row],[mlp_val_acc]]</f>
        <v>0.63953488372093004</v>
      </c>
      <c r="AL936">
        <f>Tabela1[[#This Row],[mlp_train_acc]]</f>
        <v>0.60882352941176399</v>
      </c>
      <c r="AM936">
        <f>Tabela1[[#This Row],[mlp_steps]]</f>
        <v>12.6</v>
      </c>
    </row>
    <row r="937" spans="1:39" hidden="1" x14ac:dyDescent="0.25">
      <c r="A937" t="s">
        <v>29</v>
      </c>
      <c r="B937">
        <v>16</v>
      </c>
      <c r="C937">
        <v>9</v>
      </c>
      <c r="D937">
        <v>3</v>
      </c>
      <c r="E937">
        <v>0</v>
      </c>
      <c r="F937" t="s">
        <v>156</v>
      </c>
      <c r="G937">
        <v>60626</v>
      </c>
      <c r="H937">
        <v>14793353.6</v>
      </c>
      <c r="I937">
        <v>15</v>
      </c>
      <c r="J937">
        <v>0.53294116854667595</v>
      </c>
      <c r="K937">
        <v>0.8348837018013</v>
      </c>
      <c r="L937">
        <v>0.53846154212951602</v>
      </c>
      <c r="M937">
        <v>0.65734265734265696</v>
      </c>
      <c r="N937">
        <v>0.581395348837209</v>
      </c>
      <c r="O937">
        <v>0.626470588235294</v>
      </c>
      <c r="P937">
        <v>12</v>
      </c>
      <c r="Q937">
        <v>1798126</v>
      </c>
      <c r="R937">
        <v>60227</v>
      </c>
      <c r="S937">
        <v>2</v>
      </c>
      <c r="T937">
        <v>165</v>
      </c>
      <c r="U937">
        <v>0.65734265734265696</v>
      </c>
      <c r="V937">
        <v>0.581395348837209</v>
      </c>
      <c r="W937">
        <v>0.626470588235294</v>
      </c>
      <c r="X937">
        <v>13</v>
      </c>
      <c r="Y937">
        <v>851429.2</v>
      </c>
      <c r="Z937">
        <v>60924</v>
      </c>
      <c r="AA937">
        <v>2</v>
      </c>
      <c r="AB937">
        <v>166</v>
      </c>
      <c r="AC937" t="s">
        <v>1002</v>
      </c>
      <c r="AE937">
        <f>Tabela1[[#This Row],[kan_params]]</f>
        <v>60626</v>
      </c>
      <c r="AF937">
        <f>Tabela1[[#This Row],[kan_steps]]</f>
        <v>15</v>
      </c>
      <c r="AG937">
        <f>Tabela1[[#This Row],[kan_train_acc]]</f>
        <v>0.53294116854667595</v>
      </c>
      <c r="AH937">
        <f>Tabela1[[#This Row],[kan_val_acc]]</f>
        <v>0.8348837018013</v>
      </c>
      <c r="AI937">
        <f>Tabela1[[#This Row],[kan_test_acc]]</f>
        <v>0.53846154212951602</v>
      </c>
      <c r="AJ937">
        <f>Tabela1[[#This Row],[mlp_test_acc]]</f>
        <v>0.65734265734265696</v>
      </c>
      <c r="AK937">
        <f>Tabela1[[#This Row],[mlp_val_acc]]</f>
        <v>0.581395348837209</v>
      </c>
      <c r="AL937">
        <f>Tabela1[[#This Row],[mlp_train_acc]]</f>
        <v>0.626470588235294</v>
      </c>
      <c r="AM937">
        <f>Tabela1[[#This Row],[mlp_steps]]</f>
        <v>12</v>
      </c>
    </row>
    <row r="938" spans="1:39" hidden="1" x14ac:dyDescent="0.25">
      <c r="A938" t="s">
        <v>29</v>
      </c>
      <c r="B938">
        <v>14</v>
      </c>
      <c r="C938">
        <v>3</v>
      </c>
      <c r="D938">
        <v>5</v>
      </c>
      <c r="E938">
        <v>0</v>
      </c>
      <c r="F938" t="s">
        <v>156</v>
      </c>
      <c r="G938">
        <v>60626</v>
      </c>
      <c r="H938">
        <v>12254630.199999999</v>
      </c>
      <c r="I938">
        <v>21</v>
      </c>
      <c r="J938">
        <v>0.56352940201759305</v>
      </c>
      <c r="K938">
        <v>0.70465116500854497</v>
      </c>
      <c r="L938">
        <v>0.56223776638507805</v>
      </c>
      <c r="M938">
        <v>0.66433566433566404</v>
      </c>
      <c r="N938">
        <v>0.63953488372093004</v>
      </c>
      <c r="O938">
        <v>0.60882352941176399</v>
      </c>
      <c r="P938">
        <v>12</v>
      </c>
      <c r="Q938">
        <v>2158071.7999999998</v>
      </c>
      <c r="R938">
        <v>60227</v>
      </c>
      <c r="S938">
        <v>2</v>
      </c>
      <c r="T938">
        <v>165</v>
      </c>
      <c r="U938">
        <v>0.66433566433566404</v>
      </c>
      <c r="V938">
        <v>0.63953488372093004</v>
      </c>
      <c r="W938">
        <v>0.60882352941176399</v>
      </c>
      <c r="X938">
        <v>12</v>
      </c>
      <c r="Y938">
        <v>2599700.6</v>
      </c>
      <c r="Z938">
        <v>60924</v>
      </c>
      <c r="AA938">
        <v>2</v>
      </c>
      <c r="AB938">
        <v>166</v>
      </c>
      <c r="AC938" t="s">
        <v>598</v>
      </c>
      <c r="AE938">
        <f>Tabela1[[#This Row],[kan_params]]</f>
        <v>60626</v>
      </c>
      <c r="AF938">
        <f>Tabela1[[#This Row],[kan_steps]]</f>
        <v>21</v>
      </c>
      <c r="AG938">
        <f>Tabela1[[#This Row],[kan_train_acc]]</f>
        <v>0.56352940201759305</v>
      </c>
      <c r="AH938">
        <f>Tabela1[[#This Row],[kan_val_acc]]</f>
        <v>0.70465116500854497</v>
      </c>
      <c r="AI938">
        <f>Tabela1[[#This Row],[kan_test_acc]]</f>
        <v>0.56223776638507805</v>
      </c>
      <c r="AJ938">
        <f>Tabela1[[#This Row],[mlp_test_acc]]</f>
        <v>0.66433566433566404</v>
      </c>
      <c r="AK938">
        <f>Tabela1[[#This Row],[mlp_val_acc]]</f>
        <v>0.63953488372093004</v>
      </c>
      <c r="AL938">
        <f>Tabela1[[#This Row],[mlp_train_acc]]</f>
        <v>0.60882352941176399</v>
      </c>
      <c r="AM938">
        <f>Tabela1[[#This Row],[mlp_steps]]</f>
        <v>12</v>
      </c>
    </row>
    <row r="939" spans="1:39" hidden="1" x14ac:dyDescent="0.25">
      <c r="A939" t="s">
        <v>29</v>
      </c>
      <c r="B939">
        <v>16</v>
      </c>
      <c r="C939">
        <v>5</v>
      </c>
      <c r="D939">
        <v>5</v>
      </c>
      <c r="E939">
        <v>0</v>
      </c>
      <c r="F939" t="s">
        <v>150</v>
      </c>
      <c r="G939">
        <v>60652</v>
      </c>
      <c r="H939">
        <v>20122276.199999999</v>
      </c>
      <c r="I939">
        <v>21.2</v>
      </c>
      <c r="J939">
        <v>0.45117647051811199</v>
      </c>
      <c r="K939">
        <v>0.709302341938018</v>
      </c>
      <c r="L939">
        <v>0.44895104765892002</v>
      </c>
      <c r="M939">
        <v>0.65734265734265696</v>
      </c>
      <c r="N939">
        <v>0.581395348837209</v>
      </c>
      <c r="O939">
        <v>0.626470588235294</v>
      </c>
      <c r="P939">
        <v>12</v>
      </c>
      <c r="Q939">
        <v>1693424</v>
      </c>
      <c r="R939">
        <v>60227</v>
      </c>
      <c r="S939">
        <v>2</v>
      </c>
      <c r="T939">
        <v>165</v>
      </c>
      <c r="U939">
        <v>0.65734265734265696</v>
      </c>
      <c r="V939">
        <v>0.581395348837209</v>
      </c>
      <c r="W939">
        <v>0.626470588235294</v>
      </c>
      <c r="X939">
        <v>12.4</v>
      </c>
      <c r="Y939">
        <v>1908946</v>
      </c>
      <c r="Z939">
        <v>60924</v>
      </c>
      <c r="AA939">
        <v>2</v>
      </c>
      <c r="AB939">
        <v>166</v>
      </c>
      <c r="AC939" t="s">
        <v>898</v>
      </c>
      <c r="AE939">
        <f>Tabela1[[#This Row],[kan_params]]</f>
        <v>60652</v>
      </c>
      <c r="AF939">
        <f>Tabela1[[#This Row],[kan_steps]]</f>
        <v>21.2</v>
      </c>
      <c r="AG939">
        <f>Tabela1[[#This Row],[kan_train_acc]]</f>
        <v>0.45117647051811199</v>
      </c>
      <c r="AH939">
        <f>Tabela1[[#This Row],[kan_val_acc]]</f>
        <v>0.709302341938018</v>
      </c>
      <c r="AI939">
        <f>Tabela1[[#This Row],[kan_test_acc]]</f>
        <v>0.44895104765892002</v>
      </c>
      <c r="AJ939">
        <f>Tabela1[[#This Row],[mlp_test_acc]]</f>
        <v>0.65734265734265696</v>
      </c>
      <c r="AK939">
        <f>Tabela1[[#This Row],[mlp_val_acc]]</f>
        <v>0.581395348837209</v>
      </c>
      <c r="AL939">
        <f>Tabela1[[#This Row],[mlp_train_acc]]</f>
        <v>0.626470588235294</v>
      </c>
      <c r="AM939">
        <f>Tabela1[[#This Row],[mlp_steps]]</f>
        <v>12</v>
      </c>
    </row>
    <row r="940" spans="1:39" hidden="1" x14ac:dyDescent="0.25">
      <c r="A940" t="s">
        <v>29</v>
      </c>
      <c r="B940">
        <v>16</v>
      </c>
      <c r="C940">
        <v>5</v>
      </c>
      <c r="D940">
        <v>5</v>
      </c>
      <c r="E940">
        <v>0</v>
      </c>
      <c r="F940" t="s">
        <v>90</v>
      </c>
      <c r="G940">
        <v>60656</v>
      </c>
      <c r="H940">
        <v>12194518</v>
      </c>
      <c r="I940">
        <v>12</v>
      </c>
      <c r="J940">
        <v>0.52823529243469203</v>
      </c>
      <c r="K940">
        <v>0.74418604373931796</v>
      </c>
      <c r="L940">
        <v>0.59020978808403002</v>
      </c>
      <c r="M940">
        <v>0.65734265734265696</v>
      </c>
      <c r="N940">
        <v>0.581395348837209</v>
      </c>
      <c r="O940">
        <v>0.626470588235294</v>
      </c>
      <c r="P940">
        <v>12</v>
      </c>
      <c r="Q940">
        <v>1510431.6</v>
      </c>
      <c r="R940">
        <v>60227</v>
      </c>
      <c r="S940">
        <v>2</v>
      </c>
      <c r="T940">
        <v>165</v>
      </c>
      <c r="U940">
        <v>0.65734265734265696</v>
      </c>
      <c r="V940">
        <v>0.581395348837209</v>
      </c>
      <c r="W940">
        <v>0.626470588235294</v>
      </c>
      <c r="X940">
        <v>12</v>
      </c>
      <c r="Y940">
        <v>2043851.2</v>
      </c>
      <c r="Z940">
        <v>60924</v>
      </c>
      <c r="AA940">
        <v>2</v>
      </c>
      <c r="AB940">
        <v>166</v>
      </c>
      <c r="AC940" t="s">
        <v>868</v>
      </c>
      <c r="AE940">
        <f>Tabela1[[#This Row],[kan_params]]</f>
        <v>60656</v>
      </c>
      <c r="AF940">
        <f>Tabela1[[#This Row],[kan_steps]]</f>
        <v>12</v>
      </c>
      <c r="AG940">
        <f>Tabela1[[#This Row],[kan_train_acc]]</f>
        <v>0.52823529243469203</v>
      </c>
      <c r="AH940">
        <f>Tabela1[[#This Row],[kan_val_acc]]</f>
        <v>0.74418604373931796</v>
      </c>
      <c r="AI940">
        <f>Tabela1[[#This Row],[kan_test_acc]]</f>
        <v>0.59020978808403002</v>
      </c>
      <c r="AJ940">
        <f>Tabela1[[#This Row],[mlp_test_acc]]</f>
        <v>0.65734265734265696</v>
      </c>
      <c r="AK940">
        <f>Tabela1[[#This Row],[mlp_val_acc]]</f>
        <v>0.581395348837209</v>
      </c>
      <c r="AL940">
        <f>Tabela1[[#This Row],[mlp_train_acc]]</f>
        <v>0.626470588235294</v>
      </c>
      <c r="AM940">
        <f>Tabela1[[#This Row],[mlp_steps]]</f>
        <v>12</v>
      </c>
    </row>
    <row r="941" spans="1:39" hidden="1" x14ac:dyDescent="0.25">
      <c r="A941" t="s">
        <v>29</v>
      </c>
      <c r="B941">
        <v>16</v>
      </c>
      <c r="C941">
        <v>9</v>
      </c>
      <c r="D941">
        <v>3</v>
      </c>
      <c r="E941">
        <v>0</v>
      </c>
      <c r="F941" t="s">
        <v>68</v>
      </c>
      <c r="G941">
        <v>60722</v>
      </c>
      <c r="H941">
        <v>26640095</v>
      </c>
      <c r="I941">
        <v>29.4</v>
      </c>
      <c r="J941">
        <v>0.59588236212730405</v>
      </c>
      <c r="K941">
        <v>0.83488372564315705</v>
      </c>
      <c r="L941">
        <v>0.55804196000099104</v>
      </c>
      <c r="M941">
        <v>0.65734265734265696</v>
      </c>
      <c r="N941">
        <v>0.581395348837209</v>
      </c>
      <c r="O941">
        <v>0.626470588235294</v>
      </c>
      <c r="P941">
        <v>12.2</v>
      </c>
      <c r="Q941">
        <v>1699091.6</v>
      </c>
      <c r="R941">
        <v>60227</v>
      </c>
      <c r="S941">
        <v>2</v>
      </c>
      <c r="T941">
        <v>165</v>
      </c>
      <c r="U941">
        <v>0.65734265734265696</v>
      </c>
      <c r="V941">
        <v>0.62325581395348795</v>
      </c>
      <c r="W941">
        <v>0.626470588235294</v>
      </c>
      <c r="X941">
        <v>12.2</v>
      </c>
      <c r="Y941">
        <v>2172568</v>
      </c>
      <c r="Z941">
        <v>60924</v>
      </c>
      <c r="AA941">
        <v>2</v>
      </c>
      <c r="AB941">
        <v>166</v>
      </c>
      <c r="AC941" t="s">
        <v>958</v>
      </c>
      <c r="AE941">
        <f>Tabela1[[#This Row],[kan_params]]</f>
        <v>60722</v>
      </c>
      <c r="AF941">
        <f>Tabela1[[#This Row],[kan_steps]]</f>
        <v>29.4</v>
      </c>
      <c r="AG941">
        <f>Tabela1[[#This Row],[kan_train_acc]]</f>
        <v>0.59588236212730405</v>
      </c>
      <c r="AH941">
        <f>Tabela1[[#This Row],[kan_val_acc]]</f>
        <v>0.83488372564315705</v>
      </c>
      <c r="AI941">
        <f>Tabela1[[#This Row],[kan_test_acc]]</f>
        <v>0.55804196000099104</v>
      </c>
      <c r="AJ941">
        <f>Tabela1[[#This Row],[mlp_test_acc]]</f>
        <v>0.65734265734265696</v>
      </c>
      <c r="AK941">
        <f>Tabela1[[#This Row],[mlp_val_acc]]</f>
        <v>0.581395348837209</v>
      </c>
      <c r="AL941">
        <f>Tabela1[[#This Row],[mlp_train_acc]]</f>
        <v>0.626470588235294</v>
      </c>
      <c r="AM941">
        <f>Tabela1[[#This Row],[mlp_steps]]</f>
        <v>12.2</v>
      </c>
    </row>
    <row r="942" spans="1:39" hidden="1" x14ac:dyDescent="0.25">
      <c r="A942" t="s">
        <v>29</v>
      </c>
      <c r="B942">
        <v>14</v>
      </c>
      <c r="C942">
        <v>3</v>
      </c>
      <c r="D942">
        <v>5</v>
      </c>
      <c r="E942">
        <v>0</v>
      </c>
      <c r="F942" t="s">
        <v>68</v>
      </c>
      <c r="G942">
        <v>60722</v>
      </c>
      <c r="H942">
        <v>11531068.800000001</v>
      </c>
      <c r="I942">
        <v>18.8</v>
      </c>
      <c r="J942">
        <v>0.44470587074756601</v>
      </c>
      <c r="K942">
        <v>0.78837209939956598</v>
      </c>
      <c r="L942">
        <v>0.41678321361541698</v>
      </c>
      <c r="M942">
        <v>0.66433566433566404</v>
      </c>
      <c r="N942">
        <v>0.63953488372093004</v>
      </c>
      <c r="O942">
        <v>0.60882352941176399</v>
      </c>
      <c r="P942">
        <v>12</v>
      </c>
      <c r="Q942">
        <v>1870535</v>
      </c>
      <c r="R942">
        <v>60227</v>
      </c>
      <c r="S942">
        <v>2</v>
      </c>
      <c r="T942">
        <v>165</v>
      </c>
      <c r="U942">
        <v>0.66433566433566404</v>
      </c>
      <c r="V942">
        <v>0.63953488372093004</v>
      </c>
      <c r="W942">
        <v>0.60882352941176399</v>
      </c>
      <c r="X942">
        <v>12</v>
      </c>
      <c r="Y942">
        <v>1798035.4</v>
      </c>
      <c r="Z942">
        <v>60924</v>
      </c>
      <c r="AA942">
        <v>2</v>
      </c>
      <c r="AB942">
        <v>166</v>
      </c>
      <c r="AC942" t="s">
        <v>554</v>
      </c>
      <c r="AE942">
        <f>Tabela1[[#This Row],[kan_params]]</f>
        <v>60722</v>
      </c>
      <c r="AF942">
        <f>Tabela1[[#This Row],[kan_steps]]</f>
        <v>18.8</v>
      </c>
      <c r="AG942">
        <f>Tabela1[[#This Row],[kan_train_acc]]</f>
        <v>0.44470587074756601</v>
      </c>
      <c r="AH942">
        <f>Tabela1[[#This Row],[kan_val_acc]]</f>
        <v>0.78837209939956598</v>
      </c>
      <c r="AI942">
        <f>Tabela1[[#This Row],[kan_test_acc]]</f>
        <v>0.41678321361541698</v>
      </c>
      <c r="AJ942">
        <f>Tabela1[[#This Row],[mlp_test_acc]]</f>
        <v>0.66433566433566404</v>
      </c>
      <c r="AK942">
        <f>Tabela1[[#This Row],[mlp_val_acc]]</f>
        <v>0.63953488372093004</v>
      </c>
      <c r="AL942">
        <f>Tabela1[[#This Row],[mlp_train_acc]]</f>
        <v>0.60882352941176399</v>
      </c>
      <c r="AM942">
        <f>Tabela1[[#This Row],[mlp_steps]]</f>
        <v>12</v>
      </c>
    </row>
    <row r="943" spans="1:39" hidden="1" x14ac:dyDescent="0.25">
      <c r="A943" t="s">
        <v>29</v>
      </c>
      <c r="B943">
        <v>14</v>
      </c>
      <c r="C943">
        <v>5</v>
      </c>
      <c r="D943">
        <v>4</v>
      </c>
      <c r="E943">
        <v>0</v>
      </c>
      <c r="F943" t="s">
        <v>130</v>
      </c>
      <c r="G943">
        <v>60820</v>
      </c>
      <c r="H943">
        <v>21126969.199999999</v>
      </c>
      <c r="I943">
        <v>24.4</v>
      </c>
      <c r="J943">
        <v>0.392941170930862</v>
      </c>
      <c r="K943">
        <v>0.67441860437393097</v>
      </c>
      <c r="L943">
        <v>0.373426580429077</v>
      </c>
      <c r="M943">
        <v>0.65734265734265696</v>
      </c>
      <c r="N943">
        <v>0.581395348837209</v>
      </c>
      <c r="O943">
        <v>0.626470588235294</v>
      </c>
      <c r="P943">
        <v>12</v>
      </c>
      <c r="Q943">
        <v>470679.2</v>
      </c>
      <c r="R943">
        <v>60227</v>
      </c>
      <c r="S943">
        <v>2</v>
      </c>
      <c r="T943">
        <v>165</v>
      </c>
      <c r="U943">
        <v>0.65734265734265696</v>
      </c>
      <c r="V943">
        <v>0.581395348837209</v>
      </c>
      <c r="W943">
        <v>0.626470588235294</v>
      </c>
      <c r="X943">
        <v>12.2</v>
      </c>
      <c r="Y943">
        <v>619426.80000000005</v>
      </c>
      <c r="Z943">
        <v>60924</v>
      </c>
      <c r="AA943">
        <v>2</v>
      </c>
      <c r="AB943">
        <v>166</v>
      </c>
      <c r="AC943" t="s">
        <v>686</v>
      </c>
      <c r="AE943">
        <f>Tabela1[[#This Row],[kan_params]]</f>
        <v>60820</v>
      </c>
      <c r="AF943">
        <f>Tabela1[[#This Row],[kan_steps]]</f>
        <v>24.4</v>
      </c>
      <c r="AG943">
        <f>Tabela1[[#This Row],[kan_train_acc]]</f>
        <v>0.392941170930862</v>
      </c>
      <c r="AH943">
        <f>Tabela1[[#This Row],[kan_val_acc]]</f>
        <v>0.67441860437393097</v>
      </c>
      <c r="AI943">
        <f>Tabela1[[#This Row],[kan_test_acc]]</f>
        <v>0.373426580429077</v>
      </c>
      <c r="AJ943">
        <f>Tabela1[[#This Row],[mlp_test_acc]]</f>
        <v>0.65734265734265696</v>
      </c>
      <c r="AK943">
        <f>Tabela1[[#This Row],[mlp_val_acc]]</f>
        <v>0.581395348837209</v>
      </c>
      <c r="AL943">
        <f>Tabela1[[#This Row],[mlp_train_acc]]</f>
        <v>0.626470588235294</v>
      </c>
      <c r="AM943">
        <f>Tabela1[[#This Row],[mlp_steps]]</f>
        <v>12</v>
      </c>
    </row>
    <row r="944" spans="1:39" hidden="1" x14ac:dyDescent="0.25">
      <c r="A944" t="s">
        <v>29</v>
      </c>
      <c r="B944">
        <v>16</v>
      </c>
      <c r="C944">
        <v>5</v>
      </c>
      <c r="D944">
        <v>5</v>
      </c>
      <c r="E944">
        <v>0</v>
      </c>
      <c r="F944" t="s">
        <v>120</v>
      </c>
      <c r="G944">
        <v>60846</v>
      </c>
      <c r="H944">
        <v>12190929.199999999</v>
      </c>
      <c r="I944">
        <v>12</v>
      </c>
      <c r="J944">
        <v>0.50470587015151902</v>
      </c>
      <c r="K944">
        <v>0.69767439365386896</v>
      </c>
      <c r="L944">
        <v>0.48531469106674102</v>
      </c>
      <c r="M944">
        <v>0.65734265734265696</v>
      </c>
      <c r="N944">
        <v>0.581395348837209</v>
      </c>
      <c r="O944">
        <v>0.626470588235294</v>
      </c>
      <c r="P944">
        <v>12</v>
      </c>
      <c r="Q944">
        <v>2724676.8</v>
      </c>
      <c r="R944">
        <v>60227</v>
      </c>
      <c r="S944">
        <v>2</v>
      </c>
      <c r="T944">
        <v>165</v>
      </c>
      <c r="U944">
        <v>0.65734265734265696</v>
      </c>
      <c r="V944">
        <v>0.581395348837209</v>
      </c>
      <c r="W944">
        <v>0.626470588235294</v>
      </c>
      <c r="X944">
        <v>12</v>
      </c>
      <c r="Y944">
        <v>2052339.6</v>
      </c>
      <c r="Z944">
        <v>60924</v>
      </c>
      <c r="AA944">
        <v>2</v>
      </c>
      <c r="AB944">
        <v>166</v>
      </c>
      <c r="AC944" t="s">
        <v>883</v>
      </c>
      <c r="AE944">
        <f>Tabela1[[#This Row],[kan_params]]</f>
        <v>60846</v>
      </c>
      <c r="AF944">
        <f>Tabela1[[#This Row],[kan_steps]]</f>
        <v>12</v>
      </c>
      <c r="AG944">
        <f>Tabela1[[#This Row],[kan_train_acc]]</f>
        <v>0.50470587015151902</v>
      </c>
      <c r="AH944">
        <f>Tabela1[[#This Row],[kan_val_acc]]</f>
        <v>0.69767439365386896</v>
      </c>
      <c r="AI944">
        <f>Tabela1[[#This Row],[kan_test_acc]]</f>
        <v>0.48531469106674102</v>
      </c>
      <c r="AJ944">
        <f>Tabela1[[#This Row],[mlp_test_acc]]</f>
        <v>0.65734265734265696</v>
      </c>
      <c r="AK944">
        <f>Tabela1[[#This Row],[mlp_val_acc]]</f>
        <v>0.581395348837209</v>
      </c>
      <c r="AL944">
        <f>Tabela1[[#This Row],[mlp_train_acc]]</f>
        <v>0.626470588235294</v>
      </c>
      <c r="AM944">
        <f>Tabela1[[#This Row],[mlp_steps]]</f>
        <v>12</v>
      </c>
    </row>
    <row r="945" spans="1:39" hidden="1" x14ac:dyDescent="0.25">
      <c r="A945" t="s">
        <v>29</v>
      </c>
      <c r="B945">
        <v>20</v>
      </c>
      <c r="C945">
        <v>9</v>
      </c>
      <c r="D945">
        <v>5</v>
      </c>
      <c r="E945">
        <v>0</v>
      </c>
      <c r="F945" t="s">
        <v>110</v>
      </c>
      <c r="G945">
        <v>60884</v>
      </c>
      <c r="H945">
        <v>24110607.800000001</v>
      </c>
      <c r="I945">
        <v>26</v>
      </c>
      <c r="J945">
        <v>0.51117647290229795</v>
      </c>
      <c r="K945">
        <v>0.78372092247009195</v>
      </c>
      <c r="L945">
        <v>0.50629370808601304</v>
      </c>
      <c r="M945">
        <v>0.58041958041957997</v>
      </c>
      <c r="N945">
        <v>0.69767441860465096</v>
      </c>
      <c r="O945">
        <v>0.629411764705882</v>
      </c>
      <c r="P945">
        <v>12</v>
      </c>
      <c r="Q945">
        <v>2407588.7999999998</v>
      </c>
      <c r="R945">
        <v>60227</v>
      </c>
      <c r="S945">
        <v>2</v>
      </c>
      <c r="T945">
        <v>165</v>
      </c>
      <c r="U945">
        <v>0.58041958041957997</v>
      </c>
      <c r="V945">
        <v>0.69767441860465096</v>
      </c>
      <c r="W945">
        <v>0.629411764705882</v>
      </c>
      <c r="X945">
        <v>12</v>
      </c>
      <c r="Y945">
        <v>1736217</v>
      </c>
      <c r="Z945">
        <v>60924</v>
      </c>
      <c r="AA945">
        <v>2</v>
      </c>
      <c r="AB945">
        <v>166</v>
      </c>
      <c r="AC945" t="s">
        <v>1181</v>
      </c>
      <c r="AE945">
        <f>Tabela1[[#This Row],[kan_params]]</f>
        <v>60884</v>
      </c>
      <c r="AF945">
        <f>Tabela1[[#This Row],[kan_steps]]</f>
        <v>26</v>
      </c>
      <c r="AG945">
        <f>Tabela1[[#This Row],[kan_train_acc]]</f>
        <v>0.51117647290229795</v>
      </c>
      <c r="AH945">
        <f>Tabela1[[#This Row],[kan_val_acc]]</f>
        <v>0.78372092247009195</v>
      </c>
      <c r="AI945">
        <f>Tabela1[[#This Row],[kan_test_acc]]</f>
        <v>0.50629370808601304</v>
      </c>
      <c r="AJ945">
        <f>Tabela1[[#This Row],[mlp_test_acc]]</f>
        <v>0.58041958041957997</v>
      </c>
      <c r="AK945">
        <f>Tabela1[[#This Row],[mlp_val_acc]]</f>
        <v>0.69767441860465096</v>
      </c>
      <c r="AL945">
        <f>Tabela1[[#This Row],[mlp_train_acc]]</f>
        <v>0.629411764705882</v>
      </c>
      <c r="AM945">
        <f>Tabela1[[#This Row],[mlp_steps]]</f>
        <v>12</v>
      </c>
    </row>
    <row r="946" spans="1:39" hidden="1" x14ac:dyDescent="0.25">
      <c r="A946" t="s">
        <v>29</v>
      </c>
      <c r="B946">
        <v>12</v>
      </c>
      <c r="C946">
        <v>5</v>
      </c>
      <c r="D946">
        <v>3</v>
      </c>
      <c r="E946">
        <v>0</v>
      </c>
      <c r="F946" t="s">
        <v>202</v>
      </c>
      <c r="G946">
        <v>60936</v>
      </c>
      <c r="H946">
        <v>16230039.4</v>
      </c>
      <c r="I946">
        <v>22.8</v>
      </c>
      <c r="J946">
        <v>0.49411764740943898</v>
      </c>
      <c r="K946">
        <v>0.71627907752990705</v>
      </c>
      <c r="L946">
        <v>0.48251749277114803</v>
      </c>
      <c r="M946">
        <v>0.65734265734265696</v>
      </c>
      <c r="N946">
        <v>0.581395348837209</v>
      </c>
      <c r="O946">
        <v>0.626470588235294</v>
      </c>
      <c r="P946">
        <v>12.4</v>
      </c>
      <c r="Q946">
        <v>196590</v>
      </c>
      <c r="R946">
        <v>60924</v>
      </c>
      <c r="S946">
        <v>2</v>
      </c>
      <c r="T946">
        <v>166</v>
      </c>
      <c r="U946">
        <v>0.65734265734265696</v>
      </c>
      <c r="V946">
        <v>0.61395348837209296</v>
      </c>
      <c r="W946">
        <v>0.626470588235294</v>
      </c>
      <c r="X946">
        <v>12</v>
      </c>
      <c r="Y946">
        <v>220824</v>
      </c>
      <c r="Z946">
        <v>61625</v>
      </c>
      <c r="AA946">
        <v>2</v>
      </c>
      <c r="AB946">
        <v>167</v>
      </c>
      <c r="AC946" t="s">
        <v>520</v>
      </c>
      <c r="AE946">
        <f>Tabela1[[#This Row],[kan_params]]</f>
        <v>60936</v>
      </c>
      <c r="AF946">
        <f>Tabela1[[#This Row],[kan_steps]]</f>
        <v>22.8</v>
      </c>
      <c r="AG946">
        <f>Tabela1[[#This Row],[kan_train_acc]]</f>
        <v>0.49411764740943898</v>
      </c>
      <c r="AH946">
        <f>Tabela1[[#This Row],[kan_val_acc]]</f>
        <v>0.71627907752990705</v>
      </c>
      <c r="AI946">
        <f>Tabela1[[#This Row],[kan_test_acc]]</f>
        <v>0.48251749277114803</v>
      </c>
      <c r="AJ946">
        <f>Tabela1[[#This Row],[mlp_test_acc]]</f>
        <v>0.65734265734265696</v>
      </c>
      <c r="AK946">
        <f>Tabela1[[#This Row],[mlp_val_acc]]</f>
        <v>0.581395348837209</v>
      </c>
      <c r="AL946">
        <f>Tabela1[[#This Row],[mlp_train_acc]]</f>
        <v>0.626470588235294</v>
      </c>
      <c r="AM946">
        <f>Tabela1[[#This Row],[mlp_steps]]</f>
        <v>12.4</v>
      </c>
    </row>
    <row r="947" spans="1:39" hidden="1" x14ac:dyDescent="0.25">
      <c r="A947" t="s">
        <v>29</v>
      </c>
      <c r="B947">
        <v>18</v>
      </c>
      <c r="C947">
        <v>9</v>
      </c>
      <c r="D947">
        <v>4</v>
      </c>
      <c r="E947">
        <v>0</v>
      </c>
      <c r="F947" t="s">
        <v>58</v>
      </c>
      <c r="G947">
        <v>60980</v>
      </c>
      <c r="H947">
        <v>14516306.4</v>
      </c>
      <c r="I947">
        <v>14.8</v>
      </c>
      <c r="J947">
        <v>0.48411765098571702</v>
      </c>
      <c r="K947">
        <v>0.82093021869659399</v>
      </c>
      <c r="L947">
        <v>0.47132866978645299</v>
      </c>
      <c r="M947">
        <v>0.65734265734265696</v>
      </c>
      <c r="N947">
        <v>0.58837209302325499</v>
      </c>
      <c r="O947">
        <v>0.626470588235294</v>
      </c>
      <c r="P947">
        <v>12</v>
      </c>
      <c r="Q947">
        <v>2174611.2000000002</v>
      </c>
      <c r="R947">
        <v>60924</v>
      </c>
      <c r="S947">
        <v>2</v>
      </c>
      <c r="T947">
        <v>166</v>
      </c>
      <c r="U947">
        <v>0.65734265734265696</v>
      </c>
      <c r="V947">
        <v>0.581395348837209</v>
      </c>
      <c r="W947">
        <v>0.626470588235294</v>
      </c>
      <c r="X947">
        <v>12</v>
      </c>
      <c r="Y947">
        <v>1058370.6000000001</v>
      </c>
      <c r="Z947">
        <v>61625</v>
      </c>
      <c r="AA947">
        <v>2</v>
      </c>
      <c r="AB947">
        <v>167</v>
      </c>
      <c r="AC947" t="s">
        <v>1054</v>
      </c>
      <c r="AE947">
        <f>Tabela1[[#This Row],[kan_params]]</f>
        <v>60980</v>
      </c>
      <c r="AF947">
        <f>Tabela1[[#This Row],[kan_steps]]</f>
        <v>14.8</v>
      </c>
      <c r="AG947">
        <f>Tabela1[[#This Row],[kan_train_acc]]</f>
        <v>0.48411765098571702</v>
      </c>
      <c r="AH947">
        <f>Tabela1[[#This Row],[kan_val_acc]]</f>
        <v>0.82093021869659399</v>
      </c>
      <c r="AI947">
        <f>Tabela1[[#This Row],[kan_test_acc]]</f>
        <v>0.47132866978645299</v>
      </c>
      <c r="AJ947">
        <f>Tabela1[[#This Row],[mlp_test_acc]]</f>
        <v>0.65734265734265696</v>
      </c>
      <c r="AK947">
        <f>Tabela1[[#This Row],[mlp_val_acc]]</f>
        <v>0.58837209302325499</v>
      </c>
      <c r="AL947">
        <f>Tabela1[[#This Row],[mlp_train_acc]]</f>
        <v>0.626470588235294</v>
      </c>
      <c r="AM947">
        <f>Tabela1[[#This Row],[mlp_steps]]</f>
        <v>12</v>
      </c>
    </row>
    <row r="948" spans="1:39" hidden="1" x14ac:dyDescent="0.25">
      <c r="A948" t="s">
        <v>29</v>
      </c>
      <c r="B948">
        <v>14</v>
      </c>
      <c r="C948">
        <v>5</v>
      </c>
      <c r="D948">
        <v>4</v>
      </c>
      <c r="E948">
        <v>0</v>
      </c>
      <c r="F948" t="s">
        <v>190</v>
      </c>
      <c r="G948">
        <v>60984</v>
      </c>
      <c r="H948">
        <v>16690668.4</v>
      </c>
      <c r="I948">
        <v>17.8</v>
      </c>
      <c r="J948">
        <v>0.37411764860153102</v>
      </c>
      <c r="K948">
        <v>0.70232559442520104</v>
      </c>
      <c r="L948">
        <v>0.34685314744710899</v>
      </c>
      <c r="M948">
        <v>0.65734265734265696</v>
      </c>
      <c r="N948">
        <v>0.586046511627907</v>
      </c>
      <c r="O948">
        <v>0.626470588235294</v>
      </c>
      <c r="P948">
        <v>12</v>
      </c>
      <c r="Q948">
        <v>1632697.4</v>
      </c>
      <c r="R948">
        <v>60924</v>
      </c>
      <c r="S948">
        <v>2</v>
      </c>
      <c r="T948">
        <v>166</v>
      </c>
      <c r="U948">
        <v>0.65734265734265696</v>
      </c>
      <c r="V948">
        <v>0.586046511627907</v>
      </c>
      <c r="W948">
        <v>0.626470588235294</v>
      </c>
      <c r="X948">
        <v>12</v>
      </c>
      <c r="Y948">
        <v>1749209.6</v>
      </c>
      <c r="Z948">
        <v>61625</v>
      </c>
      <c r="AA948">
        <v>2</v>
      </c>
      <c r="AB948">
        <v>167</v>
      </c>
      <c r="AC948" t="s">
        <v>716</v>
      </c>
      <c r="AE948">
        <f>Tabela1[[#This Row],[kan_params]]</f>
        <v>60984</v>
      </c>
      <c r="AF948">
        <f>Tabela1[[#This Row],[kan_steps]]</f>
        <v>17.8</v>
      </c>
      <c r="AG948">
        <f>Tabela1[[#This Row],[kan_train_acc]]</f>
        <v>0.37411764860153102</v>
      </c>
      <c r="AH948">
        <f>Tabela1[[#This Row],[kan_val_acc]]</f>
        <v>0.70232559442520104</v>
      </c>
      <c r="AI948">
        <f>Tabela1[[#This Row],[kan_test_acc]]</f>
        <v>0.34685314744710899</v>
      </c>
      <c r="AJ948">
        <f>Tabela1[[#This Row],[mlp_test_acc]]</f>
        <v>0.65734265734265696</v>
      </c>
      <c r="AK948">
        <f>Tabela1[[#This Row],[mlp_val_acc]]</f>
        <v>0.586046511627907</v>
      </c>
      <c r="AL948">
        <f>Tabela1[[#This Row],[mlp_train_acc]]</f>
        <v>0.626470588235294</v>
      </c>
      <c r="AM948">
        <f>Tabela1[[#This Row],[mlp_steps]]</f>
        <v>12</v>
      </c>
    </row>
    <row r="949" spans="1:39" hidden="1" x14ac:dyDescent="0.25">
      <c r="A949" t="s">
        <v>29</v>
      </c>
      <c r="B949">
        <v>14</v>
      </c>
      <c r="C949">
        <v>9</v>
      </c>
      <c r="D949">
        <v>2</v>
      </c>
      <c r="E949">
        <v>0</v>
      </c>
      <c r="F949" t="s">
        <v>168</v>
      </c>
      <c r="G949">
        <v>61046</v>
      </c>
      <c r="H949">
        <v>16557190</v>
      </c>
      <c r="I949">
        <v>17</v>
      </c>
      <c r="J949">
        <v>0.56352940201759305</v>
      </c>
      <c r="K949">
        <v>0.65813953876495301</v>
      </c>
      <c r="L949">
        <v>0.56783217787742601</v>
      </c>
      <c r="M949">
        <v>0.65734265734265696</v>
      </c>
      <c r="N949">
        <v>0.581395348837209</v>
      </c>
      <c r="O949">
        <v>0.626470588235294</v>
      </c>
      <c r="P949">
        <v>12.6</v>
      </c>
      <c r="Q949">
        <v>2138602</v>
      </c>
      <c r="R949">
        <v>60924</v>
      </c>
      <c r="S949">
        <v>2</v>
      </c>
      <c r="T949">
        <v>166</v>
      </c>
      <c r="U949">
        <v>0.65734265734265696</v>
      </c>
      <c r="V949">
        <v>0.62790697674418605</v>
      </c>
      <c r="W949">
        <v>0.626470588235294</v>
      </c>
      <c r="X949">
        <v>12</v>
      </c>
      <c r="Y949">
        <v>2127015.2000000002</v>
      </c>
      <c r="Z949">
        <v>61625</v>
      </c>
      <c r="AA949">
        <v>2</v>
      </c>
      <c r="AB949">
        <v>167</v>
      </c>
      <c r="AC949" t="s">
        <v>806</v>
      </c>
      <c r="AE949">
        <f>Tabela1[[#This Row],[kan_params]]</f>
        <v>61046</v>
      </c>
      <c r="AF949">
        <f>Tabela1[[#This Row],[kan_steps]]</f>
        <v>17</v>
      </c>
      <c r="AG949">
        <f>Tabela1[[#This Row],[kan_train_acc]]</f>
        <v>0.56352940201759305</v>
      </c>
      <c r="AH949">
        <f>Tabela1[[#This Row],[kan_val_acc]]</f>
        <v>0.65813953876495301</v>
      </c>
      <c r="AI949">
        <f>Tabela1[[#This Row],[kan_test_acc]]</f>
        <v>0.56783217787742601</v>
      </c>
      <c r="AJ949">
        <f>Tabela1[[#This Row],[mlp_test_acc]]</f>
        <v>0.65734265734265696</v>
      </c>
      <c r="AK949">
        <f>Tabela1[[#This Row],[mlp_val_acc]]</f>
        <v>0.581395348837209</v>
      </c>
      <c r="AL949">
        <f>Tabela1[[#This Row],[mlp_train_acc]]</f>
        <v>0.626470588235294</v>
      </c>
      <c r="AM949">
        <f>Tabela1[[#This Row],[mlp_steps]]</f>
        <v>12.6</v>
      </c>
    </row>
    <row r="950" spans="1:39" hidden="1" x14ac:dyDescent="0.25">
      <c r="A950" t="s">
        <v>29</v>
      </c>
      <c r="B950">
        <v>12</v>
      </c>
      <c r="C950">
        <v>3</v>
      </c>
      <c r="D950">
        <v>4</v>
      </c>
      <c r="E950">
        <v>0</v>
      </c>
      <c r="F950" t="s">
        <v>168</v>
      </c>
      <c r="G950">
        <v>61046</v>
      </c>
      <c r="H950">
        <v>8897326</v>
      </c>
      <c r="I950">
        <v>14</v>
      </c>
      <c r="J950">
        <v>0.49000000059604598</v>
      </c>
      <c r="K950">
        <v>0.63953489065170199</v>
      </c>
      <c r="L950">
        <v>0.49370629787444997</v>
      </c>
      <c r="M950">
        <v>0.66433566433566404</v>
      </c>
      <c r="N950">
        <v>0.63953488372093004</v>
      </c>
      <c r="O950">
        <v>0.60882352941176399</v>
      </c>
      <c r="P950">
        <v>13</v>
      </c>
      <c r="Q950">
        <v>3114885.2</v>
      </c>
      <c r="R950">
        <v>60924</v>
      </c>
      <c r="S950">
        <v>2</v>
      </c>
      <c r="T950">
        <v>166</v>
      </c>
      <c r="U950">
        <v>0.66433566433566404</v>
      </c>
      <c r="V950">
        <v>0.63953488372093004</v>
      </c>
      <c r="W950">
        <v>0.60882352941176399</v>
      </c>
      <c r="X950">
        <v>12</v>
      </c>
      <c r="Y950">
        <v>1730887.2</v>
      </c>
      <c r="Z950">
        <v>61625</v>
      </c>
      <c r="AA950">
        <v>2</v>
      </c>
      <c r="AB950">
        <v>167</v>
      </c>
      <c r="AC950" t="s">
        <v>402</v>
      </c>
      <c r="AE950">
        <f>Tabela1[[#This Row],[kan_params]]</f>
        <v>61046</v>
      </c>
      <c r="AF950">
        <f>Tabela1[[#This Row],[kan_steps]]</f>
        <v>14</v>
      </c>
      <c r="AG950">
        <f>Tabela1[[#This Row],[kan_train_acc]]</f>
        <v>0.49000000059604598</v>
      </c>
      <c r="AH950">
        <f>Tabela1[[#This Row],[kan_val_acc]]</f>
        <v>0.63953489065170199</v>
      </c>
      <c r="AI950">
        <f>Tabela1[[#This Row],[kan_test_acc]]</f>
        <v>0.49370629787444997</v>
      </c>
      <c r="AJ950">
        <f>Tabela1[[#This Row],[mlp_test_acc]]</f>
        <v>0.66433566433566404</v>
      </c>
      <c r="AK950">
        <f>Tabela1[[#This Row],[mlp_val_acc]]</f>
        <v>0.63953488372093004</v>
      </c>
      <c r="AL950">
        <f>Tabela1[[#This Row],[mlp_train_acc]]</f>
        <v>0.60882352941176399</v>
      </c>
      <c r="AM950">
        <f>Tabela1[[#This Row],[mlp_steps]]</f>
        <v>13</v>
      </c>
    </row>
    <row r="951" spans="1:39" hidden="1" x14ac:dyDescent="0.25">
      <c r="A951" t="s">
        <v>29</v>
      </c>
      <c r="B951">
        <v>14</v>
      </c>
      <c r="C951">
        <v>5</v>
      </c>
      <c r="D951">
        <v>4</v>
      </c>
      <c r="E951">
        <v>0</v>
      </c>
      <c r="F951" t="s">
        <v>160</v>
      </c>
      <c r="G951">
        <v>61070</v>
      </c>
      <c r="H951">
        <v>19483046.600000001</v>
      </c>
      <c r="I951">
        <v>21.4</v>
      </c>
      <c r="J951">
        <v>0.51999999880790704</v>
      </c>
      <c r="K951">
        <v>0.70697674751281703</v>
      </c>
      <c r="L951">
        <v>0.52307692170143105</v>
      </c>
      <c r="M951">
        <v>0.65734265734265696</v>
      </c>
      <c r="N951">
        <v>0.581395348837209</v>
      </c>
      <c r="O951">
        <v>0.626470588235294</v>
      </c>
      <c r="P951">
        <v>12</v>
      </c>
      <c r="Q951">
        <v>1328107.3999999999</v>
      </c>
      <c r="R951">
        <v>60924</v>
      </c>
      <c r="S951">
        <v>2</v>
      </c>
      <c r="T951">
        <v>166</v>
      </c>
      <c r="U951">
        <v>0.65734265734265696</v>
      </c>
      <c r="V951">
        <v>0.60465116279069697</v>
      </c>
      <c r="W951">
        <v>0.626470588235294</v>
      </c>
      <c r="X951">
        <v>12</v>
      </c>
      <c r="Y951">
        <v>893777.8</v>
      </c>
      <c r="Z951">
        <v>61625</v>
      </c>
      <c r="AA951">
        <v>2</v>
      </c>
      <c r="AB951">
        <v>167</v>
      </c>
      <c r="AC951" t="s">
        <v>701</v>
      </c>
      <c r="AE951">
        <f>Tabela1[[#This Row],[kan_params]]</f>
        <v>61070</v>
      </c>
      <c r="AF951">
        <f>Tabela1[[#This Row],[kan_steps]]</f>
        <v>21.4</v>
      </c>
      <c r="AG951">
        <f>Tabela1[[#This Row],[kan_train_acc]]</f>
        <v>0.51999999880790704</v>
      </c>
      <c r="AH951">
        <f>Tabela1[[#This Row],[kan_val_acc]]</f>
        <v>0.70697674751281703</v>
      </c>
      <c r="AI951">
        <f>Tabela1[[#This Row],[kan_test_acc]]</f>
        <v>0.52307692170143105</v>
      </c>
      <c r="AJ951">
        <f>Tabela1[[#This Row],[mlp_test_acc]]</f>
        <v>0.65734265734265696</v>
      </c>
      <c r="AK951">
        <f>Tabela1[[#This Row],[mlp_val_acc]]</f>
        <v>0.581395348837209</v>
      </c>
      <c r="AL951">
        <f>Tabela1[[#This Row],[mlp_train_acc]]</f>
        <v>0.626470588235294</v>
      </c>
      <c r="AM951">
        <f>Tabela1[[#This Row],[mlp_steps]]</f>
        <v>12</v>
      </c>
    </row>
    <row r="952" spans="1:39" hidden="1" x14ac:dyDescent="0.25">
      <c r="A952" t="s">
        <v>29</v>
      </c>
      <c r="B952">
        <v>20</v>
      </c>
      <c r="C952">
        <v>9</v>
      </c>
      <c r="D952">
        <v>5</v>
      </c>
      <c r="E952">
        <v>0</v>
      </c>
      <c r="F952" t="s">
        <v>50</v>
      </c>
      <c r="G952">
        <v>61112</v>
      </c>
      <c r="H952">
        <v>18597645.800000001</v>
      </c>
      <c r="I952">
        <v>19.8</v>
      </c>
      <c r="J952">
        <v>0.54235293269157403</v>
      </c>
      <c r="K952">
        <v>0.77441860437393095</v>
      </c>
      <c r="L952">
        <v>0.54965035319328304</v>
      </c>
      <c r="M952">
        <v>0.58041958041957997</v>
      </c>
      <c r="N952">
        <v>0.69767441860465096</v>
      </c>
      <c r="O952">
        <v>0.629411764705882</v>
      </c>
      <c r="P952">
        <v>12</v>
      </c>
      <c r="Q952">
        <v>1650457.6000000001</v>
      </c>
      <c r="R952">
        <v>60924</v>
      </c>
      <c r="S952">
        <v>2</v>
      </c>
      <c r="T952">
        <v>166</v>
      </c>
      <c r="U952">
        <v>0.58041958041957997</v>
      </c>
      <c r="V952">
        <v>0.71162790697674405</v>
      </c>
      <c r="W952">
        <v>0.629411764705882</v>
      </c>
      <c r="X952">
        <v>12.4</v>
      </c>
      <c r="Y952">
        <v>1310776</v>
      </c>
      <c r="Z952">
        <v>61625</v>
      </c>
      <c r="AA952">
        <v>2</v>
      </c>
      <c r="AB952">
        <v>167</v>
      </c>
      <c r="AC952" t="s">
        <v>1151</v>
      </c>
      <c r="AE952">
        <f>Tabela1[[#This Row],[kan_params]]</f>
        <v>61112</v>
      </c>
      <c r="AF952">
        <f>Tabela1[[#This Row],[kan_steps]]</f>
        <v>19.8</v>
      </c>
      <c r="AG952">
        <f>Tabela1[[#This Row],[kan_train_acc]]</f>
        <v>0.54235293269157403</v>
      </c>
      <c r="AH952">
        <f>Tabela1[[#This Row],[kan_val_acc]]</f>
        <v>0.77441860437393095</v>
      </c>
      <c r="AI952">
        <f>Tabela1[[#This Row],[kan_test_acc]]</f>
        <v>0.54965035319328304</v>
      </c>
      <c r="AJ952">
        <f>Tabela1[[#This Row],[mlp_test_acc]]</f>
        <v>0.58041958041957997</v>
      </c>
      <c r="AK952">
        <f>Tabela1[[#This Row],[mlp_val_acc]]</f>
        <v>0.69767441860465096</v>
      </c>
      <c r="AL952">
        <f>Tabela1[[#This Row],[mlp_train_acc]]</f>
        <v>0.629411764705882</v>
      </c>
      <c r="AM952">
        <f>Tabela1[[#This Row],[mlp_steps]]</f>
        <v>12</v>
      </c>
    </row>
    <row r="953" spans="1:39" hidden="1" x14ac:dyDescent="0.25">
      <c r="A953" t="s">
        <v>29</v>
      </c>
      <c r="B953">
        <v>20</v>
      </c>
      <c r="C953">
        <v>9</v>
      </c>
      <c r="D953">
        <v>5</v>
      </c>
      <c r="E953">
        <v>0</v>
      </c>
      <c r="F953" t="s">
        <v>80</v>
      </c>
      <c r="G953">
        <v>61222</v>
      </c>
      <c r="H953">
        <v>14927837.199999999</v>
      </c>
      <c r="I953">
        <v>15.4</v>
      </c>
      <c r="J953">
        <v>0.47235294580459503</v>
      </c>
      <c r="K953">
        <v>0.76744185686111399</v>
      </c>
      <c r="L953">
        <v>0.46013985872268598</v>
      </c>
      <c r="M953">
        <v>0.58041958041957997</v>
      </c>
      <c r="N953">
        <v>0.71860465116279004</v>
      </c>
      <c r="O953">
        <v>0.629411764705882</v>
      </c>
      <c r="P953">
        <v>12.2</v>
      </c>
      <c r="Q953">
        <v>1412179.6</v>
      </c>
      <c r="R953">
        <v>60924</v>
      </c>
      <c r="S953">
        <v>2</v>
      </c>
      <c r="T953">
        <v>166</v>
      </c>
      <c r="U953">
        <v>0.58041958041957997</v>
      </c>
      <c r="V953">
        <v>0.73023255813953403</v>
      </c>
      <c r="W953">
        <v>0.629411764705882</v>
      </c>
      <c r="X953">
        <v>12.2</v>
      </c>
      <c r="Y953">
        <v>1595468</v>
      </c>
      <c r="Z953">
        <v>61625</v>
      </c>
      <c r="AA953">
        <v>2</v>
      </c>
      <c r="AB953">
        <v>167</v>
      </c>
      <c r="AC953" t="s">
        <v>1166</v>
      </c>
      <c r="AE953">
        <f>Tabela1[[#This Row],[kan_params]]</f>
        <v>61222</v>
      </c>
      <c r="AF953">
        <f>Tabela1[[#This Row],[kan_steps]]</f>
        <v>15.4</v>
      </c>
      <c r="AG953">
        <f>Tabela1[[#This Row],[kan_train_acc]]</f>
        <v>0.47235294580459503</v>
      </c>
      <c r="AH953">
        <f>Tabela1[[#This Row],[kan_val_acc]]</f>
        <v>0.76744185686111399</v>
      </c>
      <c r="AI953">
        <f>Tabela1[[#This Row],[kan_test_acc]]</f>
        <v>0.46013985872268598</v>
      </c>
      <c r="AJ953">
        <f>Tabela1[[#This Row],[mlp_test_acc]]</f>
        <v>0.58041958041957997</v>
      </c>
      <c r="AK953">
        <f>Tabela1[[#This Row],[mlp_val_acc]]</f>
        <v>0.71860465116279004</v>
      </c>
      <c r="AL953">
        <f>Tabela1[[#This Row],[mlp_train_acc]]</f>
        <v>0.629411764705882</v>
      </c>
      <c r="AM953">
        <f>Tabela1[[#This Row],[mlp_steps]]</f>
        <v>12.2</v>
      </c>
    </row>
    <row r="954" spans="1:39" hidden="1" x14ac:dyDescent="0.25">
      <c r="A954" t="s">
        <v>29</v>
      </c>
      <c r="B954">
        <v>14</v>
      </c>
      <c r="C954">
        <v>9</v>
      </c>
      <c r="D954">
        <v>2</v>
      </c>
      <c r="E954">
        <v>0</v>
      </c>
      <c r="F954" t="s">
        <v>198</v>
      </c>
      <c r="G954">
        <v>61272</v>
      </c>
      <c r="H954">
        <v>19624587.399999999</v>
      </c>
      <c r="I954">
        <v>21.2</v>
      </c>
      <c r="J954">
        <v>0.50176469683647096</v>
      </c>
      <c r="K954">
        <v>0.67906975746154696</v>
      </c>
      <c r="L954">
        <v>0.47552449107170103</v>
      </c>
      <c r="M954">
        <v>0.65734265734265696</v>
      </c>
      <c r="N954">
        <v>0.581395348837209</v>
      </c>
      <c r="O954">
        <v>0.626470588235294</v>
      </c>
      <c r="P954">
        <v>12.6</v>
      </c>
      <c r="Q954">
        <v>2123106.2000000002</v>
      </c>
      <c r="R954">
        <v>60924</v>
      </c>
      <c r="S954">
        <v>2</v>
      </c>
      <c r="T954">
        <v>166</v>
      </c>
      <c r="U954">
        <v>0.65734265734265696</v>
      </c>
      <c r="V954">
        <v>0.65116279069767402</v>
      </c>
      <c r="W954">
        <v>0.626470588235294</v>
      </c>
      <c r="X954">
        <v>12</v>
      </c>
      <c r="Y954">
        <v>3254214.4</v>
      </c>
      <c r="Z954">
        <v>61625</v>
      </c>
      <c r="AA954">
        <v>2</v>
      </c>
      <c r="AB954">
        <v>167</v>
      </c>
      <c r="AC954" t="s">
        <v>821</v>
      </c>
      <c r="AE954">
        <f>Tabela1[[#This Row],[kan_params]]</f>
        <v>61272</v>
      </c>
      <c r="AF954">
        <f>Tabela1[[#This Row],[kan_steps]]</f>
        <v>21.2</v>
      </c>
      <c r="AG954">
        <f>Tabela1[[#This Row],[kan_train_acc]]</f>
        <v>0.50176469683647096</v>
      </c>
      <c r="AH954">
        <f>Tabela1[[#This Row],[kan_val_acc]]</f>
        <v>0.67906975746154696</v>
      </c>
      <c r="AI954">
        <f>Tabela1[[#This Row],[kan_test_acc]]</f>
        <v>0.47552449107170103</v>
      </c>
      <c r="AJ954">
        <f>Tabela1[[#This Row],[mlp_test_acc]]</f>
        <v>0.65734265734265696</v>
      </c>
      <c r="AK954">
        <f>Tabela1[[#This Row],[mlp_val_acc]]</f>
        <v>0.581395348837209</v>
      </c>
      <c r="AL954">
        <f>Tabela1[[#This Row],[mlp_train_acc]]</f>
        <v>0.626470588235294</v>
      </c>
      <c r="AM954">
        <f>Tabela1[[#This Row],[mlp_steps]]</f>
        <v>12.6</v>
      </c>
    </row>
    <row r="955" spans="1:39" hidden="1" x14ac:dyDescent="0.25">
      <c r="A955" t="s">
        <v>29</v>
      </c>
      <c r="B955">
        <v>12</v>
      </c>
      <c r="C955">
        <v>3</v>
      </c>
      <c r="D955">
        <v>4</v>
      </c>
      <c r="E955">
        <v>0</v>
      </c>
      <c r="F955" t="s">
        <v>198</v>
      </c>
      <c r="G955">
        <v>61272</v>
      </c>
      <c r="H955">
        <v>9831604.4000000004</v>
      </c>
      <c r="I955">
        <v>15.6</v>
      </c>
      <c r="J955">
        <v>0.46882352232933</v>
      </c>
      <c r="K955">
        <v>0.65813953876495301</v>
      </c>
      <c r="L955">
        <v>0.462937068939209</v>
      </c>
      <c r="M955">
        <v>0.66433566433566404</v>
      </c>
      <c r="N955">
        <v>0.63953488372093004</v>
      </c>
      <c r="O955">
        <v>0.60882352941176399</v>
      </c>
      <c r="P955">
        <v>12.8</v>
      </c>
      <c r="Q955">
        <v>792492.2</v>
      </c>
      <c r="R955">
        <v>60924</v>
      </c>
      <c r="S955">
        <v>2</v>
      </c>
      <c r="T955">
        <v>166</v>
      </c>
      <c r="U955">
        <v>0.66433566433566404</v>
      </c>
      <c r="V955">
        <v>0.76511627906976698</v>
      </c>
      <c r="W955">
        <v>0.60882352941176399</v>
      </c>
      <c r="X955">
        <v>12</v>
      </c>
      <c r="Y955">
        <v>1401375.4</v>
      </c>
      <c r="Z955">
        <v>61625</v>
      </c>
      <c r="AA955">
        <v>2</v>
      </c>
      <c r="AB955">
        <v>167</v>
      </c>
      <c r="AC955" t="s">
        <v>417</v>
      </c>
      <c r="AE955">
        <f>Tabela1[[#This Row],[kan_params]]</f>
        <v>61272</v>
      </c>
      <c r="AF955">
        <f>Tabela1[[#This Row],[kan_steps]]</f>
        <v>15.6</v>
      </c>
      <c r="AG955">
        <f>Tabela1[[#This Row],[kan_train_acc]]</f>
        <v>0.46882352232933</v>
      </c>
      <c r="AH955">
        <f>Tabela1[[#This Row],[kan_val_acc]]</f>
        <v>0.65813953876495301</v>
      </c>
      <c r="AI955">
        <f>Tabela1[[#This Row],[kan_test_acc]]</f>
        <v>0.462937068939209</v>
      </c>
      <c r="AJ955">
        <f>Tabela1[[#This Row],[mlp_test_acc]]</f>
        <v>0.66433566433566404</v>
      </c>
      <c r="AK955">
        <f>Tabela1[[#This Row],[mlp_val_acc]]</f>
        <v>0.63953488372093004</v>
      </c>
      <c r="AL955">
        <f>Tabela1[[#This Row],[mlp_train_acc]]</f>
        <v>0.60882352941176399</v>
      </c>
      <c r="AM955">
        <f>Tabela1[[#This Row],[mlp_steps]]</f>
        <v>12.8</v>
      </c>
    </row>
    <row r="956" spans="1:39" hidden="1" x14ac:dyDescent="0.25">
      <c r="A956" t="s">
        <v>29</v>
      </c>
      <c r="B956">
        <v>18</v>
      </c>
      <c r="C956">
        <v>9</v>
      </c>
      <c r="D956">
        <v>4</v>
      </c>
      <c r="E956">
        <v>0</v>
      </c>
      <c r="F956" t="s">
        <v>148</v>
      </c>
      <c r="G956">
        <v>61274</v>
      </c>
      <c r="H956">
        <v>15193501</v>
      </c>
      <c r="I956">
        <v>18.8</v>
      </c>
      <c r="J956">
        <v>0.43823530077934197</v>
      </c>
      <c r="K956">
        <v>0.772093021869659</v>
      </c>
      <c r="L956">
        <v>0.46293706297874399</v>
      </c>
      <c r="M956">
        <v>0.58041958041957997</v>
      </c>
      <c r="N956">
        <v>0.69767441860465096</v>
      </c>
      <c r="O956">
        <v>0.629411764705882</v>
      </c>
      <c r="P956">
        <v>12.4</v>
      </c>
      <c r="Q956">
        <v>248405.2</v>
      </c>
      <c r="R956">
        <v>60924</v>
      </c>
      <c r="S956">
        <v>2</v>
      </c>
      <c r="T956">
        <v>166</v>
      </c>
      <c r="U956">
        <v>0.58041958041957997</v>
      </c>
      <c r="V956">
        <v>0.76279069767441798</v>
      </c>
      <c r="W956">
        <v>0.629411764705882</v>
      </c>
      <c r="X956">
        <v>12</v>
      </c>
      <c r="Y956">
        <v>298406</v>
      </c>
      <c r="Z956">
        <v>61625</v>
      </c>
      <c r="AA956">
        <v>2</v>
      </c>
      <c r="AB956">
        <v>167</v>
      </c>
      <c r="AC956" t="s">
        <v>1099</v>
      </c>
      <c r="AE956">
        <f>Tabela1[[#This Row],[kan_params]]</f>
        <v>61274</v>
      </c>
      <c r="AF956">
        <f>Tabela1[[#This Row],[kan_steps]]</f>
        <v>18.8</v>
      </c>
      <c r="AG956">
        <f>Tabela1[[#This Row],[kan_train_acc]]</f>
        <v>0.43823530077934197</v>
      </c>
      <c r="AH956">
        <f>Tabela1[[#This Row],[kan_val_acc]]</f>
        <v>0.772093021869659</v>
      </c>
      <c r="AI956">
        <f>Tabela1[[#This Row],[kan_test_acc]]</f>
        <v>0.46293706297874399</v>
      </c>
      <c r="AJ956">
        <f>Tabela1[[#This Row],[mlp_test_acc]]</f>
        <v>0.58041958041957997</v>
      </c>
      <c r="AK956">
        <f>Tabela1[[#This Row],[mlp_val_acc]]</f>
        <v>0.69767441860465096</v>
      </c>
      <c r="AL956">
        <f>Tabela1[[#This Row],[mlp_train_acc]]</f>
        <v>0.629411764705882</v>
      </c>
      <c r="AM956">
        <f>Tabela1[[#This Row],[mlp_steps]]</f>
        <v>12.4</v>
      </c>
    </row>
    <row r="957" spans="1:39" hidden="1" x14ac:dyDescent="0.25">
      <c r="A957" t="s">
        <v>29</v>
      </c>
      <c r="B957">
        <v>18</v>
      </c>
      <c r="C957">
        <v>9</v>
      </c>
      <c r="D957">
        <v>4</v>
      </c>
      <c r="E957">
        <v>0</v>
      </c>
      <c r="F957" t="s">
        <v>88</v>
      </c>
      <c r="G957">
        <v>61478</v>
      </c>
      <c r="H957">
        <v>13094899.4</v>
      </c>
      <c r="I957">
        <v>18</v>
      </c>
      <c r="J957">
        <v>0.56117646694183299</v>
      </c>
      <c r="K957">
        <v>0.78837208747863696</v>
      </c>
      <c r="L957">
        <v>0.54405593872070301</v>
      </c>
      <c r="M957">
        <v>0.58041958041957997</v>
      </c>
      <c r="N957">
        <v>0.69767441860465096</v>
      </c>
      <c r="O957">
        <v>0.629411764705882</v>
      </c>
      <c r="P957">
        <v>12.4</v>
      </c>
      <c r="Q957">
        <v>1015693.6</v>
      </c>
      <c r="R957">
        <v>60924</v>
      </c>
      <c r="S957">
        <v>2</v>
      </c>
      <c r="T957">
        <v>166</v>
      </c>
      <c r="U957">
        <v>0.58041958041957997</v>
      </c>
      <c r="V957">
        <v>0.71162790697674405</v>
      </c>
      <c r="W957">
        <v>0.629411764705882</v>
      </c>
      <c r="X957">
        <v>12</v>
      </c>
      <c r="Y957">
        <v>712144.4</v>
      </c>
      <c r="Z957">
        <v>61625</v>
      </c>
      <c r="AA957">
        <v>2</v>
      </c>
      <c r="AB957">
        <v>167</v>
      </c>
      <c r="AC957" t="s">
        <v>1069</v>
      </c>
      <c r="AE957">
        <f>Tabela1[[#This Row],[kan_params]]</f>
        <v>61478</v>
      </c>
      <c r="AF957">
        <f>Tabela1[[#This Row],[kan_steps]]</f>
        <v>18</v>
      </c>
      <c r="AG957">
        <f>Tabela1[[#This Row],[kan_train_acc]]</f>
        <v>0.56117646694183299</v>
      </c>
      <c r="AH957">
        <f>Tabela1[[#This Row],[kan_val_acc]]</f>
        <v>0.78837208747863696</v>
      </c>
      <c r="AI957">
        <f>Tabela1[[#This Row],[kan_test_acc]]</f>
        <v>0.54405593872070301</v>
      </c>
      <c r="AJ957">
        <f>Tabela1[[#This Row],[mlp_test_acc]]</f>
        <v>0.58041958041957997</v>
      </c>
      <c r="AK957">
        <f>Tabela1[[#This Row],[mlp_val_acc]]</f>
        <v>0.69767441860465096</v>
      </c>
      <c r="AL957">
        <f>Tabela1[[#This Row],[mlp_train_acc]]</f>
        <v>0.629411764705882</v>
      </c>
      <c r="AM957">
        <f>Tabela1[[#This Row],[mlp_steps]]</f>
        <v>12.4</v>
      </c>
    </row>
    <row r="958" spans="1:39" hidden="1" x14ac:dyDescent="0.25">
      <c r="A958" t="s">
        <v>29</v>
      </c>
      <c r="B958">
        <v>18</v>
      </c>
      <c r="C958">
        <v>9</v>
      </c>
      <c r="D958">
        <v>4</v>
      </c>
      <c r="E958">
        <v>0</v>
      </c>
      <c r="F958" t="s">
        <v>118</v>
      </c>
      <c r="G958">
        <v>61576</v>
      </c>
      <c r="H958">
        <v>15765288</v>
      </c>
      <c r="I958">
        <v>20.6</v>
      </c>
      <c r="J958">
        <v>0.57117646336555405</v>
      </c>
      <c r="K958">
        <v>0.746511614322662</v>
      </c>
      <c r="L958">
        <v>0.56083916425704905</v>
      </c>
      <c r="M958">
        <v>0.58041958041957997</v>
      </c>
      <c r="N958">
        <v>0.69767441860465096</v>
      </c>
      <c r="O958">
        <v>0.629411764705882</v>
      </c>
      <c r="P958">
        <v>12.4</v>
      </c>
      <c r="Q958">
        <v>426130.8</v>
      </c>
      <c r="R958">
        <v>60924</v>
      </c>
      <c r="S958">
        <v>2</v>
      </c>
      <c r="T958">
        <v>166</v>
      </c>
      <c r="U958">
        <v>0.58041958041957997</v>
      </c>
      <c r="V958">
        <v>0.69767441860465096</v>
      </c>
      <c r="W958">
        <v>0.629411764705882</v>
      </c>
      <c r="X958">
        <v>12.4</v>
      </c>
      <c r="Y958">
        <v>295719</v>
      </c>
      <c r="Z958">
        <v>61625</v>
      </c>
      <c r="AA958">
        <v>2</v>
      </c>
      <c r="AB958">
        <v>167</v>
      </c>
      <c r="AC958" t="s">
        <v>1084</v>
      </c>
      <c r="AE958">
        <f>Tabela1[[#This Row],[kan_params]]</f>
        <v>61576</v>
      </c>
      <c r="AF958">
        <f>Tabela1[[#This Row],[kan_steps]]</f>
        <v>20.6</v>
      </c>
      <c r="AG958">
        <f>Tabela1[[#This Row],[kan_train_acc]]</f>
        <v>0.57117646336555405</v>
      </c>
      <c r="AH958">
        <f>Tabela1[[#This Row],[kan_val_acc]]</f>
        <v>0.746511614322662</v>
      </c>
      <c r="AI958">
        <f>Tabela1[[#This Row],[kan_test_acc]]</f>
        <v>0.56083916425704905</v>
      </c>
      <c r="AJ958">
        <f>Tabela1[[#This Row],[mlp_test_acc]]</f>
        <v>0.58041958041957997</v>
      </c>
      <c r="AK958">
        <f>Tabela1[[#This Row],[mlp_val_acc]]</f>
        <v>0.69767441860465096</v>
      </c>
      <c r="AL958">
        <f>Tabela1[[#This Row],[mlp_train_acc]]</f>
        <v>0.629411764705882</v>
      </c>
      <c r="AM958">
        <f>Tabela1[[#This Row],[mlp_steps]]</f>
        <v>12.4</v>
      </c>
    </row>
    <row r="959" spans="1:39" hidden="1" x14ac:dyDescent="0.25">
      <c r="A959" t="s">
        <v>29</v>
      </c>
      <c r="B959">
        <v>16</v>
      </c>
      <c r="C959">
        <v>9</v>
      </c>
      <c r="D959">
        <v>3</v>
      </c>
      <c r="E959">
        <v>0</v>
      </c>
      <c r="F959" t="s">
        <v>98</v>
      </c>
      <c r="G959">
        <v>61600</v>
      </c>
      <c r="H959">
        <v>20417311.199999999</v>
      </c>
      <c r="I959">
        <v>21.8</v>
      </c>
      <c r="J959">
        <v>0.65411764979362397</v>
      </c>
      <c r="K959">
        <v>0.81627906560897801</v>
      </c>
      <c r="L959">
        <v>0.63076922893524101</v>
      </c>
      <c r="M959">
        <v>0.65734265734265696</v>
      </c>
      <c r="N959">
        <v>0.581395348837209</v>
      </c>
      <c r="O959">
        <v>0.626470588235294</v>
      </c>
      <c r="P959">
        <v>12.2</v>
      </c>
      <c r="Q959">
        <v>1270005.6000000001</v>
      </c>
      <c r="R959">
        <v>60924</v>
      </c>
      <c r="S959">
        <v>2</v>
      </c>
      <c r="T959">
        <v>166</v>
      </c>
      <c r="U959">
        <v>0.65734265734265696</v>
      </c>
      <c r="V959">
        <v>0.581395348837209</v>
      </c>
      <c r="W959">
        <v>0.626470588235294</v>
      </c>
      <c r="X959">
        <v>12.4</v>
      </c>
      <c r="Y959">
        <v>2292531.7999999998</v>
      </c>
      <c r="Z959">
        <v>61625</v>
      </c>
      <c r="AA959">
        <v>2</v>
      </c>
      <c r="AB959">
        <v>167</v>
      </c>
      <c r="AC959" t="s">
        <v>973</v>
      </c>
      <c r="AE959">
        <f>Tabela1[[#This Row],[kan_params]]</f>
        <v>61600</v>
      </c>
      <c r="AF959">
        <f>Tabela1[[#This Row],[kan_steps]]</f>
        <v>21.8</v>
      </c>
      <c r="AG959">
        <f>Tabela1[[#This Row],[kan_train_acc]]</f>
        <v>0.65411764979362397</v>
      </c>
      <c r="AH959">
        <f>Tabela1[[#This Row],[kan_val_acc]]</f>
        <v>0.81627906560897801</v>
      </c>
      <c r="AI959">
        <f>Tabela1[[#This Row],[kan_test_acc]]</f>
        <v>0.63076922893524101</v>
      </c>
      <c r="AJ959">
        <f>Tabela1[[#This Row],[mlp_test_acc]]</f>
        <v>0.65734265734265696</v>
      </c>
      <c r="AK959">
        <f>Tabela1[[#This Row],[mlp_val_acc]]</f>
        <v>0.581395348837209</v>
      </c>
      <c r="AL959">
        <f>Tabela1[[#This Row],[mlp_train_acc]]</f>
        <v>0.626470588235294</v>
      </c>
      <c r="AM959">
        <f>Tabela1[[#This Row],[mlp_steps]]</f>
        <v>12.2</v>
      </c>
    </row>
    <row r="960" spans="1:39" hidden="1" x14ac:dyDescent="0.25">
      <c r="A960" t="s">
        <v>29</v>
      </c>
      <c r="B960">
        <v>14</v>
      </c>
      <c r="C960">
        <v>3</v>
      </c>
      <c r="D960">
        <v>5</v>
      </c>
      <c r="E960">
        <v>0</v>
      </c>
      <c r="F960" t="s">
        <v>98</v>
      </c>
      <c r="G960">
        <v>61600</v>
      </c>
      <c r="H960">
        <v>9212629.1999999993</v>
      </c>
      <c r="I960">
        <v>15</v>
      </c>
      <c r="J960">
        <v>0.51470587849617</v>
      </c>
      <c r="K960">
        <v>0.74883720874786297</v>
      </c>
      <c r="L960">
        <v>0.52167831063270498</v>
      </c>
      <c r="M960">
        <v>0.66433566433566404</v>
      </c>
      <c r="N960">
        <v>0.63953488372093004</v>
      </c>
      <c r="O960">
        <v>0.60882352941176399</v>
      </c>
      <c r="P960">
        <v>12.6</v>
      </c>
      <c r="Q960">
        <v>1903435.8</v>
      </c>
      <c r="R960">
        <v>60924</v>
      </c>
      <c r="S960">
        <v>2</v>
      </c>
      <c r="T960">
        <v>166</v>
      </c>
      <c r="U960">
        <v>0.66433566433566404</v>
      </c>
      <c r="V960">
        <v>0.77674418604651096</v>
      </c>
      <c r="W960">
        <v>0.61</v>
      </c>
      <c r="X960">
        <v>12</v>
      </c>
      <c r="Y960">
        <v>2359326.2000000002</v>
      </c>
      <c r="Z960">
        <v>61625</v>
      </c>
      <c r="AA960">
        <v>2</v>
      </c>
      <c r="AB960">
        <v>167</v>
      </c>
      <c r="AC960" t="s">
        <v>569</v>
      </c>
      <c r="AE960">
        <f>Tabela1[[#This Row],[kan_params]]</f>
        <v>61600</v>
      </c>
      <c r="AF960">
        <f>Tabela1[[#This Row],[kan_steps]]</f>
        <v>15</v>
      </c>
      <c r="AG960">
        <f>Tabela1[[#This Row],[kan_train_acc]]</f>
        <v>0.51470587849617</v>
      </c>
      <c r="AH960">
        <f>Tabela1[[#This Row],[kan_val_acc]]</f>
        <v>0.74883720874786297</v>
      </c>
      <c r="AI960">
        <f>Tabela1[[#This Row],[kan_test_acc]]</f>
        <v>0.52167831063270498</v>
      </c>
      <c r="AJ960">
        <f>Tabela1[[#This Row],[mlp_test_acc]]</f>
        <v>0.66433566433566404</v>
      </c>
      <c r="AK960">
        <f>Tabela1[[#This Row],[mlp_val_acc]]</f>
        <v>0.63953488372093004</v>
      </c>
      <c r="AL960">
        <f>Tabela1[[#This Row],[mlp_train_acc]]</f>
        <v>0.60882352941176399</v>
      </c>
      <c r="AM960">
        <f>Tabela1[[#This Row],[mlp_steps]]</f>
        <v>12.6</v>
      </c>
    </row>
    <row r="961" spans="1:39" hidden="1" x14ac:dyDescent="0.25">
      <c r="A961" t="s">
        <v>29</v>
      </c>
      <c r="B961">
        <v>16</v>
      </c>
      <c r="C961">
        <v>5</v>
      </c>
      <c r="D961">
        <v>5</v>
      </c>
      <c r="E961">
        <v>0</v>
      </c>
      <c r="F961" t="s">
        <v>62</v>
      </c>
      <c r="G961">
        <v>61620</v>
      </c>
      <c r="H961">
        <v>25967742.399999999</v>
      </c>
      <c r="I961">
        <v>27.8</v>
      </c>
      <c r="J961">
        <v>0.38882352709770202</v>
      </c>
      <c r="K961">
        <v>0.75581395626068104</v>
      </c>
      <c r="L961">
        <v>0.38741259276866902</v>
      </c>
      <c r="M961">
        <v>0.65734265734265696</v>
      </c>
      <c r="N961">
        <v>0.581395348837209</v>
      </c>
      <c r="O961">
        <v>0.626470588235294</v>
      </c>
      <c r="P961">
        <v>12.2</v>
      </c>
      <c r="Q961">
        <v>1736511.8</v>
      </c>
      <c r="R961">
        <v>60924</v>
      </c>
      <c r="S961">
        <v>2</v>
      </c>
      <c r="T961">
        <v>166</v>
      </c>
      <c r="U961">
        <v>0.65734265734265696</v>
      </c>
      <c r="V961">
        <v>0.581395348837209</v>
      </c>
      <c r="W961">
        <v>0.626470588235294</v>
      </c>
      <c r="X961">
        <v>12.6</v>
      </c>
      <c r="Y961">
        <v>1846554</v>
      </c>
      <c r="Z961">
        <v>61625</v>
      </c>
      <c r="AA961">
        <v>2</v>
      </c>
      <c r="AB961">
        <v>167</v>
      </c>
      <c r="AC961" t="s">
        <v>854</v>
      </c>
      <c r="AE961">
        <f>Tabela1[[#This Row],[kan_params]]</f>
        <v>61620</v>
      </c>
      <c r="AF961">
        <f>Tabela1[[#This Row],[kan_steps]]</f>
        <v>27.8</v>
      </c>
      <c r="AG961">
        <f>Tabela1[[#This Row],[kan_train_acc]]</f>
        <v>0.38882352709770202</v>
      </c>
      <c r="AH961">
        <f>Tabela1[[#This Row],[kan_val_acc]]</f>
        <v>0.75581395626068104</v>
      </c>
      <c r="AI961">
        <f>Tabela1[[#This Row],[kan_test_acc]]</f>
        <v>0.38741259276866902</v>
      </c>
      <c r="AJ961">
        <f>Tabela1[[#This Row],[mlp_test_acc]]</f>
        <v>0.65734265734265696</v>
      </c>
      <c r="AK961">
        <f>Tabela1[[#This Row],[mlp_val_acc]]</f>
        <v>0.581395348837209</v>
      </c>
      <c r="AL961">
        <f>Tabela1[[#This Row],[mlp_train_acc]]</f>
        <v>0.626470588235294</v>
      </c>
      <c r="AM961">
        <f>Tabela1[[#This Row],[mlp_steps]]</f>
        <v>12.2</v>
      </c>
    </row>
    <row r="962" spans="1:39" hidden="1" x14ac:dyDescent="0.25">
      <c r="A962" t="s">
        <v>29</v>
      </c>
      <c r="B962">
        <v>14</v>
      </c>
      <c r="C962">
        <v>5</v>
      </c>
      <c r="D962">
        <v>4</v>
      </c>
      <c r="E962">
        <v>0</v>
      </c>
      <c r="F962" t="s">
        <v>102</v>
      </c>
      <c r="G962">
        <v>61664</v>
      </c>
      <c r="H962">
        <v>16894347</v>
      </c>
      <c r="I962">
        <v>19.600000000000001</v>
      </c>
      <c r="J962">
        <v>0.469411760568618</v>
      </c>
      <c r="K962">
        <v>0.66976745128631499</v>
      </c>
      <c r="L962">
        <v>0.49230769872665398</v>
      </c>
      <c r="M962">
        <v>0.65734265734265696</v>
      </c>
      <c r="N962">
        <v>0.581395348837209</v>
      </c>
      <c r="O962">
        <v>0.626470588235294</v>
      </c>
      <c r="P962">
        <v>12</v>
      </c>
      <c r="Q962">
        <v>804423.8</v>
      </c>
      <c r="R962">
        <v>61625</v>
      </c>
      <c r="S962">
        <v>2</v>
      </c>
      <c r="T962">
        <v>167</v>
      </c>
      <c r="U962">
        <v>0.65734265734265696</v>
      </c>
      <c r="V962">
        <v>0.581395348837209</v>
      </c>
      <c r="W962">
        <v>0.626470588235294</v>
      </c>
      <c r="X962">
        <v>12</v>
      </c>
      <c r="Y962">
        <v>604933.6</v>
      </c>
      <c r="Z962">
        <v>62330</v>
      </c>
      <c r="AA962">
        <v>2</v>
      </c>
      <c r="AB962">
        <v>168</v>
      </c>
      <c r="AC962" t="s">
        <v>672</v>
      </c>
      <c r="AE962">
        <f>Tabela1[[#This Row],[kan_params]]</f>
        <v>61664</v>
      </c>
      <c r="AF962">
        <f>Tabela1[[#This Row],[kan_steps]]</f>
        <v>19.600000000000001</v>
      </c>
      <c r="AG962">
        <f>Tabela1[[#This Row],[kan_train_acc]]</f>
        <v>0.469411760568618</v>
      </c>
      <c r="AH962">
        <f>Tabela1[[#This Row],[kan_val_acc]]</f>
        <v>0.66976745128631499</v>
      </c>
      <c r="AI962">
        <f>Tabela1[[#This Row],[kan_test_acc]]</f>
        <v>0.49230769872665398</v>
      </c>
      <c r="AJ962">
        <f>Tabela1[[#This Row],[mlp_test_acc]]</f>
        <v>0.65734265734265696</v>
      </c>
      <c r="AK962">
        <f>Tabela1[[#This Row],[mlp_val_acc]]</f>
        <v>0.581395348837209</v>
      </c>
      <c r="AL962">
        <f>Tabela1[[#This Row],[mlp_train_acc]]</f>
        <v>0.626470588235294</v>
      </c>
      <c r="AM962">
        <f>Tabela1[[#This Row],[mlp_steps]]</f>
        <v>12</v>
      </c>
    </row>
    <row r="963" spans="1:39" hidden="1" x14ac:dyDescent="0.25">
      <c r="A963" t="s">
        <v>29</v>
      </c>
      <c r="B963">
        <v>16</v>
      </c>
      <c r="C963">
        <v>5</v>
      </c>
      <c r="D963">
        <v>5</v>
      </c>
      <c r="E963">
        <v>0</v>
      </c>
      <c r="F963" t="s">
        <v>182</v>
      </c>
      <c r="G963">
        <v>61996</v>
      </c>
      <c r="H963">
        <v>12022572.6</v>
      </c>
      <c r="I963">
        <v>12</v>
      </c>
      <c r="J963">
        <v>0.45529411733150399</v>
      </c>
      <c r="K963">
        <v>0.77906978130340498</v>
      </c>
      <c r="L963">
        <v>0.43216783106327</v>
      </c>
      <c r="M963">
        <v>0.65734265734265696</v>
      </c>
      <c r="N963">
        <v>0.581395348837209</v>
      </c>
      <c r="O963">
        <v>0.626470588235294</v>
      </c>
      <c r="P963">
        <v>12</v>
      </c>
      <c r="Q963">
        <v>1089181</v>
      </c>
      <c r="R963">
        <v>61625</v>
      </c>
      <c r="S963">
        <v>2</v>
      </c>
      <c r="T963">
        <v>167</v>
      </c>
      <c r="U963">
        <v>0.65734265734265696</v>
      </c>
      <c r="V963">
        <v>0.581395348837209</v>
      </c>
      <c r="W963">
        <v>0.626470588235294</v>
      </c>
      <c r="X963">
        <v>12</v>
      </c>
      <c r="Y963">
        <v>1403108.8</v>
      </c>
      <c r="Z963">
        <v>62330</v>
      </c>
      <c r="AA963">
        <v>2</v>
      </c>
      <c r="AB963">
        <v>168</v>
      </c>
      <c r="AC963" t="s">
        <v>914</v>
      </c>
      <c r="AE963">
        <f>Tabela1[[#This Row],[kan_params]]</f>
        <v>61996</v>
      </c>
      <c r="AF963">
        <f>Tabela1[[#This Row],[kan_steps]]</f>
        <v>12</v>
      </c>
      <c r="AG963">
        <f>Tabela1[[#This Row],[kan_train_acc]]</f>
        <v>0.45529411733150399</v>
      </c>
      <c r="AH963">
        <f>Tabela1[[#This Row],[kan_val_acc]]</f>
        <v>0.77906978130340498</v>
      </c>
      <c r="AI963">
        <f>Tabela1[[#This Row],[kan_test_acc]]</f>
        <v>0.43216783106327</v>
      </c>
      <c r="AJ963">
        <f>Tabela1[[#This Row],[mlp_test_acc]]</f>
        <v>0.65734265734265696</v>
      </c>
      <c r="AK963">
        <f>Tabela1[[#This Row],[mlp_val_acc]]</f>
        <v>0.581395348837209</v>
      </c>
      <c r="AL963">
        <f>Tabela1[[#This Row],[mlp_train_acc]]</f>
        <v>0.626470588235294</v>
      </c>
      <c r="AM963">
        <f>Tabela1[[#This Row],[mlp_steps]]</f>
        <v>12</v>
      </c>
    </row>
    <row r="964" spans="1:39" hidden="1" x14ac:dyDescent="0.25">
      <c r="A964" t="s">
        <v>29</v>
      </c>
      <c r="B964">
        <v>16</v>
      </c>
      <c r="C964">
        <v>9</v>
      </c>
      <c r="D964">
        <v>3</v>
      </c>
      <c r="E964">
        <v>0</v>
      </c>
      <c r="F964" t="s">
        <v>188</v>
      </c>
      <c r="G964">
        <v>62122</v>
      </c>
      <c r="H964">
        <v>23843172.800000001</v>
      </c>
      <c r="I964">
        <v>26</v>
      </c>
      <c r="J964">
        <v>0.63764703869819594</v>
      </c>
      <c r="K964">
        <v>0.78372092247009195</v>
      </c>
      <c r="L964">
        <v>0.65034965276718104</v>
      </c>
      <c r="M964">
        <v>0.65734265734265696</v>
      </c>
      <c r="N964">
        <v>0.581395348837209</v>
      </c>
      <c r="O964">
        <v>0.626470588235294</v>
      </c>
      <c r="P964">
        <v>12</v>
      </c>
      <c r="Q964">
        <v>1793590.2</v>
      </c>
      <c r="R964">
        <v>61625</v>
      </c>
      <c r="S964">
        <v>2</v>
      </c>
      <c r="T964">
        <v>167</v>
      </c>
      <c r="U964">
        <v>0.65734265734265696</v>
      </c>
      <c r="V964">
        <v>0.581395348837209</v>
      </c>
      <c r="W964">
        <v>0.626470588235294</v>
      </c>
      <c r="X964">
        <v>12</v>
      </c>
      <c r="Y964">
        <v>698143.6</v>
      </c>
      <c r="Z964">
        <v>62330</v>
      </c>
      <c r="AA964">
        <v>2</v>
      </c>
      <c r="AB964">
        <v>168</v>
      </c>
      <c r="AC964" t="s">
        <v>1018</v>
      </c>
      <c r="AE964">
        <f>Tabela1[[#This Row],[kan_params]]</f>
        <v>62122</v>
      </c>
      <c r="AF964">
        <f>Tabela1[[#This Row],[kan_steps]]</f>
        <v>26</v>
      </c>
      <c r="AG964">
        <f>Tabela1[[#This Row],[kan_train_acc]]</f>
        <v>0.63764703869819594</v>
      </c>
      <c r="AH964">
        <f>Tabela1[[#This Row],[kan_val_acc]]</f>
        <v>0.78372092247009195</v>
      </c>
      <c r="AI964">
        <f>Tabela1[[#This Row],[kan_test_acc]]</f>
        <v>0.65034965276718104</v>
      </c>
      <c r="AJ964">
        <f>Tabela1[[#This Row],[mlp_test_acc]]</f>
        <v>0.65734265734265696</v>
      </c>
      <c r="AK964">
        <f>Tabela1[[#This Row],[mlp_val_acc]]</f>
        <v>0.581395348837209</v>
      </c>
      <c r="AL964">
        <f>Tabela1[[#This Row],[mlp_train_acc]]</f>
        <v>0.626470588235294</v>
      </c>
      <c r="AM964">
        <f>Tabela1[[#This Row],[mlp_steps]]</f>
        <v>12</v>
      </c>
    </row>
    <row r="965" spans="1:39" hidden="1" x14ac:dyDescent="0.25">
      <c r="A965" t="s">
        <v>29</v>
      </c>
      <c r="B965">
        <v>14</v>
      </c>
      <c r="C965">
        <v>3</v>
      </c>
      <c r="D965">
        <v>5</v>
      </c>
      <c r="E965">
        <v>0</v>
      </c>
      <c r="F965" t="s">
        <v>188</v>
      </c>
      <c r="G965">
        <v>62122</v>
      </c>
      <c r="H965">
        <v>12598309.6</v>
      </c>
      <c r="I965">
        <v>21</v>
      </c>
      <c r="J965">
        <v>0.56352941989898597</v>
      </c>
      <c r="K965">
        <v>0.73023254871368404</v>
      </c>
      <c r="L965">
        <v>0.58741258978843602</v>
      </c>
      <c r="M965">
        <v>0.66433566433566404</v>
      </c>
      <c r="N965">
        <v>0.63953488372093004</v>
      </c>
      <c r="O965">
        <v>0.60882352941176399</v>
      </c>
      <c r="P965">
        <v>12.4</v>
      </c>
      <c r="Q965">
        <v>2337460.6</v>
      </c>
      <c r="R965">
        <v>61625</v>
      </c>
      <c r="S965">
        <v>2</v>
      </c>
      <c r="T965">
        <v>167</v>
      </c>
      <c r="U965">
        <v>0.66433566433566404</v>
      </c>
      <c r="V965">
        <v>0.63953488372093004</v>
      </c>
      <c r="W965">
        <v>0.60882352941176399</v>
      </c>
      <c r="X965">
        <v>12.2</v>
      </c>
      <c r="Y965">
        <v>1997042</v>
      </c>
      <c r="Z965">
        <v>62330</v>
      </c>
      <c r="AA965">
        <v>2</v>
      </c>
      <c r="AB965">
        <v>168</v>
      </c>
      <c r="AC965" t="s">
        <v>614</v>
      </c>
      <c r="AE965">
        <f>Tabela1[[#This Row],[kan_params]]</f>
        <v>62122</v>
      </c>
      <c r="AF965">
        <f>Tabela1[[#This Row],[kan_steps]]</f>
        <v>21</v>
      </c>
      <c r="AG965">
        <f>Tabela1[[#This Row],[kan_train_acc]]</f>
        <v>0.56352941989898597</v>
      </c>
      <c r="AH965">
        <f>Tabela1[[#This Row],[kan_val_acc]]</f>
        <v>0.73023254871368404</v>
      </c>
      <c r="AI965">
        <f>Tabela1[[#This Row],[kan_test_acc]]</f>
        <v>0.58741258978843602</v>
      </c>
      <c r="AJ965">
        <f>Tabela1[[#This Row],[mlp_test_acc]]</f>
        <v>0.66433566433566404</v>
      </c>
      <c r="AK965">
        <f>Tabela1[[#This Row],[mlp_val_acc]]</f>
        <v>0.63953488372093004</v>
      </c>
      <c r="AL965">
        <f>Tabela1[[#This Row],[mlp_train_acc]]</f>
        <v>0.60882352941176399</v>
      </c>
      <c r="AM965">
        <f>Tabela1[[#This Row],[mlp_steps]]</f>
        <v>12.4</v>
      </c>
    </row>
    <row r="966" spans="1:39" hidden="1" x14ac:dyDescent="0.25">
      <c r="A966" t="s">
        <v>29</v>
      </c>
      <c r="B966">
        <v>16</v>
      </c>
      <c r="C966">
        <v>9</v>
      </c>
      <c r="D966">
        <v>3</v>
      </c>
      <c r="E966">
        <v>0</v>
      </c>
      <c r="F966" t="s">
        <v>128</v>
      </c>
      <c r="G966">
        <v>62126</v>
      </c>
      <c r="H966">
        <v>22472371</v>
      </c>
      <c r="I966">
        <v>24.2</v>
      </c>
      <c r="J966">
        <v>0.61352940201759298</v>
      </c>
      <c r="K966">
        <v>0.77906976938247596</v>
      </c>
      <c r="L966">
        <v>0.59020979404449403</v>
      </c>
      <c r="M966">
        <v>0.65734265734265696</v>
      </c>
      <c r="N966">
        <v>0.581395348837209</v>
      </c>
      <c r="O966">
        <v>0.626470588235294</v>
      </c>
      <c r="P966">
        <v>12</v>
      </c>
      <c r="Q966">
        <v>1081906.6000000001</v>
      </c>
      <c r="R966">
        <v>61625</v>
      </c>
      <c r="S966">
        <v>2</v>
      </c>
      <c r="T966">
        <v>167</v>
      </c>
      <c r="U966">
        <v>0.65734265734265696</v>
      </c>
      <c r="V966">
        <v>0.581395348837209</v>
      </c>
      <c r="W966">
        <v>0.626470588235294</v>
      </c>
      <c r="X966">
        <v>12.2</v>
      </c>
      <c r="Y966">
        <v>989457.2</v>
      </c>
      <c r="Z966">
        <v>62330</v>
      </c>
      <c r="AA966">
        <v>2</v>
      </c>
      <c r="AB966">
        <v>168</v>
      </c>
      <c r="AC966" t="s">
        <v>988</v>
      </c>
      <c r="AE966">
        <f>Tabela1[[#This Row],[kan_params]]</f>
        <v>62126</v>
      </c>
      <c r="AF966">
        <f>Tabela1[[#This Row],[kan_steps]]</f>
        <v>24.2</v>
      </c>
      <c r="AG966">
        <f>Tabela1[[#This Row],[kan_train_acc]]</f>
        <v>0.61352940201759298</v>
      </c>
      <c r="AH966">
        <f>Tabela1[[#This Row],[kan_val_acc]]</f>
        <v>0.77906976938247596</v>
      </c>
      <c r="AI966">
        <f>Tabela1[[#This Row],[kan_test_acc]]</f>
        <v>0.59020979404449403</v>
      </c>
      <c r="AJ966">
        <f>Tabela1[[#This Row],[mlp_test_acc]]</f>
        <v>0.65734265734265696</v>
      </c>
      <c r="AK966">
        <f>Tabela1[[#This Row],[mlp_val_acc]]</f>
        <v>0.581395348837209</v>
      </c>
      <c r="AL966">
        <f>Tabela1[[#This Row],[mlp_train_acc]]</f>
        <v>0.626470588235294</v>
      </c>
      <c r="AM966">
        <f>Tabela1[[#This Row],[mlp_steps]]</f>
        <v>12</v>
      </c>
    </row>
    <row r="967" spans="1:39" hidden="1" x14ac:dyDescent="0.25">
      <c r="A967" t="s">
        <v>29</v>
      </c>
      <c r="B967">
        <v>14</v>
      </c>
      <c r="C967">
        <v>3</v>
      </c>
      <c r="D967">
        <v>5</v>
      </c>
      <c r="E967">
        <v>0</v>
      </c>
      <c r="F967" t="s">
        <v>128</v>
      </c>
      <c r="G967">
        <v>62126</v>
      </c>
      <c r="H967">
        <v>7423964.7999999998</v>
      </c>
      <c r="I967">
        <v>12</v>
      </c>
      <c r="J967">
        <v>0.60882353782653797</v>
      </c>
      <c r="K967">
        <v>0.66279071569442705</v>
      </c>
      <c r="L967">
        <v>0.66433566808700495</v>
      </c>
      <c r="M967">
        <v>0.66433566433566404</v>
      </c>
      <c r="N967">
        <v>0.63953488372093004</v>
      </c>
      <c r="O967">
        <v>0.60882352941176399</v>
      </c>
      <c r="P967">
        <v>12</v>
      </c>
      <c r="Q967">
        <v>2947021.4</v>
      </c>
      <c r="R967">
        <v>61625</v>
      </c>
      <c r="S967">
        <v>2</v>
      </c>
      <c r="T967">
        <v>167</v>
      </c>
      <c r="U967">
        <v>0.66433566433566404</v>
      </c>
      <c r="V967">
        <v>0.63953488372093004</v>
      </c>
      <c r="W967">
        <v>0.60882352941176399</v>
      </c>
      <c r="X967">
        <v>12</v>
      </c>
      <c r="Y967">
        <v>2650435.4</v>
      </c>
      <c r="Z967">
        <v>62330</v>
      </c>
      <c r="AA967">
        <v>2</v>
      </c>
      <c r="AB967">
        <v>168</v>
      </c>
      <c r="AC967" t="s">
        <v>584</v>
      </c>
      <c r="AE967">
        <f>Tabela1[[#This Row],[kan_params]]</f>
        <v>62126</v>
      </c>
      <c r="AF967">
        <f>Tabela1[[#This Row],[kan_steps]]</f>
        <v>12</v>
      </c>
      <c r="AG967">
        <f>Tabela1[[#This Row],[kan_train_acc]]</f>
        <v>0.60882353782653797</v>
      </c>
      <c r="AH967">
        <f>Tabela1[[#This Row],[kan_val_acc]]</f>
        <v>0.66279071569442705</v>
      </c>
      <c r="AI967">
        <f>Tabela1[[#This Row],[kan_test_acc]]</f>
        <v>0.66433566808700495</v>
      </c>
      <c r="AJ967">
        <f>Tabela1[[#This Row],[mlp_test_acc]]</f>
        <v>0.66433566433566404</v>
      </c>
      <c r="AK967">
        <f>Tabela1[[#This Row],[mlp_val_acc]]</f>
        <v>0.63953488372093004</v>
      </c>
      <c r="AL967">
        <f>Tabela1[[#This Row],[mlp_train_acc]]</f>
        <v>0.60882352941176399</v>
      </c>
      <c r="AM967">
        <f>Tabela1[[#This Row],[mlp_steps]]</f>
        <v>12</v>
      </c>
    </row>
    <row r="968" spans="1:39" hidden="1" x14ac:dyDescent="0.25">
      <c r="A968" t="s">
        <v>29</v>
      </c>
      <c r="B968">
        <v>16</v>
      </c>
      <c r="C968">
        <v>9</v>
      </c>
      <c r="D968">
        <v>3</v>
      </c>
      <c r="E968">
        <v>0</v>
      </c>
      <c r="F968" t="s">
        <v>70</v>
      </c>
      <c r="G968">
        <v>62132</v>
      </c>
      <c r="H968">
        <v>29507965.600000001</v>
      </c>
      <c r="I968">
        <v>32.4</v>
      </c>
      <c r="J968">
        <v>0.65764706134796103</v>
      </c>
      <c r="K968">
        <v>0.80465116500854394</v>
      </c>
      <c r="L968">
        <v>0.65034965276718104</v>
      </c>
      <c r="M968">
        <v>0.65734265734265696</v>
      </c>
      <c r="N968">
        <v>0.581395348837209</v>
      </c>
      <c r="O968">
        <v>0.626470588235294</v>
      </c>
      <c r="P968">
        <v>12.4</v>
      </c>
      <c r="Q968">
        <v>1658855.2</v>
      </c>
      <c r="R968">
        <v>61625</v>
      </c>
      <c r="S968">
        <v>2</v>
      </c>
      <c r="T968">
        <v>167</v>
      </c>
      <c r="U968">
        <v>0.65734265734265696</v>
      </c>
      <c r="V968">
        <v>0.581395348837209</v>
      </c>
      <c r="W968">
        <v>0.626470588235294</v>
      </c>
      <c r="X968">
        <v>12.2</v>
      </c>
      <c r="Y968">
        <v>573507.19999999995</v>
      </c>
      <c r="Z968">
        <v>62330</v>
      </c>
      <c r="AA968">
        <v>2</v>
      </c>
      <c r="AB968">
        <v>168</v>
      </c>
      <c r="AC968" t="s">
        <v>959</v>
      </c>
      <c r="AE968">
        <f>Tabela1[[#This Row],[kan_params]]</f>
        <v>62132</v>
      </c>
      <c r="AF968">
        <f>Tabela1[[#This Row],[kan_steps]]</f>
        <v>32.4</v>
      </c>
      <c r="AG968">
        <f>Tabela1[[#This Row],[kan_train_acc]]</f>
        <v>0.65764706134796103</v>
      </c>
      <c r="AH968">
        <f>Tabela1[[#This Row],[kan_val_acc]]</f>
        <v>0.80465116500854394</v>
      </c>
      <c r="AI968">
        <f>Tabela1[[#This Row],[kan_test_acc]]</f>
        <v>0.65034965276718104</v>
      </c>
      <c r="AJ968">
        <f>Tabela1[[#This Row],[mlp_test_acc]]</f>
        <v>0.65734265734265696</v>
      </c>
      <c r="AK968">
        <f>Tabela1[[#This Row],[mlp_val_acc]]</f>
        <v>0.581395348837209</v>
      </c>
      <c r="AL968">
        <f>Tabela1[[#This Row],[mlp_train_acc]]</f>
        <v>0.626470588235294</v>
      </c>
      <c r="AM968">
        <f>Tabela1[[#This Row],[mlp_steps]]</f>
        <v>12.4</v>
      </c>
    </row>
    <row r="969" spans="1:39" hidden="1" x14ac:dyDescent="0.25">
      <c r="A969" t="s">
        <v>29</v>
      </c>
      <c r="B969">
        <v>14</v>
      </c>
      <c r="C969">
        <v>3</v>
      </c>
      <c r="D969">
        <v>5</v>
      </c>
      <c r="E969">
        <v>0</v>
      </c>
      <c r="F969" t="s">
        <v>70</v>
      </c>
      <c r="G969">
        <v>62132</v>
      </c>
      <c r="H969">
        <v>10923263</v>
      </c>
      <c r="I969">
        <v>17.600000000000001</v>
      </c>
      <c r="J969">
        <v>0.52117647528648303</v>
      </c>
      <c r="K969">
        <v>0.67674418687820403</v>
      </c>
      <c r="L969">
        <v>0.48391608595848001</v>
      </c>
      <c r="M969">
        <v>0.66433566433566404</v>
      </c>
      <c r="N969">
        <v>0.63953488372093004</v>
      </c>
      <c r="O969">
        <v>0.60882352941176399</v>
      </c>
      <c r="P969">
        <v>12</v>
      </c>
      <c r="Q969">
        <v>1955103.2</v>
      </c>
      <c r="R969">
        <v>61625</v>
      </c>
      <c r="S969">
        <v>2</v>
      </c>
      <c r="T969">
        <v>167</v>
      </c>
      <c r="U969">
        <v>0.66433566433566404</v>
      </c>
      <c r="V969">
        <v>0.63953488372093004</v>
      </c>
      <c r="W969">
        <v>0.60882352941176399</v>
      </c>
      <c r="X969">
        <v>12.2</v>
      </c>
      <c r="Y969">
        <v>1392623</v>
      </c>
      <c r="Z969">
        <v>62330</v>
      </c>
      <c r="AA969">
        <v>2</v>
      </c>
      <c r="AB969">
        <v>168</v>
      </c>
      <c r="AC969" t="s">
        <v>555</v>
      </c>
      <c r="AE969">
        <f>Tabela1[[#This Row],[kan_params]]</f>
        <v>62132</v>
      </c>
      <c r="AF969">
        <f>Tabela1[[#This Row],[kan_steps]]</f>
        <v>17.600000000000001</v>
      </c>
      <c r="AG969">
        <f>Tabela1[[#This Row],[kan_train_acc]]</f>
        <v>0.52117647528648303</v>
      </c>
      <c r="AH969">
        <f>Tabela1[[#This Row],[kan_val_acc]]</f>
        <v>0.67674418687820403</v>
      </c>
      <c r="AI969">
        <f>Tabela1[[#This Row],[kan_test_acc]]</f>
        <v>0.48391608595848001</v>
      </c>
      <c r="AJ969">
        <f>Tabela1[[#This Row],[mlp_test_acc]]</f>
        <v>0.66433566433566404</v>
      </c>
      <c r="AK969">
        <f>Tabela1[[#This Row],[mlp_val_acc]]</f>
        <v>0.63953488372093004</v>
      </c>
      <c r="AL969">
        <f>Tabela1[[#This Row],[mlp_train_acc]]</f>
        <v>0.60882352941176399</v>
      </c>
      <c r="AM969">
        <f>Tabela1[[#This Row],[mlp_steps]]</f>
        <v>12</v>
      </c>
    </row>
    <row r="970" spans="1:39" hidden="1" x14ac:dyDescent="0.25">
      <c r="A970" t="s">
        <v>29</v>
      </c>
      <c r="B970">
        <v>20</v>
      </c>
      <c r="C970">
        <v>9</v>
      </c>
      <c r="D970">
        <v>5</v>
      </c>
      <c r="E970">
        <v>0</v>
      </c>
      <c r="F970" t="s">
        <v>142</v>
      </c>
      <c r="G970">
        <v>62228</v>
      </c>
      <c r="H970">
        <v>19878394.800000001</v>
      </c>
      <c r="I970">
        <v>20.2</v>
      </c>
      <c r="J970">
        <v>0.64117647409439005</v>
      </c>
      <c r="K970">
        <v>0.74186044931411699</v>
      </c>
      <c r="L970">
        <v>0.668531465530395</v>
      </c>
      <c r="M970">
        <v>0.58041958041957997</v>
      </c>
      <c r="N970">
        <v>0.69767441860465096</v>
      </c>
      <c r="O970">
        <v>0.629411764705882</v>
      </c>
      <c r="P970">
        <v>12.2</v>
      </c>
      <c r="Q970">
        <v>2253472.6</v>
      </c>
      <c r="R970">
        <v>61625</v>
      </c>
      <c r="S970">
        <v>2</v>
      </c>
      <c r="T970">
        <v>167</v>
      </c>
      <c r="U970">
        <v>0.58041958041957997</v>
      </c>
      <c r="V970">
        <v>0.69767441860465096</v>
      </c>
      <c r="W970">
        <v>0.629411764705882</v>
      </c>
      <c r="X970">
        <v>12</v>
      </c>
      <c r="Y970">
        <v>2335518</v>
      </c>
      <c r="Z970">
        <v>62330</v>
      </c>
      <c r="AA970">
        <v>2</v>
      </c>
      <c r="AB970">
        <v>168</v>
      </c>
      <c r="AC970" t="s">
        <v>1197</v>
      </c>
      <c r="AE970">
        <f>Tabela1[[#This Row],[kan_params]]</f>
        <v>62228</v>
      </c>
      <c r="AF970">
        <f>Tabela1[[#This Row],[kan_steps]]</f>
        <v>20.2</v>
      </c>
      <c r="AG970">
        <f>Tabela1[[#This Row],[kan_train_acc]]</f>
        <v>0.64117647409439005</v>
      </c>
      <c r="AH970">
        <f>Tabela1[[#This Row],[kan_val_acc]]</f>
        <v>0.74186044931411699</v>
      </c>
      <c r="AI970">
        <f>Tabela1[[#This Row],[kan_test_acc]]</f>
        <v>0.668531465530395</v>
      </c>
      <c r="AJ970">
        <f>Tabela1[[#This Row],[mlp_test_acc]]</f>
        <v>0.58041958041957997</v>
      </c>
      <c r="AK970">
        <f>Tabela1[[#This Row],[mlp_val_acc]]</f>
        <v>0.69767441860465096</v>
      </c>
      <c r="AL970">
        <f>Tabela1[[#This Row],[mlp_train_acc]]</f>
        <v>0.629411764705882</v>
      </c>
      <c r="AM970">
        <f>Tabela1[[#This Row],[mlp_steps]]</f>
        <v>12.2</v>
      </c>
    </row>
    <row r="971" spans="1:39" hidden="1" x14ac:dyDescent="0.25">
      <c r="A971" t="s">
        <v>29</v>
      </c>
      <c r="B971">
        <v>16</v>
      </c>
      <c r="C971">
        <v>5</v>
      </c>
      <c r="D971">
        <v>5</v>
      </c>
      <c r="E971">
        <v>0</v>
      </c>
      <c r="F971" t="s">
        <v>92</v>
      </c>
      <c r="G971">
        <v>62290</v>
      </c>
      <c r="H971">
        <v>14875748.4</v>
      </c>
      <c r="I971">
        <v>15</v>
      </c>
      <c r="J971">
        <v>0.51470588445663401</v>
      </c>
      <c r="K971">
        <v>0.70465114116668703</v>
      </c>
      <c r="L971">
        <v>0.50769231319427399</v>
      </c>
      <c r="M971">
        <v>0.65734265734265696</v>
      </c>
      <c r="N971">
        <v>0.581395348837209</v>
      </c>
      <c r="O971">
        <v>0.626470588235294</v>
      </c>
      <c r="P971">
        <v>12</v>
      </c>
      <c r="Q971">
        <v>1534635.8</v>
      </c>
      <c r="R971">
        <v>61625</v>
      </c>
      <c r="S971">
        <v>2</v>
      </c>
      <c r="T971">
        <v>167</v>
      </c>
      <c r="U971">
        <v>0.65734265734265696</v>
      </c>
      <c r="V971">
        <v>0.581395348837209</v>
      </c>
      <c r="W971">
        <v>0.626470588235294</v>
      </c>
      <c r="X971">
        <v>12</v>
      </c>
      <c r="Y971">
        <v>1026995.2</v>
      </c>
      <c r="Z971">
        <v>62330</v>
      </c>
      <c r="AA971">
        <v>2</v>
      </c>
      <c r="AB971">
        <v>168</v>
      </c>
      <c r="AC971" t="s">
        <v>869</v>
      </c>
      <c r="AE971">
        <f>Tabela1[[#This Row],[kan_params]]</f>
        <v>62290</v>
      </c>
      <c r="AF971">
        <f>Tabela1[[#This Row],[kan_steps]]</f>
        <v>15</v>
      </c>
      <c r="AG971">
        <f>Tabela1[[#This Row],[kan_train_acc]]</f>
        <v>0.51470588445663401</v>
      </c>
      <c r="AH971">
        <f>Tabela1[[#This Row],[kan_val_acc]]</f>
        <v>0.70465114116668703</v>
      </c>
      <c r="AI971">
        <f>Tabela1[[#This Row],[kan_test_acc]]</f>
        <v>0.50769231319427399</v>
      </c>
      <c r="AJ971">
        <f>Tabela1[[#This Row],[mlp_test_acc]]</f>
        <v>0.65734265734265696</v>
      </c>
      <c r="AK971">
        <f>Tabela1[[#This Row],[mlp_val_acc]]</f>
        <v>0.581395348837209</v>
      </c>
      <c r="AL971">
        <f>Tabela1[[#This Row],[mlp_train_acc]]</f>
        <v>0.626470588235294</v>
      </c>
      <c r="AM971">
        <f>Tabela1[[#This Row],[mlp_steps]]</f>
        <v>12</v>
      </c>
    </row>
    <row r="972" spans="1:39" hidden="1" x14ac:dyDescent="0.25">
      <c r="A972" t="s">
        <v>29</v>
      </c>
      <c r="B972">
        <v>16</v>
      </c>
      <c r="C972">
        <v>9</v>
      </c>
      <c r="D972">
        <v>3</v>
      </c>
      <c r="E972">
        <v>0</v>
      </c>
      <c r="F972" t="s">
        <v>158</v>
      </c>
      <c r="G972">
        <v>62300</v>
      </c>
      <c r="H972">
        <v>23725589.199999999</v>
      </c>
      <c r="I972">
        <v>25.8</v>
      </c>
      <c r="J972">
        <v>0.58882352113723702</v>
      </c>
      <c r="K972">
        <v>0.77209303379058802</v>
      </c>
      <c r="L972">
        <v>0.59580419659614503</v>
      </c>
      <c r="M972">
        <v>0.65734265734265696</v>
      </c>
      <c r="N972">
        <v>0.581395348837209</v>
      </c>
      <c r="O972">
        <v>0.626470588235294</v>
      </c>
      <c r="P972">
        <v>12.6</v>
      </c>
      <c r="Q972">
        <v>2412796.4</v>
      </c>
      <c r="R972">
        <v>61625</v>
      </c>
      <c r="S972">
        <v>2</v>
      </c>
      <c r="T972">
        <v>167</v>
      </c>
      <c r="U972">
        <v>0.65734265734265696</v>
      </c>
      <c r="V972">
        <v>0.581395348837209</v>
      </c>
      <c r="W972">
        <v>0.626470588235294</v>
      </c>
      <c r="X972">
        <v>12.2</v>
      </c>
      <c r="Y972">
        <v>1331735.8</v>
      </c>
      <c r="Z972">
        <v>62330</v>
      </c>
      <c r="AA972">
        <v>2</v>
      </c>
      <c r="AB972">
        <v>168</v>
      </c>
      <c r="AC972" t="s">
        <v>1003</v>
      </c>
      <c r="AE972">
        <f>Tabela1[[#This Row],[kan_params]]</f>
        <v>62300</v>
      </c>
      <c r="AF972">
        <f>Tabela1[[#This Row],[kan_steps]]</f>
        <v>25.8</v>
      </c>
      <c r="AG972">
        <f>Tabela1[[#This Row],[kan_train_acc]]</f>
        <v>0.58882352113723702</v>
      </c>
      <c r="AH972">
        <f>Tabela1[[#This Row],[kan_val_acc]]</f>
        <v>0.77209303379058802</v>
      </c>
      <c r="AI972">
        <f>Tabela1[[#This Row],[kan_test_acc]]</f>
        <v>0.59580419659614503</v>
      </c>
      <c r="AJ972">
        <f>Tabela1[[#This Row],[mlp_test_acc]]</f>
        <v>0.65734265734265696</v>
      </c>
      <c r="AK972">
        <f>Tabela1[[#This Row],[mlp_val_acc]]</f>
        <v>0.581395348837209</v>
      </c>
      <c r="AL972">
        <f>Tabela1[[#This Row],[mlp_train_acc]]</f>
        <v>0.626470588235294</v>
      </c>
      <c r="AM972">
        <f>Tabela1[[#This Row],[mlp_steps]]</f>
        <v>12.6</v>
      </c>
    </row>
    <row r="973" spans="1:39" hidden="1" x14ac:dyDescent="0.25">
      <c r="A973" t="s">
        <v>29</v>
      </c>
      <c r="B973">
        <v>14</v>
      </c>
      <c r="C973">
        <v>3</v>
      </c>
      <c r="D973">
        <v>5</v>
      </c>
      <c r="E973">
        <v>0</v>
      </c>
      <c r="F973" t="s">
        <v>158</v>
      </c>
      <c r="G973">
        <v>62300</v>
      </c>
      <c r="H973">
        <v>12951566.4</v>
      </c>
      <c r="I973">
        <v>22.2</v>
      </c>
      <c r="J973">
        <v>0.56235293745994497</v>
      </c>
      <c r="K973">
        <v>0.70000001192092898</v>
      </c>
      <c r="L973">
        <v>0.55384615063667297</v>
      </c>
      <c r="M973">
        <v>0.66433566433566404</v>
      </c>
      <c r="N973">
        <v>0.63953488372093004</v>
      </c>
      <c r="O973">
        <v>0.60882352941176399</v>
      </c>
      <c r="P973">
        <v>12</v>
      </c>
      <c r="Q973">
        <v>1330219.2</v>
      </c>
      <c r="R973">
        <v>61625</v>
      </c>
      <c r="S973">
        <v>2</v>
      </c>
      <c r="T973">
        <v>167</v>
      </c>
      <c r="U973">
        <v>0.66433566433566404</v>
      </c>
      <c r="V973">
        <v>0.63953488372093004</v>
      </c>
      <c r="W973">
        <v>0.60882352941176399</v>
      </c>
      <c r="X973">
        <v>12.4</v>
      </c>
      <c r="Y973">
        <v>815644.6</v>
      </c>
      <c r="Z973">
        <v>62330</v>
      </c>
      <c r="AA973">
        <v>2</v>
      </c>
      <c r="AB973">
        <v>168</v>
      </c>
      <c r="AC973" t="s">
        <v>599</v>
      </c>
      <c r="AE973">
        <f>Tabela1[[#This Row],[kan_params]]</f>
        <v>62300</v>
      </c>
      <c r="AF973">
        <f>Tabela1[[#This Row],[kan_steps]]</f>
        <v>22.2</v>
      </c>
      <c r="AG973">
        <f>Tabela1[[#This Row],[kan_train_acc]]</f>
        <v>0.56235293745994497</v>
      </c>
      <c r="AH973">
        <f>Tabela1[[#This Row],[kan_val_acc]]</f>
        <v>0.70000001192092898</v>
      </c>
      <c r="AI973">
        <f>Tabela1[[#This Row],[kan_test_acc]]</f>
        <v>0.55384615063667297</v>
      </c>
      <c r="AJ973">
        <f>Tabela1[[#This Row],[mlp_test_acc]]</f>
        <v>0.66433566433566404</v>
      </c>
      <c r="AK973">
        <f>Tabela1[[#This Row],[mlp_val_acc]]</f>
        <v>0.63953488372093004</v>
      </c>
      <c r="AL973">
        <f>Tabela1[[#This Row],[mlp_train_acc]]</f>
        <v>0.60882352941176399</v>
      </c>
      <c r="AM973">
        <f>Tabela1[[#This Row],[mlp_steps]]</f>
        <v>12</v>
      </c>
    </row>
    <row r="974" spans="1:39" hidden="1" x14ac:dyDescent="0.25">
      <c r="A974" t="s">
        <v>29</v>
      </c>
      <c r="B974">
        <v>14</v>
      </c>
      <c r="C974">
        <v>5</v>
      </c>
      <c r="D974">
        <v>4</v>
      </c>
      <c r="E974">
        <v>0</v>
      </c>
      <c r="F974" t="s">
        <v>132</v>
      </c>
      <c r="G974">
        <v>62334</v>
      </c>
      <c r="H974">
        <v>19387835.399999999</v>
      </c>
      <c r="I974">
        <v>21.6</v>
      </c>
      <c r="J974">
        <v>0.52705882787704394</v>
      </c>
      <c r="K974">
        <v>0.693023252487182</v>
      </c>
      <c r="L974">
        <v>0.53986015319824199</v>
      </c>
      <c r="M974">
        <v>0.65734265734265696</v>
      </c>
      <c r="N974">
        <v>0.581395348837209</v>
      </c>
      <c r="O974">
        <v>0.626470588235294</v>
      </c>
      <c r="P974">
        <v>12</v>
      </c>
      <c r="Q974">
        <v>331978</v>
      </c>
      <c r="R974">
        <v>62330</v>
      </c>
      <c r="S974">
        <v>2</v>
      </c>
      <c r="T974">
        <v>168</v>
      </c>
      <c r="U974">
        <v>0.65734265734265696</v>
      </c>
      <c r="V974">
        <v>0.581395348837209</v>
      </c>
      <c r="W974">
        <v>0.626470588235294</v>
      </c>
      <c r="X974">
        <v>12</v>
      </c>
      <c r="Y974">
        <v>390472.8</v>
      </c>
      <c r="Z974">
        <v>63039</v>
      </c>
      <c r="AA974">
        <v>2</v>
      </c>
      <c r="AB974">
        <v>169</v>
      </c>
      <c r="AC974" t="s">
        <v>687</v>
      </c>
      <c r="AE974">
        <f>Tabela1[[#This Row],[kan_params]]</f>
        <v>62334</v>
      </c>
      <c r="AF974">
        <f>Tabela1[[#This Row],[kan_steps]]</f>
        <v>21.6</v>
      </c>
      <c r="AG974">
        <f>Tabela1[[#This Row],[kan_train_acc]]</f>
        <v>0.52705882787704394</v>
      </c>
      <c r="AH974">
        <f>Tabela1[[#This Row],[kan_val_acc]]</f>
        <v>0.693023252487182</v>
      </c>
      <c r="AI974">
        <f>Tabela1[[#This Row],[kan_test_acc]]</f>
        <v>0.53986015319824199</v>
      </c>
      <c r="AJ974">
        <f>Tabela1[[#This Row],[mlp_test_acc]]</f>
        <v>0.65734265734265696</v>
      </c>
      <c r="AK974">
        <f>Tabela1[[#This Row],[mlp_val_acc]]</f>
        <v>0.581395348837209</v>
      </c>
      <c r="AL974">
        <f>Tabela1[[#This Row],[mlp_train_acc]]</f>
        <v>0.626470588235294</v>
      </c>
      <c r="AM974">
        <f>Tabela1[[#This Row],[mlp_steps]]</f>
        <v>12</v>
      </c>
    </row>
    <row r="975" spans="1:39" hidden="1" x14ac:dyDescent="0.25">
      <c r="A975" t="s">
        <v>29</v>
      </c>
      <c r="B975">
        <v>12</v>
      </c>
      <c r="C975">
        <v>5</v>
      </c>
      <c r="D975">
        <v>3</v>
      </c>
      <c r="E975">
        <v>0</v>
      </c>
      <c r="F975" t="s">
        <v>204</v>
      </c>
      <c r="G975">
        <v>62378</v>
      </c>
      <c r="H975">
        <v>18037240.399999999</v>
      </c>
      <c r="I975">
        <v>25.2</v>
      </c>
      <c r="J975">
        <v>0.62999998927116396</v>
      </c>
      <c r="K975">
        <v>0.76511626243591302</v>
      </c>
      <c r="L975">
        <v>0.62097902894019996</v>
      </c>
      <c r="M975">
        <v>0.65734265734265696</v>
      </c>
      <c r="N975">
        <v>0.581395348837209</v>
      </c>
      <c r="O975">
        <v>0.626470588235294</v>
      </c>
      <c r="P975">
        <v>12</v>
      </c>
      <c r="Q975">
        <v>319346</v>
      </c>
      <c r="R975">
        <v>62330</v>
      </c>
      <c r="S975">
        <v>2</v>
      </c>
      <c r="T975">
        <v>168</v>
      </c>
      <c r="U975">
        <v>0.65734265734265696</v>
      </c>
      <c r="V975">
        <v>0.581395348837209</v>
      </c>
      <c r="W975">
        <v>0.626470588235294</v>
      </c>
      <c r="X975">
        <v>12.2</v>
      </c>
      <c r="Y975">
        <v>257080.4</v>
      </c>
      <c r="Z975">
        <v>63039</v>
      </c>
      <c r="AA975">
        <v>2</v>
      </c>
      <c r="AB975">
        <v>169</v>
      </c>
      <c r="AC975" t="s">
        <v>521</v>
      </c>
      <c r="AE975">
        <f>Tabela1[[#This Row],[kan_params]]</f>
        <v>62378</v>
      </c>
      <c r="AF975">
        <f>Tabela1[[#This Row],[kan_steps]]</f>
        <v>25.2</v>
      </c>
      <c r="AG975">
        <f>Tabela1[[#This Row],[kan_train_acc]]</f>
        <v>0.62999998927116396</v>
      </c>
      <c r="AH975">
        <f>Tabela1[[#This Row],[kan_val_acc]]</f>
        <v>0.76511626243591302</v>
      </c>
      <c r="AI975">
        <f>Tabela1[[#This Row],[kan_test_acc]]</f>
        <v>0.62097902894019996</v>
      </c>
      <c r="AJ975">
        <f>Tabela1[[#This Row],[mlp_test_acc]]</f>
        <v>0.65734265734265696</v>
      </c>
      <c r="AK975">
        <f>Tabela1[[#This Row],[mlp_val_acc]]</f>
        <v>0.581395348837209</v>
      </c>
      <c r="AL975">
        <f>Tabela1[[#This Row],[mlp_train_acc]]</f>
        <v>0.626470588235294</v>
      </c>
      <c r="AM975">
        <f>Tabela1[[#This Row],[mlp_steps]]</f>
        <v>12</v>
      </c>
    </row>
    <row r="976" spans="1:39" hidden="1" x14ac:dyDescent="0.25">
      <c r="A976" t="s">
        <v>29</v>
      </c>
      <c r="B976">
        <v>16</v>
      </c>
      <c r="C976">
        <v>5</v>
      </c>
      <c r="D976">
        <v>5</v>
      </c>
      <c r="E976">
        <v>0</v>
      </c>
      <c r="F976" t="s">
        <v>152</v>
      </c>
      <c r="G976">
        <v>62478</v>
      </c>
      <c r="H976">
        <v>18313909.399999999</v>
      </c>
      <c r="I976">
        <v>19</v>
      </c>
      <c r="J976">
        <v>0.53764705061912499</v>
      </c>
      <c r="K976">
        <v>0.68837208747863698</v>
      </c>
      <c r="L976">
        <v>0.553846162557601</v>
      </c>
      <c r="M976">
        <v>0.65734265734265696</v>
      </c>
      <c r="N976">
        <v>0.581395348837209</v>
      </c>
      <c r="O976">
        <v>0.626470588235294</v>
      </c>
      <c r="P976">
        <v>12.2</v>
      </c>
      <c r="Q976">
        <v>2178796.6</v>
      </c>
      <c r="R976">
        <v>62330</v>
      </c>
      <c r="S976">
        <v>2</v>
      </c>
      <c r="T976">
        <v>168</v>
      </c>
      <c r="U976">
        <v>0.65734265734265696</v>
      </c>
      <c r="V976">
        <v>0.581395348837209</v>
      </c>
      <c r="W976">
        <v>0.626470588235294</v>
      </c>
      <c r="X976">
        <v>12</v>
      </c>
      <c r="Y976">
        <v>1847870.6</v>
      </c>
      <c r="Z976">
        <v>63039</v>
      </c>
      <c r="AA976">
        <v>2</v>
      </c>
      <c r="AB976">
        <v>169</v>
      </c>
      <c r="AC976" t="s">
        <v>899</v>
      </c>
      <c r="AE976">
        <f>Tabela1[[#This Row],[kan_params]]</f>
        <v>62478</v>
      </c>
      <c r="AF976">
        <f>Tabela1[[#This Row],[kan_steps]]</f>
        <v>19</v>
      </c>
      <c r="AG976">
        <f>Tabela1[[#This Row],[kan_train_acc]]</f>
        <v>0.53764705061912499</v>
      </c>
      <c r="AH976">
        <f>Tabela1[[#This Row],[kan_val_acc]]</f>
        <v>0.68837208747863698</v>
      </c>
      <c r="AI976">
        <f>Tabela1[[#This Row],[kan_test_acc]]</f>
        <v>0.553846162557601</v>
      </c>
      <c r="AJ976">
        <f>Tabela1[[#This Row],[mlp_test_acc]]</f>
        <v>0.65734265734265696</v>
      </c>
      <c r="AK976">
        <f>Tabela1[[#This Row],[mlp_val_acc]]</f>
        <v>0.581395348837209</v>
      </c>
      <c r="AL976">
        <f>Tabela1[[#This Row],[mlp_train_acc]]</f>
        <v>0.626470588235294</v>
      </c>
      <c r="AM976">
        <f>Tabela1[[#This Row],[mlp_steps]]</f>
        <v>12.2</v>
      </c>
    </row>
    <row r="977" spans="1:39" hidden="1" x14ac:dyDescent="0.25">
      <c r="A977" t="s">
        <v>29</v>
      </c>
      <c r="B977">
        <v>14</v>
      </c>
      <c r="C977">
        <v>9</v>
      </c>
      <c r="D977">
        <v>2</v>
      </c>
      <c r="E977">
        <v>0</v>
      </c>
      <c r="F977" t="s">
        <v>170</v>
      </c>
      <c r="G977">
        <v>62492</v>
      </c>
      <c r="H977">
        <v>15312366</v>
      </c>
      <c r="I977">
        <v>15</v>
      </c>
      <c r="J977">
        <v>0.635294109582901</v>
      </c>
      <c r="K977">
        <v>0.64651161432266202</v>
      </c>
      <c r="L977">
        <v>0.65174825787544199</v>
      </c>
      <c r="M977">
        <v>0.65734265734265696</v>
      </c>
      <c r="N977">
        <v>0.581395348837209</v>
      </c>
      <c r="O977">
        <v>0.626470588235294</v>
      </c>
      <c r="P977">
        <v>12</v>
      </c>
      <c r="Q977">
        <v>1336094.2</v>
      </c>
      <c r="R977">
        <v>62330</v>
      </c>
      <c r="S977">
        <v>2</v>
      </c>
      <c r="T977">
        <v>168</v>
      </c>
      <c r="U977">
        <v>0.65734265734265696</v>
      </c>
      <c r="V977">
        <v>0.581395348837209</v>
      </c>
      <c r="W977">
        <v>0.626470588235294</v>
      </c>
      <c r="X977">
        <v>12</v>
      </c>
      <c r="Y977">
        <v>1754148.4</v>
      </c>
      <c r="Z977">
        <v>63039</v>
      </c>
      <c r="AA977">
        <v>2</v>
      </c>
      <c r="AB977">
        <v>169</v>
      </c>
      <c r="AC977" t="s">
        <v>807</v>
      </c>
      <c r="AE977">
        <f>Tabela1[[#This Row],[kan_params]]</f>
        <v>62492</v>
      </c>
      <c r="AF977">
        <f>Tabela1[[#This Row],[kan_steps]]</f>
        <v>15</v>
      </c>
      <c r="AG977">
        <f>Tabela1[[#This Row],[kan_train_acc]]</f>
        <v>0.635294109582901</v>
      </c>
      <c r="AH977">
        <f>Tabela1[[#This Row],[kan_val_acc]]</f>
        <v>0.64651161432266202</v>
      </c>
      <c r="AI977">
        <f>Tabela1[[#This Row],[kan_test_acc]]</f>
        <v>0.65174825787544199</v>
      </c>
      <c r="AJ977">
        <f>Tabela1[[#This Row],[mlp_test_acc]]</f>
        <v>0.65734265734265696</v>
      </c>
      <c r="AK977">
        <f>Tabela1[[#This Row],[mlp_val_acc]]</f>
        <v>0.581395348837209</v>
      </c>
      <c r="AL977">
        <f>Tabela1[[#This Row],[mlp_train_acc]]</f>
        <v>0.626470588235294</v>
      </c>
      <c r="AM977">
        <f>Tabela1[[#This Row],[mlp_steps]]</f>
        <v>12</v>
      </c>
    </row>
    <row r="978" spans="1:39" hidden="1" x14ac:dyDescent="0.25">
      <c r="A978" t="s">
        <v>29</v>
      </c>
      <c r="B978">
        <v>12</v>
      </c>
      <c r="C978">
        <v>3</v>
      </c>
      <c r="D978">
        <v>4</v>
      </c>
      <c r="E978">
        <v>0</v>
      </c>
      <c r="F978" t="s">
        <v>170</v>
      </c>
      <c r="G978">
        <v>62492</v>
      </c>
      <c r="H978">
        <v>9835605</v>
      </c>
      <c r="I978">
        <v>15</v>
      </c>
      <c r="J978">
        <v>0.45823528766631999</v>
      </c>
      <c r="K978">
        <v>0.64651163816451995</v>
      </c>
      <c r="L978">
        <v>0.46433566808700499</v>
      </c>
      <c r="M978">
        <v>0.66433566433566404</v>
      </c>
      <c r="N978">
        <v>0.63953488372093004</v>
      </c>
      <c r="O978">
        <v>0.60882352941176399</v>
      </c>
      <c r="P978">
        <v>12</v>
      </c>
      <c r="Q978">
        <v>2792530.4</v>
      </c>
      <c r="R978">
        <v>62330</v>
      </c>
      <c r="S978">
        <v>2</v>
      </c>
      <c r="T978">
        <v>168</v>
      </c>
      <c r="U978">
        <v>0.66433566433566404</v>
      </c>
      <c r="V978">
        <v>0.63953488372093004</v>
      </c>
      <c r="W978">
        <v>0.60882352941176399</v>
      </c>
      <c r="X978">
        <v>12</v>
      </c>
      <c r="Y978">
        <v>2033212</v>
      </c>
      <c r="Z978">
        <v>63039</v>
      </c>
      <c r="AA978">
        <v>2</v>
      </c>
      <c r="AB978">
        <v>169</v>
      </c>
      <c r="AC978" t="s">
        <v>403</v>
      </c>
      <c r="AE978">
        <f>Tabela1[[#This Row],[kan_params]]</f>
        <v>62492</v>
      </c>
      <c r="AF978">
        <f>Tabela1[[#This Row],[kan_steps]]</f>
        <v>15</v>
      </c>
      <c r="AG978">
        <f>Tabela1[[#This Row],[kan_train_acc]]</f>
        <v>0.45823528766631999</v>
      </c>
      <c r="AH978">
        <f>Tabela1[[#This Row],[kan_val_acc]]</f>
        <v>0.64651163816451995</v>
      </c>
      <c r="AI978">
        <f>Tabela1[[#This Row],[kan_test_acc]]</f>
        <v>0.46433566808700499</v>
      </c>
      <c r="AJ978">
        <f>Tabela1[[#This Row],[mlp_test_acc]]</f>
        <v>0.66433566433566404</v>
      </c>
      <c r="AK978">
        <f>Tabela1[[#This Row],[mlp_val_acc]]</f>
        <v>0.63953488372093004</v>
      </c>
      <c r="AL978">
        <f>Tabela1[[#This Row],[mlp_train_acc]]</f>
        <v>0.60882352941176399</v>
      </c>
      <c r="AM978">
        <f>Tabela1[[#This Row],[mlp_steps]]</f>
        <v>12</v>
      </c>
    </row>
    <row r="979" spans="1:39" hidden="1" x14ac:dyDescent="0.25">
      <c r="A979" t="s">
        <v>29</v>
      </c>
      <c r="B979">
        <v>18</v>
      </c>
      <c r="C979">
        <v>9</v>
      </c>
      <c r="D979">
        <v>4</v>
      </c>
      <c r="E979">
        <v>0</v>
      </c>
      <c r="F979" t="s">
        <v>180</v>
      </c>
      <c r="G979">
        <v>62574</v>
      </c>
      <c r="H979">
        <v>14425864.4</v>
      </c>
      <c r="I979">
        <v>16.8</v>
      </c>
      <c r="J979">
        <v>0.600000011920929</v>
      </c>
      <c r="K979">
        <v>0.78837208747863696</v>
      </c>
      <c r="L979">
        <v>0.59720277786254805</v>
      </c>
      <c r="M979">
        <v>0.58041958041957997</v>
      </c>
      <c r="N979">
        <v>0.69767441860465096</v>
      </c>
      <c r="O979">
        <v>0.629411764705882</v>
      </c>
      <c r="P979">
        <v>12</v>
      </c>
      <c r="Q979">
        <v>835601.4</v>
      </c>
      <c r="R979">
        <v>62330</v>
      </c>
      <c r="S979">
        <v>2</v>
      </c>
      <c r="T979">
        <v>168</v>
      </c>
      <c r="U979">
        <v>0.58041958041957997</v>
      </c>
      <c r="V979">
        <v>0.69767441860465096</v>
      </c>
      <c r="W979">
        <v>0.629411764705882</v>
      </c>
      <c r="X979">
        <v>12</v>
      </c>
      <c r="Y979">
        <v>592254</v>
      </c>
      <c r="Z979">
        <v>63039</v>
      </c>
      <c r="AA979">
        <v>2</v>
      </c>
      <c r="AB979">
        <v>169</v>
      </c>
      <c r="AC979" t="s">
        <v>1115</v>
      </c>
      <c r="AE979">
        <f>Tabela1[[#This Row],[kan_params]]</f>
        <v>62574</v>
      </c>
      <c r="AF979">
        <f>Tabela1[[#This Row],[kan_steps]]</f>
        <v>16.8</v>
      </c>
      <c r="AG979">
        <f>Tabela1[[#This Row],[kan_train_acc]]</f>
        <v>0.600000011920929</v>
      </c>
      <c r="AH979">
        <f>Tabela1[[#This Row],[kan_val_acc]]</f>
        <v>0.78837208747863696</v>
      </c>
      <c r="AI979">
        <f>Tabela1[[#This Row],[kan_test_acc]]</f>
        <v>0.59720277786254805</v>
      </c>
      <c r="AJ979">
        <f>Tabela1[[#This Row],[mlp_test_acc]]</f>
        <v>0.58041958041957997</v>
      </c>
      <c r="AK979">
        <f>Tabela1[[#This Row],[mlp_val_acc]]</f>
        <v>0.69767441860465096</v>
      </c>
      <c r="AL979">
        <f>Tabela1[[#This Row],[mlp_train_acc]]</f>
        <v>0.629411764705882</v>
      </c>
      <c r="AM979">
        <f>Tabela1[[#This Row],[mlp_steps]]</f>
        <v>12</v>
      </c>
    </row>
    <row r="980" spans="1:39" hidden="1" x14ac:dyDescent="0.25">
      <c r="A980" t="s">
        <v>29</v>
      </c>
      <c r="B980">
        <v>16</v>
      </c>
      <c r="C980">
        <v>5</v>
      </c>
      <c r="D980">
        <v>5</v>
      </c>
      <c r="E980">
        <v>0</v>
      </c>
      <c r="F980" t="s">
        <v>122</v>
      </c>
      <c r="G980">
        <v>62576</v>
      </c>
      <c r="H980">
        <v>22359264.399999999</v>
      </c>
      <c r="I980">
        <v>23.6</v>
      </c>
      <c r="J980">
        <v>0.56058822870254499</v>
      </c>
      <c r="K980">
        <v>0.70930231809615996</v>
      </c>
      <c r="L980">
        <v>0.556643366813659</v>
      </c>
      <c r="M980">
        <v>0.65734265734265696</v>
      </c>
      <c r="N980">
        <v>0.581395348837209</v>
      </c>
      <c r="O980">
        <v>0.626470588235294</v>
      </c>
      <c r="P980">
        <v>12</v>
      </c>
      <c r="Q980">
        <v>1818931.8</v>
      </c>
      <c r="R980">
        <v>62330</v>
      </c>
      <c r="S980">
        <v>2</v>
      </c>
      <c r="T980">
        <v>168</v>
      </c>
      <c r="U980">
        <v>0.65734265734265696</v>
      </c>
      <c r="V980">
        <v>0.581395348837209</v>
      </c>
      <c r="W980">
        <v>0.626470588235294</v>
      </c>
      <c r="X980">
        <v>12</v>
      </c>
      <c r="Y980">
        <v>1158626</v>
      </c>
      <c r="Z980">
        <v>63039</v>
      </c>
      <c r="AA980">
        <v>2</v>
      </c>
      <c r="AB980">
        <v>169</v>
      </c>
      <c r="AC980" t="s">
        <v>884</v>
      </c>
      <c r="AE980">
        <f>Tabela1[[#This Row],[kan_params]]</f>
        <v>62576</v>
      </c>
      <c r="AF980">
        <f>Tabela1[[#This Row],[kan_steps]]</f>
        <v>23.6</v>
      </c>
      <c r="AG980">
        <f>Tabela1[[#This Row],[kan_train_acc]]</f>
        <v>0.56058822870254499</v>
      </c>
      <c r="AH980">
        <f>Tabela1[[#This Row],[kan_val_acc]]</f>
        <v>0.70930231809615996</v>
      </c>
      <c r="AI980">
        <f>Tabela1[[#This Row],[kan_test_acc]]</f>
        <v>0.556643366813659</v>
      </c>
      <c r="AJ980">
        <f>Tabela1[[#This Row],[mlp_test_acc]]</f>
        <v>0.65734265734265696</v>
      </c>
      <c r="AK980">
        <f>Tabela1[[#This Row],[mlp_val_acc]]</f>
        <v>0.581395348837209</v>
      </c>
      <c r="AL980">
        <f>Tabela1[[#This Row],[mlp_train_acc]]</f>
        <v>0.626470588235294</v>
      </c>
      <c r="AM980">
        <f>Tabela1[[#This Row],[mlp_steps]]</f>
        <v>12</v>
      </c>
    </row>
    <row r="981" spans="1:39" hidden="1" x14ac:dyDescent="0.25">
      <c r="A981" t="s">
        <v>29</v>
      </c>
      <c r="B981">
        <v>18</v>
      </c>
      <c r="C981">
        <v>9</v>
      </c>
      <c r="D981">
        <v>4</v>
      </c>
      <c r="E981">
        <v>0</v>
      </c>
      <c r="F981" t="s">
        <v>60</v>
      </c>
      <c r="G981">
        <v>62582</v>
      </c>
      <c r="H981">
        <v>18002458</v>
      </c>
      <c r="I981">
        <v>21.8</v>
      </c>
      <c r="J981">
        <v>0.51117647886276196</v>
      </c>
      <c r="K981">
        <v>0.72790696620941098</v>
      </c>
      <c r="L981">
        <v>0.54405595064163204</v>
      </c>
      <c r="M981">
        <v>0.61118881118881097</v>
      </c>
      <c r="N981">
        <v>0.65116279069767402</v>
      </c>
      <c r="O981">
        <v>0.628235294117647</v>
      </c>
      <c r="P981">
        <v>12.2</v>
      </c>
      <c r="Q981">
        <v>701070.8</v>
      </c>
      <c r="R981">
        <v>62330</v>
      </c>
      <c r="S981">
        <v>2</v>
      </c>
      <c r="T981">
        <v>168</v>
      </c>
      <c r="U981">
        <v>0.61118881118881097</v>
      </c>
      <c r="V981">
        <v>0.65348837209302302</v>
      </c>
      <c r="W981">
        <v>0.628235294117647</v>
      </c>
      <c r="X981">
        <v>12</v>
      </c>
      <c r="Y981">
        <v>933006.4</v>
      </c>
      <c r="Z981">
        <v>63039</v>
      </c>
      <c r="AA981">
        <v>2</v>
      </c>
      <c r="AB981">
        <v>169</v>
      </c>
      <c r="AC981" t="s">
        <v>1055</v>
      </c>
      <c r="AE981">
        <f>Tabela1[[#This Row],[kan_params]]</f>
        <v>62582</v>
      </c>
      <c r="AF981">
        <f>Tabela1[[#This Row],[kan_steps]]</f>
        <v>21.8</v>
      </c>
      <c r="AG981">
        <f>Tabela1[[#This Row],[kan_train_acc]]</f>
        <v>0.51117647886276196</v>
      </c>
      <c r="AH981">
        <f>Tabela1[[#This Row],[kan_val_acc]]</f>
        <v>0.72790696620941098</v>
      </c>
      <c r="AI981">
        <f>Tabela1[[#This Row],[kan_test_acc]]</f>
        <v>0.54405595064163204</v>
      </c>
      <c r="AJ981">
        <f>Tabela1[[#This Row],[mlp_test_acc]]</f>
        <v>0.61118881118881097</v>
      </c>
      <c r="AK981">
        <f>Tabela1[[#This Row],[mlp_val_acc]]</f>
        <v>0.65116279069767402</v>
      </c>
      <c r="AL981">
        <f>Tabela1[[#This Row],[mlp_train_acc]]</f>
        <v>0.628235294117647</v>
      </c>
      <c r="AM981">
        <f>Tabela1[[#This Row],[mlp_steps]]</f>
        <v>12.2</v>
      </c>
    </row>
    <row r="982" spans="1:39" hidden="1" x14ac:dyDescent="0.25">
      <c r="A982" t="s">
        <v>29</v>
      </c>
      <c r="B982">
        <v>14</v>
      </c>
      <c r="C982">
        <v>5</v>
      </c>
      <c r="D982">
        <v>4</v>
      </c>
      <c r="E982">
        <v>0</v>
      </c>
      <c r="F982" t="s">
        <v>192</v>
      </c>
      <c r="G982">
        <v>62666</v>
      </c>
      <c r="H982">
        <v>12963516.199999999</v>
      </c>
      <c r="I982">
        <v>12.8</v>
      </c>
      <c r="J982">
        <v>0.42941176593303598</v>
      </c>
      <c r="K982">
        <v>0.74186046123504601</v>
      </c>
      <c r="L982">
        <v>0.418181824684143</v>
      </c>
      <c r="M982">
        <v>0.65734265734265696</v>
      </c>
      <c r="N982">
        <v>0.581395348837209</v>
      </c>
      <c r="O982">
        <v>0.626470588235294</v>
      </c>
      <c r="P982">
        <v>12</v>
      </c>
      <c r="Q982">
        <v>1366862.6</v>
      </c>
      <c r="R982">
        <v>62330</v>
      </c>
      <c r="S982">
        <v>2</v>
      </c>
      <c r="T982">
        <v>168</v>
      </c>
      <c r="U982">
        <v>0.65734265734265696</v>
      </c>
      <c r="V982">
        <v>0.581395348837209</v>
      </c>
      <c r="W982">
        <v>0.626470588235294</v>
      </c>
      <c r="X982">
        <v>12</v>
      </c>
      <c r="Y982">
        <v>2129998</v>
      </c>
      <c r="Z982">
        <v>63039</v>
      </c>
      <c r="AA982">
        <v>2</v>
      </c>
      <c r="AB982">
        <v>169</v>
      </c>
      <c r="AC982" t="s">
        <v>717</v>
      </c>
      <c r="AE982">
        <f>Tabela1[[#This Row],[kan_params]]</f>
        <v>62666</v>
      </c>
      <c r="AF982">
        <f>Tabela1[[#This Row],[kan_steps]]</f>
        <v>12.8</v>
      </c>
      <c r="AG982">
        <f>Tabela1[[#This Row],[kan_train_acc]]</f>
        <v>0.42941176593303598</v>
      </c>
      <c r="AH982">
        <f>Tabela1[[#This Row],[kan_val_acc]]</f>
        <v>0.74186046123504601</v>
      </c>
      <c r="AI982">
        <f>Tabela1[[#This Row],[kan_test_acc]]</f>
        <v>0.418181824684143</v>
      </c>
      <c r="AJ982">
        <f>Tabela1[[#This Row],[mlp_test_acc]]</f>
        <v>0.65734265734265696</v>
      </c>
      <c r="AK982">
        <f>Tabela1[[#This Row],[mlp_val_acc]]</f>
        <v>0.581395348837209</v>
      </c>
      <c r="AL982">
        <f>Tabela1[[#This Row],[mlp_train_acc]]</f>
        <v>0.626470588235294</v>
      </c>
      <c r="AM982">
        <f>Tabela1[[#This Row],[mlp_steps]]</f>
        <v>12</v>
      </c>
    </row>
    <row r="983" spans="1:39" hidden="1" x14ac:dyDescent="0.25">
      <c r="A983" t="s">
        <v>29</v>
      </c>
      <c r="B983">
        <v>14</v>
      </c>
      <c r="C983">
        <v>5</v>
      </c>
      <c r="D983">
        <v>4</v>
      </c>
      <c r="E983">
        <v>0</v>
      </c>
      <c r="F983" t="s">
        <v>162</v>
      </c>
      <c r="G983">
        <v>62668</v>
      </c>
      <c r="H983">
        <v>11896389</v>
      </c>
      <c r="I983">
        <v>12</v>
      </c>
      <c r="J983">
        <v>0.59647059440612704</v>
      </c>
      <c r="K983">
        <v>0.74186046123504601</v>
      </c>
      <c r="L983">
        <v>0.61258742213249195</v>
      </c>
      <c r="M983">
        <v>0.65734265734265696</v>
      </c>
      <c r="N983">
        <v>0.581395348837209</v>
      </c>
      <c r="O983">
        <v>0.626470588235294</v>
      </c>
      <c r="P983">
        <v>12</v>
      </c>
      <c r="Q983">
        <v>1408658</v>
      </c>
      <c r="R983">
        <v>62330</v>
      </c>
      <c r="S983">
        <v>2</v>
      </c>
      <c r="T983">
        <v>168</v>
      </c>
      <c r="U983">
        <v>0.65734265734265696</v>
      </c>
      <c r="V983">
        <v>0.581395348837209</v>
      </c>
      <c r="W983">
        <v>0.626470588235294</v>
      </c>
      <c r="X983">
        <v>12</v>
      </c>
      <c r="Y983">
        <v>1038340.4</v>
      </c>
      <c r="Z983">
        <v>63039</v>
      </c>
      <c r="AA983">
        <v>2</v>
      </c>
      <c r="AB983">
        <v>169</v>
      </c>
      <c r="AC983" t="s">
        <v>702</v>
      </c>
      <c r="AE983">
        <f>Tabela1[[#This Row],[kan_params]]</f>
        <v>62668</v>
      </c>
      <c r="AF983">
        <f>Tabela1[[#This Row],[kan_steps]]</f>
        <v>12</v>
      </c>
      <c r="AG983">
        <f>Tabela1[[#This Row],[kan_train_acc]]</f>
        <v>0.59647059440612704</v>
      </c>
      <c r="AH983">
        <f>Tabela1[[#This Row],[kan_val_acc]]</f>
        <v>0.74186046123504601</v>
      </c>
      <c r="AI983">
        <f>Tabela1[[#This Row],[kan_test_acc]]</f>
        <v>0.61258742213249195</v>
      </c>
      <c r="AJ983">
        <f>Tabela1[[#This Row],[mlp_test_acc]]</f>
        <v>0.65734265734265696</v>
      </c>
      <c r="AK983">
        <f>Tabela1[[#This Row],[mlp_val_acc]]</f>
        <v>0.581395348837209</v>
      </c>
      <c r="AL983">
        <f>Tabela1[[#This Row],[mlp_train_acc]]</f>
        <v>0.626470588235294</v>
      </c>
      <c r="AM983">
        <f>Tabela1[[#This Row],[mlp_steps]]</f>
        <v>12</v>
      </c>
    </row>
    <row r="984" spans="1:39" hidden="1" x14ac:dyDescent="0.25">
      <c r="A984" t="s">
        <v>29</v>
      </c>
      <c r="B984">
        <v>14</v>
      </c>
      <c r="C984">
        <v>9</v>
      </c>
      <c r="D984">
        <v>2</v>
      </c>
      <c r="E984">
        <v>0</v>
      </c>
      <c r="F984" t="s">
        <v>200</v>
      </c>
      <c r="G984">
        <v>62794</v>
      </c>
      <c r="H984">
        <v>22513828.399999999</v>
      </c>
      <c r="I984">
        <v>23.6</v>
      </c>
      <c r="J984">
        <v>0.74647057056427002</v>
      </c>
      <c r="K984">
        <v>0.77674417495727499</v>
      </c>
      <c r="L984">
        <v>0.76223777532577497</v>
      </c>
      <c r="M984">
        <v>0.65734265734265696</v>
      </c>
      <c r="N984">
        <v>0.581395348837209</v>
      </c>
      <c r="O984">
        <v>0.626470588235294</v>
      </c>
      <c r="P984">
        <v>12</v>
      </c>
      <c r="Q984">
        <v>940973</v>
      </c>
      <c r="R984">
        <v>62330</v>
      </c>
      <c r="S984">
        <v>2</v>
      </c>
      <c r="T984">
        <v>168</v>
      </c>
      <c r="U984">
        <v>0.65734265734265696</v>
      </c>
      <c r="V984">
        <v>0.581395348837209</v>
      </c>
      <c r="W984">
        <v>0.626470588235294</v>
      </c>
      <c r="X984">
        <v>12.4</v>
      </c>
      <c r="Y984">
        <v>1783489.2</v>
      </c>
      <c r="Z984">
        <v>63039</v>
      </c>
      <c r="AA984">
        <v>2</v>
      </c>
      <c r="AB984">
        <v>169</v>
      </c>
      <c r="AC984" t="s">
        <v>822</v>
      </c>
      <c r="AE984">
        <f>Tabela1[[#This Row],[kan_params]]</f>
        <v>62794</v>
      </c>
      <c r="AF984">
        <f>Tabela1[[#This Row],[kan_steps]]</f>
        <v>23.6</v>
      </c>
      <c r="AG984">
        <f>Tabela1[[#This Row],[kan_train_acc]]</f>
        <v>0.74647057056427002</v>
      </c>
      <c r="AH984">
        <f>Tabela1[[#This Row],[kan_val_acc]]</f>
        <v>0.77674417495727499</v>
      </c>
      <c r="AI984">
        <f>Tabela1[[#This Row],[kan_test_acc]]</f>
        <v>0.76223777532577497</v>
      </c>
      <c r="AJ984">
        <f>Tabela1[[#This Row],[mlp_test_acc]]</f>
        <v>0.65734265734265696</v>
      </c>
      <c r="AK984">
        <f>Tabela1[[#This Row],[mlp_val_acc]]</f>
        <v>0.581395348837209</v>
      </c>
      <c r="AL984">
        <f>Tabela1[[#This Row],[mlp_train_acc]]</f>
        <v>0.626470588235294</v>
      </c>
      <c r="AM984">
        <f>Tabela1[[#This Row],[mlp_steps]]</f>
        <v>12</v>
      </c>
    </row>
    <row r="985" spans="1:39" hidden="1" x14ac:dyDescent="0.25">
      <c r="A985" t="s">
        <v>29</v>
      </c>
      <c r="B985">
        <v>12</v>
      </c>
      <c r="C985">
        <v>3</v>
      </c>
      <c r="D985">
        <v>4</v>
      </c>
      <c r="E985">
        <v>0</v>
      </c>
      <c r="F985" t="s">
        <v>200</v>
      </c>
      <c r="G985">
        <v>62794</v>
      </c>
      <c r="H985">
        <v>9385892</v>
      </c>
      <c r="I985">
        <v>14.2</v>
      </c>
      <c r="J985">
        <v>0.45294117927551197</v>
      </c>
      <c r="K985">
        <v>0.67209303379058805</v>
      </c>
      <c r="L985">
        <v>0.386013984680175</v>
      </c>
      <c r="M985">
        <v>0.66433566433566404</v>
      </c>
      <c r="N985">
        <v>0.63953488372093004</v>
      </c>
      <c r="O985">
        <v>0.60882352941176399</v>
      </c>
      <c r="P985">
        <v>12</v>
      </c>
      <c r="Q985">
        <v>1975777.6</v>
      </c>
      <c r="R985">
        <v>62330</v>
      </c>
      <c r="S985">
        <v>2</v>
      </c>
      <c r="T985">
        <v>168</v>
      </c>
      <c r="U985">
        <v>0.66433566433566404</v>
      </c>
      <c r="V985">
        <v>0.63953488372093004</v>
      </c>
      <c r="W985">
        <v>0.60882352941176399</v>
      </c>
      <c r="X985">
        <v>12.8</v>
      </c>
      <c r="Y985">
        <v>2237259.7999999998</v>
      </c>
      <c r="Z985">
        <v>63039</v>
      </c>
      <c r="AA985">
        <v>2</v>
      </c>
      <c r="AB985">
        <v>169</v>
      </c>
      <c r="AC985" t="s">
        <v>418</v>
      </c>
      <c r="AE985">
        <f>Tabela1[[#This Row],[kan_params]]</f>
        <v>62794</v>
      </c>
      <c r="AF985">
        <f>Tabela1[[#This Row],[kan_steps]]</f>
        <v>14.2</v>
      </c>
      <c r="AG985">
        <f>Tabela1[[#This Row],[kan_train_acc]]</f>
        <v>0.45294117927551197</v>
      </c>
      <c r="AH985">
        <f>Tabela1[[#This Row],[kan_val_acc]]</f>
        <v>0.67209303379058805</v>
      </c>
      <c r="AI985">
        <f>Tabela1[[#This Row],[kan_test_acc]]</f>
        <v>0.386013984680175</v>
      </c>
      <c r="AJ985">
        <f>Tabela1[[#This Row],[mlp_test_acc]]</f>
        <v>0.66433566433566404</v>
      </c>
      <c r="AK985">
        <f>Tabela1[[#This Row],[mlp_val_acc]]</f>
        <v>0.63953488372093004</v>
      </c>
      <c r="AL985">
        <f>Tabela1[[#This Row],[mlp_train_acc]]</f>
        <v>0.60882352941176399</v>
      </c>
      <c r="AM985">
        <f>Tabela1[[#This Row],[mlp_steps]]</f>
        <v>12</v>
      </c>
    </row>
    <row r="986" spans="1:39" hidden="1" x14ac:dyDescent="0.25">
      <c r="A986" t="s">
        <v>29</v>
      </c>
      <c r="B986">
        <v>20</v>
      </c>
      <c r="C986">
        <v>9</v>
      </c>
      <c r="D986">
        <v>5</v>
      </c>
      <c r="E986">
        <v>0</v>
      </c>
      <c r="F986" t="s">
        <v>112</v>
      </c>
      <c r="G986">
        <v>62902</v>
      </c>
      <c r="H986">
        <v>12812094.199999999</v>
      </c>
      <c r="I986">
        <v>12</v>
      </c>
      <c r="J986">
        <v>0.42823529094457602</v>
      </c>
      <c r="K986">
        <v>0.81860462427139202</v>
      </c>
      <c r="L986">
        <v>0.44475525319576198</v>
      </c>
      <c r="M986">
        <v>0.58041958041957997</v>
      </c>
      <c r="N986">
        <v>0.69767441860465096</v>
      </c>
      <c r="O986">
        <v>0.629411764705882</v>
      </c>
      <c r="P986">
        <v>12</v>
      </c>
      <c r="Q986">
        <v>1874729</v>
      </c>
      <c r="R986">
        <v>62330</v>
      </c>
      <c r="S986">
        <v>2</v>
      </c>
      <c r="T986">
        <v>168</v>
      </c>
      <c r="U986">
        <v>0.58041958041957997</v>
      </c>
      <c r="V986">
        <v>0.69767441860465096</v>
      </c>
      <c r="W986">
        <v>0.629411764705882</v>
      </c>
      <c r="X986">
        <v>12</v>
      </c>
      <c r="Y986">
        <v>2480982.4</v>
      </c>
      <c r="Z986">
        <v>63039</v>
      </c>
      <c r="AA986">
        <v>2</v>
      </c>
      <c r="AB986">
        <v>169</v>
      </c>
      <c r="AC986" t="s">
        <v>1182</v>
      </c>
      <c r="AE986">
        <f>Tabela1[[#This Row],[kan_params]]</f>
        <v>62902</v>
      </c>
      <c r="AF986">
        <f>Tabela1[[#This Row],[kan_steps]]</f>
        <v>12</v>
      </c>
      <c r="AG986">
        <f>Tabela1[[#This Row],[kan_train_acc]]</f>
        <v>0.42823529094457602</v>
      </c>
      <c r="AH986">
        <f>Tabela1[[#This Row],[kan_val_acc]]</f>
        <v>0.81860462427139202</v>
      </c>
      <c r="AI986">
        <f>Tabela1[[#This Row],[kan_test_acc]]</f>
        <v>0.44475525319576198</v>
      </c>
      <c r="AJ986">
        <f>Tabela1[[#This Row],[mlp_test_acc]]</f>
        <v>0.58041958041957997</v>
      </c>
      <c r="AK986">
        <f>Tabela1[[#This Row],[mlp_val_acc]]</f>
        <v>0.69767441860465096</v>
      </c>
      <c r="AL986">
        <f>Tabela1[[#This Row],[mlp_train_acc]]</f>
        <v>0.629411764705882</v>
      </c>
      <c r="AM986">
        <f>Tabela1[[#This Row],[mlp_steps]]</f>
        <v>12</v>
      </c>
    </row>
    <row r="987" spans="1:39" hidden="1" x14ac:dyDescent="0.25">
      <c r="A987" t="s">
        <v>29</v>
      </c>
      <c r="B987">
        <v>20</v>
      </c>
      <c r="C987">
        <v>9</v>
      </c>
      <c r="D987">
        <v>5</v>
      </c>
      <c r="E987">
        <v>0</v>
      </c>
      <c r="F987" t="s">
        <v>52</v>
      </c>
      <c r="G987">
        <v>62906</v>
      </c>
      <c r="H987">
        <v>13127178.6</v>
      </c>
      <c r="I987">
        <v>12.8</v>
      </c>
      <c r="J987">
        <v>0.58235293626785201</v>
      </c>
      <c r="K987">
        <v>0.86744185686111397</v>
      </c>
      <c r="L987">
        <v>0.57622378468513402</v>
      </c>
      <c r="M987">
        <v>0.58041958041957997</v>
      </c>
      <c r="N987">
        <v>0.69767441860465096</v>
      </c>
      <c r="O987">
        <v>0.629411764705882</v>
      </c>
      <c r="P987">
        <v>12</v>
      </c>
      <c r="Q987">
        <v>2851561.2</v>
      </c>
      <c r="R987">
        <v>62330</v>
      </c>
      <c r="S987">
        <v>2</v>
      </c>
      <c r="T987">
        <v>168</v>
      </c>
      <c r="U987">
        <v>0.58041958041957997</v>
      </c>
      <c r="V987">
        <v>0.70697674418604595</v>
      </c>
      <c r="W987">
        <v>0.629411764705882</v>
      </c>
      <c r="X987">
        <v>12</v>
      </c>
      <c r="Y987">
        <v>1431503.6</v>
      </c>
      <c r="Z987">
        <v>63039</v>
      </c>
      <c r="AA987">
        <v>2</v>
      </c>
      <c r="AB987">
        <v>169</v>
      </c>
      <c r="AC987" t="s">
        <v>1152</v>
      </c>
      <c r="AE987">
        <f>Tabela1[[#This Row],[kan_params]]</f>
        <v>62906</v>
      </c>
      <c r="AF987">
        <f>Tabela1[[#This Row],[kan_steps]]</f>
        <v>12.8</v>
      </c>
      <c r="AG987">
        <f>Tabela1[[#This Row],[kan_train_acc]]</f>
        <v>0.58235293626785201</v>
      </c>
      <c r="AH987">
        <f>Tabela1[[#This Row],[kan_val_acc]]</f>
        <v>0.86744185686111397</v>
      </c>
      <c r="AI987">
        <f>Tabela1[[#This Row],[kan_test_acc]]</f>
        <v>0.57622378468513402</v>
      </c>
      <c r="AJ987">
        <f>Tabela1[[#This Row],[mlp_test_acc]]</f>
        <v>0.58041958041957997</v>
      </c>
      <c r="AK987">
        <f>Tabela1[[#This Row],[mlp_val_acc]]</f>
        <v>0.69767441860465096</v>
      </c>
      <c r="AL987">
        <f>Tabela1[[#This Row],[mlp_train_acc]]</f>
        <v>0.629411764705882</v>
      </c>
      <c r="AM987">
        <f>Tabela1[[#This Row],[mlp_steps]]</f>
        <v>12</v>
      </c>
    </row>
    <row r="988" spans="1:39" hidden="1" x14ac:dyDescent="0.25">
      <c r="A988" t="s">
        <v>29</v>
      </c>
      <c r="B988">
        <v>14</v>
      </c>
      <c r="C988">
        <v>5</v>
      </c>
      <c r="D988">
        <v>4</v>
      </c>
      <c r="E988">
        <v>0</v>
      </c>
      <c r="F988" t="s">
        <v>104</v>
      </c>
      <c r="G988">
        <v>63094</v>
      </c>
      <c r="H988">
        <v>22842230.199999999</v>
      </c>
      <c r="I988">
        <v>26.8</v>
      </c>
      <c r="J988">
        <v>0.54470588564872702</v>
      </c>
      <c r="K988">
        <v>0.68837209939956601</v>
      </c>
      <c r="L988">
        <v>0.55384615659713698</v>
      </c>
      <c r="M988">
        <v>0.65734265734265696</v>
      </c>
      <c r="N988">
        <v>0.581395348837209</v>
      </c>
      <c r="O988">
        <v>0.626470588235294</v>
      </c>
      <c r="P988">
        <v>12</v>
      </c>
      <c r="Q988">
        <v>808888.2</v>
      </c>
      <c r="R988">
        <v>63039</v>
      </c>
      <c r="S988">
        <v>2</v>
      </c>
      <c r="T988">
        <v>169</v>
      </c>
      <c r="U988">
        <v>0.65734265734265696</v>
      </c>
      <c r="V988">
        <v>0.581395348837209</v>
      </c>
      <c r="W988">
        <v>0.626470588235294</v>
      </c>
      <c r="X988">
        <v>12.6</v>
      </c>
      <c r="Y988">
        <v>596794.4</v>
      </c>
      <c r="Z988">
        <v>63752</v>
      </c>
      <c r="AA988">
        <v>2</v>
      </c>
      <c r="AB988">
        <v>170</v>
      </c>
      <c r="AC988" t="s">
        <v>673</v>
      </c>
      <c r="AE988">
        <f>Tabela1[[#This Row],[kan_params]]</f>
        <v>63094</v>
      </c>
      <c r="AF988">
        <f>Tabela1[[#This Row],[kan_steps]]</f>
        <v>26.8</v>
      </c>
      <c r="AG988">
        <f>Tabela1[[#This Row],[kan_train_acc]]</f>
        <v>0.54470588564872702</v>
      </c>
      <c r="AH988">
        <f>Tabela1[[#This Row],[kan_val_acc]]</f>
        <v>0.68837209939956601</v>
      </c>
      <c r="AI988">
        <f>Tabela1[[#This Row],[kan_test_acc]]</f>
        <v>0.55384615659713698</v>
      </c>
      <c r="AJ988">
        <f>Tabela1[[#This Row],[mlp_test_acc]]</f>
        <v>0.65734265734265696</v>
      </c>
      <c r="AK988">
        <f>Tabela1[[#This Row],[mlp_val_acc]]</f>
        <v>0.581395348837209</v>
      </c>
      <c r="AL988">
        <f>Tabela1[[#This Row],[mlp_train_acc]]</f>
        <v>0.626470588235294</v>
      </c>
      <c r="AM988">
        <f>Tabela1[[#This Row],[mlp_steps]]</f>
        <v>12</v>
      </c>
    </row>
    <row r="989" spans="1:39" hidden="1" x14ac:dyDescent="0.25">
      <c r="A989" t="s">
        <v>29</v>
      </c>
      <c r="B989">
        <v>16</v>
      </c>
      <c r="C989">
        <v>9</v>
      </c>
      <c r="D989">
        <v>3</v>
      </c>
      <c r="E989">
        <v>0</v>
      </c>
      <c r="F989" t="s">
        <v>100</v>
      </c>
      <c r="G989">
        <v>63098</v>
      </c>
      <c r="H989">
        <v>34150157.200000003</v>
      </c>
      <c r="I989">
        <v>38.200000000000003</v>
      </c>
      <c r="J989">
        <v>0.73058824539184497</v>
      </c>
      <c r="K989">
        <v>0.86976742744445801</v>
      </c>
      <c r="L989">
        <v>0.70489510297775204</v>
      </c>
      <c r="M989">
        <v>0.65734265734265696</v>
      </c>
      <c r="N989">
        <v>0.581395348837209</v>
      </c>
      <c r="O989">
        <v>0.626470588235294</v>
      </c>
      <c r="P989">
        <v>12.2</v>
      </c>
      <c r="Q989">
        <v>1276278.2</v>
      </c>
      <c r="R989">
        <v>63039</v>
      </c>
      <c r="S989">
        <v>2</v>
      </c>
      <c r="T989">
        <v>169</v>
      </c>
      <c r="U989">
        <v>0.65734265734265696</v>
      </c>
      <c r="V989">
        <v>0.581395348837209</v>
      </c>
      <c r="W989">
        <v>0.626470588235294</v>
      </c>
      <c r="X989">
        <v>12.4</v>
      </c>
      <c r="Y989">
        <v>1387023.2</v>
      </c>
      <c r="Z989">
        <v>63752</v>
      </c>
      <c r="AA989">
        <v>2</v>
      </c>
      <c r="AB989">
        <v>170</v>
      </c>
      <c r="AC989" t="s">
        <v>974</v>
      </c>
      <c r="AE989">
        <f>Tabela1[[#This Row],[kan_params]]</f>
        <v>63098</v>
      </c>
      <c r="AF989">
        <f>Tabela1[[#This Row],[kan_steps]]</f>
        <v>38.200000000000003</v>
      </c>
      <c r="AG989">
        <f>Tabela1[[#This Row],[kan_train_acc]]</f>
        <v>0.73058824539184497</v>
      </c>
      <c r="AH989">
        <f>Tabela1[[#This Row],[kan_val_acc]]</f>
        <v>0.86976742744445801</v>
      </c>
      <c r="AI989">
        <f>Tabela1[[#This Row],[kan_test_acc]]</f>
        <v>0.70489510297775204</v>
      </c>
      <c r="AJ989">
        <f>Tabela1[[#This Row],[mlp_test_acc]]</f>
        <v>0.65734265734265696</v>
      </c>
      <c r="AK989">
        <f>Tabela1[[#This Row],[mlp_val_acc]]</f>
        <v>0.581395348837209</v>
      </c>
      <c r="AL989">
        <f>Tabela1[[#This Row],[mlp_train_acc]]</f>
        <v>0.626470588235294</v>
      </c>
      <c r="AM989">
        <f>Tabela1[[#This Row],[mlp_steps]]</f>
        <v>12.2</v>
      </c>
    </row>
    <row r="990" spans="1:39" hidden="1" x14ac:dyDescent="0.25">
      <c r="A990" t="s">
        <v>29</v>
      </c>
      <c r="B990">
        <v>14</v>
      </c>
      <c r="C990">
        <v>3</v>
      </c>
      <c r="D990">
        <v>5</v>
      </c>
      <c r="E990">
        <v>0</v>
      </c>
      <c r="F990" t="s">
        <v>100</v>
      </c>
      <c r="G990">
        <v>63098</v>
      </c>
      <c r="H990">
        <v>11986121</v>
      </c>
      <c r="I990">
        <v>20</v>
      </c>
      <c r="J990">
        <v>0.45058823823928801</v>
      </c>
      <c r="K990">
        <v>0.70465116500854497</v>
      </c>
      <c r="L990">
        <v>0.46573427617549801</v>
      </c>
      <c r="M990">
        <v>0.66433566433566404</v>
      </c>
      <c r="N990">
        <v>0.63953488372093004</v>
      </c>
      <c r="O990">
        <v>0.60882352941176399</v>
      </c>
      <c r="P990">
        <v>12</v>
      </c>
      <c r="Q990">
        <v>2272631.2000000002</v>
      </c>
      <c r="R990">
        <v>63039</v>
      </c>
      <c r="S990">
        <v>2</v>
      </c>
      <c r="T990">
        <v>169</v>
      </c>
      <c r="U990">
        <v>0.66433566433566404</v>
      </c>
      <c r="V990">
        <v>0.63953488372093004</v>
      </c>
      <c r="W990">
        <v>0.60882352941176399</v>
      </c>
      <c r="X990">
        <v>12</v>
      </c>
      <c r="Y990">
        <v>2288035.7999999998</v>
      </c>
      <c r="Z990">
        <v>63752</v>
      </c>
      <c r="AA990">
        <v>2</v>
      </c>
      <c r="AB990">
        <v>170</v>
      </c>
      <c r="AC990" t="s">
        <v>570</v>
      </c>
      <c r="AE990">
        <f>Tabela1[[#This Row],[kan_params]]</f>
        <v>63098</v>
      </c>
      <c r="AF990">
        <f>Tabela1[[#This Row],[kan_steps]]</f>
        <v>20</v>
      </c>
      <c r="AG990">
        <f>Tabela1[[#This Row],[kan_train_acc]]</f>
        <v>0.45058823823928801</v>
      </c>
      <c r="AH990">
        <f>Tabela1[[#This Row],[kan_val_acc]]</f>
        <v>0.70465116500854497</v>
      </c>
      <c r="AI990">
        <f>Tabela1[[#This Row],[kan_test_acc]]</f>
        <v>0.46573427617549801</v>
      </c>
      <c r="AJ990">
        <f>Tabela1[[#This Row],[mlp_test_acc]]</f>
        <v>0.66433566433566404</v>
      </c>
      <c r="AK990">
        <f>Tabela1[[#This Row],[mlp_val_acc]]</f>
        <v>0.63953488372093004</v>
      </c>
      <c r="AL990">
        <f>Tabela1[[#This Row],[mlp_train_acc]]</f>
        <v>0.60882352941176399</v>
      </c>
      <c r="AM990">
        <f>Tabela1[[#This Row],[mlp_steps]]</f>
        <v>12</v>
      </c>
    </row>
    <row r="991" spans="1:39" hidden="1" x14ac:dyDescent="0.25">
      <c r="A991" t="s">
        <v>29</v>
      </c>
      <c r="B991">
        <v>20</v>
      </c>
      <c r="C991">
        <v>9</v>
      </c>
      <c r="D991">
        <v>5</v>
      </c>
      <c r="E991">
        <v>0</v>
      </c>
      <c r="F991" t="s">
        <v>82</v>
      </c>
      <c r="G991">
        <v>63128</v>
      </c>
      <c r="H991">
        <v>13740415.800000001</v>
      </c>
      <c r="I991">
        <v>13.4</v>
      </c>
      <c r="J991">
        <v>0.50529411435127203</v>
      </c>
      <c r="K991">
        <v>0.75581394433975202</v>
      </c>
      <c r="L991">
        <v>0.53146852254867505</v>
      </c>
      <c r="M991">
        <v>0.58041958041957997</v>
      </c>
      <c r="N991">
        <v>0.69767441860465096</v>
      </c>
      <c r="O991">
        <v>0.629411764705882</v>
      </c>
      <c r="P991">
        <v>12</v>
      </c>
      <c r="Q991">
        <v>1530767.2</v>
      </c>
      <c r="R991">
        <v>63039</v>
      </c>
      <c r="S991">
        <v>2</v>
      </c>
      <c r="T991">
        <v>169</v>
      </c>
      <c r="U991">
        <v>0.58041958041957997</v>
      </c>
      <c r="V991">
        <v>0.69767441860465096</v>
      </c>
      <c r="W991">
        <v>0.629411764705882</v>
      </c>
      <c r="X991">
        <v>12</v>
      </c>
      <c r="Y991">
        <v>2114746.2000000002</v>
      </c>
      <c r="Z991">
        <v>63752</v>
      </c>
      <c r="AA991">
        <v>2</v>
      </c>
      <c r="AB991">
        <v>170</v>
      </c>
      <c r="AC991" t="s">
        <v>1167</v>
      </c>
      <c r="AE991">
        <f>Tabela1[[#This Row],[kan_params]]</f>
        <v>63128</v>
      </c>
      <c r="AF991">
        <f>Tabela1[[#This Row],[kan_steps]]</f>
        <v>13.4</v>
      </c>
      <c r="AG991">
        <f>Tabela1[[#This Row],[kan_train_acc]]</f>
        <v>0.50529411435127203</v>
      </c>
      <c r="AH991">
        <f>Tabela1[[#This Row],[kan_val_acc]]</f>
        <v>0.75581394433975202</v>
      </c>
      <c r="AI991">
        <f>Tabela1[[#This Row],[kan_test_acc]]</f>
        <v>0.53146852254867505</v>
      </c>
      <c r="AJ991">
        <f>Tabela1[[#This Row],[mlp_test_acc]]</f>
        <v>0.58041958041957997</v>
      </c>
      <c r="AK991">
        <f>Tabela1[[#This Row],[mlp_val_acc]]</f>
        <v>0.69767441860465096</v>
      </c>
      <c r="AL991">
        <f>Tabela1[[#This Row],[mlp_train_acc]]</f>
        <v>0.629411764705882</v>
      </c>
      <c r="AM991">
        <f>Tabela1[[#This Row],[mlp_steps]]</f>
        <v>12</v>
      </c>
    </row>
    <row r="992" spans="1:39" hidden="1" x14ac:dyDescent="0.25">
      <c r="A992" t="s">
        <v>29</v>
      </c>
      <c r="B992">
        <v>16</v>
      </c>
      <c r="C992">
        <v>5</v>
      </c>
      <c r="D992">
        <v>5</v>
      </c>
      <c r="E992">
        <v>0</v>
      </c>
      <c r="F992" t="s">
        <v>64</v>
      </c>
      <c r="G992">
        <v>63158</v>
      </c>
      <c r="H992">
        <v>18248226</v>
      </c>
      <c r="I992">
        <v>18.2</v>
      </c>
      <c r="J992">
        <v>0.48705881834030101</v>
      </c>
      <c r="K992">
        <v>0.71627907752990705</v>
      </c>
      <c r="L992">
        <v>0.49930070042610097</v>
      </c>
      <c r="M992">
        <v>0.65734265734265696</v>
      </c>
      <c r="N992">
        <v>0.581395348837209</v>
      </c>
      <c r="O992">
        <v>0.626470588235294</v>
      </c>
      <c r="P992">
        <v>12</v>
      </c>
      <c r="Q992">
        <v>1549670.8</v>
      </c>
      <c r="R992">
        <v>63039</v>
      </c>
      <c r="S992">
        <v>2</v>
      </c>
      <c r="T992">
        <v>169</v>
      </c>
      <c r="U992">
        <v>0.65734265734265696</v>
      </c>
      <c r="V992">
        <v>0.581395348837209</v>
      </c>
      <c r="W992">
        <v>0.626470588235294</v>
      </c>
      <c r="X992">
        <v>12</v>
      </c>
      <c r="Y992">
        <v>1459649.6</v>
      </c>
      <c r="Z992">
        <v>63752</v>
      </c>
      <c r="AA992">
        <v>2</v>
      </c>
      <c r="AB992">
        <v>170</v>
      </c>
      <c r="AC992" t="s">
        <v>855</v>
      </c>
      <c r="AE992">
        <f>Tabela1[[#This Row],[kan_params]]</f>
        <v>63158</v>
      </c>
      <c r="AF992">
        <f>Tabela1[[#This Row],[kan_steps]]</f>
        <v>18.2</v>
      </c>
      <c r="AG992">
        <f>Tabela1[[#This Row],[kan_train_acc]]</f>
        <v>0.48705881834030101</v>
      </c>
      <c r="AH992">
        <f>Tabela1[[#This Row],[kan_val_acc]]</f>
        <v>0.71627907752990705</v>
      </c>
      <c r="AI992">
        <f>Tabela1[[#This Row],[kan_test_acc]]</f>
        <v>0.49930070042610097</v>
      </c>
      <c r="AJ992">
        <f>Tabela1[[#This Row],[mlp_test_acc]]</f>
        <v>0.65734265734265696</v>
      </c>
      <c r="AK992">
        <f>Tabela1[[#This Row],[mlp_val_acc]]</f>
        <v>0.581395348837209</v>
      </c>
      <c r="AL992">
        <f>Tabela1[[#This Row],[mlp_train_acc]]</f>
        <v>0.626470588235294</v>
      </c>
      <c r="AM992">
        <f>Tabela1[[#This Row],[mlp_steps]]</f>
        <v>12</v>
      </c>
    </row>
    <row r="993" spans="1:39" hidden="1" x14ac:dyDescent="0.25">
      <c r="A993" t="s">
        <v>29</v>
      </c>
      <c r="B993">
        <v>18</v>
      </c>
      <c r="C993">
        <v>9</v>
      </c>
      <c r="D993">
        <v>4</v>
      </c>
      <c r="E993">
        <v>0</v>
      </c>
      <c r="F993" t="s">
        <v>150</v>
      </c>
      <c r="G993">
        <v>63176</v>
      </c>
      <c r="H993">
        <v>12082521</v>
      </c>
      <c r="I993">
        <v>14.8</v>
      </c>
      <c r="J993">
        <v>0.61941175460815401</v>
      </c>
      <c r="K993">
        <v>0.81162788867950397</v>
      </c>
      <c r="L993">
        <v>0.58881118297576895</v>
      </c>
      <c r="M993">
        <v>0.58041958041957997</v>
      </c>
      <c r="N993">
        <v>0.69767441860465096</v>
      </c>
      <c r="O993">
        <v>0.629411764705882</v>
      </c>
      <c r="P993">
        <v>12</v>
      </c>
      <c r="Q993">
        <v>1004963.6</v>
      </c>
      <c r="R993">
        <v>63039</v>
      </c>
      <c r="S993">
        <v>2</v>
      </c>
      <c r="T993">
        <v>169</v>
      </c>
      <c r="U993">
        <v>0.58041958041957997</v>
      </c>
      <c r="V993">
        <v>0.69767441860465096</v>
      </c>
      <c r="W993">
        <v>0.629411764705882</v>
      </c>
      <c r="X993">
        <v>12</v>
      </c>
      <c r="Y993">
        <v>948461.8</v>
      </c>
      <c r="Z993">
        <v>63752</v>
      </c>
      <c r="AA993">
        <v>2</v>
      </c>
      <c r="AB993">
        <v>170</v>
      </c>
      <c r="AC993" t="s">
        <v>1100</v>
      </c>
      <c r="AE993">
        <f>Tabela1[[#This Row],[kan_params]]</f>
        <v>63176</v>
      </c>
      <c r="AF993">
        <f>Tabela1[[#This Row],[kan_steps]]</f>
        <v>14.8</v>
      </c>
      <c r="AG993">
        <f>Tabela1[[#This Row],[kan_train_acc]]</f>
        <v>0.61941175460815401</v>
      </c>
      <c r="AH993">
        <f>Tabela1[[#This Row],[kan_val_acc]]</f>
        <v>0.81162788867950397</v>
      </c>
      <c r="AI993">
        <f>Tabela1[[#This Row],[kan_test_acc]]</f>
        <v>0.58881118297576895</v>
      </c>
      <c r="AJ993">
        <f>Tabela1[[#This Row],[mlp_test_acc]]</f>
        <v>0.58041958041957997</v>
      </c>
      <c r="AK993">
        <f>Tabela1[[#This Row],[mlp_val_acc]]</f>
        <v>0.69767441860465096</v>
      </c>
      <c r="AL993">
        <f>Tabela1[[#This Row],[mlp_train_acc]]</f>
        <v>0.629411764705882</v>
      </c>
      <c r="AM993">
        <f>Tabela1[[#This Row],[mlp_steps]]</f>
        <v>12</v>
      </c>
    </row>
    <row r="994" spans="1:39" hidden="1" x14ac:dyDescent="0.25">
      <c r="A994" t="s">
        <v>29</v>
      </c>
      <c r="B994">
        <v>18</v>
      </c>
      <c r="C994">
        <v>9</v>
      </c>
      <c r="D994">
        <v>4</v>
      </c>
      <c r="E994">
        <v>0</v>
      </c>
      <c r="F994" t="s">
        <v>90</v>
      </c>
      <c r="G994">
        <v>63180</v>
      </c>
      <c r="H994">
        <v>10978288.800000001</v>
      </c>
      <c r="I994">
        <v>14.2</v>
      </c>
      <c r="J994">
        <v>0.58117647171020503</v>
      </c>
      <c r="K994">
        <v>0.78837209939956598</v>
      </c>
      <c r="L994">
        <v>0.58601397275924605</v>
      </c>
      <c r="M994">
        <v>0.58041958041957997</v>
      </c>
      <c r="N994">
        <v>0.69767441860465096</v>
      </c>
      <c r="O994">
        <v>0.629411764705882</v>
      </c>
      <c r="P994">
        <v>12</v>
      </c>
      <c r="Q994">
        <v>400864.2</v>
      </c>
      <c r="R994">
        <v>63039</v>
      </c>
      <c r="S994">
        <v>2</v>
      </c>
      <c r="T994">
        <v>169</v>
      </c>
      <c r="U994">
        <v>0.58041958041957997</v>
      </c>
      <c r="V994">
        <v>0.69767441860465096</v>
      </c>
      <c r="W994">
        <v>0.629411764705882</v>
      </c>
      <c r="X994">
        <v>12</v>
      </c>
      <c r="Y994">
        <v>376425.8</v>
      </c>
      <c r="Z994">
        <v>63752</v>
      </c>
      <c r="AA994">
        <v>2</v>
      </c>
      <c r="AB994">
        <v>170</v>
      </c>
      <c r="AC994" t="s">
        <v>1070</v>
      </c>
      <c r="AE994">
        <f>Tabela1[[#This Row],[kan_params]]</f>
        <v>63180</v>
      </c>
      <c r="AF994">
        <f>Tabela1[[#This Row],[kan_steps]]</f>
        <v>14.2</v>
      </c>
      <c r="AG994">
        <f>Tabela1[[#This Row],[kan_train_acc]]</f>
        <v>0.58117647171020503</v>
      </c>
      <c r="AH994">
        <f>Tabela1[[#This Row],[kan_val_acc]]</f>
        <v>0.78837209939956598</v>
      </c>
      <c r="AI994">
        <f>Tabela1[[#This Row],[kan_test_acc]]</f>
        <v>0.58601397275924605</v>
      </c>
      <c r="AJ994">
        <f>Tabela1[[#This Row],[mlp_test_acc]]</f>
        <v>0.58041958041957997</v>
      </c>
      <c r="AK994">
        <f>Tabela1[[#This Row],[mlp_val_acc]]</f>
        <v>0.69767441860465096</v>
      </c>
      <c r="AL994">
        <f>Tabela1[[#This Row],[mlp_train_acc]]</f>
        <v>0.629411764705882</v>
      </c>
      <c r="AM994">
        <f>Tabela1[[#This Row],[mlp_steps]]</f>
        <v>12</v>
      </c>
    </row>
    <row r="995" spans="1:39" hidden="1" x14ac:dyDescent="0.25">
      <c r="A995" t="s">
        <v>29</v>
      </c>
      <c r="B995">
        <v>18</v>
      </c>
      <c r="C995">
        <v>9</v>
      </c>
      <c r="D995">
        <v>4</v>
      </c>
      <c r="E995">
        <v>0</v>
      </c>
      <c r="F995" t="s">
        <v>120</v>
      </c>
      <c r="G995">
        <v>63378</v>
      </c>
      <c r="H995">
        <v>12889906.6</v>
      </c>
      <c r="I995">
        <v>15</v>
      </c>
      <c r="J995">
        <v>0.59529412388801495</v>
      </c>
      <c r="K995">
        <v>0.79534884691238406</v>
      </c>
      <c r="L995">
        <v>0.59020979404449403</v>
      </c>
      <c r="M995">
        <v>0.58041958041957997</v>
      </c>
      <c r="N995">
        <v>0.69767441860465096</v>
      </c>
      <c r="O995">
        <v>0.629411764705882</v>
      </c>
      <c r="P995">
        <v>12</v>
      </c>
      <c r="Q995">
        <v>454932.4</v>
      </c>
      <c r="R995">
        <v>63039</v>
      </c>
      <c r="S995">
        <v>2</v>
      </c>
      <c r="T995">
        <v>169</v>
      </c>
      <c r="U995">
        <v>0.58041958041957997</v>
      </c>
      <c r="V995">
        <v>0.69767441860465096</v>
      </c>
      <c r="W995">
        <v>0.629411764705882</v>
      </c>
      <c r="X995">
        <v>12</v>
      </c>
      <c r="Y995">
        <v>390052.8</v>
      </c>
      <c r="Z995">
        <v>63752</v>
      </c>
      <c r="AA995">
        <v>2</v>
      </c>
      <c r="AB995">
        <v>170</v>
      </c>
      <c r="AC995" t="s">
        <v>1085</v>
      </c>
      <c r="AE995">
        <f>Tabela1[[#This Row],[kan_params]]</f>
        <v>63378</v>
      </c>
      <c r="AF995">
        <f>Tabela1[[#This Row],[kan_steps]]</f>
        <v>15</v>
      </c>
      <c r="AG995">
        <f>Tabela1[[#This Row],[kan_train_acc]]</f>
        <v>0.59529412388801495</v>
      </c>
      <c r="AH995">
        <f>Tabela1[[#This Row],[kan_val_acc]]</f>
        <v>0.79534884691238406</v>
      </c>
      <c r="AI995">
        <f>Tabela1[[#This Row],[kan_test_acc]]</f>
        <v>0.59020979404449403</v>
      </c>
      <c r="AJ995">
        <f>Tabela1[[#This Row],[mlp_test_acc]]</f>
        <v>0.58041958041957997</v>
      </c>
      <c r="AK995">
        <f>Tabela1[[#This Row],[mlp_val_acc]]</f>
        <v>0.69767441860465096</v>
      </c>
      <c r="AL995">
        <f>Tabela1[[#This Row],[mlp_train_acc]]</f>
        <v>0.629411764705882</v>
      </c>
      <c r="AM995">
        <f>Tabela1[[#This Row],[mlp_steps]]</f>
        <v>12</v>
      </c>
    </row>
    <row r="996" spans="1:39" hidden="1" x14ac:dyDescent="0.25">
      <c r="A996" t="s">
        <v>29</v>
      </c>
      <c r="B996">
        <v>16</v>
      </c>
      <c r="C996">
        <v>9</v>
      </c>
      <c r="D996">
        <v>3</v>
      </c>
      <c r="E996">
        <v>0</v>
      </c>
      <c r="F996" t="s">
        <v>130</v>
      </c>
      <c r="G996">
        <v>63712</v>
      </c>
      <c r="H996">
        <v>25268845.199999999</v>
      </c>
      <c r="I996">
        <v>26.8</v>
      </c>
      <c r="J996">
        <v>0.56294116973876895</v>
      </c>
      <c r="K996">
        <v>0.83255814313888499</v>
      </c>
      <c r="L996">
        <v>0.54265735149383498</v>
      </c>
      <c r="M996">
        <v>0.65734265734265696</v>
      </c>
      <c r="N996">
        <v>0.581395348837209</v>
      </c>
      <c r="O996">
        <v>0.626470588235294</v>
      </c>
      <c r="P996">
        <v>12.2</v>
      </c>
      <c r="Q996">
        <v>1059962.3999999999</v>
      </c>
      <c r="R996">
        <v>63039</v>
      </c>
      <c r="S996">
        <v>2</v>
      </c>
      <c r="T996">
        <v>169</v>
      </c>
      <c r="U996">
        <v>0.65734265734265696</v>
      </c>
      <c r="V996">
        <v>0.581395348837209</v>
      </c>
      <c r="W996">
        <v>0.626470588235294</v>
      </c>
      <c r="X996">
        <v>12.4</v>
      </c>
      <c r="Y996">
        <v>1237303.2</v>
      </c>
      <c r="Z996">
        <v>63752</v>
      </c>
      <c r="AA996">
        <v>2</v>
      </c>
      <c r="AB996">
        <v>170</v>
      </c>
      <c r="AC996" t="s">
        <v>989</v>
      </c>
      <c r="AE996">
        <f>Tabela1[[#This Row],[kan_params]]</f>
        <v>63712</v>
      </c>
      <c r="AF996">
        <f>Tabela1[[#This Row],[kan_steps]]</f>
        <v>26.8</v>
      </c>
      <c r="AG996">
        <f>Tabela1[[#This Row],[kan_train_acc]]</f>
        <v>0.56294116973876895</v>
      </c>
      <c r="AH996">
        <f>Tabela1[[#This Row],[kan_val_acc]]</f>
        <v>0.83255814313888499</v>
      </c>
      <c r="AI996">
        <f>Tabela1[[#This Row],[kan_test_acc]]</f>
        <v>0.54265735149383498</v>
      </c>
      <c r="AJ996">
        <f>Tabela1[[#This Row],[mlp_test_acc]]</f>
        <v>0.65734265734265696</v>
      </c>
      <c r="AK996">
        <f>Tabela1[[#This Row],[mlp_val_acc]]</f>
        <v>0.581395348837209</v>
      </c>
      <c r="AL996">
        <f>Tabela1[[#This Row],[mlp_train_acc]]</f>
        <v>0.626470588235294</v>
      </c>
      <c r="AM996">
        <f>Tabela1[[#This Row],[mlp_steps]]</f>
        <v>12.2</v>
      </c>
    </row>
    <row r="997" spans="1:39" hidden="1" x14ac:dyDescent="0.25">
      <c r="A997" t="s">
        <v>29</v>
      </c>
      <c r="B997">
        <v>14</v>
      </c>
      <c r="C997">
        <v>3</v>
      </c>
      <c r="D997">
        <v>5</v>
      </c>
      <c r="E997">
        <v>0</v>
      </c>
      <c r="F997" t="s">
        <v>130</v>
      </c>
      <c r="G997">
        <v>63712</v>
      </c>
      <c r="H997">
        <v>11458647.800000001</v>
      </c>
      <c r="I997">
        <v>18.8</v>
      </c>
      <c r="J997">
        <v>0.54352941513061503</v>
      </c>
      <c r="K997">
        <v>0.68139535188674905</v>
      </c>
      <c r="L997">
        <v>0.56783217787742601</v>
      </c>
      <c r="M997">
        <v>0.66433566433566404</v>
      </c>
      <c r="N997">
        <v>0.63953488372093004</v>
      </c>
      <c r="O997">
        <v>0.60882352941176399</v>
      </c>
      <c r="P997">
        <v>12.4</v>
      </c>
      <c r="Q997">
        <v>1589725</v>
      </c>
      <c r="R997">
        <v>63039</v>
      </c>
      <c r="S997">
        <v>2</v>
      </c>
      <c r="T997">
        <v>169</v>
      </c>
      <c r="U997">
        <v>0.66433566433566404</v>
      </c>
      <c r="V997">
        <v>0.63953488372093004</v>
      </c>
      <c r="W997">
        <v>0.60882352941176399</v>
      </c>
      <c r="X997">
        <v>12</v>
      </c>
      <c r="Y997">
        <v>959541</v>
      </c>
      <c r="Z997">
        <v>63752</v>
      </c>
      <c r="AA997">
        <v>2</v>
      </c>
      <c r="AB997">
        <v>170</v>
      </c>
      <c r="AC997" t="s">
        <v>585</v>
      </c>
      <c r="AE997">
        <f>Tabela1[[#This Row],[kan_params]]</f>
        <v>63712</v>
      </c>
      <c r="AF997">
        <f>Tabela1[[#This Row],[kan_steps]]</f>
        <v>18.8</v>
      </c>
      <c r="AG997">
        <f>Tabela1[[#This Row],[kan_train_acc]]</f>
        <v>0.54352941513061503</v>
      </c>
      <c r="AH997">
        <f>Tabela1[[#This Row],[kan_val_acc]]</f>
        <v>0.68139535188674905</v>
      </c>
      <c r="AI997">
        <f>Tabela1[[#This Row],[kan_test_acc]]</f>
        <v>0.56783217787742601</v>
      </c>
      <c r="AJ997">
        <f>Tabela1[[#This Row],[mlp_test_acc]]</f>
        <v>0.66433566433566404</v>
      </c>
      <c r="AK997">
        <f>Tabela1[[#This Row],[mlp_val_acc]]</f>
        <v>0.63953488372093004</v>
      </c>
      <c r="AL997">
        <f>Tabela1[[#This Row],[mlp_train_acc]]</f>
        <v>0.60882352941176399</v>
      </c>
      <c r="AM997">
        <f>Tabela1[[#This Row],[mlp_steps]]</f>
        <v>12.4</v>
      </c>
    </row>
    <row r="998" spans="1:39" hidden="1" x14ac:dyDescent="0.25">
      <c r="A998" t="s">
        <v>29</v>
      </c>
      <c r="B998">
        <v>12</v>
      </c>
      <c r="C998">
        <v>5</v>
      </c>
      <c r="D998">
        <v>3</v>
      </c>
      <c r="E998">
        <v>0</v>
      </c>
      <c r="F998" t="s">
        <v>206</v>
      </c>
      <c r="G998">
        <v>63820</v>
      </c>
      <c r="H998">
        <v>11739780.800000001</v>
      </c>
      <c r="I998">
        <v>15</v>
      </c>
      <c r="J998">
        <v>0.43294117450714098</v>
      </c>
      <c r="K998">
        <v>0.75116279125213603</v>
      </c>
      <c r="L998">
        <v>0.39300699830055202</v>
      </c>
      <c r="M998">
        <v>0.65734265734265696</v>
      </c>
      <c r="N998">
        <v>0.581395348837209</v>
      </c>
      <c r="O998">
        <v>0.626470588235294</v>
      </c>
      <c r="P998">
        <v>12</v>
      </c>
      <c r="Q998">
        <v>437823.2</v>
      </c>
      <c r="R998">
        <v>63752</v>
      </c>
      <c r="S998">
        <v>2</v>
      </c>
      <c r="T998">
        <v>170</v>
      </c>
      <c r="U998">
        <v>0.65734265734265696</v>
      </c>
      <c r="V998">
        <v>0.581395348837209</v>
      </c>
      <c r="W998">
        <v>0.626470588235294</v>
      </c>
      <c r="X998">
        <v>12</v>
      </c>
      <c r="Y998">
        <v>251419.8</v>
      </c>
      <c r="Z998">
        <v>64469</v>
      </c>
      <c r="AA998">
        <v>2</v>
      </c>
      <c r="AB998">
        <v>171</v>
      </c>
      <c r="AC998" t="s">
        <v>522</v>
      </c>
      <c r="AE998">
        <f>Tabela1[[#This Row],[kan_params]]</f>
        <v>63820</v>
      </c>
      <c r="AF998">
        <f>Tabela1[[#This Row],[kan_steps]]</f>
        <v>15</v>
      </c>
      <c r="AG998">
        <f>Tabela1[[#This Row],[kan_train_acc]]</f>
        <v>0.43294117450714098</v>
      </c>
      <c r="AH998">
        <f>Tabela1[[#This Row],[kan_val_acc]]</f>
        <v>0.75116279125213603</v>
      </c>
      <c r="AI998">
        <f>Tabela1[[#This Row],[kan_test_acc]]</f>
        <v>0.39300699830055202</v>
      </c>
      <c r="AJ998">
        <f>Tabela1[[#This Row],[mlp_test_acc]]</f>
        <v>0.65734265734265696</v>
      </c>
      <c r="AK998">
        <f>Tabela1[[#This Row],[mlp_val_acc]]</f>
        <v>0.581395348837209</v>
      </c>
      <c r="AL998">
        <f>Tabela1[[#This Row],[mlp_train_acc]]</f>
        <v>0.626470588235294</v>
      </c>
      <c r="AM998">
        <f>Tabela1[[#This Row],[mlp_steps]]</f>
        <v>12</v>
      </c>
    </row>
    <row r="999" spans="1:39" hidden="1" x14ac:dyDescent="0.25">
      <c r="A999" t="s">
        <v>29</v>
      </c>
      <c r="B999">
        <v>14</v>
      </c>
      <c r="C999">
        <v>5</v>
      </c>
      <c r="D999">
        <v>4</v>
      </c>
      <c r="E999">
        <v>0</v>
      </c>
      <c r="F999" t="s">
        <v>134</v>
      </c>
      <c r="G999">
        <v>63848</v>
      </c>
      <c r="H999">
        <v>17599342.399999999</v>
      </c>
      <c r="I999">
        <v>19.2</v>
      </c>
      <c r="J999">
        <v>0.552352935075759</v>
      </c>
      <c r="K999">
        <v>0.702325570583343</v>
      </c>
      <c r="L999">
        <v>0.55664336383342705</v>
      </c>
      <c r="M999">
        <v>0.65734265734265696</v>
      </c>
      <c r="N999">
        <v>0.581395348837209</v>
      </c>
      <c r="O999">
        <v>0.626470588235294</v>
      </c>
      <c r="P999">
        <v>12</v>
      </c>
      <c r="Q999">
        <v>535461.4</v>
      </c>
      <c r="R999">
        <v>63752</v>
      </c>
      <c r="S999">
        <v>2</v>
      </c>
      <c r="T999">
        <v>170</v>
      </c>
      <c r="U999">
        <v>0.65734265734265696</v>
      </c>
      <c r="V999">
        <v>0.581395348837209</v>
      </c>
      <c r="W999">
        <v>0.626470588235294</v>
      </c>
      <c r="X999">
        <v>12</v>
      </c>
      <c r="Y999">
        <v>527450.4</v>
      </c>
      <c r="Z999">
        <v>64469</v>
      </c>
      <c r="AA999">
        <v>2</v>
      </c>
      <c r="AB999">
        <v>171</v>
      </c>
      <c r="AC999" t="s">
        <v>688</v>
      </c>
      <c r="AE999">
        <f>Tabela1[[#This Row],[kan_params]]</f>
        <v>63848</v>
      </c>
      <c r="AF999">
        <f>Tabela1[[#This Row],[kan_steps]]</f>
        <v>19.2</v>
      </c>
      <c r="AG999">
        <f>Tabela1[[#This Row],[kan_train_acc]]</f>
        <v>0.552352935075759</v>
      </c>
      <c r="AH999">
        <f>Tabela1[[#This Row],[kan_val_acc]]</f>
        <v>0.702325570583343</v>
      </c>
      <c r="AI999">
        <f>Tabela1[[#This Row],[kan_test_acc]]</f>
        <v>0.55664336383342705</v>
      </c>
      <c r="AJ999">
        <f>Tabela1[[#This Row],[mlp_test_acc]]</f>
        <v>0.65734265734265696</v>
      </c>
      <c r="AK999">
        <f>Tabela1[[#This Row],[mlp_val_acc]]</f>
        <v>0.581395348837209</v>
      </c>
      <c r="AL999">
        <f>Tabela1[[#This Row],[mlp_train_acc]]</f>
        <v>0.626470588235294</v>
      </c>
      <c r="AM999">
        <f>Tabela1[[#This Row],[mlp_steps]]</f>
        <v>12</v>
      </c>
    </row>
    <row r="1000" spans="1:39" hidden="1" x14ac:dyDescent="0.25">
      <c r="A1000" t="s">
        <v>29</v>
      </c>
      <c r="B1000">
        <v>16</v>
      </c>
      <c r="C1000">
        <v>9</v>
      </c>
      <c r="D1000">
        <v>3</v>
      </c>
      <c r="E1000">
        <v>0</v>
      </c>
      <c r="F1000" t="s">
        <v>190</v>
      </c>
      <c r="G1000">
        <v>63884</v>
      </c>
      <c r="H1000">
        <v>24569889.399999999</v>
      </c>
      <c r="I1000">
        <v>26.2</v>
      </c>
      <c r="J1000">
        <v>0.71411764621734597</v>
      </c>
      <c r="K1000">
        <v>0.74186046123504601</v>
      </c>
      <c r="L1000">
        <v>0.73006993532180697</v>
      </c>
      <c r="M1000">
        <v>0.65734265734265696</v>
      </c>
      <c r="N1000">
        <v>0.581395348837209</v>
      </c>
      <c r="O1000">
        <v>0.626470588235294</v>
      </c>
      <c r="P1000">
        <v>12.4</v>
      </c>
      <c r="Q1000">
        <v>1683821.2</v>
      </c>
      <c r="R1000">
        <v>63752</v>
      </c>
      <c r="S1000">
        <v>2</v>
      </c>
      <c r="T1000">
        <v>170</v>
      </c>
      <c r="U1000">
        <v>0.65734265734265696</v>
      </c>
      <c r="V1000">
        <v>0.581395348837209</v>
      </c>
      <c r="W1000">
        <v>0.626470588235294</v>
      </c>
      <c r="X1000">
        <v>12</v>
      </c>
      <c r="Y1000">
        <v>1766881.8</v>
      </c>
      <c r="Z1000">
        <v>64469</v>
      </c>
      <c r="AA1000">
        <v>2</v>
      </c>
      <c r="AB1000">
        <v>171</v>
      </c>
      <c r="AC1000" t="s">
        <v>1019</v>
      </c>
      <c r="AE1000">
        <f>Tabela1[[#This Row],[kan_params]]</f>
        <v>63884</v>
      </c>
      <c r="AF1000">
        <f>Tabela1[[#This Row],[kan_steps]]</f>
        <v>26.2</v>
      </c>
      <c r="AG1000">
        <f>Tabela1[[#This Row],[kan_train_acc]]</f>
        <v>0.71411764621734597</v>
      </c>
      <c r="AH1000">
        <f>Tabela1[[#This Row],[kan_val_acc]]</f>
        <v>0.74186046123504601</v>
      </c>
      <c r="AI1000">
        <f>Tabela1[[#This Row],[kan_test_acc]]</f>
        <v>0.73006993532180697</v>
      </c>
      <c r="AJ1000">
        <f>Tabela1[[#This Row],[mlp_test_acc]]</f>
        <v>0.65734265734265696</v>
      </c>
      <c r="AK1000">
        <f>Tabela1[[#This Row],[mlp_val_acc]]</f>
        <v>0.581395348837209</v>
      </c>
      <c r="AL1000">
        <f>Tabela1[[#This Row],[mlp_train_acc]]</f>
        <v>0.626470588235294</v>
      </c>
      <c r="AM1000">
        <f>Tabela1[[#This Row],[mlp_steps]]</f>
        <v>12.4</v>
      </c>
    </row>
    <row r="1001" spans="1:39" hidden="1" x14ac:dyDescent="0.25">
      <c r="A1001" t="s">
        <v>29</v>
      </c>
      <c r="B1001">
        <v>14</v>
      </c>
      <c r="C1001">
        <v>3</v>
      </c>
      <c r="D1001">
        <v>5</v>
      </c>
      <c r="E1001">
        <v>0</v>
      </c>
      <c r="F1001" t="s">
        <v>190</v>
      </c>
      <c r="G1001">
        <v>63884</v>
      </c>
      <c r="H1001">
        <v>8627506.8000000007</v>
      </c>
      <c r="I1001">
        <v>13</v>
      </c>
      <c r="J1001">
        <v>0.41941176950931502</v>
      </c>
      <c r="K1001">
        <v>0.69767439365386896</v>
      </c>
      <c r="L1001">
        <v>0.40279720425605697</v>
      </c>
      <c r="M1001">
        <v>0.66433566433566404</v>
      </c>
      <c r="N1001">
        <v>0.63953488372093004</v>
      </c>
      <c r="O1001">
        <v>0.60882352941176399</v>
      </c>
      <c r="P1001">
        <v>12</v>
      </c>
      <c r="Q1001">
        <v>1354074.4</v>
      </c>
      <c r="R1001">
        <v>63752</v>
      </c>
      <c r="S1001">
        <v>2</v>
      </c>
      <c r="T1001">
        <v>170</v>
      </c>
      <c r="U1001">
        <v>0.66433566433566404</v>
      </c>
      <c r="V1001">
        <v>0.63953488372093004</v>
      </c>
      <c r="W1001">
        <v>0.60882352941176399</v>
      </c>
      <c r="X1001">
        <v>12</v>
      </c>
      <c r="Y1001">
        <v>1908554.4</v>
      </c>
      <c r="Z1001">
        <v>64469</v>
      </c>
      <c r="AA1001">
        <v>2</v>
      </c>
      <c r="AB1001">
        <v>171</v>
      </c>
      <c r="AC1001" t="s">
        <v>615</v>
      </c>
      <c r="AE1001">
        <f>Tabela1[[#This Row],[kan_params]]</f>
        <v>63884</v>
      </c>
      <c r="AF1001">
        <f>Tabela1[[#This Row],[kan_steps]]</f>
        <v>13</v>
      </c>
      <c r="AG1001">
        <f>Tabela1[[#This Row],[kan_train_acc]]</f>
        <v>0.41941176950931502</v>
      </c>
      <c r="AH1001">
        <f>Tabela1[[#This Row],[kan_val_acc]]</f>
        <v>0.69767439365386896</v>
      </c>
      <c r="AI1001">
        <f>Tabela1[[#This Row],[kan_test_acc]]</f>
        <v>0.40279720425605697</v>
      </c>
      <c r="AJ1001">
        <f>Tabela1[[#This Row],[mlp_test_acc]]</f>
        <v>0.66433566433566404</v>
      </c>
      <c r="AK1001">
        <f>Tabela1[[#This Row],[mlp_val_acc]]</f>
        <v>0.63953488372093004</v>
      </c>
      <c r="AL1001">
        <f>Tabela1[[#This Row],[mlp_train_acc]]</f>
        <v>0.60882352941176399</v>
      </c>
      <c r="AM1001">
        <f>Tabela1[[#This Row],[mlp_steps]]</f>
        <v>12</v>
      </c>
    </row>
    <row r="1002" spans="1:39" hidden="1" x14ac:dyDescent="0.25">
      <c r="A1002" t="s">
        <v>29</v>
      </c>
      <c r="B1002">
        <v>16</v>
      </c>
      <c r="C1002">
        <v>5</v>
      </c>
      <c r="D1002">
        <v>5</v>
      </c>
      <c r="E1002">
        <v>0</v>
      </c>
      <c r="F1002" t="s">
        <v>184</v>
      </c>
      <c r="G1002">
        <v>63918</v>
      </c>
      <c r="H1002">
        <v>17617908.399999999</v>
      </c>
      <c r="I1002">
        <v>17.8</v>
      </c>
      <c r="J1002">
        <v>0.49529411792755101</v>
      </c>
      <c r="K1002">
        <v>0.69302326440811102</v>
      </c>
      <c r="L1002">
        <v>0.475524473190307</v>
      </c>
      <c r="M1002">
        <v>0.65734265734265696</v>
      </c>
      <c r="N1002">
        <v>0.581395348837209</v>
      </c>
      <c r="O1002">
        <v>0.626470588235294</v>
      </c>
      <c r="P1002">
        <v>12.2</v>
      </c>
      <c r="Q1002">
        <v>1210010.8</v>
      </c>
      <c r="R1002">
        <v>63752</v>
      </c>
      <c r="S1002">
        <v>2</v>
      </c>
      <c r="T1002">
        <v>170</v>
      </c>
      <c r="U1002">
        <v>0.65734265734265696</v>
      </c>
      <c r="V1002">
        <v>0.581395348837209</v>
      </c>
      <c r="W1002">
        <v>0.626470588235294</v>
      </c>
      <c r="X1002">
        <v>12</v>
      </c>
      <c r="Y1002">
        <v>2310827.7999999998</v>
      </c>
      <c r="Z1002">
        <v>64469</v>
      </c>
      <c r="AA1002">
        <v>2</v>
      </c>
      <c r="AB1002">
        <v>171</v>
      </c>
      <c r="AC1002" t="s">
        <v>915</v>
      </c>
      <c r="AE1002">
        <f>Tabela1[[#This Row],[kan_params]]</f>
        <v>63918</v>
      </c>
      <c r="AF1002">
        <f>Tabela1[[#This Row],[kan_steps]]</f>
        <v>17.8</v>
      </c>
      <c r="AG1002">
        <f>Tabela1[[#This Row],[kan_train_acc]]</f>
        <v>0.49529411792755101</v>
      </c>
      <c r="AH1002">
        <f>Tabela1[[#This Row],[kan_val_acc]]</f>
        <v>0.69302326440811102</v>
      </c>
      <c r="AI1002">
        <f>Tabela1[[#This Row],[kan_test_acc]]</f>
        <v>0.475524473190307</v>
      </c>
      <c r="AJ1002">
        <f>Tabela1[[#This Row],[mlp_test_acc]]</f>
        <v>0.65734265734265696</v>
      </c>
      <c r="AK1002">
        <f>Tabela1[[#This Row],[mlp_val_acc]]</f>
        <v>0.581395348837209</v>
      </c>
      <c r="AL1002">
        <f>Tabela1[[#This Row],[mlp_train_acc]]</f>
        <v>0.626470588235294</v>
      </c>
      <c r="AM1002">
        <f>Tabela1[[#This Row],[mlp_steps]]</f>
        <v>12.2</v>
      </c>
    </row>
    <row r="1003" spans="1:39" hidden="1" x14ac:dyDescent="0.25">
      <c r="A1003" t="s">
        <v>29</v>
      </c>
      <c r="B1003">
        <v>16</v>
      </c>
      <c r="C1003">
        <v>5</v>
      </c>
      <c r="D1003">
        <v>5</v>
      </c>
      <c r="E1003">
        <v>0</v>
      </c>
      <c r="F1003" t="s">
        <v>94</v>
      </c>
      <c r="G1003">
        <v>63924</v>
      </c>
      <c r="H1003">
        <v>21809305.600000001</v>
      </c>
      <c r="I1003">
        <v>22.2</v>
      </c>
      <c r="J1003">
        <v>0.53999999761581396</v>
      </c>
      <c r="K1003">
        <v>0.71395347118377595</v>
      </c>
      <c r="L1003">
        <v>0.56363635659217803</v>
      </c>
      <c r="M1003">
        <v>0.65734265734265696</v>
      </c>
      <c r="N1003">
        <v>0.581395348837209</v>
      </c>
      <c r="O1003">
        <v>0.626470588235294</v>
      </c>
      <c r="P1003">
        <v>12.2</v>
      </c>
      <c r="Q1003">
        <v>1323734.8</v>
      </c>
      <c r="R1003">
        <v>63752</v>
      </c>
      <c r="S1003">
        <v>2</v>
      </c>
      <c r="T1003">
        <v>170</v>
      </c>
      <c r="U1003">
        <v>0.65734265734265696</v>
      </c>
      <c r="V1003">
        <v>0.581395348837209</v>
      </c>
      <c r="W1003">
        <v>0.626470588235294</v>
      </c>
      <c r="X1003">
        <v>12</v>
      </c>
      <c r="Y1003">
        <v>1598273.4</v>
      </c>
      <c r="Z1003">
        <v>64469</v>
      </c>
      <c r="AA1003">
        <v>2</v>
      </c>
      <c r="AB1003">
        <v>171</v>
      </c>
      <c r="AC1003" t="s">
        <v>870</v>
      </c>
      <c r="AE1003">
        <f>Tabela1[[#This Row],[kan_params]]</f>
        <v>63924</v>
      </c>
      <c r="AF1003">
        <f>Tabela1[[#This Row],[kan_steps]]</f>
        <v>22.2</v>
      </c>
      <c r="AG1003">
        <f>Tabela1[[#This Row],[kan_train_acc]]</f>
        <v>0.53999999761581396</v>
      </c>
      <c r="AH1003">
        <f>Tabela1[[#This Row],[kan_val_acc]]</f>
        <v>0.71395347118377595</v>
      </c>
      <c r="AI1003">
        <f>Tabela1[[#This Row],[kan_test_acc]]</f>
        <v>0.56363635659217803</v>
      </c>
      <c r="AJ1003">
        <f>Tabela1[[#This Row],[mlp_test_acc]]</f>
        <v>0.65734265734265696</v>
      </c>
      <c r="AK1003">
        <f>Tabela1[[#This Row],[mlp_val_acc]]</f>
        <v>0.581395348837209</v>
      </c>
      <c r="AL1003">
        <f>Tabela1[[#This Row],[mlp_train_acc]]</f>
        <v>0.626470588235294</v>
      </c>
      <c r="AM1003">
        <f>Tabela1[[#This Row],[mlp_steps]]</f>
        <v>12.2</v>
      </c>
    </row>
    <row r="1004" spans="1:39" hidden="1" x14ac:dyDescent="0.25">
      <c r="A1004" t="s">
        <v>29</v>
      </c>
      <c r="B1004">
        <v>14</v>
      </c>
      <c r="C1004">
        <v>9</v>
      </c>
      <c r="D1004">
        <v>2</v>
      </c>
      <c r="E1004">
        <v>0</v>
      </c>
      <c r="F1004" t="s">
        <v>172</v>
      </c>
      <c r="G1004">
        <v>63938</v>
      </c>
      <c r="H1004">
        <v>16125367.4</v>
      </c>
      <c r="I1004">
        <v>15.6</v>
      </c>
      <c r="J1004">
        <v>0.55999999046325599</v>
      </c>
      <c r="K1004">
        <v>0.63720929622650102</v>
      </c>
      <c r="L1004">
        <v>0.57062937617301901</v>
      </c>
      <c r="M1004">
        <v>0.65734265734265696</v>
      </c>
      <c r="N1004">
        <v>0.581395348837209</v>
      </c>
      <c r="O1004">
        <v>0.626470588235294</v>
      </c>
      <c r="P1004">
        <v>12</v>
      </c>
      <c r="Q1004">
        <v>1742328.6</v>
      </c>
      <c r="R1004">
        <v>63752</v>
      </c>
      <c r="S1004">
        <v>2</v>
      </c>
      <c r="T1004">
        <v>170</v>
      </c>
      <c r="U1004">
        <v>0.65734265734265696</v>
      </c>
      <c r="V1004">
        <v>0.581395348837209</v>
      </c>
      <c r="W1004">
        <v>0.626470588235294</v>
      </c>
      <c r="X1004">
        <v>12.2</v>
      </c>
      <c r="Y1004">
        <v>2467320.4</v>
      </c>
      <c r="Z1004">
        <v>64469</v>
      </c>
      <c r="AA1004">
        <v>2</v>
      </c>
      <c r="AB1004">
        <v>171</v>
      </c>
      <c r="AC1004" t="s">
        <v>808</v>
      </c>
      <c r="AE1004">
        <f>Tabela1[[#This Row],[kan_params]]</f>
        <v>63938</v>
      </c>
      <c r="AF1004">
        <f>Tabela1[[#This Row],[kan_steps]]</f>
        <v>15.6</v>
      </c>
      <c r="AG1004">
        <f>Tabela1[[#This Row],[kan_train_acc]]</f>
        <v>0.55999999046325599</v>
      </c>
      <c r="AH1004">
        <f>Tabela1[[#This Row],[kan_val_acc]]</f>
        <v>0.63720929622650102</v>
      </c>
      <c r="AI1004">
        <f>Tabela1[[#This Row],[kan_test_acc]]</f>
        <v>0.57062937617301901</v>
      </c>
      <c r="AJ1004">
        <f>Tabela1[[#This Row],[mlp_test_acc]]</f>
        <v>0.65734265734265696</v>
      </c>
      <c r="AK1004">
        <f>Tabela1[[#This Row],[mlp_val_acc]]</f>
        <v>0.581395348837209</v>
      </c>
      <c r="AL1004">
        <f>Tabela1[[#This Row],[mlp_train_acc]]</f>
        <v>0.626470588235294</v>
      </c>
      <c r="AM1004">
        <f>Tabela1[[#This Row],[mlp_steps]]</f>
        <v>12</v>
      </c>
    </row>
    <row r="1005" spans="1:39" hidden="1" x14ac:dyDescent="0.25">
      <c r="A1005" t="s">
        <v>29</v>
      </c>
      <c r="B1005">
        <v>12</v>
      </c>
      <c r="C1005">
        <v>3</v>
      </c>
      <c r="D1005">
        <v>4</v>
      </c>
      <c r="E1005">
        <v>0</v>
      </c>
      <c r="F1005" t="s">
        <v>172</v>
      </c>
      <c r="G1005">
        <v>63938</v>
      </c>
      <c r="H1005">
        <v>12578079.6</v>
      </c>
      <c r="I1005">
        <v>20.2</v>
      </c>
      <c r="J1005">
        <v>0.57529412508010802</v>
      </c>
      <c r="K1005">
        <v>0.72093024253845195</v>
      </c>
      <c r="L1005">
        <v>0.57342658638954103</v>
      </c>
      <c r="M1005">
        <v>0.66433566433566404</v>
      </c>
      <c r="N1005">
        <v>0.63953488372093004</v>
      </c>
      <c r="O1005">
        <v>0.60882352941176399</v>
      </c>
      <c r="P1005">
        <v>12</v>
      </c>
      <c r="Q1005">
        <v>2100137.6</v>
      </c>
      <c r="R1005">
        <v>63752</v>
      </c>
      <c r="S1005">
        <v>2</v>
      </c>
      <c r="T1005">
        <v>170</v>
      </c>
      <c r="U1005">
        <v>0.66433566433566404</v>
      </c>
      <c r="V1005">
        <v>0.63953488372093004</v>
      </c>
      <c r="W1005">
        <v>0.60882352941176399</v>
      </c>
      <c r="X1005">
        <v>12.2</v>
      </c>
      <c r="Y1005">
        <v>2173182.7999999998</v>
      </c>
      <c r="Z1005">
        <v>64469</v>
      </c>
      <c r="AA1005">
        <v>2</v>
      </c>
      <c r="AB1005">
        <v>171</v>
      </c>
      <c r="AC1005" t="s">
        <v>404</v>
      </c>
      <c r="AE1005">
        <f>Tabela1[[#This Row],[kan_params]]</f>
        <v>63938</v>
      </c>
      <c r="AF1005">
        <f>Tabela1[[#This Row],[kan_steps]]</f>
        <v>20.2</v>
      </c>
      <c r="AG1005">
        <f>Tabela1[[#This Row],[kan_train_acc]]</f>
        <v>0.57529412508010802</v>
      </c>
      <c r="AH1005">
        <f>Tabela1[[#This Row],[kan_val_acc]]</f>
        <v>0.72093024253845195</v>
      </c>
      <c r="AI1005">
        <f>Tabela1[[#This Row],[kan_test_acc]]</f>
        <v>0.57342658638954103</v>
      </c>
      <c r="AJ1005">
        <f>Tabela1[[#This Row],[mlp_test_acc]]</f>
        <v>0.66433566433566404</v>
      </c>
      <c r="AK1005">
        <f>Tabela1[[#This Row],[mlp_val_acc]]</f>
        <v>0.63953488372093004</v>
      </c>
      <c r="AL1005">
        <f>Tabela1[[#This Row],[mlp_train_acc]]</f>
        <v>0.60882352941176399</v>
      </c>
      <c r="AM1005">
        <f>Tabela1[[#This Row],[mlp_steps]]</f>
        <v>12</v>
      </c>
    </row>
    <row r="1006" spans="1:39" hidden="1" x14ac:dyDescent="0.25">
      <c r="A1006" t="s">
        <v>29</v>
      </c>
      <c r="B1006">
        <v>16</v>
      </c>
      <c r="C1006">
        <v>9</v>
      </c>
      <c r="D1006">
        <v>3</v>
      </c>
      <c r="E1006">
        <v>0</v>
      </c>
      <c r="F1006" t="s">
        <v>160</v>
      </c>
      <c r="G1006">
        <v>63974</v>
      </c>
      <c r="H1006">
        <v>17059879.399999999</v>
      </c>
      <c r="I1006">
        <v>17.399999999999999</v>
      </c>
      <c r="J1006">
        <v>0.55117646455764702</v>
      </c>
      <c r="K1006">
        <v>0.66279070377349802</v>
      </c>
      <c r="L1006">
        <v>0.55104895234107898</v>
      </c>
      <c r="M1006">
        <v>0.65734265734265696</v>
      </c>
      <c r="N1006">
        <v>0.581395348837209</v>
      </c>
      <c r="O1006">
        <v>0.626470588235294</v>
      </c>
      <c r="P1006">
        <v>12</v>
      </c>
      <c r="Q1006">
        <v>2574557</v>
      </c>
      <c r="R1006">
        <v>63752</v>
      </c>
      <c r="S1006">
        <v>2</v>
      </c>
      <c r="T1006">
        <v>170</v>
      </c>
      <c r="U1006">
        <v>0.65734265734265696</v>
      </c>
      <c r="V1006">
        <v>0.581395348837209</v>
      </c>
      <c r="W1006">
        <v>0.626470588235294</v>
      </c>
      <c r="X1006">
        <v>12.2</v>
      </c>
      <c r="Y1006">
        <v>1538477.6</v>
      </c>
      <c r="Z1006">
        <v>64469</v>
      </c>
      <c r="AA1006">
        <v>2</v>
      </c>
      <c r="AB1006">
        <v>171</v>
      </c>
      <c r="AC1006" t="s">
        <v>1004</v>
      </c>
      <c r="AE1006">
        <f>Tabela1[[#This Row],[kan_params]]</f>
        <v>63974</v>
      </c>
      <c r="AF1006">
        <f>Tabela1[[#This Row],[kan_steps]]</f>
        <v>17.399999999999999</v>
      </c>
      <c r="AG1006">
        <f>Tabela1[[#This Row],[kan_train_acc]]</f>
        <v>0.55117646455764702</v>
      </c>
      <c r="AH1006">
        <f>Tabela1[[#This Row],[kan_val_acc]]</f>
        <v>0.66279070377349802</v>
      </c>
      <c r="AI1006">
        <f>Tabela1[[#This Row],[kan_test_acc]]</f>
        <v>0.55104895234107898</v>
      </c>
      <c r="AJ1006">
        <f>Tabela1[[#This Row],[mlp_test_acc]]</f>
        <v>0.65734265734265696</v>
      </c>
      <c r="AK1006">
        <f>Tabela1[[#This Row],[mlp_val_acc]]</f>
        <v>0.581395348837209</v>
      </c>
      <c r="AL1006">
        <f>Tabela1[[#This Row],[mlp_train_acc]]</f>
        <v>0.626470588235294</v>
      </c>
      <c r="AM1006">
        <f>Tabela1[[#This Row],[mlp_steps]]</f>
        <v>12</v>
      </c>
    </row>
    <row r="1007" spans="1:39" hidden="1" x14ac:dyDescent="0.25">
      <c r="A1007" t="s">
        <v>29</v>
      </c>
      <c r="B1007">
        <v>14</v>
      </c>
      <c r="C1007">
        <v>3</v>
      </c>
      <c r="D1007">
        <v>5</v>
      </c>
      <c r="E1007">
        <v>0</v>
      </c>
      <c r="F1007" t="s">
        <v>160</v>
      </c>
      <c r="G1007">
        <v>63974</v>
      </c>
      <c r="H1007">
        <v>12074598.4</v>
      </c>
      <c r="I1007">
        <v>18.600000000000001</v>
      </c>
      <c r="J1007">
        <v>0.50941177010536198</v>
      </c>
      <c r="K1007">
        <v>0.66976745128631499</v>
      </c>
      <c r="L1007">
        <v>0.52447552680969201</v>
      </c>
      <c r="M1007">
        <v>0.66433566433566404</v>
      </c>
      <c r="N1007">
        <v>0.63953488372093004</v>
      </c>
      <c r="O1007">
        <v>0.60882352941176399</v>
      </c>
      <c r="P1007">
        <v>12</v>
      </c>
      <c r="Q1007">
        <v>2402782.2000000002</v>
      </c>
      <c r="R1007">
        <v>63752</v>
      </c>
      <c r="S1007">
        <v>2</v>
      </c>
      <c r="T1007">
        <v>170</v>
      </c>
      <c r="U1007">
        <v>0.66433566433566404</v>
      </c>
      <c r="V1007">
        <v>0.63953488372093004</v>
      </c>
      <c r="W1007">
        <v>0.60882352941176399</v>
      </c>
      <c r="X1007">
        <v>12.2</v>
      </c>
      <c r="Y1007">
        <v>1998389.4</v>
      </c>
      <c r="Z1007">
        <v>64469</v>
      </c>
      <c r="AA1007">
        <v>2</v>
      </c>
      <c r="AB1007">
        <v>171</v>
      </c>
      <c r="AC1007" t="s">
        <v>600</v>
      </c>
      <c r="AE1007">
        <f>Tabela1[[#This Row],[kan_params]]</f>
        <v>63974</v>
      </c>
      <c r="AF1007">
        <f>Tabela1[[#This Row],[kan_steps]]</f>
        <v>18.600000000000001</v>
      </c>
      <c r="AG1007">
        <f>Tabela1[[#This Row],[kan_train_acc]]</f>
        <v>0.50941177010536198</v>
      </c>
      <c r="AH1007">
        <f>Tabela1[[#This Row],[kan_val_acc]]</f>
        <v>0.66976745128631499</v>
      </c>
      <c r="AI1007">
        <f>Tabela1[[#This Row],[kan_test_acc]]</f>
        <v>0.52447552680969201</v>
      </c>
      <c r="AJ1007">
        <f>Tabela1[[#This Row],[mlp_test_acc]]</f>
        <v>0.66433566433566404</v>
      </c>
      <c r="AK1007">
        <f>Tabela1[[#This Row],[mlp_val_acc]]</f>
        <v>0.63953488372093004</v>
      </c>
      <c r="AL1007">
        <f>Tabela1[[#This Row],[mlp_train_acc]]</f>
        <v>0.60882352941176399</v>
      </c>
      <c r="AM1007">
        <f>Tabela1[[#This Row],[mlp_steps]]</f>
        <v>12</v>
      </c>
    </row>
    <row r="1008" spans="1:39" hidden="1" x14ac:dyDescent="0.25">
      <c r="A1008" t="s">
        <v>29</v>
      </c>
      <c r="B1008">
        <v>18</v>
      </c>
      <c r="C1008">
        <v>9</v>
      </c>
      <c r="D1008">
        <v>4</v>
      </c>
      <c r="E1008">
        <v>0</v>
      </c>
      <c r="F1008" t="s">
        <v>62</v>
      </c>
      <c r="G1008">
        <v>64184</v>
      </c>
      <c r="H1008">
        <v>13947031.6</v>
      </c>
      <c r="I1008">
        <v>18.8</v>
      </c>
      <c r="J1008">
        <v>0.56411764621734595</v>
      </c>
      <c r="K1008">
        <v>0.72790696620941098</v>
      </c>
      <c r="L1008">
        <v>0.53706294298171997</v>
      </c>
      <c r="M1008">
        <v>0.58041958041957997</v>
      </c>
      <c r="N1008">
        <v>0.69767441860465096</v>
      </c>
      <c r="O1008">
        <v>0.629411764705882</v>
      </c>
      <c r="P1008">
        <v>12</v>
      </c>
      <c r="Q1008">
        <v>224463.6</v>
      </c>
      <c r="R1008">
        <v>63752</v>
      </c>
      <c r="S1008">
        <v>2</v>
      </c>
      <c r="T1008">
        <v>170</v>
      </c>
      <c r="U1008">
        <v>0.58041958041957997</v>
      </c>
      <c r="V1008">
        <v>0.69767441860465096</v>
      </c>
      <c r="W1008">
        <v>0.629411764705882</v>
      </c>
      <c r="X1008">
        <v>12</v>
      </c>
      <c r="Y1008">
        <v>216458.8</v>
      </c>
      <c r="Z1008">
        <v>64469</v>
      </c>
      <c r="AA1008">
        <v>2</v>
      </c>
      <c r="AB1008">
        <v>171</v>
      </c>
      <c r="AC1008" t="s">
        <v>1056</v>
      </c>
      <c r="AE1008">
        <f>Tabela1[[#This Row],[kan_params]]</f>
        <v>64184</v>
      </c>
      <c r="AF1008">
        <f>Tabela1[[#This Row],[kan_steps]]</f>
        <v>18.8</v>
      </c>
      <c r="AG1008">
        <f>Tabela1[[#This Row],[kan_train_acc]]</f>
        <v>0.56411764621734595</v>
      </c>
      <c r="AH1008">
        <f>Tabela1[[#This Row],[kan_val_acc]]</f>
        <v>0.72790696620941098</v>
      </c>
      <c r="AI1008">
        <f>Tabela1[[#This Row],[kan_test_acc]]</f>
        <v>0.53706294298171997</v>
      </c>
      <c r="AJ1008">
        <f>Tabela1[[#This Row],[mlp_test_acc]]</f>
        <v>0.58041958041957997</v>
      </c>
      <c r="AK1008">
        <f>Tabela1[[#This Row],[mlp_val_acc]]</f>
        <v>0.69767441860465096</v>
      </c>
      <c r="AL1008">
        <f>Tabela1[[#This Row],[mlp_train_acc]]</f>
        <v>0.629411764705882</v>
      </c>
      <c r="AM1008">
        <f>Tabela1[[#This Row],[mlp_steps]]</f>
        <v>12</v>
      </c>
    </row>
    <row r="1009" spans="1:39" hidden="1" x14ac:dyDescent="0.25">
      <c r="A1009" t="s">
        <v>29</v>
      </c>
      <c r="B1009">
        <v>14</v>
      </c>
      <c r="C1009">
        <v>5</v>
      </c>
      <c r="D1009">
        <v>4</v>
      </c>
      <c r="E1009">
        <v>0</v>
      </c>
      <c r="F1009" t="s">
        <v>164</v>
      </c>
      <c r="G1009">
        <v>64266</v>
      </c>
      <c r="H1009">
        <v>18958138.600000001</v>
      </c>
      <c r="I1009">
        <v>20</v>
      </c>
      <c r="J1009">
        <v>0.46117647290229702</v>
      </c>
      <c r="K1009">
        <v>0.69069768190383896</v>
      </c>
      <c r="L1009">
        <v>0.483916079998016</v>
      </c>
      <c r="M1009">
        <v>0.65734265734265696</v>
      </c>
      <c r="N1009">
        <v>0.581395348837209</v>
      </c>
      <c r="O1009">
        <v>0.626470588235294</v>
      </c>
      <c r="P1009">
        <v>12</v>
      </c>
      <c r="Q1009">
        <v>1554674.4</v>
      </c>
      <c r="R1009">
        <v>63752</v>
      </c>
      <c r="S1009">
        <v>2</v>
      </c>
      <c r="T1009">
        <v>170</v>
      </c>
      <c r="U1009">
        <v>0.65734265734265696</v>
      </c>
      <c r="V1009">
        <v>0.581395348837209</v>
      </c>
      <c r="W1009">
        <v>0.626470588235294</v>
      </c>
      <c r="X1009">
        <v>12</v>
      </c>
      <c r="Y1009">
        <v>539287.6</v>
      </c>
      <c r="Z1009">
        <v>64469</v>
      </c>
      <c r="AA1009">
        <v>2</v>
      </c>
      <c r="AB1009">
        <v>171</v>
      </c>
      <c r="AC1009" t="s">
        <v>703</v>
      </c>
      <c r="AE1009">
        <f>Tabela1[[#This Row],[kan_params]]</f>
        <v>64266</v>
      </c>
      <c r="AF1009">
        <f>Tabela1[[#This Row],[kan_steps]]</f>
        <v>20</v>
      </c>
      <c r="AG1009">
        <f>Tabela1[[#This Row],[kan_train_acc]]</f>
        <v>0.46117647290229702</v>
      </c>
      <c r="AH1009">
        <f>Tabela1[[#This Row],[kan_val_acc]]</f>
        <v>0.69069768190383896</v>
      </c>
      <c r="AI1009">
        <f>Tabela1[[#This Row],[kan_test_acc]]</f>
        <v>0.483916079998016</v>
      </c>
      <c r="AJ1009">
        <f>Tabela1[[#This Row],[mlp_test_acc]]</f>
        <v>0.65734265734265696</v>
      </c>
      <c r="AK1009">
        <f>Tabela1[[#This Row],[mlp_val_acc]]</f>
        <v>0.581395348837209</v>
      </c>
      <c r="AL1009">
        <f>Tabela1[[#This Row],[mlp_train_acc]]</f>
        <v>0.626470588235294</v>
      </c>
      <c r="AM1009">
        <f>Tabela1[[#This Row],[mlp_steps]]</f>
        <v>12</v>
      </c>
    </row>
    <row r="1010" spans="1:39" hidden="1" x14ac:dyDescent="0.25">
      <c r="A1010" t="s">
        <v>29</v>
      </c>
      <c r="B1010">
        <v>16</v>
      </c>
      <c r="C1010">
        <v>5</v>
      </c>
      <c r="D1010">
        <v>5</v>
      </c>
      <c r="E1010">
        <v>0</v>
      </c>
      <c r="F1010" t="s">
        <v>154</v>
      </c>
      <c r="G1010">
        <v>64304</v>
      </c>
      <c r="H1010">
        <v>26366008</v>
      </c>
      <c r="I1010">
        <v>27.6</v>
      </c>
      <c r="J1010">
        <v>0.55647059679031297</v>
      </c>
      <c r="K1010">
        <v>0.69069766998291005</v>
      </c>
      <c r="L1010">
        <v>0.56083915829658504</v>
      </c>
      <c r="M1010">
        <v>0.65734265734265696</v>
      </c>
      <c r="N1010">
        <v>0.581395348837209</v>
      </c>
      <c r="O1010">
        <v>0.626470588235294</v>
      </c>
      <c r="P1010">
        <v>12.2</v>
      </c>
      <c r="Q1010">
        <v>1897538.8</v>
      </c>
      <c r="R1010">
        <v>63752</v>
      </c>
      <c r="S1010">
        <v>2</v>
      </c>
      <c r="T1010">
        <v>170</v>
      </c>
      <c r="U1010">
        <v>0.65734265734265696</v>
      </c>
      <c r="V1010">
        <v>0.581395348837209</v>
      </c>
      <c r="W1010">
        <v>0.626470588235294</v>
      </c>
      <c r="X1010">
        <v>12.2</v>
      </c>
      <c r="Y1010">
        <v>2057107.8</v>
      </c>
      <c r="Z1010">
        <v>64469</v>
      </c>
      <c r="AA1010">
        <v>2</v>
      </c>
      <c r="AB1010">
        <v>171</v>
      </c>
      <c r="AC1010" t="s">
        <v>900</v>
      </c>
      <c r="AE1010">
        <f>Tabela1[[#This Row],[kan_params]]</f>
        <v>64304</v>
      </c>
      <c r="AF1010">
        <f>Tabela1[[#This Row],[kan_steps]]</f>
        <v>27.6</v>
      </c>
      <c r="AG1010">
        <f>Tabela1[[#This Row],[kan_train_acc]]</f>
        <v>0.55647059679031297</v>
      </c>
      <c r="AH1010">
        <f>Tabela1[[#This Row],[kan_val_acc]]</f>
        <v>0.69069766998291005</v>
      </c>
      <c r="AI1010">
        <f>Tabela1[[#This Row],[kan_test_acc]]</f>
        <v>0.56083915829658504</v>
      </c>
      <c r="AJ1010">
        <f>Tabela1[[#This Row],[mlp_test_acc]]</f>
        <v>0.65734265734265696</v>
      </c>
      <c r="AK1010">
        <f>Tabela1[[#This Row],[mlp_val_acc]]</f>
        <v>0.581395348837209</v>
      </c>
      <c r="AL1010">
        <f>Tabela1[[#This Row],[mlp_train_acc]]</f>
        <v>0.626470588235294</v>
      </c>
      <c r="AM1010">
        <f>Tabela1[[#This Row],[mlp_steps]]</f>
        <v>12.2</v>
      </c>
    </row>
    <row r="1011" spans="1:39" hidden="1" x14ac:dyDescent="0.25">
      <c r="A1011" t="s">
        <v>29</v>
      </c>
      <c r="B1011">
        <v>16</v>
      </c>
      <c r="C1011">
        <v>5</v>
      </c>
      <c r="D1011">
        <v>5</v>
      </c>
      <c r="E1011">
        <v>0</v>
      </c>
      <c r="F1011" t="s">
        <v>124</v>
      </c>
      <c r="G1011">
        <v>64306</v>
      </c>
      <c r="H1011">
        <v>21148215.600000001</v>
      </c>
      <c r="I1011">
        <v>21.6</v>
      </c>
      <c r="J1011">
        <v>0.470000004768371</v>
      </c>
      <c r="K1011">
        <v>0.74651162624359102</v>
      </c>
      <c r="L1011">
        <v>0.44335665702819799</v>
      </c>
      <c r="M1011">
        <v>0.65734265734265696</v>
      </c>
      <c r="N1011">
        <v>0.581395348837209</v>
      </c>
      <c r="O1011">
        <v>0.626470588235294</v>
      </c>
      <c r="P1011">
        <v>12</v>
      </c>
      <c r="Q1011">
        <v>1389197.2</v>
      </c>
      <c r="R1011">
        <v>63752</v>
      </c>
      <c r="S1011">
        <v>2</v>
      </c>
      <c r="T1011">
        <v>170</v>
      </c>
      <c r="U1011">
        <v>0.65734265734265696</v>
      </c>
      <c r="V1011">
        <v>0.581395348837209</v>
      </c>
      <c r="W1011">
        <v>0.626470588235294</v>
      </c>
      <c r="X1011">
        <v>12</v>
      </c>
      <c r="Y1011">
        <v>1086000</v>
      </c>
      <c r="Z1011">
        <v>64469</v>
      </c>
      <c r="AA1011">
        <v>2</v>
      </c>
      <c r="AB1011">
        <v>171</v>
      </c>
      <c r="AC1011" t="s">
        <v>885</v>
      </c>
      <c r="AE1011">
        <f>Tabela1[[#This Row],[kan_params]]</f>
        <v>64306</v>
      </c>
      <c r="AF1011">
        <f>Tabela1[[#This Row],[kan_steps]]</f>
        <v>21.6</v>
      </c>
      <c r="AG1011">
        <f>Tabela1[[#This Row],[kan_train_acc]]</f>
        <v>0.470000004768371</v>
      </c>
      <c r="AH1011">
        <f>Tabela1[[#This Row],[kan_val_acc]]</f>
        <v>0.74651162624359102</v>
      </c>
      <c r="AI1011">
        <f>Tabela1[[#This Row],[kan_test_acc]]</f>
        <v>0.44335665702819799</v>
      </c>
      <c r="AJ1011">
        <f>Tabela1[[#This Row],[mlp_test_acc]]</f>
        <v>0.65734265734265696</v>
      </c>
      <c r="AK1011">
        <f>Tabela1[[#This Row],[mlp_val_acc]]</f>
        <v>0.581395348837209</v>
      </c>
      <c r="AL1011">
        <f>Tabela1[[#This Row],[mlp_train_acc]]</f>
        <v>0.626470588235294</v>
      </c>
      <c r="AM1011">
        <f>Tabela1[[#This Row],[mlp_steps]]</f>
        <v>12</v>
      </c>
    </row>
    <row r="1012" spans="1:39" hidden="1" x14ac:dyDescent="0.25">
      <c r="A1012" t="s">
        <v>29</v>
      </c>
      <c r="B1012">
        <v>14</v>
      </c>
      <c r="C1012">
        <v>9</v>
      </c>
      <c r="D1012">
        <v>2</v>
      </c>
      <c r="E1012">
        <v>0</v>
      </c>
      <c r="F1012" t="s">
        <v>202</v>
      </c>
      <c r="G1012">
        <v>64316</v>
      </c>
      <c r="H1012">
        <v>19678465.600000001</v>
      </c>
      <c r="I1012">
        <v>20</v>
      </c>
      <c r="J1012">
        <v>0.80235294103622401</v>
      </c>
      <c r="K1012">
        <v>0.82325581312179497</v>
      </c>
      <c r="L1012">
        <v>0.777622365951538</v>
      </c>
      <c r="M1012">
        <v>0.65734265734265696</v>
      </c>
      <c r="N1012">
        <v>0.581395348837209</v>
      </c>
      <c r="O1012">
        <v>0.626470588235294</v>
      </c>
      <c r="P1012">
        <v>12.4</v>
      </c>
      <c r="Q1012">
        <v>1363585.2</v>
      </c>
      <c r="R1012">
        <v>63752</v>
      </c>
      <c r="S1012">
        <v>2</v>
      </c>
      <c r="T1012">
        <v>170</v>
      </c>
      <c r="U1012">
        <v>0.65734265734265696</v>
      </c>
      <c r="V1012">
        <v>0.581395348837209</v>
      </c>
      <c r="W1012">
        <v>0.626470588235294</v>
      </c>
      <c r="X1012">
        <v>12</v>
      </c>
      <c r="Y1012">
        <v>2229754.6</v>
      </c>
      <c r="Z1012">
        <v>64469</v>
      </c>
      <c r="AA1012">
        <v>2</v>
      </c>
      <c r="AB1012">
        <v>171</v>
      </c>
      <c r="AC1012" t="s">
        <v>823</v>
      </c>
      <c r="AE1012">
        <f>Tabela1[[#This Row],[kan_params]]</f>
        <v>64316</v>
      </c>
      <c r="AF1012">
        <f>Tabela1[[#This Row],[kan_steps]]</f>
        <v>20</v>
      </c>
      <c r="AG1012">
        <f>Tabela1[[#This Row],[kan_train_acc]]</f>
        <v>0.80235294103622401</v>
      </c>
      <c r="AH1012">
        <f>Tabela1[[#This Row],[kan_val_acc]]</f>
        <v>0.82325581312179497</v>
      </c>
      <c r="AI1012">
        <f>Tabela1[[#This Row],[kan_test_acc]]</f>
        <v>0.777622365951538</v>
      </c>
      <c r="AJ1012">
        <f>Tabela1[[#This Row],[mlp_test_acc]]</f>
        <v>0.65734265734265696</v>
      </c>
      <c r="AK1012">
        <f>Tabela1[[#This Row],[mlp_val_acc]]</f>
        <v>0.581395348837209</v>
      </c>
      <c r="AL1012">
        <f>Tabela1[[#This Row],[mlp_train_acc]]</f>
        <v>0.626470588235294</v>
      </c>
      <c r="AM1012">
        <f>Tabela1[[#This Row],[mlp_steps]]</f>
        <v>12.4</v>
      </c>
    </row>
    <row r="1013" spans="1:39" hidden="1" x14ac:dyDescent="0.25">
      <c r="A1013" t="s">
        <v>29</v>
      </c>
      <c r="B1013">
        <v>12</v>
      </c>
      <c r="C1013">
        <v>3</v>
      </c>
      <c r="D1013">
        <v>4</v>
      </c>
      <c r="E1013">
        <v>0</v>
      </c>
      <c r="F1013" t="s">
        <v>202</v>
      </c>
      <c r="G1013">
        <v>64316</v>
      </c>
      <c r="H1013">
        <v>9083741.5999999996</v>
      </c>
      <c r="I1013">
        <v>13.4</v>
      </c>
      <c r="J1013">
        <v>0.575882351398468</v>
      </c>
      <c r="K1013">
        <v>0.67906976938247599</v>
      </c>
      <c r="L1013">
        <v>0.59440559148788397</v>
      </c>
      <c r="M1013">
        <v>0.66433566433566404</v>
      </c>
      <c r="N1013">
        <v>0.63953488372093004</v>
      </c>
      <c r="O1013">
        <v>0.60882352941176399</v>
      </c>
      <c r="P1013">
        <v>12</v>
      </c>
      <c r="Q1013">
        <v>2249249.6</v>
      </c>
      <c r="R1013">
        <v>63752</v>
      </c>
      <c r="S1013">
        <v>2</v>
      </c>
      <c r="T1013">
        <v>170</v>
      </c>
      <c r="U1013">
        <v>0.66433566433566404</v>
      </c>
      <c r="V1013">
        <v>0.63953488372093004</v>
      </c>
      <c r="W1013">
        <v>0.60882352941176399</v>
      </c>
      <c r="X1013">
        <v>12</v>
      </c>
      <c r="Y1013">
        <v>1258884</v>
      </c>
      <c r="Z1013">
        <v>64469</v>
      </c>
      <c r="AA1013">
        <v>2</v>
      </c>
      <c r="AB1013">
        <v>171</v>
      </c>
      <c r="AC1013" t="s">
        <v>419</v>
      </c>
      <c r="AE1013">
        <f>Tabela1[[#This Row],[kan_params]]</f>
        <v>64316</v>
      </c>
      <c r="AF1013">
        <f>Tabela1[[#This Row],[kan_steps]]</f>
        <v>13.4</v>
      </c>
      <c r="AG1013">
        <f>Tabela1[[#This Row],[kan_train_acc]]</f>
        <v>0.575882351398468</v>
      </c>
      <c r="AH1013">
        <f>Tabela1[[#This Row],[kan_val_acc]]</f>
        <v>0.67906976938247599</v>
      </c>
      <c r="AI1013">
        <f>Tabela1[[#This Row],[kan_test_acc]]</f>
        <v>0.59440559148788397</v>
      </c>
      <c r="AJ1013">
        <f>Tabela1[[#This Row],[mlp_test_acc]]</f>
        <v>0.66433566433566404</v>
      </c>
      <c r="AK1013">
        <f>Tabela1[[#This Row],[mlp_val_acc]]</f>
        <v>0.63953488372093004</v>
      </c>
      <c r="AL1013">
        <f>Tabela1[[#This Row],[mlp_train_acc]]</f>
        <v>0.60882352941176399</v>
      </c>
      <c r="AM1013">
        <f>Tabela1[[#This Row],[mlp_steps]]</f>
        <v>12</v>
      </c>
    </row>
    <row r="1014" spans="1:39" hidden="1" x14ac:dyDescent="0.25">
      <c r="A1014" t="s">
        <v>29</v>
      </c>
      <c r="B1014">
        <v>14</v>
      </c>
      <c r="C1014">
        <v>5</v>
      </c>
      <c r="D1014">
        <v>4</v>
      </c>
      <c r="E1014">
        <v>0</v>
      </c>
      <c r="F1014" t="s">
        <v>194</v>
      </c>
      <c r="G1014">
        <v>64348</v>
      </c>
      <c r="H1014">
        <v>16093512.4</v>
      </c>
      <c r="I1014">
        <v>16.2</v>
      </c>
      <c r="J1014">
        <v>0.499411761760711</v>
      </c>
      <c r="K1014">
        <v>0.78372093439102097</v>
      </c>
      <c r="L1014">
        <v>0.49510489702224703</v>
      </c>
      <c r="M1014">
        <v>0.65734265734265696</v>
      </c>
      <c r="N1014">
        <v>0.581395348837209</v>
      </c>
      <c r="O1014">
        <v>0.626470588235294</v>
      </c>
      <c r="P1014">
        <v>12</v>
      </c>
      <c r="Q1014">
        <v>2790988.4</v>
      </c>
      <c r="R1014">
        <v>63752</v>
      </c>
      <c r="S1014">
        <v>2</v>
      </c>
      <c r="T1014">
        <v>170</v>
      </c>
      <c r="U1014">
        <v>0.65734265734265696</v>
      </c>
      <c r="V1014">
        <v>0.581395348837209</v>
      </c>
      <c r="W1014">
        <v>0.626470588235294</v>
      </c>
      <c r="X1014">
        <v>12</v>
      </c>
      <c r="Y1014">
        <v>2558482.2000000002</v>
      </c>
      <c r="Z1014">
        <v>64469</v>
      </c>
      <c r="AA1014">
        <v>2</v>
      </c>
      <c r="AB1014">
        <v>171</v>
      </c>
      <c r="AC1014" t="s">
        <v>718</v>
      </c>
      <c r="AE1014">
        <f>Tabela1[[#This Row],[kan_params]]</f>
        <v>64348</v>
      </c>
      <c r="AF1014">
        <f>Tabela1[[#This Row],[kan_steps]]</f>
        <v>16.2</v>
      </c>
      <c r="AG1014">
        <f>Tabela1[[#This Row],[kan_train_acc]]</f>
        <v>0.499411761760711</v>
      </c>
      <c r="AH1014">
        <f>Tabela1[[#This Row],[kan_val_acc]]</f>
        <v>0.78372093439102097</v>
      </c>
      <c r="AI1014">
        <f>Tabela1[[#This Row],[kan_test_acc]]</f>
        <v>0.49510489702224703</v>
      </c>
      <c r="AJ1014">
        <f>Tabela1[[#This Row],[mlp_test_acc]]</f>
        <v>0.65734265734265696</v>
      </c>
      <c r="AK1014">
        <f>Tabela1[[#This Row],[mlp_val_acc]]</f>
        <v>0.581395348837209</v>
      </c>
      <c r="AL1014">
        <f>Tabela1[[#This Row],[mlp_train_acc]]</f>
        <v>0.626470588235294</v>
      </c>
      <c r="AM1014">
        <f>Tabela1[[#This Row],[mlp_steps]]</f>
        <v>12</v>
      </c>
    </row>
    <row r="1015" spans="1:39" hidden="1" x14ac:dyDescent="0.25">
      <c r="A1015" t="s">
        <v>29</v>
      </c>
      <c r="B1015">
        <v>20</v>
      </c>
      <c r="C1015">
        <v>9</v>
      </c>
      <c r="D1015">
        <v>5</v>
      </c>
      <c r="E1015">
        <v>0</v>
      </c>
      <c r="F1015" t="s">
        <v>144</v>
      </c>
      <c r="G1015">
        <v>64358</v>
      </c>
      <c r="H1015">
        <v>17987199.199999999</v>
      </c>
      <c r="I1015">
        <v>18.2</v>
      </c>
      <c r="J1015">
        <v>0.51294118762016205</v>
      </c>
      <c r="K1015">
        <v>0.78604650497436501</v>
      </c>
      <c r="L1015">
        <v>0.49090908765792801</v>
      </c>
      <c r="M1015">
        <v>0.58041958041957997</v>
      </c>
      <c r="N1015">
        <v>0.69767441860465096</v>
      </c>
      <c r="O1015">
        <v>0.629411764705882</v>
      </c>
      <c r="P1015">
        <v>12.2</v>
      </c>
      <c r="Q1015">
        <v>1566036.2</v>
      </c>
      <c r="R1015">
        <v>63752</v>
      </c>
      <c r="S1015">
        <v>2</v>
      </c>
      <c r="T1015">
        <v>170</v>
      </c>
      <c r="U1015">
        <v>0.58041958041957997</v>
      </c>
      <c r="V1015">
        <v>0.69767441860465096</v>
      </c>
      <c r="W1015">
        <v>0.629411764705882</v>
      </c>
      <c r="X1015">
        <v>12</v>
      </c>
      <c r="Y1015">
        <v>1666770.4</v>
      </c>
      <c r="Z1015">
        <v>64469</v>
      </c>
      <c r="AA1015">
        <v>2</v>
      </c>
      <c r="AB1015">
        <v>171</v>
      </c>
      <c r="AC1015" t="s">
        <v>1198</v>
      </c>
      <c r="AE1015">
        <f>Tabela1[[#This Row],[kan_params]]</f>
        <v>64358</v>
      </c>
      <c r="AF1015">
        <f>Tabela1[[#This Row],[kan_steps]]</f>
        <v>18.2</v>
      </c>
      <c r="AG1015">
        <f>Tabela1[[#This Row],[kan_train_acc]]</f>
        <v>0.51294118762016205</v>
      </c>
      <c r="AH1015">
        <f>Tabela1[[#This Row],[kan_val_acc]]</f>
        <v>0.78604650497436501</v>
      </c>
      <c r="AI1015">
        <f>Tabela1[[#This Row],[kan_test_acc]]</f>
        <v>0.49090908765792801</v>
      </c>
      <c r="AJ1015">
        <f>Tabela1[[#This Row],[mlp_test_acc]]</f>
        <v>0.58041958041957997</v>
      </c>
      <c r="AK1015">
        <f>Tabela1[[#This Row],[mlp_val_acc]]</f>
        <v>0.69767441860465096</v>
      </c>
      <c r="AL1015">
        <f>Tabela1[[#This Row],[mlp_train_acc]]</f>
        <v>0.629411764705882</v>
      </c>
      <c r="AM1015">
        <f>Tabela1[[#This Row],[mlp_steps]]</f>
        <v>12.2</v>
      </c>
    </row>
    <row r="1016" spans="1:39" hidden="1" x14ac:dyDescent="0.25">
      <c r="A1016" t="s">
        <v>29</v>
      </c>
      <c r="B1016">
        <v>18</v>
      </c>
      <c r="C1016">
        <v>9</v>
      </c>
      <c r="D1016">
        <v>4</v>
      </c>
      <c r="E1016">
        <v>0</v>
      </c>
      <c r="F1016" t="s">
        <v>182</v>
      </c>
      <c r="G1016">
        <v>64576</v>
      </c>
      <c r="H1016">
        <v>14564324.199999999</v>
      </c>
      <c r="I1016">
        <v>16.8</v>
      </c>
      <c r="J1016">
        <v>0.55705882310867305</v>
      </c>
      <c r="K1016">
        <v>0.85116279125213601</v>
      </c>
      <c r="L1016">
        <v>0.54265735149383498</v>
      </c>
      <c r="M1016">
        <v>0.58041958041957997</v>
      </c>
      <c r="N1016">
        <v>0.69767441860465096</v>
      </c>
      <c r="O1016">
        <v>0.629411764705882</v>
      </c>
      <c r="P1016">
        <v>12.2</v>
      </c>
      <c r="Q1016">
        <v>825632.4</v>
      </c>
      <c r="R1016">
        <v>64469</v>
      </c>
      <c r="S1016">
        <v>2</v>
      </c>
      <c r="T1016">
        <v>171</v>
      </c>
      <c r="U1016">
        <v>0.58041958041957997</v>
      </c>
      <c r="V1016">
        <v>0.69767441860465096</v>
      </c>
      <c r="W1016">
        <v>0.629411764705882</v>
      </c>
      <c r="X1016">
        <v>12.2</v>
      </c>
      <c r="Y1016">
        <v>557929.4</v>
      </c>
      <c r="Z1016">
        <v>65190</v>
      </c>
      <c r="AA1016">
        <v>2</v>
      </c>
      <c r="AB1016">
        <v>172</v>
      </c>
      <c r="AC1016" t="s">
        <v>1116</v>
      </c>
      <c r="AE1016">
        <f>Tabela1[[#This Row],[kan_params]]</f>
        <v>64576</v>
      </c>
      <c r="AF1016">
        <f>Tabela1[[#This Row],[kan_steps]]</f>
        <v>16.8</v>
      </c>
      <c r="AG1016">
        <f>Tabela1[[#This Row],[kan_train_acc]]</f>
        <v>0.55705882310867305</v>
      </c>
      <c r="AH1016">
        <f>Tabela1[[#This Row],[kan_val_acc]]</f>
        <v>0.85116279125213601</v>
      </c>
      <c r="AI1016">
        <f>Tabela1[[#This Row],[kan_test_acc]]</f>
        <v>0.54265735149383498</v>
      </c>
      <c r="AJ1016">
        <f>Tabela1[[#This Row],[mlp_test_acc]]</f>
        <v>0.58041958041957997</v>
      </c>
      <c r="AK1016">
        <f>Tabela1[[#This Row],[mlp_val_acc]]</f>
        <v>0.69767441860465096</v>
      </c>
      <c r="AL1016">
        <f>Tabela1[[#This Row],[mlp_train_acc]]</f>
        <v>0.629411764705882</v>
      </c>
      <c r="AM1016">
        <f>Tabela1[[#This Row],[mlp_steps]]</f>
        <v>12.2</v>
      </c>
    </row>
    <row r="1017" spans="1:39" hidden="1" x14ac:dyDescent="0.25">
      <c r="A1017" t="s">
        <v>29</v>
      </c>
      <c r="B1017">
        <v>16</v>
      </c>
      <c r="C1017">
        <v>9</v>
      </c>
      <c r="D1017">
        <v>3</v>
      </c>
      <c r="E1017">
        <v>0</v>
      </c>
      <c r="F1017" t="s">
        <v>102</v>
      </c>
      <c r="G1017">
        <v>64596</v>
      </c>
      <c r="H1017">
        <v>34748499</v>
      </c>
      <c r="I1017">
        <v>38</v>
      </c>
      <c r="J1017">
        <v>0.77058823108673002</v>
      </c>
      <c r="K1017">
        <v>0.89069768190383902</v>
      </c>
      <c r="L1017">
        <v>0.75244755744934</v>
      </c>
      <c r="M1017">
        <v>0.65734265734265696</v>
      </c>
      <c r="N1017">
        <v>0.581395348837209</v>
      </c>
      <c r="O1017">
        <v>0.626470588235294</v>
      </c>
      <c r="P1017">
        <v>12</v>
      </c>
      <c r="Q1017">
        <v>1441825.8</v>
      </c>
      <c r="R1017">
        <v>64469</v>
      </c>
      <c r="S1017">
        <v>2</v>
      </c>
      <c r="T1017">
        <v>171</v>
      </c>
      <c r="U1017">
        <v>0.65734265734265696</v>
      </c>
      <c r="V1017">
        <v>0.581395348837209</v>
      </c>
      <c r="W1017">
        <v>0.626470588235294</v>
      </c>
      <c r="X1017">
        <v>12</v>
      </c>
      <c r="Y1017">
        <v>1271809.2</v>
      </c>
      <c r="Z1017">
        <v>65190</v>
      </c>
      <c r="AA1017">
        <v>2</v>
      </c>
      <c r="AB1017">
        <v>172</v>
      </c>
      <c r="AC1017" t="s">
        <v>975</v>
      </c>
      <c r="AE1017">
        <f>Tabela1[[#This Row],[kan_params]]</f>
        <v>64596</v>
      </c>
      <c r="AF1017">
        <f>Tabela1[[#This Row],[kan_steps]]</f>
        <v>38</v>
      </c>
      <c r="AG1017">
        <f>Tabela1[[#This Row],[kan_train_acc]]</f>
        <v>0.77058823108673002</v>
      </c>
      <c r="AH1017">
        <f>Tabela1[[#This Row],[kan_val_acc]]</f>
        <v>0.89069768190383902</v>
      </c>
      <c r="AI1017">
        <f>Tabela1[[#This Row],[kan_test_acc]]</f>
        <v>0.75244755744934</v>
      </c>
      <c r="AJ1017">
        <f>Tabela1[[#This Row],[mlp_test_acc]]</f>
        <v>0.65734265734265696</v>
      </c>
      <c r="AK1017">
        <f>Tabela1[[#This Row],[mlp_val_acc]]</f>
        <v>0.581395348837209</v>
      </c>
      <c r="AL1017">
        <f>Tabela1[[#This Row],[mlp_train_acc]]</f>
        <v>0.626470588235294</v>
      </c>
      <c r="AM1017">
        <f>Tabela1[[#This Row],[mlp_steps]]</f>
        <v>12</v>
      </c>
    </row>
    <row r="1018" spans="1:39" hidden="1" x14ac:dyDescent="0.25">
      <c r="A1018" t="s">
        <v>29</v>
      </c>
      <c r="B1018">
        <v>14</v>
      </c>
      <c r="C1018">
        <v>3</v>
      </c>
      <c r="D1018">
        <v>5</v>
      </c>
      <c r="E1018">
        <v>0</v>
      </c>
      <c r="F1018" t="s">
        <v>102</v>
      </c>
      <c r="G1018">
        <v>64596</v>
      </c>
      <c r="H1018">
        <v>12850660</v>
      </c>
      <c r="I1018">
        <v>20.6</v>
      </c>
      <c r="J1018">
        <v>0.48235294222831698</v>
      </c>
      <c r="K1018">
        <v>0.66744185686111401</v>
      </c>
      <c r="L1018">
        <v>0.47692307233810399</v>
      </c>
      <c r="M1018">
        <v>0.66433566433566404</v>
      </c>
      <c r="N1018">
        <v>0.63953488372093004</v>
      </c>
      <c r="O1018">
        <v>0.60882352941176399</v>
      </c>
      <c r="P1018">
        <v>12</v>
      </c>
      <c r="Q1018">
        <v>1484356</v>
      </c>
      <c r="R1018">
        <v>64469</v>
      </c>
      <c r="S1018">
        <v>2</v>
      </c>
      <c r="T1018">
        <v>171</v>
      </c>
      <c r="U1018">
        <v>0.66433566433566404</v>
      </c>
      <c r="V1018">
        <v>0.63953488372093004</v>
      </c>
      <c r="W1018">
        <v>0.60882352941176399</v>
      </c>
      <c r="X1018">
        <v>12</v>
      </c>
      <c r="Y1018">
        <v>1073913.3999999999</v>
      </c>
      <c r="Z1018">
        <v>65190</v>
      </c>
      <c r="AA1018">
        <v>2</v>
      </c>
      <c r="AB1018">
        <v>172</v>
      </c>
      <c r="AC1018" t="s">
        <v>571</v>
      </c>
      <c r="AE1018">
        <f>Tabela1[[#This Row],[kan_params]]</f>
        <v>64596</v>
      </c>
      <c r="AF1018">
        <f>Tabela1[[#This Row],[kan_steps]]</f>
        <v>20.6</v>
      </c>
      <c r="AG1018">
        <f>Tabela1[[#This Row],[kan_train_acc]]</f>
        <v>0.48235294222831698</v>
      </c>
      <c r="AH1018">
        <f>Tabela1[[#This Row],[kan_val_acc]]</f>
        <v>0.66744185686111401</v>
      </c>
      <c r="AI1018">
        <f>Tabela1[[#This Row],[kan_test_acc]]</f>
        <v>0.47692307233810399</v>
      </c>
      <c r="AJ1018">
        <f>Tabela1[[#This Row],[mlp_test_acc]]</f>
        <v>0.66433566433566404</v>
      </c>
      <c r="AK1018">
        <f>Tabela1[[#This Row],[mlp_val_acc]]</f>
        <v>0.63953488372093004</v>
      </c>
      <c r="AL1018">
        <f>Tabela1[[#This Row],[mlp_train_acc]]</f>
        <v>0.60882352941176399</v>
      </c>
      <c r="AM1018">
        <f>Tabela1[[#This Row],[mlp_steps]]</f>
        <v>12</v>
      </c>
    </row>
    <row r="1019" spans="1:39" hidden="1" x14ac:dyDescent="0.25">
      <c r="A1019" t="s">
        <v>29</v>
      </c>
      <c r="B1019">
        <v>16</v>
      </c>
      <c r="C1019">
        <v>5</v>
      </c>
      <c r="D1019">
        <v>5</v>
      </c>
      <c r="E1019">
        <v>0</v>
      </c>
      <c r="F1019" t="s">
        <v>66</v>
      </c>
      <c r="G1019">
        <v>64696</v>
      </c>
      <c r="H1019">
        <v>21971570</v>
      </c>
      <c r="I1019">
        <v>22</v>
      </c>
      <c r="J1019">
        <v>0.54529410600662198</v>
      </c>
      <c r="K1019">
        <v>0.69534883499145494</v>
      </c>
      <c r="L1019">
        <v>0.56363636851310694</v>
      </c>
      <c r="M1019">
        <v>0.65734265734265696</v>
      </c>
      <c r="N1019">
        <v>0.581395348837209</v>
      </c>
      <c r="O1019">
        <v>0.626470588235294</v>
      </c>
      <c r="P1019">
        <v>12.2</v>
      </c>
      <c r="Q1019">
        <v>2292418.4</v>
      </c>
      <c r="R1019">
        <v>64469</v>
      </c>
      <c r="S1019">
        <v>2</v>
      </c>
      <c r="T1019">
        <v>171</v>
      </c>
      <c r="U1019">
        <v>0.65734265734265696</v>
      </c>
      <c r="V1019">
        <v>0.581395348837209</v>
      </c>
      <c r="W1019">
        <v>0.626470588235294</v>
      </c>
      <c r="X1019">
        <v>12.6</v>
      </c>
      <c r="Y1019">
        <v>1803802.4</v>
      </c>
      <c r="Z1019">
        <v>65190</v>
      </c>
      <c r="AA1019">
        <v>2</v>
      </c>
      <c r="AB1019">
        <v>172</v>
      </c>
      <c r="AC1019" t="s">
        <v>856</v>
      </c>
      <c r="AE1019">
        <f>Tabela1[[#This Row],[kan_params]]</f>
        <v>64696</v>
      </c>
      <c r="AF1019">
        <f>Tabela1[[#This Row],[kan_steps]]</f>
        <v>22</v>
      </c>
      <c r="AG1019">
        <f>Tabela1[[#This Row],[kan_train_acc]]</f>
        <v>0.54529410600662198</v>
      </c>
      <c r="AH1019">
        <f>Tabela1[[#This Row],[kan_val_acc]]</f>
        <v>0.69534883499145494</v>
      </c>
      <c r="AI1019">
        <f>Tabela1[[#This Row],[kan_test_acc]]</f>
        <v>0.56363636851310694</v>
      </c>
      <c r="AJ1019">
        <f>Tabela1[[#This Row],[mlp_test_acc]]</f>
        <v>0.65734265734265696</v>
      </c>
      <c r="AK1019">
        <f>Tabela1[[#This Row],[mlp_val_acc]]</f>
        <v>0.581395348837209</v>
      </c>
      <c r="AL1019">
        <f>Tabela1[[#This Row],[mlp_train_acc]]</f>
        <v>0.626470588235294</v>
      </c>
      <c r="AM1019">
        <f>Tabela1[[#This Row],[mlp_steps]]</f>
        <v>12.2</v>
      </c>
    </row>
    <row r="1020" spans="1:39" hidden="1" x14ac:dyDescent="0.25">
      <c r="A1020" t="s">
        <v>29</v>
      </c>
      <c r="B1020">
        <v>20</v>
      </c>
      <c r="C1020">
        <v>9</v>
      </c>
      <c r="D1020">
        <v>5</v>
      </c>
      <c r="E1020">
        <v>0</v>
      </c>
      <c r="F1020" t="s">
        <v>54</v>
      </c>
      <c r="G1020">
        <v>64700</v>
      </c>
      <c r="H1020">
        <v>26604579</v>
      </c>
      <c r="I1020">
        <v>27.8</v>
      </c>
      <c r="J1020">
        <v>0.454705882072448</v>
      </c>
      <c r="K1020">
        <v>0.737209296226501</v>
      </c>
      <c r="L1020">
        <v>0.47832168936729402</v>
      </c>
      <c r="M1020">
        <v>0.58041958041957997</v>
      </c>
      <c r="N1020">
        <v>0.69767441860465096</v>
      </c>
      <c r="O1020">
        <v>0.629411764705882</v>
      </c>
      <c r="P1020">
        <v>12.4</v>
      </c>
      <c r="Q1020">
        <v>1518826.8</v>
      </c>
      <c r="R1020">
        <v>64469</v>
      </c>
      <c r="S1020">
        <v>2</v>
      </c>
      <c r="T1020">
        <v>171</v>
      </c>
      <c r="U1020">
        <v>0.58041958041957997</v>
      </c>
      <c r="V1020">
        <v>0.69767441860465096</v>
      </c>
      <c r="W1020">
        <v>0.629411764705882</v>
      </c>
      <c r="X1020">
        <v>12.2</v>
      </c>
      <c r="Y1020">
        <v>1311432.6000000001</v>
      </c>
      <c r="Z1020">
        <v>65190</v>
      </c>
      <c r="AA1020">
        <v>2</v>
      </c>
      <c r="AB1020">
        <v>172</v>
      </c>
      <c r="AC1020" t="s">
        <v>1153</v>
      </c>
      <c r="AE1020">
        <f>Tabela1[[#This Row],[kan_params]]</f>
        <v>64700</v>
      </c>
      <c r="AF1020">
        <f>Tabela1[[#This Row],[kan_steps]]</f>
        <v>27.8</v>
      </c>
      <c r="AG1020">
        <f>Tabela1[[#This Row],[kan_train_acc]]</f>
        <v>0.454705882072448</v>
      </c>
      <c r="AH1020">
        <f>Tabela1[[#This Row],[kan_val_acc]]</f>
        <v>0.737209296226501</v>
      </c>
      <c r="AI1020">
        <f>Tabela1[[#This Row],[kan_test_acc]]</f>
        <v>0.47832168936729402</v>
      </c>
      <c r="AJ1020">
        <f>Tabela1[[#This Row],[mlp_test_acc]]</f>
        <v>0.58041958041957997</v>
      </c>
      <c r="AK1020">
        <f>Tabela1[[#This Row],[mlp_val_acc]]</f>
        <v>0.69767441860465096</v>
      </c>
      <c r="AL1020">
        <f>Tabela1[[#This Row],[mlp_train_acc]]</f>
        <v>0.629411764705882</v>
      </c>
      <c r="AM1020">
        <f>Tabela1[[#This Row],[mlp_steps]]</f>
        <v>12.4</v>
      </c>
    </row>
    <row r="1021" spans="1:39" hidden="1" x14ac:dyDescent="0.25">
      <c r="A1021" t="s">
        <v>29</v>
      </c>
      <c r="B1021">
        <v>18</v>
      </c>
      <c r="C1021">
        <v>9</v>
      </c>
      <c r="D1021">
        <v>4</v>
      </c>
      <c r="E1021">
        <v>0</v>
      </c>
      <c r="F1021" t="s">
        <v>92</v>
      </c>
      <c r="G1021">
        <v>64882</v>
      </c>
      <c r="H1021">
        <v>17819641.800000001</v>
      </c>
      <c r="I1021">
        <v>23.6</v>
      </c>
      <c r="J1021">
        <v>0.56705883741378704</v>
      </c>
      <c r="K1021">
        <v>0.74883720874786297</v>
      </c>
      <c r="L1021">
        <v>0.58881118297576895</v>
      </c>
      <c r="M1021">
        <v>0.58041958041957997</v>
      </c>
      <c r="N1021">
        <v>0.69767441860465096</v>
      </c>
      <c r="O1021">
        <v>0.629411764705882</v>
      </c>
      <c r="P1021">
        <v>12.2</v>
      </c>
      <c r="Q1021">
        <v>202091.2</v>
      </c>
      <c r="R1021">
        <v>64469</v>
      </c>
      <c r="S1021">
        <v>2</v>
      </c>
      <c r="T1021">
        <v>171</v>
      </c>
      <c r="U1021">
        <v>0.58041958041957997</v>
      </c>
      <c r="V1021">
        <v>0.69767441860465096</v>
      </c>
      <c r="W1021">
        <v>0.629411764705882</v>
      </c>
      <c r="X1021">
        <v>12.2</v>
      </c>
      <c r="Y1021">
        <v>241704.8</v>
      </c>
      <c r="Z1021">
        <v>65190</v>
      </c>
      <c r="AA1021">
        <v>2</v>
      </c>
      <c r="AB1021">
        <v>172</v>
      </c>
      <c r="AC1021" t="s">
        <v>1071</v>
      </c>
      <c r="AE1021">
        <f>Tabela1[[#This Row],[kan_params]]</f>
        <v>64882</v>
      </c>
      <c r="AF1021">
        <f>Tabela1[[#This Row],[kan_steps]]</f>
        <v>23.6</v>
      </c>
      <c r="AG1021">
        <f>Tabela1[[#This Row],[kan_train_acc]]</f>
        <v>0.56705883741378704</v>
      </c>
      <c r="AH1021">
        <f>Tabela1[[#This Row],[kan_val_acc]]</f>
        <v>0.74883720874786297</v>
      </c>
      <c r="AI1021">
        <f>Tabela1[[#This Row],[kan_test_acc]]</f>
        <v>0.58881118297576895</v>
      </c>
      <c r="AJ1021">
        <f>Tabela1[[#This Row],[mlp_test_acc]]</f>
        <v>0.58041958041957997</v>
      </c>
      <c r="AK1021">
        <f>Tabela1[[#This Row],[mlp_val_acc]]</f>
        <v>0.69767441860465096</v>
      </c>
      <c r="AL1021">
        <f>Tabela1[[#This Row],[mlp_train_acc]]</f>
        <v>0.629411764705882</v>
      </c>
      <c r="AM1021">
        <f>Tabela1[[#This Row],[mlp_steps]]</f>
        <v>12.2</v>
      </c>
    </row>
    <row r="1022" spans="1:39" hidden="1" x14ac:dyDescent="0.25">
      <c r="A1022" t="s">
        <v>29</v>
      </c>
      <c r="B1022">
        <v>20</v>
      </c>
      <c r="C1022">
        <v>9</v>
      </c>
      <c r="D1022">
        <v>5</v>
      </c>
      <c r="E1022">
        <v>0</v>
      </c>
      <c r="F1022" t="s">
        <v>114</v>
      </c>
      <c r="G1022">
        <v>64920</v>
      </c>
      <c r="H1022">
        <v>16707874.4</v>
      </c>
      <c r="I1022">
        <v>16.399999999999999</v>
      </c>
      <c r="J1022">
        <v>0.49529412388801503</v>
      </c>
      <c r="K1022">
        <v>0.74186044931411699</v>
      </c>
      <c r="L1022">
        <v>0.52167831659316999</v>
      </c>
      <c r="M1022">
        <v>0.58041958041957997</v>
      </c>
      <c r="N1022">
        <v>0.69767441860465096</v>
      </c>
      <c r="O1022">
        <v>0.629411764705882</v>
      </c>
      <c r="P1022">
        <v>12.2</v>
      </c>
      <c r="Q1022">
        <v>1353909.4</v>
      </c>
      <c r="R1022">
        <v>64469</v>
      </c>
      <c r="S1022">
        <v>2</v>
      </c>
      <c r="T1022">
        <v>171</v>
      </c>
      <c r="U1022">
        <v>0.58041958041957997</v>
      </c>
      <c r="V1022">
        <v>0.69767441860465096</v>
      </c>
      <c r="W1022">
        <v>0.629411764705882</v>
      </c>
      <c r="X1022">
        <v>12</v>
      </c>
      <c r="Y1022">
        <v>2466300.7999999998</v>
      </c>
      <c r="Z1022">
        <v>65190</v>
      </c>
      <c r="AA1022">
        <v>2</v>
      </c>
      <c r="AB1022">
        <v>172</v>
      </c>
      <c r="AC1022" t="s">
        <v>1183</v>
      </c>
      <c r="AE1022">
        <f>Tabela1[[#This Row],[kan_params]]</f>
        <v>64920</v>
      </c>
      <c r="AF1022">
        <f>Tabela1[[#This Row],[kan_steps]]</f>
        <v>16.399999999999999</v>
      </c>
      <c r="AG1022">
        <f>Tabela1[[#This Row],[kan_train_acc]]</f>
        <v>0.49529412388801503</v>
      </c>
      <c r="AH1022">
        <f>Tabela1[[#This Row],[kan_val_acc]]</f>
        <v>0.74186044931411699</v>
      </c>
      <c r="AI1022">
        <f>Tabela1[[#This Row],[kan_test_acc]]</f>
        <v>0.52167831659316999</v>
      </c>
      <c r="AJ1022">
        <f>Tabela1[[#This Row],[mlp_test_acc]]</f>
        <v>0.58041958041957997</v>
      </c>
      <c r="AK1022">
        <f>Tabela1[[#This Row],[mlp_val_acc]]</f>
        <v>0.69767441860465096</v>
      </c>
      <c r="AL1022">
        <f>Tabela1[[#This Row],[mlp_train_acc]]</f>
        <v>0.629411764705882</v>
      </c>
      <c r="AM1022">
        <f>Tabela1[[#This Row],[mlp_steps]]</f>
        <v>12.2</v>
      </c>
    </row>
    <row r="1023" spans="1:39" hidden="1" x14ac:dyDescent="0.25">
      <c r="A1023" t="s">
        <v>29</v>
      </c>
      <c r="B1023">
        <v>20</v>
      </c>
      <c r="C1023">
        <v>9</v>
      </c>
      <c r="D1023">
        <v>5</v>
      </c>
      <c r="E1023">
        <v>0</v>
      </c>
      <c r="F1023" t="s">
        <v>84</v>
      </c>
      <c r="G1023">
        <v>65034</v>
      </c>
      <c r="H1023">
        <v>12623092.800000001</v>
      </c>
      <c r="I1023">
        <v>12</v>
      </c>
      <c r="J1023">
        <v>0.474705892801284</v>
      </c>
      <c r="K1023">
        <v>0.87209302186965898</v>
      </c>
      <c r="L1023">
        <v>0.48951049447059602</v>
      </c>
      <c r="M1023">
        <v>0.58041958041957997</v>
      </c>
      <c r="N1023">
        <v>0.69767441860465096</v>
      </c>
      <c r="O1023">
        <v>0.629411764705882</v>
      </c>
      <c r="P1023">
        <v>13</v>
      </c>
      <c r="Q1023">
        <v>2388434.2000000002</v>
      </c>
      <c r="R1023">
        <v>64469</v>
      </c>
      <c r="S1023">
        <v>2</v>
      </c>
      <c r="T1023">
        <v>171</v>
      </c>
      <c r="U1023">
        <v>0.58041958041957997</v>
      </c>
      <c r="V1023">
        <v>0.69767441860465096</v>
      </c>
      <c r="W1023">
        <v>0.629411764705882</v>
      </c>
      <c r="X1023">
        <v>13</v>
      </c>
      <c r="Y1023">
        <v>2416873.2000000002</v>
      </c>
      <c r="Z1023">
        <v>65190</v>
      </c>
      <c r="AA1023">
        <v>2</v>
      </c>
      <c r="AB1023">
        <v>172</v>
      </c>
      <c r="AC1023" t="s">
        <v>1168</v>
      </c>
      <c r="AE1023">
        <f>Tabela1[[#This Row],[kan_params]]</f>
        <v>65034</v>
      </c>
      <c r="AF1023">
        <f>Tabela1[[#This Row],[kan_steps]]</f>
        <v>12</v>
      </c>
      <c r="AG1023">
        <f>Tabela1[[#This Row],[kan_train_acc]]</f>
        <v>0.474705892801284</v>
      </c>
      <c r="AH1023">
        <f>Tabela1[[#This Row],[kan_val_acc]]</f>
        <v>0.87209302186965898</v>
      </c>
      <c r="AI1023">
        <f>Tabela1[[#This Row],[kan_test_acc]]</f>
        <v>0.48951049447059602</v>
      </c>
      <c r="AJ1023">
        <f>Tabela1[[#This Row],[mlp_test_acc]]</f>
        <v>0.58041958041957997</v>
      </c>
      <c r="AK1023">
        <f>Tabela1[[#This Row],[mlp_val_acc]]</f>
        <v>0.69767441860465096</v>
      </c>
      <c r="AL1023">
        <f>Tabela1[[#This Row],[mlp_train_acc]]</f>
        <v>0.629411764705882</v>
      </c>
      <c r="AM1023">
        <f>Tabela1[[#This Row],[mlp_steps]]</f>
        <v>13</v>
      </c>
    </row>
    <row r="1024" spans="1:39" hidden="1" x14ac:dyDescent="0.25">
      <c r="A1024" t="s">
        <v>29</v>
      </c>
      <c r="B1024">
        <v>18</v>
      </c>
      <c r="C1024">
        <v>9</v>
      </c>
      <c r="D1024">
        <v>4</v>
      </c>
      <c r="E1024">
        <v>0</v>
      </c>
      <c r="F1024" t="s">
        <v>152</v>
      </c>
      <c r="G1024">
        <v>65078</v>
      </c>
      <c r="H1024">
        <v>17743881.800000001</v>
      </c>
      <c r="I1024">
        <v>20.2</v>
      </c>
      <c r="J1024">
        <v>0.46058823466300902</v>
      </c>
      <c r="K1024">
        <v>0.755813932418823</v>
      </c>
      <c r="L1024">
        <v>0.47972028255462601</v>
      </c>
      <c r="M1024">
        <v>0.58041958041957997</v>
      </c>
      <c r="N1024">
        <v>0.69767441860465096</v>
      </c>
      <c r="O1024">
        <v>0.629411764705882</v>
      </c>
      <c r="P1024">
        <v>12.2</v>
      </c>
      <c r="Q1024">
        <v>328083.8</v>
      </c>
      <c r="R1024">
        <v>64469</v>
      </c>
      <c r="S1024">
        <v>2</v>
      </c>
      <c r="T1024">
        <v>171</v>
      </c>
      <c r="U1024">
        <v>0.58041958041957997</v>
      </c>
      <c r="V1024">
        <v>0.69767441860465096</v>
      </c>
      <c r="W1024">
        <v>0.629411764705882</v>
      </c>
      <c r="X1024">
        <v>12</v>
      </c>
      <c r="Y1024">
        <v>435506.6</v>
      </c>
      <c r="Z1024">
        <v>65190</v>
      </c>
      <c r="AA1024">
        <v>2</v>
      </c>
      <c r="AB1024">
        <v>172</v>
      </c>
      <c r="AC1024" t="s">
        <v>1101</v>
      </c>
      <c r="AE1024">
        <f>Tabela1[[#This Row],[kan_params]]</f>
        <v>65078</v>
      </c>
      <c r="AF1024">
        <f>Tabela1[[#This Row],[kan_steps]]</f>
        <v>20.2</v>
      </c>
      <c r="AG1024">
        <f>Tabela1[[#This Row],[kan_train_acc]]</f>
        <v>0.46058823466300902</v>
      </c>
      <c r="AH1024">
        <f>Tabela1[[#This Row],[kan_val_acc]]</f>
        <v>0.755813932418823</v>
      </c>
      <c r="AI1024">
        <f>Tabela1[[#This Row],[kan_test_acc]]</f>
        <v>0.47972028255462601</v>
      </c>
      <c r="AJ1024">
        <f>Tabela1[[#This Row],[mlp_test_acc]]</f>
        <v>0.58041958041957997</v>
      </c>
      <c r="AK1024">
        <f>Tabela1[[#This Row],[mlp_val_acc]]</f>
        <v>0.69767441860465096</v>
      </c>
      <c r="AL1024">
        <f>Tabela1[[#This Row],[mlp_train_acc]]</f>
        <v>0.629411764705882</v>
      </c>
      <c r="AM1024">
        <f>Tabela1[[#This Row],[mlp_steps]]</f>
        <v>12.2</v>
      </c>
    </row>
    <row r="1025" spans="1:39" hidden="1" x14ac:dyDescent="0.25">
      <c r="A1025" t="s">
        <v>29</v>
      </c>
      <c r="B1025">
        <v>18</v>
      </c>
      <c r="C1025">
        <v>9</v>
      </c>
      <c r="D1025">
        <v>4</v>
      </c>
      <c r="E1025">
        <v>0</v>
      </c>
      <c r="F1025" t="s">
        <v>122</v>
      </c>
      <c r="G1025">
        <v>65180</v>
      </c>
      <c r="H1025">
        <v>16639405.800000001</v>
      </c>
      <c r="I1025">
        <v>20.6</v>
      </c>
      <c r="J1025">
        <v>0.54294117689132604</v>
      </c>
      <c r="K1025">
        <v>0.75348836183547896</v>
      </c>
      <c r="L1025">
        <v>0.551048964262008</v>
      </c>
      <c r="M1025">
        <v>0.58041958041957997</v>
      </c>
      <c r="N1025">
        <v>0.69767441860465096</v>
      </c>
      <c r="O1025">
        <v>0.629411764705882</v>
      </c>
      <c r="P1025">
        <v>12</v>
      </c>
      <c r="Q1025">
        <v>588135.4</v>
      </c>
      <c r="R1025">
        <v>64469</v>
      </c>
      <c r="S1025">
        <v>2</v>
      </c>
      <c r="T1025">
        <v>171</v>
      </c>
      <c r="U1025">
        <v>0.58041958041957997</v>
      </c>
      <c r="V1025">
        <v>0.69767441860465096</v>
      </c>
      <c r="W1025">
        <v>0.629411764705882</v>
      </c>
      <c r="X1025">
        <v>12</v>
      </c>
      <c r="Y1025">
        <v>471250</v>
      </c>
      <c r="Z1025">
        <v>65190</v>
      </c>
      <c r="AA1025">
        <v>2</v>
      </c>
      <c r="AB1025">
        <v>172</v>
      </c>
      <c r="AC1025" t="s">
        <v>1086</v>
      </c>
      <c r="AE1025">
        <f>Tabela1[[#This Row],[kan_params]]</f>
        <v>65180</v>
      </c>
      <c r="AF1025">
        <f>Tabela1[[#This Row],[kan_steps]]</f>
        <v>20.6</v>
      </c>
      <c r="AG1025">
        <f>Tabela1[[#This Row],[kan_train_acc]]</f>
        <v>0.54294117689132604</v>
      </c>
      <c r="AH1025">
        <f>Tabela1[[#This Row],[kan_val_acc]]</f>
        <v>0.75348836183547896</v>
      </c>
      <c r="AI1025">
        <f>Tabela1[[#This Row],[kan_test_acc]]</f>
        <v>0.551048964262008</v>
      </c>
      <c r="AJ1025">
        <f>Tabela1[[#This Row],[mlp_test_acc]]</f>
        <v>0.58041958041957997</v>
      </c>
      <c r="AK1025">
        <f>Tabela1[[#This Row],[mlp_val_acc]]</f>
        <v>0.69767441860465096</v>
      </c>
      <c r="AL1025">
        <f>Tabela1[[#This Row],[mlp_train_acc]]</f>
        <v>0.629411764705882</v>
      </c>
      <c r="AM1025">
        <f>Tabela1[[#This Row],[mlp_steps]]</f>
        <v>12</v>
      </c>
    </row>
    <row r="1026" spans="1:39" hidden="1" x14ac:dyDescent="0.25">
      <c r="A1026" t="s">
        <v>29</v>
      </c>
      <c r="B1026">
        <v>16</v>
      </c>
      <c r="C1026">
        <v>9</v>
      </c>
      <c r="D1026">
        <v>3</v>
      </c>
      <c r="E1026">
        <v>0</v>
      </c>
      <c r="F1026" t="s">
        <v>132</v>
      </c>
      <c r="G1026">
        <v>65298</v>
      </c>
      <c r="H1026">
        <v>21195255.399999999</v>
      </c>
      <c r="I1026">
        <v>21.6</v>
      </c>
      <c r="J1026">
        <v>0.64352939128875697</v>
      </c>
      <c r="K1026">
        <v>0.76976745128631596</v>
      </c>
      <c r="L1026">
        <v>0.64755245447158805</v>
      </c>
      <c r="M1026">
        <v>0.65734265734265696</v>
      </c>
      <c r="N1026">
        <v>0.581395348837209</v>
      </c>
      <c r="O1026">
        <v>0.626470588235294</v>
      </c>
      <c r="P1026">
        <v>12</v>
      </c>
      <c r="Q1026">
        <v>1152442.2</v>
      </c>
      <c r="R1026">
        <v>65190</v>
      </c>
      <c r="S1026">
        <v>2</v>
      </c>
      <c r="T1026">
        <v>172</v>
      </c>
      <c r="U1026">
        <v>0.65734265734265696</v>
      </c>
      <c r="V1026">
        <v>0.581395348837209</v>
      </c>
      <c r="W1026">
        <v>0.626470588235294</v>
      </c>
      <c r="X1026">
        <v>12</v>
      </c>
      <c r="Y1026">
        <v>1332718.6000000001</v>
      </c>
      <c r="Z1026">
        <v>65915</v>
      </c>
      <c r="AA1026">
        <v>2</v>
      </c>
      <c r="AB1026">
        <v>173</v>
      </c>
      <c r="AC1026" t="s">
        <v>990</v>
      </c>
      <c r="AE1026">
        <f>Tabela1[[#This Row],[kan_params]]</f>
        <v>65298</v>
      </c>
      <c r="AF1026">
        <f>Tabela1[[#This Row],[kan_steps]]</f>
        <v>21.6</v>
      </c>
      <c r="AG1026">
        <f>Tabela1[[#This Row],[kan_train_acc]]</f>
        <v>0.64352939128875697</v>
      </c>
      <c r="AH1026">
        <f>Tabela1[[#This Row],[kan_val_acc]]</f>
        <v>0.76976745128631596</v>
      </c>
      <c r="AI1026">
        <f>Tabela1[[#This Row],[kan_test_acc]]</f>
        <v>0.64755245447158805</v>
      </c>
      <c r="AJ1026">
        <f>Tabela1[[#This Row],[mlp_test_acc]]</f>
        <v>0.65734265734265696</v>
      </c>
      <c r="AK1026">
        <f>Tabela1[[#This Row],[mlp_val_acc]]</f>
        <v>0.581395348837209</v>
      </c>
      <c r="AL1026">
        <f>Tabela1[[#This Row],[mlp_train_acc]]</f>
        <v>0.626470588235294</v>
      </c>
      <c r="AM1026">
        <f>Tabela1[[#This Row],[mlp_steps]]</f>
        <v>12</v>
      </c>
    </row>
    <row r="1027" spans="1:39" hidden="1" x14ac:dyDescent="0.25">
      <c r="A1027" t="s">
        <v>29</v>
      </c>
      <c r="B1027">
        <v>14</v>
      </c>
      <c r="C1027">
        <v>3</v>
      </c>
      <c r="D1027">
        <v>5</v>
      </c>
      <c r="E1027">
        <v>0</v>
      </c>
      <c r="F1027" t="s">
        <v>132</v>
      </c>
      <c r="G1027">
        <v>65298</v>
      </c>
      <c r="H1027">
        <v>10896849.800000001</v>
      </c>
      <c r="I1027">
        <v>18</v>
      </c>
      <c r="J1027">
        <v>0.50705881118774399</v>
      </c>
      <c r="K1027">
        <v>0.71395349502563399</v>
      </c>
      <c r="L1027">
        <v>0.52027971744537305</v>
      </c>
      <c r="M1027">
        <v>0.66433566433566404</v>
      </c>
      <c r="N1027">
        <v>0.63953488372093004</v>
      </c>
      <c r="O1027">
        <v>0.60882352941176399</v>
      </c>
      <c r="P1027">
        <v>12</v>
      </c>
      <c r="Q1027">
        <v>1738351.8</v>
      </c>
      <c r="R1027">
        <v>65190</v>
      </c>
      <c r="S1027">
        <v>2</v>
      </c>
      <c r="T1027">
        <v>172</v>
      </c>
      <c r="U1027">
        <v>0.66433566433566404</v>
      </c>
      <c r="V1027">
        <v>0.63953488372093004</v>
      </c>
      <c r="W1027">
        <v>0.60882352941176399</v>
      </c>
      <c r="X1027">
        <v>12.6</v>
      </c>
      <c r="Y1027">
        <v>874387</v>
      </c>
      <c r="Z1027">
        <v>65915</v>
      </c>
      <c r="AA1027">
        <v>2</v>
      </c>
      <c r="AB1027">
        <v>173</v>
      </c>
      <c r="AC1027" t="s">
        <v>586</v>
      </c>
      <c r="AE1027">
        <f>Tabela1[[#This Row],[kan_params]]</f>
        <v>65298</v>
      </c>
      <c r="AF1027">
        <f>Tabela1[[#This Row],[kan_steps]]</f>
        <v>18</v>
      </c>
      <c r="AG1027">
        <f>Tabela1[[#This Row],[kan_train_acc]]</f>
        <v>0.50705881118774399</v>
      </c>
      <c r="AH1027">
        <f>Tabela1[[#This Row],[kan_val_acc]]</f>
        <v>0.71395349502563399</v>
      </c>
      <c r="AI1027">
        <f>Tabela1[[#This Row],[kan_test_acc]]</f>
        <v>0.52027971744537305</v>
      </c>
      <c r="AJ1027">
        <f>Tabela1[[#This Row],[mlp_test_acc]]</f>
        <v>0.66433566433566404</v>
      </c>
      <c r="AK1027">
        <f>Tabela1[[#This Row],[mlp_val_acc]]</f>
        <v>0.63953488372093004</v>
      </c>
      <c r="AL1027">
        <f>Tabela1[[#This Row],[mlp_train_acc]]</f>
        <v>0.60882352941176399</v>
      </c>
      <c r="AM1027">
        <f>Tabela1[[#This Row],[mlp_steps]]</f>
        <v>12</v>
      </c>
    </row>
    <row r="1028" spans="1:39" hidden="1" x14ac:dyDescent="0.25">
      <c r="A1028" t="s">
        <v>29</v>
      </c>
      <c r="B1028">
        <v>14</v>
      </c>
      <c r="C1028">
        <v>5</v>
      </c>
      <c r="D1028">
        <v>4</v>
      </c>
      <c r="E1028">
        <v>0</v>
      </c>
      <c r="F1028" t="s">
        <v>136</v>
      </c>
      <c r="G1028">
        <v>65362</v>
      </c>
      <c r="H1028">
        <v>21658522</v>
      </c>
      <c r="I1028">
        <v>23.6</v>
      </c>
      <c r="J1028">
        <v>0.46823529601097102</v>
      </c>
      <c r="K1028">
        <v>0.69069766998291005</v>
      </c>
      <c r="L1028">
        <v>0.46853147149086</v>
      </c>
      <c r="M1028">
        <v>0.65734265734265696</v>
      </c>
      <c r="N1028">
        <v>0.581395348837209</v>
      </c>
      <c r="O1028">
        <v>0.626470588235294</v>
      </c>
      <c r="P1028">
        <v>12.4</v>
      </c>
      <c r="Q1028">
        <v>701418.2</v>
      </c>
      <c r="R1028">
        <v>65190</v>
      </c>
      <c r="S1028">
        <v>2</v>
      </c>
      <c r="T1028">
        <v>172</v>
      </c>
      <c r="U1028">
        <v>0.65734265734265696</v>
      </c>
      <c r="V1028">
        <v>0.669767441860465</v>
      </c>
      <c r="W1028">
        <v>0.626470588235294</v>
      </c>
      <c r="X1028">
        <v>12</v>
      </c>
      <c r="Y1028">
        <v>581954.6</v>
      </c>
      <c r="Z1028">
        <v>65915</v>
      </c>
      <c r="AA1028">
        <v>2</v>
      </c>
      <c r="AB1028">
        <v>173</v>
      </c>
      <c r="AC1028" t="s">
        <v>689</v>
      </c>
      <c r="AE1028">
        <f>Tabela1[[#This Row],[kan_params]]</f>
        <v>65362</v>
      </c>
      <c r="AF1028">
        <f>Tabela1[[#This Row],[kan_steps]]</f>
        <v>23.6</v>
      </c>
      <c r="AG1028">
        <f>Tabela1[[#This Row],[kan_train_acc]]</f>
        <v>0.46823529601097102</v>
      </c>
      <c r="AH1028">
        <f>Tabela1[[#This Row],[kan_val_acc]]</f>
        <v>0.69069766998291005</v>
      </c>
      <c r="AI1028">
        <f>Tabela1[[#This Row],[kan_test_acc]]</f>
        <v>0.46853147149086</v>
      </c>
      <c r="AJ1028">
        <f>Tabela1[[#This Row],[mlp_test_acc]]</f>
        <v>0.65734265734265696</v>
      </c>
      <c r="AK1028">
        <f>Tabela1[[#This Row],[mlp_val_acc]]</f>
        <v>0.581395348837209</v>
      </c>
      <c r="AL1028">
        <f>Tabela1[[#This Row],[mlp_train_acc]]</f>
        <v>0.626470588235294</v>
      </c>
      <c r="AM1028">
        <f>Tabela1[[#This Row],[mlp_steps]]</f>
        <v>12.4</v>
      </c>
    </row>
    <row r="1029" spans="1:39" hidden="1" x14ac:dyDescent="0.25">
      <c r="A1029" t="s">
        <v>29</v>
      </c>
      <c r="B1029">
        <v>16</v>
      </c>
      <c r="C1029">
        <v>5</v>
      </c>
      <c r="D1029">
        <v>5</v>
      </c>
      <c r="E1029">
        <v>0</v>
      </c>
      <c r="F1029" t="s">
        <v>96</v>
      </c>
      <c r="G1029">
        <v>65558</v>
      </c>
      <c r="H1029">
        <v>15265346.199999999</v>
      </c>
      <c r="I1029">
        <v>14.6</v>
      </c>
      <c r="J1029">
        <v>0.406470596790313</v>
      </c>
      <c r="K1029">
        <v>0.66511628627777097</v>
      </c>
      <c r="L1029">
        <v>0.40979021489620199</v>
      </c>
      <c r="M1029">
        <v>0.65734265734265696</v>
      </c>
      <c r="N1029">
        <v>0.581395348837209</v>
      </c>
      <c r="O1029">
        <v>0.626470588235294</v>
      </c>
      <c r="P1029">
        <v>12.8</v>
      </c>
      <c r="Q1029">
        <v>1679525.6</v>
      </c>
      <c r="R1029">
        <v>65190</v>
      </c>
      <c r="S1029">
        <v>2</v>
      </c>
      <c r="T1029">
        <v>172</v>
      </c>
      <c r="U1029">
        <v>0.65734265734265696</v>
      </c>
      <c r="V1029">
        <v>0.75813953488371999</v>
      </c>
      <c r="W1029">
        <v>0.626470588235294</v>
      </c>
      <c r="X1029">
        <v>12</v>
      </c>
      <c r="Y1029">
        <v>1652893</v>
      </c>
      <c r="Z1029">
        <v>65915</v>
      </c>
      <c r="AA1029">
        <v>2</v>
      </c>
      <c r="AB1029">
        <v>173</v>
      </c>
      <c r="AC1029" t="s">
        <v>871</v>
      </c>
      <c r="AE1029">
        <f>Tabela1[[#This Row],[kan_params]]</f>
        <v>65558</v>
      </c>
      <c r="AF1029">
        <f>Tabela1[[#This Row],[kan_steps]]</f>
        <v>14.6</v>
      </c>
      <c r="AG1029">
        <f>Tabela1[[#This Row],[kan_train_acc]]</f>
        <v>0.406470596790313</v>
      </c>
      <c r="AH1029">
        <f>Tabela1[[#This Row],[kan_val_acc]]</f>
        <v>0.66511628627777097</v>
      </c>
      <c r="AI1029">
        <f>Tabela1[[#This Row],[kan_test_acc]]</f>
        <v>0.40979021489620199</v>
      </c>
      <c r="AJ1029">
        <f>Tabela1[[#This Row],[mlp_test_acc]]</f>
        <v>0.65734265734265696</v>
      </c>
      <c r="AK1029">
        <f>Tabela1[[#This Row],[mlp_val_acc]]</f>
        <v>0.581395348837209</v>
      </c>
      <c r="AL1029">
        <f>Tabela1[[#This Row],[mlp_train_acc]]</f>
        <v>0.626470588235294</v>
      </c>
      <c r="AM1029">
        <f>Tabela1[[#This Row],[mlp_steps]]</f>
        <v>12.8</v>
      </c>
    </row>
    <row r="1030" spans="1:39" hidden="1" x14ac:dyDescent="0.25">
      <c r="A1030" t="s">
        <v>29</v>
      </c>
      <c r="B1030">
        <v>20</v>
      </c>
      <c r="C1030">
        <v>9</v>
      </c>
      <c r="D1030">
        <v>5</v>
      </c>
      <c r="E1030">
        <v>0</v>
      </c>
      <c r="F1030" t="s">
        <v>176</v>
      </c>
      <c r="G1030">
        <v>65590</v>
      </c>
      <c r="H1030">
        <v>12804024.199999999</v>
      </c>
      <c r="I1030">
        <v>12</v>
      </c>
      <c r="J1030">
        <v>0.50529411435127203</v>
      </c>
      <c r="K1030">
        <v>0.75581395626068104</v>
      </c>
      <c r="L1030">
        <v>0.46433566808700499</v>
      </c>
      <c r="M1030">
        <v>0.58041958041957997</v>
      </c>
      <c r="N1030">
        <v>0.69767441860465096</v>
      </c>
      <c r="O1030">
        <v>0.629411764705882</v>
      </c>
      <c r="P1030">
        <v>13</v>
      </c>
      <c r="Q1030">
        <v>1959908.8</v>
      </c>
      <c r="R1030">
        <v>65190</v>
      </c>
      <c r="S1030">
        <v>2</v>
      </c>
      <c r="T1030">
        <v>172</v>
      </c>
      <c r="U1030">
        <v>0.58041958041957997</v>
      </c>
      <c r="V1030">
        <v>0.77906976744185996</v>
      </c>
      <c r="W1030">
        <v>0.629411764705882</v>
      </c>
      <c r="X1030">
        <v>12</v>
      </c>
      <c r="Y1030">
        <v>1812849.8</v>
      </c>
      <c r="Z1030">
        <v>65915</v>
      </c>
      <c r="AA1030">
        <v>2</v>
      </c>
      <c r="AB1030">
        <v>173</v>
      </c>
      <c r="AC1030" t="s">
        <v>1214</v>
      </c>
      <c r="AE1030">
        <f>Tabela1[[#This Row],[kan_params]]</f>
        <v>65590</v>
      </c>
      <c r="AF1030">
        <f>Tabela1[[#This Row],[kan_steps]]</f>
        <v>12</v>
      </c>
      <c r="AG1030">
        <f>Tabela1[[#This Row],[kan_train_acc]]</f>
        <v>0.50529411435127203</v>
      </c>
      <c r="AH1030">
        <f>Tabela1[[#This Row],[kan_val_acc]]</f>
        <v>0.75581395626068104</v>
      </c>
      <c r="AI1030">
        <f>Tabela1[[#This Row],[kan_test_acc]]</f>
        <v>0.46433566808700499</v>
      </c>
      <c r="AJ1030">
        <f>Tabela1[[#This Row],[mlp_test_acc]]</f>
        <v>0.58041958041957997</v>
      </c>
      <c r="AK1030">
        <f>Tabela1[[#This Row],[mlp_val_acc]]</f>
        <v>0.69767441860465096</v>
      </c>
      <c r="AL1030">
        <f>Tabela1[[#This Row],[mlp_train_acc]]</f>
        <v>0.629411764705882</v>
      </c>
      <c r="AM1030">
        <f>Tabela1[[#This Row],[mlp_steps]]</f>
        <v>13</v>
      </c>
    </row>
    <row r="1031" spans="1:39" hidden="1" x14ac:dyDescent="0.25">
      <c r="A1031" t="s">
        <v>29</v>
      </c>
      <c r="B1031">
        <v>16</v>
      </c>
      <c r="C1031">
        <v>9</v>
      </c>
      <c r="D1031">
        <v>3</v>
      </c>
      <c r="E1031">
        <v>0</v>
      </c>
      <c r="F1031" t="s">
        <v>192</v>
      </c>
      <c r="G1031">
        <v>65646</v>
      </c>
      <c r="H1031">
        <v>21740351.199999999</v>
      </c>
      <c r="I1031">
        <v>22.4</v>
      </c>
      <c r="J1031">
        <v>0.52588234543800305</v>
      </c>
      <c r="K1031">
        <v>0.68372092247009197</v>
      </c>
      <c r="L1031">
        <v>0.52587413191795296</v>
      </c>
      <c r="M1031">
        <v>0.65734265734265696</v>
      </c>
      <c r="N1031">
        <v>0.581395348837209</v>
      </c>
      <c r="O1031">
        <v>0.626470588235294</v>
      </c>
      <c r="P1031">
        <v>12.6</v>
      </c>
      <c r="Q1031">
        <v>1132931</v>
      </c>
      <c r="R1031">
        <v>65190</v>
      </c>
      <c r="S1031">
        <v>2</v>
      </c>
      <c r="T1031">
        <v>172</v>
      </c>
      <c r="U1031">
        <v>0.65734265734265696</v>
      </c>
      <c r="V1031">
        <v>0.669767441860465</v>
      </c>
      <c r="W1031">
        <v>0.626470588235294</v>
      </c>
      <c r="X1031">
        <v>12</v>
      </c>
      <c r="Y1031">
        <v>1530619.6</v>
      </c>
      <c r="Z1031">
        <v>65915</v>
      </c>
      <c r="AA1031">
        <v>2</v>
      </c>
      <c r="AB1031">
        <v>173</v>
      </c>
      <c r="AC1031" t="s">
        <v>1020</v>
      </c>
      <c r="AE1031">
        <f>Tabela1[[#This Row],[kan_params]]</f>
        <v>65646</v>
      </c>
      <c r="AF1031">
        <f>Tabela1[[#This Row],[kan_steps]]</f>
        <v>22.4</v>
      </c>
      <c r="AG1031">
        <f>Tabela1[[#This Row],[kan_train_acc]]</f>
        <v>0.52588234543800305</v>
      </c>
      <c r="AH1031">
        <f>Tabela1[[#This Row],[kan_val_acc]]</f>
        <v>0.68372092247009197</v>
      </c>
      <c r="AI1031">
        <f>Tabela1[[#This Row],[kan_test_acc]]</f>
        <v>0.52587413191795296</v>
      </c>
      <c r="AJ1031">
        <f>Tabela1[[#This Row],[mlp_test_acc]]</f>
        <v>0.65734265734265696</v>
      </c>
      <c r="AK1031">
        <f>Tabela1[[#This Row],[mlp_val_acc]]</f>
        <v>0.581395348837209</v>
      </c>
      <c r="AL1031">
        <f>Tabela1[[#This Row],[mlp_train_acc]]</f>
        <v>0.626470588235294</v>
      </c>
      <c r="AM1031">
        <f>Tabela1[[#This Row],[mlp_steps]]</f>
        <v>12.6</v>
      </c>
    </row>
    <row r="1032" spans="1:39" hidden="1" x14ac:dyDescent="0.25">
      <c r="A1032" t="s">
        <v>29</v>
      </c>
      <c r="B1032">
        <v>14</v>
      </c>
      <c r="C1032">
        <v>3</v>
      </c>
      <c r="D1032">
        <v>5</v>
      </c>
      <c r="E1032">
        <v>0</v>
      </c>
      <c r="F1032" t="s">
        <v>192</v>
      </c>
      <c r="G1032">
        <v>65646</v>
      </c>
      <c r="H1032">
        <v>12040021.4</v>
      </c>
      <c r="I1032">
        <v>19</v>
      </c>
      <c r="J1032">
        <v>0.49999999403953499</v>
      </c>
      <c r="K1032">
        <v>0.70232558250427202</v>
      </c>
      <c r="L1032">
        <v>0.504895114898681</v>
      </c>
      <c r="M1032">
        <v>0.66433566433566404</v>
      </c>
      <c r="N1032">
        <v>0.63953488372093004</v>
      </c>
      <c r="O1032">
        <v>0.60882352941176399</v>
      </c>
      <c r="P1032">
        <v>12.2</v>
      </c>
      <c r="Q1032">
        <v>1607257.2</v>
      </c>
      <c r="R1032">
        <v>65190</v>
      </c>
      <c r="S1032">
        <v>2</v>
      </c>
      <c r="T1032">
        <v>172</v>
      </c>
      <c r="U1032">
        <v>0.66433566433566404</v>
      </c>
      <c r="V1032">
        <v>0.68837209302325497</v>
      </c>
      <c r="W1032">
        <v>0.60882352941176399</v>
      </c>
      <c r="X1032">
        <v>12.4</v>
      </c>
      <c r="Y1032">
        <v>2853598.6</v>
      </c>
      <c r="Z1032">
        <v>65915</v>
      </c>
      <c r="AA1032">
        <v>2</v>
      </c>
      <c r="AB1032">
        <v>173</v>
      </c>
      <c r="AC1032" t="s">
        <v>616</v>
      </c>
      <c r="AE1032">
        <f>Tabela1[[#This Row],[kan_params]]</f>
        <v>65646</v>
      </c>
      <c r="AF1032">
        <f>Tabela1[[#This Row],[kan_steps]]</f>
        <v>19</v>
      </c>
      <c r="AG1032">
        <f>Tabela1[[#This Row],[kan_train_acc]]</f>
        <v>0.49999999403953499</v>
      </c>
      <c r="AH1032">
        <f>Tabela1[[#This Row],[kan_val_acc]]</f>
        <v>0.70232558250427202</v>
      </c>
      <c r="AI1032">
        <f>Tabela1[[#This Row],[kan_test_acc]]</f>
        <v>0.504895114898681</v>
      </c>
      <c r="AJ1032">
        <f>Tabela1[[#This Row],[mlp_test_acc]]</f>
        <v>0.66433566433566404</v>
      </c>
      <c r="AK1032">
        <f>Tabela1[[#This Row],[mlp_val_acc]]</f>
        <v>0.63953488372093004</v>
      </c>
      <c r="AL1032">
        <f>Tabela1[[#This Row],[mlp_train_acc]]</f>
        <v>0.60882352941176399</v>
      </c>
      <c r="AM1032">
        <f>Tabela1[[#This Row],[mlp_steps]]</f>
        <v>12.2</v>
      </c>
    </row>
    <row r="1033" spans="1:39" hidden="1" x14ac:dyDescent="0.25">
      <c r="A1033" t="s">
        <v>29</v>
      </c>
      <c r="B1033">
        <v>16</v>
      </c>
      <c r="C1033">
        <v>9</v>
      </c>
      <c r="D1033">
        <v>3</v>
      </c>
      <c r="E1033">
        <v>0</v>
      </c>
      <c r="F1033" t="s">
        <v>162</v>
      </c>
      <c r="G1033">
        <v>65648</v>
      </c>
      <c r="H1033">
        <v>24277571</v>
      </c>
      <c r="I1033">
        <v>25</v>
      </c>
      <c r="J1033">
        <v>0.60823528170585595</v>
      </c>
      <c r="K1033">
        <v>0.76976742744445803</v>
      </c>
      <c r="L1033">
        <v>0.59580419063568102</v>
      </c>
      <c r="M1033">
        <v>0.65734265734265696</v>
      </c>
      <c r="N1033">
        <v>0.581395348837209</v>
      </c>
      <c r="O1033">
        <v>0.626470588235294</v>
      </c>
      <c r="P1033">
        <v>12.2</v>
      </c>
      <c r="Q1033">
        <v>2966825.4</v>
      </c>
      <c r="R1033">
        <v>65190</v>
      </c>
      <c r="S1033">
        <v>2</v>
      </c>
      <c r="T1033">
        <v>172</v>
      </c>
      <c r="U1033">
        <v>0.65734265734265696</v>
      </c>
      <c r="V1033">
        <v>0.62558139534883705</v>
      </c>
      <c r="W1033">
        <v>0.626470588235294</v>
      </c>
      <c r="X1033">
        <v>12.2</v>
      </c>
      <c r="Y1033">
        <v>2134634.6</v>
      </c>
      <c r="Z1033">
        <v>65915</v>
      </c>
      <c r="AA1033">
        <v>2</v>
      </c>
      <c r="AB1033">
        <v>173</v>
      </c>
      <c r="AC1033" t="s">
        <v>1005</v>
      </c>
      <c r="AE1033">
        <f>Tabela1[[#This Row],[kan_params]]</f>
        <v>65648</v>
      </c>
      <c r="AF1033">
        <f>Tabela1[[#This Row],[kan_steps]]</f>
        <v>25</v>
      </c>
      <c r="AG1033">
        <f>Tabela1[[#This Row],[kan_train_acc]]</f>
        <v>0.60823528170585595</v>
      </c>
      <c r="AH1033">
        <f>Tabela1[[#This Row],[kan_val_acc]]</f>
        <v>0.76976742744445803</v>
      </c>
      <c r="AI1033">
        <f>Tabela1[[#This Row],[kan_test_acc]]</f>
        <v>0.59580419063568102</v>
      </c>
      <c r="AJ1033">
        <f>Tabela1[[#This Row],[mlp_test_acc]]</f>
        <v>0.65734265734265696</v>
      </c>
      <c r="AK1033">
        <f>Tabela1[[#This Row],[mlp_val_acc]]</f>
        <v>0.581395348837209</v>
      </c>
      <c r="AL1033">
        <f>Tabela1[[#This Row],[mlp_train_acc]]</f>
        <v>0.626470588235294</v>
      </c>
      <c r="AM1033">
        <f>Tabela1[[#This Row],[mlp_steps]]</f>
        <v>12.2</v>
      </c>
    </row>
    <row r="1034" spans="1:39" hidden="1" x14ac:dyDescent="0.25">
      <c r="A1034" t="s">
        <v>29</v>
      </c>
      <c r="B1034">
        <v>14</v>
      </c>
      <c r="C1034">
        <v>3</v>
      </c>
      <c r="D1034">
        <v>5</v>
      </c>
      <c r="E1034">
        <v>0</v>
      </c>
      <c r="F1034" t="s">
        <v>162</v>
      </c>
      <c r="G1034">
        <v>65648</v>
      </c>
      <c r="H1034">
        <v>12856651</v>
      </c>
      <c r="I1034">
        <v>20.8</v>
      </c>
      <c r="J1034">
        <v>0.41647059619426702</v>
      </c>
      <c r="K1034">
        <v>0.75348837375640798</v>
      </c>
      <c r="L1034">
        <v>0.38741258680820401</v>
      </c>
      <c r="M1034">
        <v>0.66433566433566404</v>
      </c>
      <c r="N1034">
        <v>0.63953488372093004</v>
      </c>
      <c r="O1034">
        <v>0.60882352941176399</v>
      </c>
      <c r="P1034">
        <v>12</v>
      </c>
      <c r="Q1034">
        <v>2571537.6</v>
      </c>
      <c r="R1034">
        <v>65190</v>
      </c>
      <c r="S1034">
        <v>2</v>
      </c>
      <c r="T1034">
        <v>172</v>
      </c>
      <c r="U1034">
        <v>0.66433566433566404</v>
      </c>
      <c r="V1034">
        <v>0.63953488372093004</v>
      </c>
      <c r="W1034">
        <v>0.60882352941176399</v>
      </c>
      <c r="X1034">
        <v>12</v>
      </c>
      <c r="Y1034">
        <v>2120871.7999999998</v>
      </c>
      <c r="Z1034">
        <v>65915</v>
      </c>
      <c r="AA1034">
        <v>2</v>
      </c>
      <c r="AB1034">
        <v>173</v>
      </c>
      <c r="AC1034" t="s">
        <v>601</v>
      </c>
      <c r="AE1034">
        <f>Tabela1[[#This Row],[kan_params]]</f>
        <v>65648</v>
      </c>
      <c r="AF1034">
        <f>Tabela1[[#This Row],[kan_steps]]</f>
        <v>20.8</v>
      </c>
      <c r="AG1034">
        <f>Tabela1[[#This Row],[kan_train_acc]]</f>
        <v>0.41647059619426702</v>
      </c>
      <c r="AH1034">
        <f>Tabela1[[#This Row],[kan_val_acc]]</f>
        <v>0.75348837375640798</v>
      </c>
      <c r="AI1034">
        <f>Tabela1[[#This Row],[kan_test_acc]]</f>
        <v>0.38741258680820401</v>
      </c>
      <c r="AJ1034">
        <f>Tabela1[[#This Row],[mlp_test_acc]]</f>
        <v>0.66433566433566404</v>
      </c>
      <c r="AK1034">
        <f>Tabela1[[#This Row],[mlp_val_acc]]</f>
        <v>0.63953488372093004</v>
      </c>
      <c r="AL1034">
        <f>Tabela1[[#This Row],[mlp_train_acc]]</f>
        <v>0.60882352941176399</v>
      </c>
      <c r="AM1034">
        <f>Tabela1[[#This Row],[mlp_steps]]</f>
        <v>12</v>
      </c>
    </row>
    <row r="1035" spans="1:39" hidden="1" x14ac:dyDescent="0.25">
      <c r="A1035" t="s">
        <v>29</v>
      </c>
      <c r="B1035">
        <v>18</v>
      </c>
      <c r="C1035">
        <v>9</v>
      </c>
      <c r="D1035">
        <v>4</v>
      </c>
      <c r="E1035">
        <v>0</v>
      </c>
      <c r="F1035" t="s">
        <v>64</v>
      </c>
      <c r="G1035">
        <v>65786</v>
      </c>
      <c r="H1035">
        <v>10259811.4</v>
      </c>
      <c r="I1035">
        <v>13</v>
      </c>
      <c r="J1035">
        <v>0.47176470756530697</v>
      </c>
      <c r="K1035">
        <v>0.86279069185256896</v>
      </c>
      <c r="L1035">
        <v>0.46293706297874399</v>
      </c>
      <c r="M1035">
        <v>0.58041958041957997</v>
      </c>
      <c r="N1035">
        <v>0.69767441860465096</v>
      </c>
      <c r="O1035">
        <v>0.629411764705882</v>
      </c>
      <c r="P1035">
        <v>12.8</v>
      </c>
      <c r="Q1035">
        <v>303700</v>
      </c>
      <c r="R1035">
        <v>65190</v>
      </c>
      <c r="S1035">
        <v>2</v>
      </c>
      <c r="T1035">
        <v>172</v>
      </c>
      <c r="U1035">
        <v>0.58041958041957997</v>
      </c>
      <c r="V1035">
        <v>0.76279069767441798</v>
      </c>
      <c r="W1035">
        <v>0.629411764705882</v>
      </c>
      <c r="X1035">
        <v>12</v>
      </c>
      <c r="Y1035">
        <v>229974</v>
      </c>
      <c r="Z1035">
        <v>65915</v>
      </c>
      <c r="AA1035">
        <v>2</v>
      </c>
      <c r="AB1035">
        <v>173</v>
      </c>
      <c r="AC1035" t="s">
        <v>1057</v>
      </c>
      <c r="AE1035">
        <f>Tabela1[[#This Row],[kan_params]]</f>
        <v>65786</v>
      </c>
      <c r="AF1035">
        <f>Tabela1[[#This Row],[kan_steps]]</f>
        <v>13</v>
      </c>
      <c r="AG1035">
        <f>Tabela1[[#This Row],[kan_train_acc]]</f>
        <v>0.47176470756530697</v>
      </c>
      <c r="AH1035">
        <f>Tabela1[[#This Row],[kan_val_acc]]</f>
        <v>0.86279069185256896</v>
      </c>
      <c r="AI1035">
        <f>Tabela1[[#This Row],[kan_test_acc]]</f>
        <v>0.46293706297874399</v>
      </c>
      <c r="AJ1035">
        <f>Tabela1[[#This Row],[mlp_test_acc]]</f>
        <v>0.58041958041957997</v>
      </c>
      <c r="AK1035">
        <f>Tabela1[[#This Row],[mlp_val_acc]]</f>
        <v>0.69767441860465096</v>
      </c>
      <c r="AL1035">
        <f>Tabela1[[#This Row],[mlp_train_acc]]</f>
        <v>0.629411764705882</v>
      </c>
      <c r="AM1035">
        <f>Tabela1[[#This Row],[mlp_steps]]</f>
        <v>12.8</v>
      </c>
    </row>
    <row r="1036" spans="1:39" hidden="1" x14ac:dyDescent="0.25">
      <c r="A1036" t="s">
        <v>29</v>
      </c>
      <c r="B1036">
        <v>14</v>
      </c>
      <c r="C1036">
        <v>9</v>
      </c>
      <c r="D1036">
        <v>2</v>
      </c>
      <c r="E1036">
        <v>0</v>
      </c>
      <c r="F1036" t="s">
        <v>204</v>
      </c>
      <c r="G1036">
        <v>65838</v>
      </c>
      <c r="H1036">
        <v>17914178.800000001</v>
      </c>
      <c r="I1036">
        <v>17.600000000000001</v>
      </c>
      <c r="J1036">
        <v>0.567647051811218</v>
      </c>
      <c r="K1036">
        <v>0.74883720874786297</v>
      </c>
      <c r="L1036">
        <v>0.57622377872467001</v>
      </c>
      <c r="M1036">
        <v>0.65734265734265696</v>
      </c>
      <c r="N1036">
        <v>0.581395348837209</v>
      </c>
      <c r="O1036">
        <v>0.626470588235294</v>
      </c>
      <c r="P1036">
        <v>12.2</v>
      </c>
      <c r="Q1036">
        <v>1029806</v>
      </c>
      <c r="R1036">
        <v>65190</v>
      </c>
      <c r="S1036">
        <v>2</v>
      </c>
      <c r="T1036">
        <v>172</v>
      </c>
      <c r="U1036">
        <v>0.65734265734265696</v>
      </c>
      <c r="V1036">
        <v>0.62558139534883705</v>
      </c>
      <c r="W1036">
        <v>0.626470588235294</v>
      </c>
      <c r="X1036">
        <v>12.4</v>
      </c>
      <c r="Y1036">
        <v>1655054.6</v>
      </c>
      <c r="Z1036">
        <v>65915</v>
      </c>
      <c r="AA1036">
        <v>2</v>
      </c>
      <c r="AB1036">
        <v>173</v>
      </c>
      <c r="AC1036" t="s">
        <v>824</v>
      </c>
      <c r="AE1036">
        <f>Tabela1[[#This Row],[kan_params]]</f>
        <v>65838</v>
      </c>
      <c r="AF1036">
        <f>Tabela1[[#This Row],[kan_steps]]</f>
        <v>17.600000000000001</v>
      </c>
      <c r="AG1036">
        <f>Tabela1[[#This Row],[kan_train_acc]]</f>
        <v>0.567647051811218</v>
      </c>
      <c r="AH1036">
        <f>Tabela1[[#This Row],[kan_val_acc]]</f>
        <v>0.74883720874786297</v>
      </c>
      <c r="AI1036">
        <f>Tabela1[[#This Row],[kan_test_acc]]</f>
        <v>0.57622377872467001</v>
      </c>
      <c r="AJ1036">
        <f>Tabela1[[#This Row],[mlp_test_acc]]</f>
        <v>0.65734265734265696</v>
      </c>
      <c r="AK1036">
        <f>Tabela1[[#This Row],[mlp_val_acc]]</f>
        <v>0.581395348837209</v>
      </c>
      <c r="AL1036">
        <f>Tabela1[[#This Row],[mlp_train_acc]]</f>
        <v>0.626470588235294</v>
      </c>
      <c r="AM1036">
        <f>Tabela1[[#This Row],[mlp_steps]]</f>
        <v>12.2</v>
      </c>
    </row>
    <row r="1037" spans="1:39" hidden="1" x14ac:dyDescent="0.25">
      <c r="A1037" t="s">
        <v>29</v>
      </c>
      <c r="B1037">
        <v>12</v>
      </c>
      <c r="C1037">
        <v>3</v>
      </c>
      <c r="D1037">
        <v>4</v>
      </c>
      <c r="E1037">
        <v>0</v>
      </c>
      <c r="F1037" t="s">
        <v>204</v>
      </c>
      <c r="G1037">
        <v>65838</v>
      </c>
      <c r="H1037">
        <v>12231560.199999999</v>
      </c>
      <c r="I1037">
        <v>19</v>
      </c>
      <c r="J1037">
        <v>0.56999999880790697</v>
      </c>
      <c r="K1037">
        <v>0.66744186878204304</v>
      </c>
      <c r="L1037">
        <v>0.60279721021652199</v>
      </c>
      <c r="M1037">
        <v>0.66433566433566404</v>
      </c>
      <c r="N1037">
        <v>0.63953488372093004</v>
      </c>
      <c r="O1037">
        <v>0.60882352941176399</v>
      </c>
      <c r="P1037">
        <v>12</v>
      </c>
      <c r="Q1037">
        <v>2118098.7999999998</v>
      </c>
      <c r="R1037">
        <v>65190</v>
      </c>
      <c r="S1037">
        <v>2</v>
      </c>
      <c r="T1037">
        <v>172</v>
      </c>
      <c r="U1037">
        <v>0.66433566433566404</v>
      </c>
      <c r="V1037">
        <v>0.63953488372093004</v>
      </c>
      <c r="W1037">
        <v>0.60882352941176399</v>
      </c>
      <c r="X1037">
        <v>12.4</v>
      </c>
      <c r="Y1037">
        <v>1298682</v>
      </c>
      <c r="Z1037">
        <v>65915</v>
      </c>
      <c r="AA1037">
        <v>2</v>
      </c>
      <c r="AB1037">
        <v>173</v>
      </c>
      <c r="AC1037" t="s">
        <v>420</v>
      </c>
      <c r="AE1037">
        <f>Tabela1[[#This Row],[kan_params]]</f>
        <v>65838</v>
      </c>
      <c r="AF1037">
        <f>Tabela1[[#This Row],[kan_steps]]</f>
        <v>19</v>
      </c>
      <c r="AG1037">
        <f>Tabela1[[#This Row],[kan_train_acc]]</f>
        <v>0.56999999880790697</v>
      </c>
      <c r="AH1037">
        <f>Tabela1[[#This Row],[kan_val_acc]]</f>
        <v>0.66744186878204304</v>
      </c>
      <c r="AI1037">
        <f>Tabela1[[#This Row],[kan_test_acc]]</f>
        <v>0.60279721021652199</v>
      </c>
      <c r="AJ1037">
        <f>Tabela1[[#This Row],[mlp_test_acc]]</f>
        <v>0.66433566433566404</v>
      </c>
      <c r="AK1037">
        <f>Tabela1[[#This Row],[mlp_val_acc]]</f>
        <v>0.63953488372093004</v>
      </c>
      <c r="AL1037">
        <f>Tabela1[[#This Row],[mlp_train_acc]]</f>
        <v>0.60882352941176399</v>
      </c>
      <c r="AM1037">
        <f>Tabela1[[#This Row],[mlp_steps]]</f>
        <v>12</v>
      </c>
    </row>
    <row r="1038" spans="1:39" hidden="1" x14ac:dyDescent="0.25">
      <c r="A1038" t="s">
        <v>29</v>
      </c>
      <c r="B1038">
        <v>16</v>
      </c>
      <c r="C1038">
        <v>5</v>
      </c>
      <c r="D1038">
        <v>5</v>
      </c>
      <c r="E1038">
        <v>0</v>
      </c>
      <c r="F1038" t="s">
        <v>186</v>
      </c>
      <c r="G1038">
        <v>65840</v>
      </c>
      <c r="H1038">
        <v>26664546.399999999</v>
      </c>
      <c r="I1038">
        <v>28</v>
      </c>
      <c r="J1038">
        <v>0.48117646574973999</v>
      </c>
      <c r="K1038">
        <v>0.71627906560897803</v>
      </c>
      <c r="L1038">
        <v>0.43916083574295001</v>
      </c>
      <c r="M1038">
        <v>0.65734265734265696</v>
      </c>
      <c r="N1038">
        <v>0.581395348837209</v>
      </c>
      <c r="O1038">
        <v>0.626470588235294</v>
      </c>
      <c r="P1038">
        <v>12</v>
      </c>
      <c r="Q1038">
        <v>2186876.7999999998</v>
      </c>
      <c r="R1038">
        <v>65190</v>
      </c>
      <c r="S1038">
        <v>2</v>
      </c>
      <c r="T1038">
        <v>172</v>
      </c>
      <c r="U1038">
        <v>0.65734265734265696</v>
      </c>
      <c r="V1038">
        <v>0.581395348837209</v>
      </c>
      <c r="W1038">
        <v>0.626470588235294</v>
      </c>
      <c r="X1038">
        <v>12.6</v>
      </c>
      <c r="Y1038">
        <v>2236630.7999999998</v>
      </c>
      <c r="Z1038">
        <v>65915</v>
      </c>
      <c r="AA1038">
        <v>2</v>
      </c>
      <c r="AB1038">
        <v>173</v>
      </c>
      <c r="AC1038" t="s">
        <v>916</v>
      </c>
      <c r="AE1038">
        <f>Tabela1[[#This Row],[kan_params]]</f>
        <v>65840</v>
      </c>
      <c r="AF1038">
        <f>Tabela1[[#This Row],[kan_steps]]</f>
        <v>28</v>
      </c>
      <c r="AG1038">
        <f>Tabela1[[#This Row],[kan_train_acc]]</f>
        <v>0.48117646574973999</v>
      </c>
      <c r="AH1038">
        <f>Tabela1[[#This Row],[kan_val_acc]]</f>
        <v>0.71627906560897803</v>
      </c>
      <c r="AI1038">
        <f>Tabela1[[#This Row],[kan_test_acc]]</f>
        <v>0.43916083574295001</v>
      </c>
      <c r="AJ1038">
        <f>Tabela1[[#This Row],[mlp_test_acc]]</f>
        <v>0.65734265734265696</v>
      </c>
      <c r="AK1038">
        <f>Tabela1[[#This Row],[mlp_val_acc]]</f>
        <v>0.581395348837209</v>
      </c>
      <c r="AL1038">
        <f>Tabela1[[#This Row],[mlp_train_acc]]</f>
        <v>0.626470588235294</v>
      </c>
      <c r="AM1038">
        <f>Tabela1[[#This Row],[mlp_steps]]</f>
        <v>12</v>
      </c>
    </row>
    <row r="1039" spans="1:39" hidden="1" x14ac:dyDescent="0.25">
      <c r="A1039" t="s">
        <v>29</v>
      </c>
      <c r="B1039">
        <v>14</v>
      </c>
      <c r="C1039">
        <v>5</v>
      </c>
      <c r="D1039">
        <v>4</v>
      </c>
      <c r="E1039">
        <v>0</v>
      </c>
      <c r="F1039" t="s">
        <v>166</v>
      </c>
      <c r="G1039">
        <v>65864</v>
      </c>
      <c r="H1039">
        <v>13184275.800000001</v>
      </c>
      <c r="I1039">
        <v>13.2</v>
      </c>
      <c r="J1039">
        <v>0.58823529481887804</v>
      </c>
      <c r="K1039">
        <v>0.72093021869659402</v>
      </c>
      <c r="L1039">
        <v>0.61398602128028801</v>
      </c>
      <c r="M1039">
        <v>0.65734265734265696</v>
      </c>
      <c r="N1039">
        <v>0.581395348837209</v>
      </c>
      <c r="O1039">
        <v>0.626470588235294</v>
      </c>
      <c r="P1039">
        <v>12.8</v>
      </c>
      <c r="Q1039">
        <v>1248356.8</v>
      </c>
      <c r="R1039">
        <v>65190</v>
      </c>
      <c r="S1039">
        <v>2</v>
      </c>
      <c r="T1039">
        <v>172</v>
      </c>
      <c r="U1039">
        <v>0.65734265734265696</v>
      </c>
      <c r="V1039">
        <v>0.75813953488371999</v>
      </c>
      <c r="W1039">
        <v>0.626470588235294</v>
      </c>
      <c r="X1039">
        <v>12</v>
      </c>
      <c r="Y1039">
        <v>640981.80000000005</v>
      </c>
      <c r="Z1039">
        <v>65915</v>
      </c>
      <c r="AA1039">
        <v>2</v>
      </c>
      <c r="AB1039">
        <v>173</v>
      </c>
      <c r="AC1039" t="s">
        <v>704</v>
      </c>
      <c r="AE1039">
        <f>Tabela1[[#This Row],[kan_params]]</f>
        <v>65864</v>
      </c>
      <c r="AF1039">
        <f>Tabela1[[#This Row],[kan_steps]]</f>
        <v>13.2</v>
      </c>
      <c r="AG1039">
        <f>Tabela1[[#This Row],[kan_train_acc]]</f>
        <v>0.58823529481887804</v>
      </c>
      <c r="AH1039">
        <f>Tabela1[[#This Row],[kan_val_acc]]</f>
        <v>0.72093021869659402</v>
      </c>
      <c r="AI1039">
        <f>Tabela1[[#This Row],[kan_test_acc]]</f>
        <v>0.61398602128028801</v>
      </c>
      <c r="AJ1039">
        <f>Tabela1[[#This Row],[mlp_test_acc]]</f>
        <v>0.65734265734265696</v>
      </c>
      <c r="AK1039">
        <f>Tabela1[[#This Row],[mlp_val_acc]]</f>
        <v>0.581395348837209</v>
      </c>
      <c r="AL1039">
        <f>Tabela1[[#This Row],[mlp_train_acc]]</f>
        <v>0.626470588235294</v>
      </c>
      <c r="AM1039">
        <f>Tabela1[[#This Row],[mlp_steps]]</f>
        <v>12.8</v>
      </c>
    </row>
    <row r="1040" spans="1:39" hidden="1" x14ac:dyDescent="0.25">
      <c r="A1040" t="s">
        <v>29</v>
      </c>
      <c r="B1040">
        <v>14</v>
      </c>
      <c r="C1040">
        <v>5</v>
      </c>
      <c r="D1040">
        <v>4</v>
      </c>
      <c r="E1040">
        <v>0</v>
      </c>
      <c r="F1040" t="s">
        <v>196</v>
      </c>
      <c r="G1040">
        <v>66030</v>
      </c>
      <c r="H1040">
        <v>24968913.199999999</v>
      </c>
      <c r="I1040">
        <v>26.2</v>
      </c>
      <c r="J1040">
        <v>0.58176469802856401</v>
      </c>
      <c r="K1040">
        <v>0.70000001192092898</v>
      </c>
      <c r="L1040">
        <v>0.60559440851211499</v>
      </c>
      <c r="M1040">
        <v>0.65734265734265696</v>
      </c>
      <c r="N1040">
        <v>0.581395348837209</v>
      </c>
      <c r="O1040">
        <v>0.626470588235294</v>
      </c>
      <c r="P1040">
        <v>12</v>
      </c>
      <c r="Q1040">
        <v>2448054.2000000002</v>
      </c>
      <c r="R1040">
        <v>65915</v>
      </c>
      <c r="S1040">
        <v>2</v>
      </c>
      <c r="T1040">
        <v>173</v>
      </c>
      <c r="U1040">
        <v>0.65734265734265696</v>
      </c>
      <c r="V1040">
        <v>0.581395348837209</v>
      </c>
      <c r="W1040">
        <v>0.626470588235294</v>
      </c>
      <c r="X1040">
        <v>12</v>
      </c>
      <c r="Y1040">
        <v>2050501.4</v>
      </c>
      <c r="Z1040">
        <v>66644</v>
      </c>
      <c r="AA1040">
        <v>2</v>
      </c>
      <c r="AB1040">
        <v>174</v>
      </c>
      <c r="AC1040" t="s">
        <v>719</v>
      </c>
      <c r="AE1040">
        <f>Tabela1[[#This Row],[kan_params]]</f>
        <v>66030</v>
      </c>
      <c r="AF1040">
        <f>Tabela1[[#This Row],[kan_steps]]</f>
        <v>26.2</v>
      </c>
      <c r="AG1040">
        <f>Tabela1[[#This Row],[kan_train_acc]]</f>
        <v>0.58176469802856401</v>
      </c>
      <c r="AH1040">
        <f>Tabela1[[#This Row],[kan_val_acc]]</f>
        <v>0.70000001192092898</v>
      </c>
      <c r="AI1040">
        <f>Tabela1[[#This Row],[kan_test_acc]]</f>
        <v>0.60559440851211499</v>
      </c>
      <c r="AJ1040">
        <f>Tabela1[[#This Row],[mlp_test_acc]]</f>
        <v>0.65734265734265696</v>
      </c>
      <c r="AK1040">
        <f>Tabela1[[#This Row],[mlp_val_acc]]</f>
        <v>0.581395348837209</v>
      </c>
      <c r="AL1040">
        <f>Tabela1[[#This Row],[mlp_train_acc]]</f>
        <v>0.626470588235294</v>
      </c>
      <c r="AM1040">
        <f>Tabela1[[#This Row],[mlp_steps]]</f>
        <v>12</v>
      </c>
    </row>
    <row r="1041" spans="1:39" hidden="1" x14ac:dyDescent="0.25">
      <c r="A1041" t="s">
        <v>29</v>
      </c>
      <c r="B1041">
        <v>16</v>
      </c>
      <c r="C1041">
        <v>5</v>
      </c>
      <c r="D1041">
        <v>5</v>
      </c>
      <c r="E1041">
        <v>0</v>
      </c>
      <c r="F1041" t="s">
        <v>126</v>
      </c>
      <c r="G1041">
        <v>66036</v>
      </c>
      <c r="H1041">
        <v>25172139.800000001</v>
      </c>
      <c r="I1041">
        <v>25.8</v>
      </c>
      <c r="J1041">
        <v>0.48941177725791901</v>
      </c>
      <c r="K1041">
        <v>0.718604660034179</v>
      </c>
      <c r="L1041">
        <v>0.50629370808601304</v>
      </c>
      <c r="M1041">
        <v>0.65734265734265696</v>
      </c>
      <c r="N1041">
        <v>0.581395348837209</v>
      </c>
      <c r="O1041">
        <v>0.626470588235294</v>
      </c>
      <c r="P1041">
        <v>12</v>
      </c>
      <c r="Q1041">
        <v>1186353.6000000001</v>
      </c>
      <c r="R1041">
        <v>65915</v>
      </c>
      <c r="S1041">
        <v>2</v>
      </c>
      <c r="T1041">
        <v>173</v>
      </c>
      <c r="U1041">
        <v>0.65734265734265696</v>
      </c>
      <c r="V1041">
        <v>0.581395348837209</v>
      </c>
      <c r="W1041">
        <v>0.626470588235294</v>
      </c>
      <c r="X1041">
        <v>12</v>
      </c>
      <c r="Y1041">
        <v>974216.2</v>
      </c>
      <c r="Z1041">
        <v>66644</v>
      </c>
      <c r="AA1041">
        <v>2</v>
      </c>
      <c r="AB1041">
        <v>174</v>
      </c>
      <c r="AC1041" t="s">
        <v>886</v>
      </c>
      <c r="AE1041">
        <f>Tabela1[[#This Row],[kan_params]]</f>
        <v>66036</v>
      </c>
      <c r="AF1041">
        <f>Tabela1[[#This Row],[kan_steps]]</f>
        <v>25.8</v>
      </c>
      <c r="AG1041">
        <f>Tabela1[[#This Row],[kan_train_acc]]</f>
        <v>0.48941177725791901</v>
      </c>
      <c r="AH1041">
        <f>Tabela1[[#This Row],[kan_val_acc]]</f>
        <v>0.718604660034179</v>
      </c>
      <c r="AI1041">
        <f>Tabela1[[#This Row],[kan_test_acc]]</f>
        <v>0.50629370808601304</v>
      </c>
      <c r="AJ1041">
        <f>Tabela1[[#This Row],[mlp_test_acc]]</f>
        <v>0.65734265734265696</v>
      </c>
      <c r="AK1041">
        <f>Tabela1[[#This Row],[mlp_val_acc]]</f>
        <v>0.581395348837209</v>
      </c>
      <c r="AL1041">
        <f>Tabela1[[#This Row],[mlp_train_acc]]</f>
        <v>0.626470588235294</v>
      </c>
      <c r="AM1041">
        <f>Tabela1[[#This Row],[mlp_steps]]</f>
        <v>12</v>
      </c>
    </row>
    <row r="1042" spans="1:39" hidden="1" x14ac:dyDescent="0.25">
      <c r="A1042" t="s">
        <v>29</v>
      </c>
      <c r="B1042">
        <v>16</v>
      </c>
      <c r="C1042">
        <v>9</v>
      </c>
      <c r="D1042">
        <v>3</v>
      </c>
      <c r="E1042">
        <v>0</v>
      </c>
      <c r="F1042" t="s">
        <v>104</v>
      </c>
      <c r="G1042">
        <v>66094</v>
      </c>
      <c r="H1042">
        <v>16787916</v>
      </c>
      <c r="I1042">
        <v>16.399999999999999</v>
      </c>
      <c r="J1042">
        <v>0.58764705657958904</v>
      </c>
      <c r="K1042">
        <v>0.80930231809616004</v>
      </c>
      <c r="L1042">
        <v>0.60139861106872505</v>
      </c>
      <c r="M1042">
        <v>0.65734265734265696</v>
      </c>
      <c r="N1042">
        <v>0.581395348837209</v>
      </c>
      <c r="O1042">
        <v>0.626470588235294</v>
      </c>
      <c r="P1042">
        <v>12</v>
      </c>
      <c r="Q1042">
        <v>2188921.7999999998</v>
      </c>
      <c r="R1042">
        <v>65915</v>
      </c>
      <c r="S1042">
        <v>2</v>
      </c>
      <c r="T1042">
        <v>173</v>
      </c>
      <c r="U1042">
        <v>0.65734265734265696</v>
      </c>
      <c r="V1042">
        <v>0.581395348837209</v>
      </c>
      <c r="W1042">
        <v>0.626470588235294</v>
      </c>
      <c r="X1042">
        <v>12</v>
      </c>
      <c r="Y1042">
        <v>1629580.2</v>
      </c>
      <c r="Z1042">
        <v>66644</v>
      </c>
      <c r="AA1042">
        <v>2</v>
      </c>
      <c r="AB1042">
        <v>174</v>
      </c>
      <c r="AC1042" t="s">
        <v>976</v>
      </c>
      <c r="AE1042">
        <f>Tabela1[[#This Row],[kan_params]]</f>
        <v>66094</v>
      </c>
      <c r="AF1042">
        <f>Tabela1[[#This Row],[kan_steps]]</f>
        <v>16.399999999999999</v>
      </c>
      <c r="AG1042">
        <f>Tabela1[[#This Row],[kan_train_acc]]</f>
        <v>0.58764705657958904</v>
      </c>
      <c r="AH1042">
        <f>Tabela1[[#This Row],[kan_val_acc]]</f>
        <v>0.80930231809616004</v>
      </c>
      <c r="AI1042">
        <f>Tabela1[[#This Row],[kan_test_acc]]</f>
        <v>0.60139861106872505</v>
      </c>
      <c r="AJ1042">
        <f>Tabela1[[#This Row],[mlp_test_acc]]</f>
        <v>0.65734265734265696</v>
      </c>
      <c r="AK1042">
        <f>Tabela1[[#This Row],[mlp_val_acc]]</f>
        <v>0.581395348837209</v>
      </c>
      <c r="AL1042">
        <f>Tabela1[[#This Row],[mlp_train_acc]]</f>
        <v>0.626470588235294</v>
      </c>
      <c r="AM1042">
        <f>Tabela1[[#This Row],[mlp_steps]]</f>
        <v>12</v>
      </c>
    </row>
    <row r="1043" spans="1:39" hidden="1" x14ac:dyDescent="0.25">
      <c r="A1043" t="s">
        <v>29</v>
      </c>
      <c r="B1043">
        <v>14</v>
      </c>
      <c r="C1043">
        <v>3</v>
      </c>
      <c r="D1043">
        <v>5</v>
      </c>
      <c r="E1043">
        <v>0</v>
      </c>
      <c r="F1043" t="s">
        <v>104</v>
      </c>
      <c r="G1043">
        <v>66094</v>
      </c>
      <c r="H1043">
        <v>8412683.8000000007</v>
      </c>
      <c r="I1043">
        <v>12</v>
      </c>
      <c r="J1043">
        <v>0.46823530197143498</v>
      </c>
      <c r="K1043">
        <v>0.63953489065170199</v>
      </c>
      <c r="L1043">
        <v>0.42657343149185101</v>
      </c>
      <c r="M1043">
        <v>0.66433566433566404</v>
      </c>
      <c r="N1043">
        <v>0.63953488372093004</v>
      </c>
      <c r="O1043">
        <v>0.60882352941176399</v>
      </c>
      <c r="P1043">
        <v>12</v>
      </c>
      <c r="Q1043">
        <v>1659429.2</v>
      </c>
      <c r="R1043">
        <v>65915</v>
      </c>
      <c r="S1043">
        <v>2</v>
      </c>
      <c r="T1043">
        <v>173</v>
      </c>
      <c r="U1043">
        <v>0.66433566433566404</v>
      </c>
      <c r="V1043">
        <v>0.63953488372093004</v>
      </c>
      <c r="W1043">
        <v>0.61176470588235299</v>
      </c>
      <c r="X1043">
        <v>12</v>
      </c>
      <c r="Y1043">
        <v>1331218</v>
      </c>
      <c r="Z1043">
        <v>66644</v>
      </c>
      <c r="AA1043">
        <v>2</v>
      </c>
      <c r="AB1043">
        <v>174</v>
      </c>
      <c r="AC1043" t="s">
        <v>572</v>
      </c>
      <c r="AE1043">
        <f>Tabela1[[#This Row],[kan_params]]</f>
        <v>66094</v>
      </c>
      <c r="AF1043">
        <f>Tabela1[[#This Row],[kan_steps]]</f>
        <v>12</v>
      </c>
      <c r="AG1043">
        <f>Tabela1[[#This Row],[kan_train_acc]]</f>
        <v>0.46823530197143498</v>
      </c>
      <c r="AH1043">
        <f>Tabela1[[#This Row],[kan_val_acc]]</f>
        <v>0.63953489065170199</v>
      </c>
      <c r="AI1043">
        <f>Tabela1[[#This Row],[kan_test_acc]]</f>
        <v>0.42657343149185101</v>
      </c>
      <c r="AJ1043">
        <f>Tabela1[[#This Row],[mlp_test_acc]]</f>
        <v>0.66433566433566404</v>
      </c>
      <c r="AK1043">
        <f>Tabela1[[#This Row],[mlp_val_acc]]</f>
        <v>0.63953488372093004</v>
      </c>
      <c r="AL1043">
        <f>Tabela1[[#This Row],[mlp_train_acc]]</f>
        <v>0.60882352941176399</v>
      </c>
      <c r="AM1043">
        <f>Tabela1[[#This Row],[mlp_steps]]</f>
        <v>12</v>
      </c>
    </row>
    <row r="1044" spans="1:39" hidden="1" x14ac:dyDescent="0.25">
      <c r="A1044" t="s">
        <v>29</v>
      </c>
      <c r="B1044">
        <v>16</v>
      </c>
      <c r="C1044">
        <v>5</v>
      </c>
      <c r="D1044">
        <v>5</v>
      </c>
      <c r="E1044">
        <v>0</v>
      </c>
      <c r="F1044" t="s">
        <v>156</v>
      </c>
      <c r="G1044">
        <v>66130</v>
      </c>
      <c r="H1044">
        <v>20722805.199999999</v>
      </c>
      <c r="I1044">
        <v>20.6</v>
      </c>
      <c r="J1044">
        <v>0.51352941393852203</v>
      </c>
      <c r="K1044">
        <v>0.73720930814743002</v>
      </c>
      <c r="L1044">
        <v>0.46433567404747</v>
      </c>
      <c r="M1044">
        <v>0.65734265734265696</v>
      </c>
      <c r="N1044">
        <v>0.581395348837209</v>
      </c>
      <c r="O1044">
        <v>0.626470588235294</v>
      </c>
      <c r="P1044">
        <v>12</v>
      </c>
      <c r="Q1044">
        <v>2423316.4</v>
      </c>
      <c r="R1044">
        <v>65915</v>
      </c>
      <c r="S1044">
        <v>2</v>
      </c>
      <c r="T1044">
        <v>173</v>
      </c>
      <c r="U1044">
        <v>0.65734265734265696</v>
      </c>
      <c r="V1044">
        <v>0.581395348837209</v>
      </c>
      <c r="W1044">
        <v>0.626470588235294</v>
      </c>
      <c r="X1044">
        <v>12.2</v>
      </c>
      <c r="Y1044">
        <v>2282666.7999999998</v>
      </c>
      <c r="Z1044">
        <v>66644</v>
      </c>
      <c r="AA1044">
        <v>2</v>
      </c>
      <c r="AB1044">
        <v>174</v>
      </c>
      <c r="AC1044" t="s">
        <v>901</v>
      </c>
      <c r="AE1044">
        <f>Tabela1[[#This Row],[kan_params]]</f>
        <v>66130</v>
      </c>
      <c r="AF1044">
        <f>Tabela1[[#This Row],[kan_steps]]</f>
        <v>20.6</v>
      </c>
      <c r="AG1044">
        <f>Tabela1[[#This Row],[kan_train_acc]]</f>
        <v>0.51352941393852203</v>
      </c>
      <c r="AH1044">
        <f>Tabela1[[#This Row],[kan_val_acc]]</f>
        <v>0.73720930814743002</v>
      </c>
      <c r="AI1044">
        <f>Tabela1[[#This Row],[kan_test_acc]]</f>
        <v>0.46433567404747</v>
      </c>
      <c r="AJ1044">
        <f>Tabela1[[#This Row],[mlp_test_acc]]</f>
        <v>0.65734265734265696</v>
      </c>
      <c r="AK1044">
        <f>Tabela1[[#This Row],[mlp_val_acc]]</f>
        <v>0.581395348837209</v>
      </c>
      <c r="AL1044">
        <f>Tabela1[[#This Row],[mlp_train_acc]]</f>
        <v>0.626470588235294</v>
      </c>
      <c r="AM1044">
        <f>Tabela1[[#This Row],[mlp_steps]]</f>
        <v>12</v>
      </c>
    </row>
    <row r="1045" spans="1:39" hidden="1" x14ac:dyDescent="0.25">
      <c r="A1045" t="s">
        <v>29</v>
      </c>
      <c r="B1045">
        <v>16</v>
      </c>
      <c r="C1045">
        <v>5</v>
      </c>
      <c r="D1045">
        <v>5</v>
      </c>
      <c r="E1045">
        <v>0</v>
      </c>
      <c r="F1045" t="s">
        <v>68</v>
      </c>
      <c r="G1045">
        <v>66234</v>
      </c>
      <c r="H1045">
        <v>17677006.199999999</v>
      </c>
      <c r="I1045">
        <v>16.8</v>
      </c>
      <c r="J1045">
        <v>0.51764706373214697</v>
      </c>
      <c r="K1045">
        <v>0.67906976938247599</v>
      </c>
      <c r="L1045">
        <v>0.49650349020957901</v>
      </c>
      <c r="M1045">
        <v>0.65734265734265696</v>
      </c>
      <c r="N1045">
        <v>0.581395348837209</v>
      </c>
      <c r="O1045">
        <v>0.626470588235294</v>
      </c>
      <c r="P1045">
        <v>12</v>
      </c>
      <c r="Q1045">
        <v>1642983.4</v>
      </c>
      <c r="R1045">
        <v>65915</v>
      </c>
      <c r="S1045">
        <v>2</v>
      </c>
      <c r="T1045">
        <v>173</v>
      </c>
      <c r="U1045">
        <v>0.65734265734265696</v>
      </c>
      <c r="V1045">
        <v>0.581395348837209</v>
      </c>
      <c r="W1045">
        <v>0.626470588235294</v>
      </c>
      <c r="X1045">
        <v>12.2</v>
      </c>
      <c r="Y1045">
        <v>1677062</v>
      </c>
      <c r="Z1045">
        <v>66644</v>
      </c>
      <c r="AA1045">
        <v>2</v>
      </c>
      <c r="AB1045">
        <v>174</v>
      </c>
      <c r="AC1045" t="s">
        <v>857</v>
      </c>
      <c r="AE1045">
        <f>Tabela1[[#This Row],[kan_params]]</f>
        <v>66234</v>
      </c>
      <c r="AF1045">
        <f>Tabela1[[#This Row],[kan_steps]]</f>
        <v>16.8</v>
      </c>
      <c r="AG1045">
        <f>Tabela1[[#This Row],[kan_train_acc]]</f>
        <v>0.51764706373214697</v>
      </c>
      <c r="AH1045">
        <f>Tabela1[[#This Row],[kan_val_acc]]</f>
        <v>0.67906976938247599</v>
      </c>
      <c r="AI1045">
        <f>Tabela1[[#This Row],[kan_test_acc]]</f>
        <v>0.49650349020957901</v>
      </c>
      <c r="AJ1045">
        <f>Tabela1[[#This Row],[mlp_test_acc]]</f>
        <v>0.65734265734265696</v>
      </c>
      <c r="AK1045">
        <f>Tabela1[[#This Row],[mlp_val_acc]]</f>
        <v>0.581395348837209</v>
      </c>
      <c r="AL1045">
        <f>Tabela1[[#This Row],[mlp_train_acc]]</f>
        <v>0.626470588235294</v>
      </c>
      <c r="AM1045">
        <f>Tabela1[[#This Row],[mlp_steps]]</f>
        <v>12</v>
      </c>
    </row>
    <row r="1046" spans="1:39" hidden="1" x14ac:dyDescent="0.25">
      <c r="A1046" t="s">
        <v>29</v>
      </c>
      <c r="B1046">
        <v>20</v>
      </c>
      <c r="C1046">
        <v>9</v>
      </c>
      <c r="D1046">
        <v>5</v>
      </c>
      <c r="E1046">
        <v>0</v>
      </c>
      <c r="F1046" t="s">
        <v>146</v>
      </c>
      <c r="G1046">
        <v>66488</v>
      </c>
      <c r="H1046">
        <v>21906306.199999999</v>
      </c>
      <c r="I1046">
        <v>21.8</v>
      </c>
      <c r="J1046">
        <v>0.50882353186607299</v>
      </c>
      <c r="K1046">
        <v>0.75116279125213603</v>
      </c>
      <c r="L1046">
        <v>0.49230768680572501</v>
      </c>
      <c r="M1046">
        <v>0.58041958041957997</v>
      </c>
      <c r="N1046">
        <v>0.69767441860465096</v>
      </c>
      <c r="O1046">
        <v>0.629411764705882</v>
      </c>
      <c r="P1046">
        <v>12</v>
      </c>
      <c r="Q1046">
        <v>1790085.6</v>
      </c>
      <c r="R1046">
        <v>65915</v>
      </c>
      <c r="S1046">
        <v>2</v>
      </c>
      <c r="T1046">
        <v>173</v>
      </c>
      <c r="U1046">
        <v>0.58041958041957997</v>
      </c>
      <c r="V1046">
        <v>0.69767441860465096</v>
      </c>
      <c r="W1046">
        <v>0.629411764705882</v>
      </c>
      <c r="X1046">
        <v>12</v>
      </c>
      <c r="Y1046">
        <v>991264.8</v>
      </c>
      <c r="Z1046">
        <v>66644</v>
      </c>
      <c r="AA1046">
        <v>2</v>
      </c>
      <c r="AB1046">
        <v>174</v>
      </c>
      <c r="AC1046" t="s">
        <v>1199</v>
      </c>
      <c r="AE1046">
        <f>Tabela1[[#This Row],[kan_params]]</f>
        <v>66488</v>
      </c>
      <c r="AF1046">
        <f>Tabela1[[#This Row],[kan_steps]]</f>
        <v>21.8</v>
      </c>
      <c r="AG1046">
        <f>Tabela1[[#This Row],[kan_train_acc]]</f>
        <v>0.50882353186607299</v>
      </c>
      <c r="AH1046">
        <f>Tabela1[[#This Row],[kan_val_acc]]</f>
        <v>0.75116279125213603</v>
      </c>
      <c r="AI1046">
        <f>Tabela1[[#This Row],[kan_test_acc]]</f>
        <v>0.49230768680572501</v>
      </c>
      <c r="AJ1046">
        <f>Tabela1[[#This Row],[mlp_test_acc]]</f>
        <v>0.58041958041957997</v>
      </c>
      <c r="AK1046">
        <f>Tabela1[[#This Row],[mlp_val_acc]]</f>
        <v>0.69767441860465096</v>
      </c>
      <c r="AL1046">
        <f>Tabela1[[#This Row],[mlp_train_acc]]</f>
        <v>0.629411764705882</v>
      </c>
      <c r="AM1046">
        <f>Tabela1[[#This Row],[mlp_steps]]</f>
        <v>12</v>
      </c>
    </row>
    <row r="1047" spans="1:39" hidden="1" x14ac:dyDescent="0.25">
      <c r="A1047" t="s">
        <v>29</v>
      </c>
      <c r="B1047">
        <v>20</v>
      </c>
      <c r="C1047">
        <v>9</v>
      </c>
      <c r="D1047">
        <v>5</v>
      </c>
      <c r="E1047">
        <v>0</v>
      </c>
      <c r="F1047" t="s">
        <v>56</v>
      </c>
      <c r="G1047">
        <v>66494</v>
      </c>
      <c r="H1047">
        <v>21979132.800000001</v>
      </c>
      <c r="I1047">
        <v>21.8</v>
      </c>
      <c r="J1047">
        <v>0.46117647290229702</v>
      </c>
      <c r="K1047">
        <v>0.78604650497436501</v>
      </c>
      <c r="L1047">
        <v>0.49230768680572501</v>
      </c>
      <c r="M1047">
        <v>0.58041958041957997</v>
      </c>
      <c r="N1047">
        <v>0.69767441860465096</v>
      </c>
      <c r="O1047">
        <v>0.629411764705882</v>
      </c>
      <c r="P1047">
        <v>12</v>
      </c>
      <c r="Q1047">
        <v>1130980.8</v>
      </c>
      <c r="R1047">
        <v>65915</v>
      </c>
      <c r="S1047">
        <v>2</v>
      </c>
      <c r="T1047">
        <v>173</v>
      </c>
      <c r="U1047">
        <v>0.58041958041957997</v>
      </c>
      <c r="V1047">
        <v>0.69767441860465096</v>
      </c>
      <c r="W1047">
        <v>0.629411764705882</v>
      </c>
      <c r="X1047">
        <v>12</v>
      </c>
      <c r="Y1047">
        <v>1224218.2</v>
      </c>
      <c r="Z1047">
        <v>66644</v>
      </c>
      <c r="AA1047">
        <v>2</v>
      </c>
      <c r="AB1047">
        <v>174</v>
      </c>
      <c r="AC1047" t="s">
        <v>1154</v>
      </c>
      <c r="AE1047">
        <f>Tabela1[[#This Row],[kan_params]]</f>
        <v>66494</v>
      </c>
      <c r="AF1047">
        <f>Tabela1[[#This Row],[kan_steps]]</f>
        <v>21.8</v>
      </c>
      <c r="AG1047">
        <f>Tabela1[[#This Row],[kan_train_acc]]</f>
        <v>0.46117647290229702</v>
      </c>
      <c r="AH1047">
        <f>Tabela1[[#This Row],[kan_val_acc]]</f>
        <v>0.78604650497436501</v>
      </c>
      <c r="AI1047">
        <f>Tabela1[[#This Row],[kan_test_acc]]</f>
        <v>0.49230768680572501</v>
      </c>
      <c r="AJ1047">
        <f>Tabela1[[#This Row],[mlp_test_acc]]</f>
        <v>0.58041958041957997</v>
      </c>
      <c r="AK1047">
        <f>Tabela1[[#This Row],[mlp_val_acc]]</f>
        <v>0.69767441860465096</v>
      </c>
      <c r="AL1047">
        <f>Tabela1[[#This Row],[mlp_train_acc]]</f>
        <v>0.629411764705882</v>
      </c>
      <c r="AM1047">
        <f>Tabela1[[#This Row],[mlp_steps]]</f>
        <v>12</v>
      </c>
    </row>
    <row r="1048" spans="1:39" hidden="1" x14ac:dyDescent="0.25">
      <c r="A1048" t="s">
        <v>29</v>
      </c>
      <c r="B1048">
        <v>18</v>
      </c>
      <c r="C1048">
        <v>9</v>
      </c>
      <c r="D1048">
        <v>4</v>
      </c>
      <c r="E1048">
        <v>0</v>
      </c>
      <c r="F1048" t="s">
        <v>184</v>
      </c>
      <c r="G1048">
        <v>66578</v>
      </c>
      <c r="H1048">
        <v>15610172.800000001</v>
      </c>
      <c r="I1048">
        <v>17.399999999999999</v>
      </c>
      <c r="J1048">
        <v>0.53352941870689397</v>
      </c>
      <c r="K1048">
        <v>0.79534882307052601</v>
      </c>
      <c r="L1048">
        <v>0.53706294298171997</v>
      </c>
      <c r="M1048">
        <v>0.58041958041957997</v>
      </c>
      <c r="N1048">
        <v>0.69767441860465096</v>
      </c>
      <c r="O1048">
        <v>0.629411764705882</v>
      </c>
      <c r="P1048">
        <v>12</v>
      </c>
      <c r="Q1048">
        <v>502282.4</v>
      </c>
      <c r="R1048">
        <v>65915</v>
      </c>
      <c r="S1048">
        <v>2</v>
      </c>
      <c r="T1048">
        <v>173</v>
      </c>
      <c r="U1048">
        <v>0.58041958041957997</v>
      </c>
      <c r="V1048">
        <v>0.69767441860465096</v>
      </c>
      <c r="W1048">
        <v>0.629411764705882</v>
      </c>
      <c r="X1048">
        <v>12.2</v>
      </c>
      <c r="Y1048">
        <v>430699.6</v>
      </c>
      <c r="Z1048">
        <v>66644</v>
      </c>
      <c r="AA1048">
        <v>2</v>
      </c>
      <c r="AB1048">
        <v>174</v>
      </c>
      <c r="AC1048" t="s">
        <v>1117</v>
      </c>
      <c r="AE1048">
        <f>Tabela1[[#This Row],[kan_params]]</f>
        <v>66578</v>
      </c>
      <c r="AF1048">
        <f>Tabela1[[#This Row],[kan_steps]]</f>
        <v>17.399999999999999</v>
      </c>
      <c r="AG1048">
        <f>Tabela1[[#This Row],[kan_train_acc]]</f>
        <v>0.53352941870689397</v>
      </c>
      <c r="AH1048">
        <f>Tabela1[[#This Row],[kan_val_acc]]</f>
        <v>0.79534882307052601</v>
      </c>
      <c r="AI1048">
        <f>Tabela1[[#This Row],[kan_test_acc]]</f>
        <v>0.53706294298171997</v>
      </c>
      <c r="AJ1048">
        <f>Tabela1[[#This Row],[mlp_test_acc]]</f>
        <v>0.58041958041957997</v>
      </c>
      <c r="AK1048">
        <f>Tabela1[[#This Row],[mlp_val_acc]]</f>
        <v>0.69767441860465096</v>
      </c>
      <c r="AL1048">
        <f>Tabela1[[#This Row],[mlp_train_acc]]</f>
        <v>0.629411764705882</v>
      </c>
      <c r="AM1048">
        <f>Tabela1[[#This Row],[mlp_steps]]</f>
        <v>12</v>
      </c>
    </row>
    <row r="1049" spans="1:39" hidden="1" x14ac:dyDescent="0.25">
      <c r="A1049" t="s">
        <v>29</v>
      </c>
      <c r="B1049">
        <v>18</v>
      </c>
      <c r="C1049">
        <v>9</v>
      </c>
      <c r="D1049">
        <v>4</v>
      </c>
      <c r="E1049">
        <v>0</v>
      </c>
      <c r="F1049" t="s">
        <v>94</v>
      </c>
      <c r="G1049">
        <v>66584</v>
      </c>
      <c r="H1049">
        <v>11409683.800000001</v>
      </c>
      <c r="I1049">
        <v>14</v>
      </c>
      <c r="J1049">
        <v>0.50470587611198403</v>
      </c>
      <c r="K1049">
        <v>0.80930231809616004</v>
      </c>
      <c r="L1049">
        <v>0.50349650382995603</v>
      </c>
      <c r="M1049">
        <v>0.58041958041957997</v>
      </c>
      <c r="N1049">
        <v>0.70930232558139505</v>
      </c>
      <c r="O1049">
        <v>0.629411764705882</v>
      </c>
      <c r="P1049">
        <v>12</v>
      </c>
      <c r="Q1049">
        <v>439504.8</v>
      </c>
      <c r="R1049">
        <v>65915</v>
      </c>
      <c r="S1049">
        <v>2</v>
      </c>
      <c r="T1049">
        <v>173</v>
      </c>
      <c r="U1049">
        <v>0.58041958041957997</v>
      </c>
      <c r="V1049">
        <v>0.69767441860465096</v>
      </c>
      <c r="W1049">
        <v>0.629411764705882</v>
      </c>
      <c r="X1049">
        <v>12</v>
      </c>
      <c r="Y1049">
        <v>342646.2</v>
      </c>
      <c r="Z1049">
        <v>66644</v>
      </c>
      <c r="AA1049">
        <v>2</v>
      </c>
      <c r="AB1049">
        <v>174</v>
      </c>
      <c r="AC1049" t="s">
        <v>1072</v>
      </c>
      <c r="AE1049">
        <f>Tabela1[[#This Row],[kan_params]]</f>
        <v>66584</v>
      </c>
      <c r="AF1049">
        <f>Tabela1[[#This Row],[kan_steps]]</f>
        <v>14</v>
      </c>
      <c r="AG1049">
        <f>Tabela1[[#This Row],[kan_train_acc]]</f>
        <v>0.50470587611198403</v>
      </c>
      <c r="AH1049">
        <f>Tabela1[[#This Row],[kan_val_acc]]</f>
        <v>0.80930231809616004</v>
      </c>
      <c r="AI1049">
        <f>Tabela1[[#This Row],[kan_test_acc]]</f>
        <v>0.50349650382995603</v>
      </c>
      <c r="AJ1049">
        <f>Tabela1[[#This Row],[mlp_test_acc]]</f>
        <v>0.58041958041957997</v>
      </c>
      <c r="AK1049">
        <f>Tabela1[[#This Row],[mlp_val_acc]]</f>
        <v>0.70930232558139505</v>
      </c>
      <c r="AL1049">
        <f>Tabela1[[#This Row],[mlp_train_acc]]</f>
        <v>0.629411764705882</v>
      </c>
      <c r="AM1049">
        <f>Tabela1[[#This Row],[mlp_steps]]</f>
        <v>12</v>
      </c>
    </row>
    <row r="1050" spans="1:39" hidden="1" x14ac:dyDescent="0.25">
      <c r="A1050" t="s">
        <v>29</v>
      </c>
      <c r="B1050">
        <v>14</v>
      </c>
      <c r="C1050">
        <v>5</v>
      </c>
      <c r="D1050">
        <v>4</v>
      </c>
      <c r="E1050">
        <v>0</v>
      </c>
      <c r="F1050" t="s">
        <v>138</v>
      </c>
      <c r="G1050">
        <v>66876</v>
      </c>
      <c r="H1050">
        <v>19632935</v>
      </c>
      <c r="I1050">
        <v>20.6</v>
      </c>
      <c r="J1050">
        <v>0.50117646455764697</v>
      </c>
      <c r="K1050">
        <v>0.66744185686111401</v>
      </c>
      <c r="L1050">
        <v>0.51748252511024395</v>
      </c>
      <c r="M1050">
        <v>0.65734265734265696</v>
      </c>
      <c r="N1050">
        <v>0.60930232558139497</v>
      </c>
      <c r="O1050">
        <v>0.626470588235294</v>
      </c>
      <c r="P1050">
        <v>12</v>
      </c>
      <c r="Q1050">
        <v>539398.40000000002</v>
      </c>
      <c r="R1050">
        <v>66644</v>
      </c>
      <c r="S1050">
        <v>2</v>
      </c>
      <c r="T1050">
        <v>174</v>
      </c>
      <c r="U1050">
        <v>0.65734265734265696</v>
      </c>
      <c r="V1050">
        <v>0.581395348837209</v>
      </c>
      <c r="W1050">
        <v>0.626470588235294</v>
      </c>
      <c r="X1050">
        <v>12</v>
      </c>
      <c r="Y1050">
        <v>673441.6</v>
      </c>
      <c r="Z1050">
        <v>67377</v>
      </c>
      <c r="AA1050">
        <v>2</v>
      </c>
      <c r="AB1050">
        <v>175</v>
      </c>
      <c r="AC1050" t="s">
        <v>690</v>
      </c>
      <c r="AE1050">
        <f>Tabela1[[#This Row],[kan_params]]</f>
        <v>66876</v>
      </c>
      <c r="AF1050">
        <f>Tabela1[[#This Row],[kan_steps]]</f>
        <v>20.6</v>
      </c>
      <c r="AG1050">
        <f>Tabela1[[#This Row],[kan_train_acc]]</f>
        <v>0.50117646455764697</v>
      </c>
      <c r="AH1050">
        <f>Tabela1[[#This Row],[kan_val_acc]]</f>
        <v>0.66744185686111401</v>
      </c>
      <c r="AI1050">
        <f>Tabela1[[#This Row],[kan_test_acc]]</f>
        <v>0.51748252511024395</v>
      </c>
      <c r="AJ1050">
        <f>Tabela1[[#This Row],[mlp_test_acc]]</f>
        <v>0.65734265734265696</v>
      </c>
      <c r="AK1050">
        <f>Tabela1[[#This Row],[mlp_val_acc]]</f>
        <v>0.60930232558139497</v>
      </c>
      <c r="AL1050">
        <f>Tabela1[[#This Row],[mlp_train_acc]]</f>
        <v>0.626470588235294</v>
      </c>
      <c r="AM1050">
        <f>Tabela1[[#This Row],[mlp_steps]]</f>
        <v>12</v>
      </c>
    </row>
    <row r="1051" spans="1:39" hidden="1" x14ac:dyDescent="0.25">
      <c r="A1051" t="s">
        <v>29</v>
      </c>
      <c r="B1051">
        <v>16</v>
      </c>
      <c r="C1051">
        <v>9</v>
      </c>
      <c r="D1051">
        <v>3</v>
      </c>
      <c r="E1051">
        <v>0</v>
      </c>
      <c r="F1051" t="s">
        <v>134</v>
      </c>
      <c r="G1051">
        <v>66884</v>
      </c>
      <c r="H1051">
        <v>24051213.600000001</v>
      </c>
      <c r="I1051">
        <v>24.6</v>
      </c>
      <c r="J1051">
        <v>0.56941175460815396</v>
      </c>
      <c r="K1051">
        <v>0.73720928430557198</v>
      </c>
      <c r="L1051">
        <v>0.53846154212951602</v>
      </c>
      <c r="M1051">
        <v>0.65734265734265696</v>
      </c>
      <c r="N1051">
        <v>0.586046511627907</v>
      </c>
      <c r="O1051">
        <v>0.626470588235294</v>
      </c>
      <c r="P1051">
        <v>12</v>
      </c>
      <c r="Q1051">
        <v>1959126.8</v>
      </c>
      <c r="R1051">
        <v>66644</v>
      </c>
      <c r="S1051">
        <v>2</v>
      </c>
      <c r="T1051">
        <v>174</v>
      </c>
      <c r="U1051">
        <v>0.65734265734265696</v>
      </c>
      <c r="V1051">
        <v>0.581395348837209</v>
      </c>
      <c r="W1051">
        <v>0.626470588235294</v>
      </c>
      <c r="X1051">
        <v>12.4</v>
      </c>
      <c r="Y1051">
        <v>1638656.4</v>
      </c>
      <c r="Z1051">
        <v>67377</v>
      </c>
      <c r="AA1051">
        <v>2</v>
      </c>
      <c r="AB1051">
        <v>175</v>
      </c>
      <c r="AC1051" t="s">
        <v>991</v>
      </c>
      <c r="AE1051">
        <f>Tabela1[[#This Row],[kan_params]]</f>
        <v>66884</v>
      </c>
      <c r="AF1051">
        <f>Tabela1[[#This Row],[kan_steps]]</f>
        <v>24.6</v>
      </c>
      <c r="AG1051">
        <f>Tabela1[[#This Row],[kan_train_acc]]</f>
        <v>0.56941175460815396</v>
      </c>
      <c r="AH1051">
        <f>Tabela1[[#This Row],[kan_val_acc]]</f>
        <v>0.73720928430557198</v>
      </c>
      <c r="AI1051">
        <f>Tabela1[[#This Row],[kan_test_acc]]</f>
        <v>0.53846154212951602</v>
      </c>
      <c r="AJ1051">
        <f>Tabela1[[#This Row],[mlp_test_acc]]</f>
        <v>0.65734265734265696</v>
      </c>
      <c r="AK1051">
        <f>Tabela1[[#This Row],[mlp_val_acc]]</f>
        <v>0.586046511627907</v>
      </c>
      <c r="AL1051">
        <f>Tabela1[[#This Row],[mlp_train_acc]]</f>
        <v>0.626470588235294</v>
      </c>
      <c r="AM1051">
        <f>Tabela1[[#This Row],[mlp_steps]]</f>
        <v>12</v>
      </c>
    </row>
    <row r="1052" spans="1:39" hidden="1" x14ac:dyDescent="0.25">
      <c r="A1052" t="s">
        <v>29</v>
      </c>
      <c r="B1052">
        <v>14</v>
      </c>
      <c r="C1052">
        <v>3</v>
      </c>
      <c r="D1052">
        <v>5</v>
      </c>
      <c r="E1052">
        <v>0</v>
      </c>
      <c r="F1052" t="s">
        <v>134</v>
      </c>
      <c r="G1052">
        <v>66884</v>
      </c>
      <c r="H1052">
        <v>14132048.6</v>
      </c>
      <c r="I1052">
        <v>23</v>
      </c>
      <c r="J1052">
        <v>0.40588234663009598</v>
      </c>
      <c r="K1052">
        <v>0.73488372564315796</v>
      </c>
      <c r="L1052">
        <v>0.40979020595550503</v>
      </c>
      <c r="M1052">
        <v>0.66433566433566404</v>
      </c>
      <c r="N1052">
        <v>0.63953488372093004</v>
      </c>
      <c r="O1052">
        <v>0.60882352941176399</v>
      </c>
      <c r="P1052">
        <v>12.4</v>
      </c>
      <c r="Q1052">
        <v>2212714.7999999998</v>
      </c>
      <c r="R1052">
        <v>66644</v>
      </c>
      <c r="S1052">
        <v>2</v>
      </c>
      <c r="T1052">
        <v>174</v>
      </c>
      <c r="U1052">
        <v>0.66433566433566404</v>
      </c>
      <c r="V1052">
        <v>0.63953488372093004</v>
      </c>
      <c r="W1052">
        <v>0.60882352941176399</v>
      </c>
      <c r="X1052">
        <v>12</v>
      </c>
      <c r="Y1052">
        <v>1593557.6</v>
      </c>
      <c r="Z1052">
        <v>67377</v>
      </c>
      <c r="AA1052">
        <v>2</v>
      </c>
      <c r="AB1052">
        <v>175</v>
      </c>
      <c r="AC1052" t="s">
        <v>587</v>
      </c>
      <c r="AE1052">
        <f>Tabela1[[#This Row],[kan_params]]</f>
        <v>66884</v>
      </c>
      <c r="AF1052">
        <f>Tabela1[[#This Row],[kan_steps]]</f>
        <v>23</v>
      </c>
      <c r="AG1052">
        <f>Tabela1[[#This Row],[kan_train_acc]]</f>
        <v>0.40588234663009598</v>
      </c>
      <c r="AH1052">
        <f>Tabela1[[#This Row],[kan_val_acc]]</f>
        <v>0.73488372564315796</v>
      </c>
      <c r="AI1052">
        <f>Tabela1[[#This Row],[kan_test_acc]]</f>
        <v>0.40979020595550503</v>
      </c>
      <c r="AJ1052">
        <f>Tabela1[[#This Row],[mlp_test_acc]]</f>
        <v>0.66433566433566404</v>
      </c>
      <c r="AK1052">
        <f>Tabela1[[#This Row],[mlp_val_acc]]</f>
        <v>0.63953488372093004</v>
      </c>
      <c r="AL1052">
        <f>Tabela1[[#This Row],[mlp_train_acc]]</f>
        <v>0.60882352941176399</v>
      </c>
      <c r="AM1052">
        <f>Tabela1[[#This Row],[mlp_steps]]</f>
        <v>12.4</v>
      </c>
    </row>
    <row r="1053" spans="1:39" hidden="1" x14ac:dyDescent="0.25">
      <c r="A1053" t="s">
        <v>29</v>
      </c>
      <c r="B1053">
        <v>20</v>
      </c>
      <c r="C1053">
        <v>9</v>
      </c>
      <c r="D1053">
        <v>5</v>
      </c>
      <c r="E1053">
        <v>0</v>
      </c>
      <c r="F1053" t="s">
        <v>116</v>
      </c>
      <c r="G1053">
        <v>66938</v>
      </c>
      <c r="H1053">
        <v>16733525.6</v>
      </c>
      <c r="I1053">
        <v>16</v>
      </c>
      <c r="J1053">
        <v>0.59470587968826205</v>
      </c>
      <c r="K1053">
        <v>0.79534884691238406</v>
      </c>
      <c r="L1053">
        <v>0.59580420255661004</v>
      </c>
      <c r="M1053">
        <v>0.58041958041957997</v>
      </c>
      <c r="N1053">
        <v>0.69767441860465096</v>
      </c>
      <c r="O1053">
        <v>0.629411764705882</v>
      </c>
      <c r="P1053">
        <v>12</v>
      </c>
      <c r="Q1053">
        <v>860809.2</v>
      </c>
      <c r="R1053">
        <v>66644</v>
      </c>
      <c r="S1053">
        <v>2</v>
      </c>
      <c r="T1053">
        <v>174</v>
      </c>
      <c r="U1053">
        <v>0.58041958041957997</v>
      </c>
      <c r="V1053">
        <v>0.69767441860465096</v>
      </c>
      <c r="W1053">
        <v>0.629411764705882</v>
      </c>
      <c r="X1053">
        <v>12.8</v>
      </c>
      <c r="Y1053">
        <v>1191224.2</v>
      </c>
      <c r="Z1053">
        <v>67377</v>
      </c>
      <c r="AA1053">
        <v>2</v>
      </c>
      <c r="AB1053">
        <v>175</v>
      </c>
      <c r="AC1053" t="s">
        <v>1184</v>
      </c>
      <c r="AE1053">
        <f>Tabela1[[#This Row],[kan_params]]</f>
        <v>66938</v>
      </c>
      <c r="AF1053">
        <f>Tabela1[[#This Row],[kan_steps]]</f>
        <v>16</v>
      </c>
      <c r="AG1053">
        <f>Tabela1[[#This Row],[kan_train_acc]]</f>
        <v>0.59470587968826205</v>
      </c>
      <c r="AH1053">
        <f>Tabela1[[#This Row],[kan_val_acc]]</f>
        <v>0.79534884691238406</v>
      </c>
      <c r="AI1053">
        <f>Tabela1[[#This Row],[kan_test_acc]]</f>
        <v>0.59580420255661004</v>
      </c>
      <c r="AJ1053">
        <f>Tabela1[[#This Row],[mlp_test_acc]]</f>
        <v>0.58041958041957997</v>
      </c>
      <c r="AK1053">
        <f>Tabela1[[#This Row],[mlp_val_acc]]</f>
        <v>0.69767441860465096</v>
      </c>
      <c r="AL1053">
        <f>Tabela1[[#This Row],[mlp_train_acc]]</f>
        <v>0.629411764705882</v>
      </c>
      <c r="AM1053">
        <f>Tabela1[[#This Row],[mlp_steps]]</f>
        <v>12</v>
      </c>
    </row>
    <row r="1054" spans="1:39" hidden="1" x14ac:dyDescent="0.25">
      <c r="A1054" t="s">
        <v>29</v>
      </c>
      <c r="B1054">
        <v>20</v>
      </c>
      <c r="C1054">
        <v>9</v>
      </c>
      <c r="D1054">
        <v>5</v>
      </c>
      <c r="E1054">
        <v>0</v>
      </c>
      <c r="F1054" t="s">
        <v>86</v>
      </c>
      <c r="G1054">
        <v>66940</v>
      </c>
      <c r="H1054">
        <v>20318663.800000001</v>
      </c>
      <c r="I1054">
        <v>20</v>
      </c>
      <c r="J1054">
        <v>0.50117645859718296</v>
      </c>
      <c r="K1054">
        <v>0.71860463619232096</v>
      </c>
      <c r="L1054">
        <v>0.48671329021453802</v>
      </c>
      <c r="M1054">
        <v>0.58041958041957997</v>
      </c>
      <c r="N1054">
        <v>0.70232558139534795</v>
      </c>
      <c r="O1054">
        <v>0.629411764705882</v>
      </c>
      <c r="P1054">
        <v>12.2</v>
      </c>
      <c r="Q1054">
        <v>2216505.6</v>
      </c>
      <c r="R1054">
        <v>66644</v>
      </c>
      <c r="S1054">
        <v>2</v>
      </c>
      <c r="T1054">
        <v>174</v>
      </c>
      <c r="U1054">
        <v>0.58041958041957997</v>
      </c>
      <c r="V1054">
        <v>0.69767441860465096</v>
      </c>
      <c r="W1054">
        <v>0.629411764705882</v>
      </c>
      <c r="X1054">
        <v>12</v>
      </c>
      <c r="Y1054">
        <v>2597610</v>
      </c>
      <c r="Z1054">
        <v>67377</v>
      </c>
      <c r="AA1054">
        <v>2</v>
      </c>
      <c r="AB1054">
        <v>175</v>
      </c>
      <c r="AC1054" t="s">
        <v>1169</v>
      </c>
      <c r="AE1054">
        <f>Tabela1[[#This Row],[kan_params]]</f>
        <v>66940</v>
      </c>
      <c r="AF1054">
        <f>Tabela1[[#This Row],[kan_steps]]</f>
        <v>20</v>
      </c>
      <c r="AG1054">
        <f>Tabela1[[#This Row],[kan_train_acc]]</f>
        <v>0.50117645859718296</v>
      </c>
      <c r="AH1054">
        <f>Tabela1[[#This Row],[kan_val_acc]]</f>
        <v>0.71860463619232096</v>
      </c>
      <c r="AI1054">
        <f>Tabela1[[#This Row],[kan_test_acc]]</f>
        <v>0.48671329021453802</v>
      </c>
      <c r="AJ1054">
        <f>Tabela1[[#This Row],[mlp_test_acc]]</f>
        <v>0.58041958041957997</v>
      </c>
      <c r="AK1054">
        <f>Tabela1[[#This Row],[mlp_val_acc]]</f>
        <v>0.70232558139534795</v>
      </c>
      <c r="AL1054">
        <f>Tabela1[[#This Row],[mlp_train_acc]]</f>
        <v>0.629411764705882</v>
      </c>
      <c r="AM1054">
        <f>Tabela1[[#This Row],[mlp_steps]]</f>
        <v>12.2</v>
      </c>
    </row>
    <row r="1055" spans="1:39" hidden="1" x14ac:dyDescent="0.25">
      <c r="A1055" t="s">
        <v>29</v>
      </c>
      <c r="B1055">
        <v>18</v>
      </c>
      <c r="C1055">
        <v>9</v>
      </c>
      <c r="D1055">
        <v>4</v>
      </c>
      <c r="E1055">
        <v>0</v>
      </c>
      <c r="F1055" t="s">
        <v>154</v>
      </c>
      <c r="G1055">
        <v>66980</v>
      </c>
      <c r="H1055">
        <v>14354490.6</v>
      </c>
      <c r="I1055">
        <v>16.399999999999999</v>
      </c>
      <c r="J1055">
        <v>0.54470588564872702</v>
      </c>
      <c r="K1055">
        <v>0.73023253679275502</v>
      </c>
      <c r="L1055">
        <v>0.52587413191795296</v>
      </c>
      <c r="M1055">
        <v>0.58041958041957997</v>
      </c>
      <c r="N1055">
        <v>0.69767441860465096</v>
      </c>
      <c r="O1055">
        <v>0.629411764705882</v>
      </c>
      <c r="P1055">
        <v>12.2</v>
      </c>
      <c r="Q1055">
        <v>499725.6</v>
      </c>
      <c r="R1055">
        <v>66644</v>
      </c>
      <c r="S1055">
        <v>2</v>
      </c>
      <c r="T1055">
        <v>174</v>
      </c>
      <c r="U1055">
        <v>0.58041958041957997</v>
      </c>
      <c r="V1055">
        <v>0.69767441860465096</v>
      </c>
      <c r="W1055">
        <v>0.629411764705882</v>
      </c>
      <c r="X1055">
        <v>12</v>
      </c>
      <c r="Y1055">
        <v>867848.6</v>
      </c>
      <c r="Z1055">
        <v>67377</v>
      </c>
      <c r="AA1055">
        <v>2</v>
      </c>
      <c r="AB1055">
        <v>175</v>
      </c>
      <c r="AC1055" t="s">
        <v>1102</v>
      </c>
      <c r="AE1055">
        <f>Tabela1[[#This Row],[kan_params]]</f>
        <v>66980</v>
      </c>
      <c r="AF1055">
        <f>Tabela1[[#This Row],[kan_steps]]</f>
        <v>16.399999999999999</v>
      </c>
      <c r="AG1055">
        <f>Tabela1[[#This Row],[kan_train_acc]]</f>
        <v>0.54470588564872702</v>
      </c>
      <c r="AH1055">
        <f>Tabela1[[#This Row],[kan_val_acc]]</f>
        <v>0.73023253679275502</v>
      </c>
      <c r="AI1055">
        <f>Tabela1[[#This Row],[kan_test_acc]]</f>
        <v>0.52587413191795296</v>
      </c>
      <c r="AJ1055">
        <f>Tabela1[[#This Row],[mlp_test_acc]]</f>
        <v>0.58041958041957997</v>
      </c>
      <c r="AK1055">
        <f>Tabela1[[#This Row],[mlp_val_acc]]</f>
        <v>0.69767441860465096</v>
      </c>
      <c r="AL1055">
        <f>Tabela1[[#This Row],[mlp_train_acc]]</f>
        <v>0.629411764705882</v>
      </c>
      <c r="AM1055">
        <f>Tabela1[[#This Row],[mlp_steps]]</f>
        <v>12.2</v>
      </c>
    </row>
    <row r="1056" spans="1:39" hidden="1" x14ac:dyDescent="0.25">
      <c r="A1056" t="s">
        <v>29</v>
      </c>
      <c r="B1056">
        <v>18</v>
      </c>
      <c r="C1056">
        <v>9</v>
      </c>
      <c r="D1056">
        <v>4</v>
      </c>
      <c r="E1056">
        <v>0</v>
      </c>
      <c r="F1056" t="s">
        <v>124</v>
      </c>
      <c r="G1056">
        <v>66982</v>
      </c>
      <c r="H1056">
        <v>18136365</v>
      </c>
      <c r="I1056">
        <v>21.8</v>
      </c>
      <c r="J1056">
        <v>0.59705883264541604</v>
      </c>
      <c r="K1056">
        <v>0.81860464811324996</v>
      </c>
      <c r="L1056">
        <v>0.60279719829559297</v>
      </c>
      <c r="M1056">
        <v>0.58041958041957997</v>
      </c>
      <c r="N1056">
        <v>0.70697674418604595</v>
      </c>
      <c r="O1056">
        <v>0.629411764705882</v>
      </c>
      <c r="P1056">
        <v>12.2</v>
      </c>
      <c r="Q1056">
        <v>227339.4</v>
      </c>
      <c r="R1056">
        <v>66644</v>
      </c>
      <c r="S1056">
        <v>2</v>
      </c>
      <c r="T1056">
        <v>174</v>
      </c>
      <c r="U1056">
        <v>0.58041958041957997</v>
      </c>
      <c r="V1056">
        <v>0.69767441860465096</v>
      </c>
      <c r="W1056">
        <v>0.629411764705882</v>
      </c>
      <c r="X1056">
        <v>12</v>
      </c>
      <c r="Y1056">
        <v>271090.2</v>
      </c>
      <c r="Z1056">
        <v>67377</v>
      </c>
      <c r="AA1056">
        <v>2</v>
      </c>
      <c r="AB1056">
        <v>175</v>
      </c>
      <c r="AC1056" t="s">
        <v>1087</v>
      </c>
      <c r="AE1056">
        <f>Tabela1[[#This Row],[kan_params]]</f>
        <v>66982</v>
      </c>
      <c r="AF1056">
        <f>Tabela1[[#This Row],[kan_steps]]</f>
        <v>21.8</v>
      </c>
      <c r="AG1056">
        <f>Tabela1[[#This Row],[kan_train_acc]]</f>
        <v>0.59705883264541604</v>
      </c>
      <c r="AH1056">
        <f>Tabela1[[#This Row],[kan_val_acc]]</f>
        <v>0.81860464811324996</v>
      </c>
      <c r="AI1056">
        <f>Tabela1[[#This Row],[kan_test_acc]]</f>
        <v>0.60279719829559297</v>
      </c>
      <c r="AJ1056">
        <f>Tabela1[[#This Row],[mlp_test_acc]]</f>
        <v>0.58041958041957997</v>
      </c>
      <c r="AK1056">
        <f>Tabela1[[#This Row],[mlp_val_acc]]</f>
        <v>0.70697674418604595</v>
      </c>
      <c r="AL1056">
        <f>Tabela1[[#This Row],[mlp_train_acc]]</f>
        <v>0.629411764705882</v>
      </c>
      <c r="AM1056">
        <f>Tabela1[[#This Row],[mlp_steps]]</f>
        <v>12.2</v>
      </c>
    </row>
    <row r="1057" spans="1:39" hidden="1" x14ac:dyDescent="0.25">
      <c r="A1057" t="s">
        <v>29</v>
      </c>
      <c r="B1057">
        <v>16</v>
      </c>
      <c r="C1057">
        <v>5</v>
      </c>
      <c r="D1057">
        <v>5</v>
      </c>
      <c r="E1057">
        <v>0</v>
      </c>
      <c r="F1057" t="s">
        <v>98</v>
      </c>
      <c r="G1057">
        <v>67192</v>
      </c>
      <c r="H1057">
        <v>23324513.600000001</v>
      </c>
      <c r="I1057">
        <v>21.4</v>
      </c>
      <c r="J1057">
        <v>0.56764706373214702</v>
      </c>
      <c r="K1057">
        <v>0.709302341938018</v>
      </c>
      <c r="L1057">
        <v>0.53006994128227203</v>
      </c>
      <c r="M1057">
        <v>0.65734265734265696</v>
      </c>
      <c r="N1057">
        <v>0.60930232558139497</v>
      </c>
      <c r="O1057">
        <v>0.626470588235294</v>
      </c>
      <c r="P1057">
        <v>12.2</v>
      </c>
      <c r="Q1057">
        <v>2044034</v>
      </c>
      <c r="R1057">
        <v>66644</v>
      </c>
      <c r="S1057">
        <v>2</v>
      </c>
      <c r="T1057">
        <v>174</v>
      </c>
      <c r="U1057">
        <v>0.65734265734265696</v>
      </c>
      <c r="V1057">
        <v>0.581395348837209</v>
      </c>
      <c r="W1057">
        <v>0.626470588235294</v>
      </c>
      <c r="X1057">
        <v>12</v>
      </c>
      <c r="Y1057">
        <v>765473.6</v>
      </c>
      <c r="Z1057">
        <v>67377</v>
      </c>
      <c r="AA1057">
        <v>2</v>
      </c>
      <c r="AB1057">
        <v>175</v>
      </c>
      <c r="AC1057" t="s">
        <v>872</v>
      </c>
      <c r="AE1057">
        <f>Tabela1[[#This Row],[kan_params]]</f>
        <v>67192</v>
      </c>
      <c r="AF1057">
        <f>Tabela1[[#This Row],[kan_steps]]</f>
        <v>21.4</v>
      </c>
      <c r="AG1057">
        <f>Tabela1[[#This Row],[kan_train_acc]]</f>
        <v>0.56764706373214702</v>
      </c>
      <c r="AH1057">
        <f>Tabela1[[#This Row],[kan_val_acc]]</f>
        <v>0.709302341938018</v>
      </c>
      <c r="AI1057">
        <f>Tabela1[[#This Row],[kan_test_acc]]</f>
        <v>0.53006994128227203</v>
      </c>
      <c r="AJ1057">
        <f>Tabela1[[#This Row],[mlp_test_acc]]</f>
        <v>0.65734265734265696</v>
      </c>
      <c r="AK1057">
        <f>Tabela1[[#This Row],[mlp_val_acc]]</f>
        <v>0.60930232558139497</v>
      </c>
      <c r="AL1057">
        <f>Tabela1[[#This Row],[mlp_train_acc]]</f>
        <v>0.626470588235294</v>
      </c>
      <c r="AM1057">
        <f>Tabela1[[#This Row],[mlp_steps]]</f>
        <v>12.2</v>
      </c>
    </row>
    <row r="1058" spans="1:39" hidden="1" x14ac:dyDescent="0.25">
      <c r="A1058" t="s">
        <v>29</v>
      </c>
      <c r="B1058">
        <v>16</v>
      </c>
      <c r="C1058">
        <v>9</v>
      </c>
      <c r="D1058">
        <v>3</v>
      </c>
      <c r="E1058">
        <v>0</v>
      </c>
      <c r="F1058" t="s">
        <v>164</v>
      </c>
      <c r="G1058">
        <v>67322</v>
      </c>
      <c r="H1058">
        <v>23545254.199999999</v>
      </c>
      <c r="I1058">
        <v>23.8</v>
      </c>
      <c r="J1058">
        <v>0.46176469922065699</v>
      </c>
      <c r="K1058">
        <v>0.80930231809616004</v>
      </c>
      <c r="L1058">
        <v>0.44335665702819799</v>
      </c>
      <c r="M1058">
        <v>0.65734265734265696</v>
      </c>
      <c r="N1058">
        <v>0.581395348837209</v>
      </c>
      <c r="O1058">
        <v>0.626470588235294</v>
      </c>
      <c r="P1058">
        <v>12.2</v>
      </c>
      <c r="Q1058">
        <v>2679362.7999999998</v>
      </c>
      <c r="R1058">
        <v>66644</v>
      </c>
      <c r="S1058">
        <v>2</v>
      </c>
      <c r="T1058">
        <v>174</v>
      </c>
      <c r="U1058">
        <v>0.65734265734265696</v>
      </c>
      <c r="V1058">
        <v>0.581395348837209</v>
      </c>
      <c r="W1058">
        <v>0.626470588235294</v>
      </c>
      <c r="X1058">
        <v>12.4</v>
      </c>
      <c r="Y1058">
        <v>2641341.4</v>
      </c>
      <c r="Z1058">
        <v>67377</v>
      </c>
      <c r="AA1058">
        <v>2</v>
      </c>
      <c r="AB1058">
        <v>175</v>
      </c>
      <c r="AC1058" t="s">
        <v>1006</v>
      </c>
      <c r="AE1058">
        <f>Tabela1[[#This Row],[kan_params]]</f>
        <v>67322</v>
      </c>
      <c r="AF1058">
        <f>Tabela1[[#This Row],[kan_steps]]</f>
        <v>23.8</v>
      </c>
      <c r="AG1058">
        <f>Tabela1[[#This Row],[kan_train_acc]]</f>
        <v>0.46176469922065699</v>
      </c>
      <c r="AH1058">
        <f>Tabela1[[#This Row],[kan_val_acc]]</f>
        <v>0.80930231809616004</v>
      </c>
      <c r="AI1058">
        <f>Tabela1[[#This Row],[kan_test_acc]]</f>
        <v>0.44335665702819799</v>
      </c>
      <c r="AJ1058">
        <f>Tabela1[[#This Row],[mlp_test_acc]]</f>
        <v>0.65734265734265696</v>
      </c>
      <c r="AK1058">
        <f>Tabela1[[#This Row],[mlp_val_acc]]</f>
        <v>0.581395348837209</v>
      </c>
      <c r="AL1058">
        <f>Tabela1[[#This Row],[mlp_train_acc]]</f>
        <v>0.626470588235294</v>
      </c>
      <c r="AM1058">
        <f>Tabela1[[#This Row],[mlp_steps]]</f>
        <v>12.2</v>
      </c>
    </row>
    <row r="1059" spans="1:39" hidden="1" x14ac:dyDescent="0.25">
      <c r="A1059" t="s">
        <v>29</v>
      </c>
      <c r="B1059">
        <v>14</v>
      </c>
      <c r="C1059">
        <v>3</v>
      </c>
      <c r="D1059">
        <v>5</v>
      </c>
      <c r="E1059">
        <v>0</v>
      </c>
      <c r="F1059" t="s">
        <v>164</v>
      </c>
      <c r="G1059">
        <v>67322</v>
      </c>
      <c r="H1059">
        <v>12513906</v>
      </c>
      <c r="I1059">
        <v>19.8</v>
      </c>
      <c r="J1059">
        <v>0.41117646098136901</v>
      </c>
      <c r="K1059">
        <v>0.718604660034179</v>
      </c>
      <c r="L1059">
        <v>0.36923077106475799</v>
      </c>
      <c r="M1059">
        <v>0.66433566433566404</v>
      </c>
      <c r="N1059">
        <v>0.63953488372093004</v>
      </c>
      <c r="O1059">
        <v>0.60882352941176399</v>
      </c>
      <c r="P1059">
        <v>12</v>
      </c>
      <c r="Q1059">
        <v>1815431.6</v>
      </c>
      <c r="R1059">
        <v>66644</v>
      </c>
      <c r="S1059">
        <v>2</v>
      </c>
      <c r="T1059">
        <v>174</v>
      </c>
      <c r="U1059">
        <v>0.66433566433566404</v>
      </c>
      <c r="V1059">
        <v>0.63953488372093004</v>
      </c>
      <c r="W1059">
        <v>0.60882352941176399</v>
      </c>
      <c r="X1059">
        <v>12.6</v>
      </c>
      <c r="Y1059">
        <v>985868.2</v>
      </c>
      <c r="Z1059">
        <v>67377</v>
      </c>
      <c r="AA1059">
        <v>2</v>
      </c>
      <c r="AB1059">
        <v>175</v>
      </c>
      <c r="AC1059" t="s">
        <v>602</v>
      </c>
      <c r="AE1059">
        <f>Tabela1[[#This Row],[kan_params]]</f>
        <v>67322</v>
      </c>
      <c r="AF1059">
        <f>Tabela1[[#This Row],[kan_steps]]</f>
        <v>19.8</v>
      </c>
      <c r="AG1059">
        <f>Tabela1[[#This Row],[kan_train_acc]]</f>
        <v>0.41117646098136901</v>
      </c>
      <c r="AH1059">
        <f>Tabela1[[#This Row],[kan_val_acc]]</f>
        <v>0.718604660034179</v>
      </c>
      <c r="AI1059">
        <f>Tabela1[[#This Row],[kan_test_acc]]</f>
        <v>0.36923077106475799</v>
      </c>
      <c r="AJ1059">
        <f>Tabela1[[#This Row],[mlp_test_acc]]</f>
        <v>0.66433566433566404</v>
      </c>
      <c r="AK1059">
        <f>Tabela1[[#This Row],[mlp_val_acc]]</f>
        <v>0.63953488372093004</v>
      </c>
      <c r="AL1059">
        <f>Tabela1[[#This Row],[mlp_train_acc]]</f>
        <v>0.60882352941176399</v>
      </c>
      <c r="AM1059">
        <f>Tabela1[[#This Row],[mlp_steps]]</f>
        <v>12</v>
      </c>
    </row>
    <row r="1060" spans="1:39" hidden="1" x14ac:dyDescent="0.25">
      <c r="A1060" t="s">
        <v>29</v>
      </c>
      <c r="B1060">
        <v>14</v>
      </c>
      <c r="C1060">
        <v>9</v>
      </c>
      <c r="D1060">
        <v>2</v>
      </c>
      <c r="E1060">
        <v>0</v>
      </c>
      <c r="F1060" t="s">
        <v>206</v>
      </c>
      <c r="G1060">
        <v>67360</v>
      </c>
      <c r="H1060">
        <v>29467290.399999999</v>
      </c>
      <c r="I1060">
        <v>29.8</v>
      </c>
      <c r="J1060">
        <v>0.66529412865638704</v>
      </c>
      <c r="K1060">
        <v>0.82093023061752302</v>
      </c>
      <c r="L1060">
        <v>0.64195805191993704</v>
      </c>
      <c r="M1060">
        <v>0.65734265734265696</v>
      </c>
      <c r="N1060">
        <v>0.665116279069767</v>
      </c>
      <c r="O1060">
        <v>0.626470588235294</v>
      </c>
      <c r="P1060">
        <v>12</v>
      </c>
      <c r="Q1060">
        <v>1275370.2</v>
      </c>
      <c r="R1060">
        <v>66644</v>
      </c>
      <c r="S1060">
        <v>2</v>
      </c>
      <c r="T1060">
        <v>174</v>
      </c>
      <c r="U1060">
        <v>0.65734265734265696</v>
      </c>
      <c r="V1060">
        <v>0.581395348837209</v>
      </c>
      <c r="W1060">
        <v>0.626470588235294</v>
      </c>
      <c r="X1060">
        <v>12</v>
      </c>
      <c r="Y1060">
        <v>1741186.6</v>
      </c>
      <c r="Z1060">
        <v>67377</v>
      </c>
      <c r="AA1060">
        <v>2</v>
      </c>
      <c r="AB1060">
        <v>175</v>
      </c>
      <c r="AC1060" t="s">
        <v>825</v>
      </c>
      <c r="AE1060">
        <f>Tabela1[[#This Row],[kan_params]]</f>
        <v>67360</v>
      </c>
      <c r="AF1060">
        <f>Tabela1[[#This Row],[kan_steps]]</f>
        <v>29.8</v>
      </c>
      <c r="AG1060">
        <f>Tabela1[[#This Row],[kan_train_acc]]</f>
        <v>0.66529412865638704</v>
      </c>
      <c r="AH1060">
        <f>Tabela1[[#This Row],[kan_val_acc]]</f>
        <v>0.82093023061752302</v>
      </c>
      <c r="AI1060">
        <f>Tabela1[[#This Row],[kan_test_acc]]</f>
        <v>0.64195805191993704</v>
      </c>
      <c r="AJ1060">
        <f>Tabela1[[#This Row],[mlp_test_acc]]</f>
        <v>0.65734265734265696</v>
      </c>
      <c r="AK1060">
        <f>Tabela1[[#This Row],[mlp_val_acc]]</f>
        <v>0.665116279069767</v>
      </c>
      <c r="AL1060">
        <f>Tabela1[[#This Row],[mlp_train_acc]]</f>
        <v>0.626470588235294</v>
      </c>
      <c r="AM1060">
        <f>Tabela1[[#This Row],[mlp_steps]]</f>
        <v>12</v>
      </c>
    </row>
    <row r="1061" spans="1:39" hidden="1" x14ac:dyDescent="0.25">
      <c r="A1061" t="s">
        <v>29</v>
      </c>
      <c r="B1061">
        <v>12</v>
      </c>
      <c r="C1061">
        <v>3</v>
      </c>
      <c r="D1061">
        <v>4</v>
      </c>
      <c r="E1061">
        <v>0</v>
      </c>
      <c r="F1061" t="s">
        <v>206</v>
      </c>
      <c r="G1061">
        <v>67360</v>
      </c>
      <c r="H1061">
        <v>14402504.800000001</v>
      </c>
      <c r="I1061">
        <v>22.4</v>
      </c>
      <c r="J1061">
        <v>0.57529411911964401</v>
      </c>
      <c r="K1061">
        <v>0.74651162624359102</v>
      </c>
      <c r="L1061">
        <v>0.61818181872367794</v>
      </c>
      <c r="M1061">
        <v>0.66433566433566404</v>
      </c>
      <c r="N1061">
        <v>0.63953488372093004</v>
      </c>
      <c r="O1061">
        <v>0.61</v>
      </c>
      <c r="P1061">
        <v>12</v>
      </c>
      <c r="Q1061">
        <v>1818004</v>
      </c>
      <c r="R1061">
        <v>66644</v>
      </c>
      <c r="S1061">
        <v>2</v>
      </c>
      <c r="T1061">
        <v>174</v>
      </c>
      <c r="U1061">
        <v>0.66433566433566404</v>
      </c>
      <c r="V1061">
        <v>0.63953488372093004</v>
      </c>
      <c r="W1061">
        <v>0.60882352941176399</v>
      </c>
      <c r="X1061">
        <v>12</v>
      </c>
      <c r="Y1061">
        <v>1498096</v>
      </c>
      <c r="Z1061">
        <v>67377</v>
      </c>
      <c r="AA1061">
        <v>2</v>
      </c>
      <c r="AB1061">
        <v>175</v>
      </c>
      <c r="AC1061" t="s">
        <v>421</v>
      </c>
      <c r="AE1061">
        <f>Tabela1[[#This Row],[kan_params]]</f>
        <v>67360</v>
      </c>
      <c r="AF1061">
        <f>Tabela1[[#This Row],[kan_steps]]</f>
        <v>22.4</v>
      </c>
      <c r="AG1061">
        <f>Tabela1[[#This Row],[kan_train_acc]]</f>
        <v>0.57529411911964401</v>
      </c>
      <c r="AH1061">
        <f>Tabela1[[#This Row],[kan_val_acc]]</f>
        <v>0.74651162624359102</v>
      </c>
      <c r="AI1061">
        <f>Tabela1[[#This Row],[kan_test_acc]]</f>
        <v>0.61818181872367794</v>
      </c>
      <c r="AJ1061">
        <f>Tabela1[[#This Row],[mlp_test_acc]]</f>
        <v>0.66433566433566404</v>
      </c>
      <c r="AK1061">
        <f>Tabela1[[#This Row],[mlp_val_acc]]</f>
        <v>0.63953488372093004</v>
      </c>
      <c r="AL1061">
        <f>Tabela1[[#This Row],[mlp_train_acc]]</f>
        <v>0.61</v>
      </c>
      <c r="AM1061">
        <f>Tabela1[[#This Row],[mlp_steps]]</f>
        <v>12</v>
      </c>
    </row>
    <row r="1062" spans="1:39" hidden="1" x14ac:dyDescent="0.25">
      <c r="A1062" t="s">
        <v>29</v>
      </c>
      <c r="B1062">
        <v>18</v>
      </c>
      <c r="C1062">
        <v>9</v>
      </c>
      <c r="D1062">
        <v>4</v>
      </c>
      <c r="E1062">
        <v>0</v>
      </c>
      <c r="F1062" t="s">
        <v>66</v>
      </c>
      <c r="G1062">
        <v>67388</v>
      </c>
      <c r="H1062">
        <v>16642464</v>
      </c>
      <c r="I1062">
        <v>21.6</v>
      </c>
      <c r="J1062">
        <v>0.50705882310867301</v>
      </c>
      <c r="K1062">
        <v>0.79302324056625295</v>
      </c>
      <c r="L1062">
        <v>0.48951047658920199</v>
      </c>
      <c r="M1062">
        <v>0.58041958041957997</v>
      </c>
      <c r="N1062">
        <v>0.69767441860465096</v>
      </c>
      <c r="O1062">
        <v>0.629411764705882</v>
      </c>
      <c r="P1062">
        <v>12.2</v>
      </c>
      <c r="Q1062">
        <v>432873.6</v>
      </c>
      <c r="R1062">
        <v>67377</v>
      </c>
      <c r="S1062">
        <v>2</v>
      </c>
      <c r="T1062">
        <v>175</v>
      </c>
      <c r="U1062">
        <v>0.58041958041957997</v>
      </c>
      <c r="V1062">
        <v>0.70232558139534795</v>
      </c>
      <c r="W1062">
        <v>0.629411764705882</v>
      </c>
      <c r="X1062">
        <v>12</v>
      </c>
      <c r="Y1062">
        <v>339444.4</v>
      </c>
      <c r="Z1062">
        <v>68114</v>
      </c>
      <c r="AA1062">
        <v>2</v>
      </c>
      <c r="AB1062">
        <v>176</v>
      </c>
      <c r="AC1062" t="s">
        <v>1058</v>
      </c>
      <c r="AE1062">
        <f>Tabela1[[#This Row],[kan_params]]</f>
        <v>67388</v>
      </c>
      <c r="AF1062">
        <f>Tabela1[[#This Row],[kan_steps]]</f>
        <v>21.6</v>
      </c>
      <c r="AG1062">
        <f>Tabela1[[#This Row],[kan_train_acc]]</f>
        <v>0.50705882310867301</v>
      </c>
      <c r="AH1062">
        <f>Tabela1[[#This Row],[kan_val_acc]]</f>
        <v>0.79302324056625295</v>
      </c>
      <c r="AI1062">
        <f>Tabela1[[#This Row],[kan_test_acc]]</f>
        <v>0.48951047658920199</v>
      </c>
      <c r="AJ1062">
        <f>Tabela1[[#This Row],[mlp_test_acc]]</f>
        <v>0.58041958041957997</v>
      </c>
      <c r="AK1062">
        <f>Tabela1[[#This Row],[mlp_val_acc]]</f>
        <v>0.69767441860465096</v>
      </c>
      <c r="AL1062">
        <f>Tabela1[[#This Row],[mlp_train_acc]]</f>
        <v>0.629411764705882</v>
      </c>
      <c r="AM1062">
        <f>Tabela1[[#This Row],[mlp_steps]]</f>
        <v>12.2</v>
      </c>
    </row>
    <row r="1063" spans="1:39" hidden="1" x14ac:dyDescent="0.25">
      <c r="A1063" t="s">
        <v>29</v>
      </c>
      <c r="B1063">
        <v>16</v>
      </c>
      <c r="C1063">
        <v>9</v>
      </c>
      <c r="D1063">
        <v>3</v>
      </c>
      <c r="E1063">
        <v>0</v>
      </c>
      <c r="F1063" t="s">
        <v>194</v>
      </c>
      <c r="G1063">
        <v>67408</v>
      </c>
      <c r="H1063">
        <v>24902557</v>
      </c>
      <c r="I1063">
        <v>25.8</v>
      </c>
      <c r="J1063">
        <v>0.49823529720306398</v>
      </c>
      <c r="K1063">
        <v>0.72790696620941098</v>
      </c>
      <c r="L1063">
        <v>0.45874126255512199</v>
      </c>
      <c r="M1063">
        <v>0.65734265734265696</v>
      </c>
      <c r="N1063">
        <v>0.581395348837209</v>
      </c>
      <c r="O1063">
        <v>0.626470588235294</v>
      </c>
      <c r="P1063">
        <v>12</v>
      </c>
      <c r="Q1063">
        <v>1902235.8</v>
      </c>
      <c r="R1063">
        <v>67377</v>
      </c>
      <c r="S1063">
        <v>2</v>
      </c>
      <c r="T1063">
        <v>175</v>
      </c>
      <c r="U1063">
        <v>0.65734265734265696</v>
      </c>
      <c r="V1063">
        <v>0.581395348837209</v>
      </c>
      <c r="W1063">
        <v>0.626470588235294</v>
      </c>
      <c r="X1063">
        <v>12</v>
      </c>
      <c r="Y1063">
        <v>1278687.8</v>
      </c>
      <c r="Z1063">
        <v>68114</v>
      </c>
      <c r="AA1063">
        <v>2</v>
      </c>
      <c r="AB1063">
        <v>176</v>
      </c>
      <c r="AC1063" t="s">
        <v>1021</v>
      </c>
      <c r="AE1063">
        <f>Tabela1[[#This Row],[kan_params]]</f>
        <v>67408</v>
      </c>
      <c r="AF1063">
        <f>Tabela1[[#This Row],[kan_steps]]</f>
        <v>25.8</v>
      </c>
      <c r="AG1063">
        <f>Tabela1[[#This Row],[kan_train_acc]]</f>
        <v>0.49823529720306398</v>
      </c>
      <c r="AH1063">
        <f>Tabela1[[#This Row],[kan_val_acc]]</f>
        <v>0.72790696620941098</v>
      </c>
      <c r="AI1063">
        <f>Tabela1[[#This Row],[kan_test_acc]]</f>
        <v>0.45874126255512199</v>
      </c>
      <c r="AJ1063">
        <f>Tabela1[[#This Row],[mlp_test_acc]]</f>
        <v>0.65734265734265696</v>
      </c>
      <c r="AK1063">
        <f>Tabela1[[#This Row],[mlp_val_acc]]</f>
        <v>0.581395348837209</v>
      </c>
      <c r="AL1063">
        <f>Tabela1[[#This Row],[mlp_train_acc]]</f>
        <v>0.626470588235294</v>
      </c>
      <c r="AM1063">
        <f>Tabela1[[#This Row],[mlp_steps]]</f>
        <v>12</v>
      </c>
    </row>
    <row r="1064" spans="1:39" hidden="1" x14ac:dyDescent="0.25">
      <c r="A1064" t="s">
        <v>29</v>
      </c>
      <c r="B1064">
        <v>14</v>
      </c>
      <c r="C1064">
        <v>3</v>
      </c>
      <c r="D1064">
        <v>5</v>
      </c>
      <c r="E1064">
        <v>0</v>
      </c>
      <c r="F1064" t="s">
        <v>194</v>
      </c>
      <c r="G1064">
        <v>67408</v>
      </c>
      <c r="H1064">
        <v>14239580.4</v>
      </c>
      <c r="I1064">
        <v>21</v>
      </c>
      <c r="J1064">
        <v>0.51588235497474599</v>
      </c>
      <c r="K1064">
        <v>0.74186046123504601</v>
      </c>
      <c r="L1064">
        <v>0.53566433191299401</v>
      </c>
      <c r="M1064">
        <v>0.66433566433566404</v>
      </c>
      <c r="N1064">
        <v>0.63953488372093004</v>
      </c>
      <c r="O1064">
        <v>0.60882352941176399</v>
      </c>
      <c r="P1064">
        <v>12</v>
      </c>
      <c r="Q1064">
        <v>2145443.6</v>
      </c>
      <c r="R1064">
        <v>67377</v>
      </c>
      <c r="S1064">
        <v>2</v>
      </c>
      <c r="T1064">
        <v>175</v>
      </c>
      <c r="U1064">
        <v>0.66433566433566404</v>
      </c>
      <c r="V1064">
        <v>0.63953488372093004</v>
      </c>
      <c r="W1064">
        <v>0.60882352941176399</v>
      </c>
      <c r="X1064">
        <v>12</v>
      </c>
      <c r="Y1064">
        <v>1583970.8</v>
      </c>
      <c r="Z1064">
        <v>68114</v>
      </c>
      <c r="AA1064">
        <v>2</v>
      </c>
      <c r="AB1064">
        <v>176</v>
      </c>
      <c r="AC1064" t="s">
        <v>617</v>
      </c>
      <c r="AE1064">
        <f>Tabela1[[#This Row],[kan_params]]</f>
        <v>67408</v>
      </c>
      <c r="AF1064">
        <f>Tabela1[[#This Row],[kan_steps]]</f>
        <v>21</v>
      </c>
      <c r="AG1064">
        <f>Tabela1[[#This Row],[kan_train_acc]]</f>
        <v>0.51588235497474599</v>
      </c>
      <c r="AH1064">
        <f>Tabela1[[#This Row],[kan_val_acc]]</f>
        <v>0.74186046123504601</v>
      </c>
      <c r="AI1064">
        <f>Tabela1[[#This Row],[kan_test_acc]]</f>
        <v>0.53566433191299401</v>
      </c>
      <c r="AJ1064">
        <f>Tabela1[[#This Row],[mlp_test_acc]]</f>
        <v>0.66433566433566404</v>
      </c>
      <c r="AK1064">
        <f>Tabela1[[#This Row],[mlp_val_acc]]</f>
        <v>0.63953488372093004</v>
      </c>
      <c r="AL1064">
        <f>Tabela1[[#This Row],[mlp_train_acc]]</f>
        <v>0.60882352941176399</v>
      </c>
      <c r="AM1064">
        <f>Tabela1[[#This Row],[mlp_steps]]</f>
        <v>12</v>
      </c>
    </row>
    <row r="1065" spans="1:39" hidden="1" x14ac:dyDescent="0.25">
      <c r="A1065" t="s">
        <v>29</v>
      </c>
      <c r="B1065">
        <v>14</v>
      </c>
      <c r="C1065">
        <v>5</v>
      </c>
      <c r="D1065">
        <v>4</v>
      </c>
      <c r="E1065">
        <v>0</v>
      </c>
      <c r="F1065" t="s">
        <v>168</v>
      </c>
      <c r="G1065">
        <v>67462</v>
      </c>
      <c r="H1065">
        <v>20088643.199999999</v>
      </c>
      <c r="I1065">
        <v>20.399999999999999</v>
      </c>
      <c r="J1065">
        <v>0.59705882072448702</v>
      </c>
      <c r="K1065">
        <v>0.74186047315597503</v>
      </c>
      <c r="L1065">
        <v>0.60839160084724397</v>
      </c>
      <c r="M1065">
        <v>0.65734265734265696</v>
      </c>
      <c r="N1065">
        <v>0.581395348837209</v>
      </c>
      <c r="O1065">
        <v>0.626470588235294</v>
      </c>
      <c r="P1065">
        <v>12</v>
      </c>
      <c r="Q1065">
        <v>1485935.8</v>
      </c>
      <c r="R1065">
        <v>67377</v>
      </c>
      <c r="S1065">
        <v>2</v>
      </c>
      <c r="T1065">
        <v>175</v>
      </c>
      <c r="U1065">
        <v>0.65734265734265696</v>
      </c>
      <c r="V1065">
        <v>0.581395348837209</v>
      </c>
      <c r="W1065">
        <v>0.626470588235294</v>
      </c>
      <c r="X1065">
        <v>12</v>
      </c>
      <c r="Y1065">
        <v>769095.8</v>
      </c>
      <c r="Z1065">
        <v>68114</v>
      </c>
      <c r="AA1065">
        <v>2</v>
      </c>
      <c r="AB1065">
        <v>176</v>
      </c>
      <c r="AC1065" t="s">
        <v>705</v>
      </c>
      <c r="AE1065">
        <f>Tabela1[[#This Row],[kan_params]]</f>
        <v>67462</v>
      </c>
      <c r="AF1065">
        <f>Tabela1[[#This Row],[kan_steps]]</f>
        <v>20.399999999999999</v>
      </c>
      <c r="AG1065">
        <f>Tabela1[[#This Row],[kan_train_acc]]</f>
        <v>0.59705882072448702</v>
      </c>
      <c r="AH1065">
        <f>Tabela1[[#This Row],[kan_val_acc]]</f>
        <v>0.74186047315597503</v>
      </c>
      <c r="AI1065">
        <f>Tabela1[[#This Row],[kan_test_acc]]</f>
        <v>0.60839160084724397</v>
      </c>
      <c r="AJ1065">
        <f>Tabela1[[#This Row],[mlp_test_acc]]</f>
        <v>0.65734265734265696</v>
      </c>
      <c r="AK1065">
        <f>Tabela1[[#This Row],[mlp_val_acc]]</f>
        <v>0.581395348837209</v>
      </c>
      <c r="AL1065">
        <f>Tabela1[[#This Row],[mlp_train_acc]]</f>
        <v>0.626470588235294</v>
      </c>
      <c r="AM1065">
        <f>Tabela1[[#This Row],[mlp_steps]]</f>
        <v>12</v>
      </c>
    </row>
    <row r="1066" spans="1:39" hidden="1" x14ac:dyDescent="0.25">
      <c r="A1066" t="s">
        <v>29</v>
      </c>
      <c r="B1066">
        <v>14</v>
      </c>
      <c r="C1066">
        <v>5</v>
      </c>
      <c r="D1066">
        <v>4</v>
      </c>
      <c r="E1066">
        <v>0</v>
      </c>
      <c r="F1066" t="s">
        <v>198</v>
      </c>
      <c r="G1066">
        <v>67712</v>
      </c>
      <c r="H1066">
        <v>20237797.399999999</v>
      </c>
      <c r="I1066">
        <v>20.2</v>
      </c>
      <c r="J1066">
        <v>0.528823518753051</v>
      </c>
      <c r="K1066">
        <v>0.69534884691238397</v>
      </c>
      <c r="L1066">
        <v>0.53146853446960396</v>
      </c>
      <c r="M1066">
        <v>0.65734265734265696</v>
      </c>
      <c r="N1066">
        <v>0.581395348837209</v>
      </c>
      <c r="O1066">
        <v>0.626470588235294</v>
      </c>
      <c r="P1066">
        <v>12</v>
      </c>
      <c r="Q1066">
        <v>1440399.6</v>
      </c>
      <c r="R1066">
        <v>67377</v>
      </c>
      <c r="S1066">
        <v>2</v>
      </c>
      <c r="T1066">
        <v>175</v>
      </c>
      <c r="U1066">
        <v>0.65734265734265696</v>
      </c>
      <c r="V1066">
        <v>0.581395348837209</v>
      </c>
      <c r="W1066">
        <v>0.626470588235294</v>
      </c>
      <c r="X1066">
        <v>12</v>
      </c>
      <c r="Y1066">
        <v>1817291.2</v>
      </c>
      <c r="Z1066">
        <v>68114</v>
      </c>
      <c r="AA1066">
        <v>2</v>
      </c>
      <c r="AB1066">
        <v>176</v>
      </c>
      <c r="AC1066" t="s">
        <v>720</v>
      </c>
      <c r="AE1066">
        <f>Tabela1[[#This Row],[kan_params]]</f>
        <v>67712</v>
      </c>
      <c r="AF1066">
        <f>Tabela1[[#This Row],[kan_steps]]</f>
        <v>20.2</v>
      </c>
      <c r="AG1066">
        <f>Tabela1[[#This Row],[kan_train_acc]]</f>
        <v>0.528823518753051</v>
      </c>
      <c r="AH1066">
        <f>Tabela1[[#This Row],[kan_val_acc]]</f>
        <v>0.69534884691238397</v>
      </c>
      <c r="AI1066">
        <f>Tabela1[[#This Row],[kan_test_acc]]</f>
        <v>0.53146853446960396</v>
      </c>
      <c r="AJ1066">
        <f>Tabela1[[#This Row],[mlp_test_acc]]</f>
        <v>0.65734265734265696</v>
      </c>
      <c r="AK1066">
        <f>Tabela1[[#This Row],[mlp_val_acc]]</f>
        <v>0.581395348837209</v>
      </c>
      <c r="AL1066">
        <f>Tabela1[[#This Row],[mlp_train_acc]]</f>
        <v>0.626470588235294</v>
      </c>
      <c r="AM1066">
        <f>Tabela1[[#This Row],[mlp_steps]]</f>
        <v>12</v>
      </c>
    </row>
    <row r="1067" spans="1:39" hidden="1" x14ac:dyDescent="0.25">
      <c r="A1067" t="s">
        <v>29</v>
      </c>
      <c r="B1067">
        <v>16</v>
      </c>
      <c r="C1067">
        <v>5</v>
      </c>
      <c r="D1067">
        <v>5</v>
      </c>
      <c r="E1067">
        <v>0</v>
      </c>
      <c r="F1067" t="s">
        <v>188</v>
      </c>
      <c r="G1067">
        <v>67762</v>
      </c>
      <c r="H1067">
        <v>22715271</v>
      </c>
      <c r="I1067">
        <v>22.6</v>
      </c>
      <c r="J1067">
        <v>0.51294118165969804</v>
      </c>
      <c r="K1067">
        <v>0.75813953876495299</v>
      </c>
      <c r="L1067">
        <v>0.53426573276519695</v>
      </c>
      <c r="M1067">
        <v>0.65734265734265696</v>
      </c>
      <c r="N1067">
        <v>0.581395348837209</v>
      </c>
      <c r="O1067">
        <v>0.626470588235294</v>
      </c>
      <c r="P1067">
        <v>12</v>
      </c>
      <c r="Q1067">
        <v>1469901.8</v>
      </c>
      <c r="R1067">
        <v>67377</v>
      </c>
      <c r="S1067">
        <v>2</v>
      </c>
      <c r="T1067">
        <v>175</v>
      </c>
      <c r="U1067">
        <v>0.65734265734265696</v>
      </c>
      <c r="V1067">
        <v>0.581395348837209</v>
      </c>
      <c r="W1067">
        <v>0.626470588235294</v>
      </c>
      <c r="X1067">
        <v>12</v>
      </c>
      <c r="Y1067">
        <v>1636208.4</v>
      </c>
      <c r="Z1067">
        <v>68114</v>
      </c>
      <c r="AA1067">
        <v>2</v>
      </c>
      <c r="AB1067">
        <v>176</v>
      </c>
      <c r="AC1067" t="s">
        <v>917</v>
      </c>
      <c r="AE1067">
        <f>Tabela1[[#This Row],[kan_params]]</f>
        <v>67762</v>
      </c>
      <c r="AF1067">
        <f>Tabela1[[#This Row],[kan_steps]]</f>
        <v>22.6</v>
      </c>
      <c r="AG1067">
        <f>Tabela1[[#This Row],[kan_train_acc]]</f>
        <v>0.51294118165969804</v>
      </c>
      <c r="AH1067">
        <f>Tabela1[[#This Row],[kan_val_acc]]</f>
        <v>0.75813953876495299</v>
      </c>
      <c r="AI1067">
        <f>Tabela1[[#This Row],[kan_test_acc]]</f>
        <v>0.53426573276519695</v>
      </c>
      <c r="AJ1067">
        <f>Tabela1[[#This Row],[mlp_test_acc]]</f>
        <v>0.65734265734265696</v>
      </c>
      <c r="AK1067">
        <f>Tabela1[[#This Row],[mlp_val_acc]]</f>
        <v>0.581395348837209</v>
      </c>
      <c r="AL1067">
        <f>Tabela1[[#This Row],[mlp_train_acc]]</f>
        <v>0.626470588235294</v>
      </c>
      <c r="AM1067">
        <f>Tabela1[[#This Row],[mlp_steps]]</f>
        <v>12</v>
      </c>
    </row>
    <row r="1068" spans="1:39" hidden="1" x14ac:dyDescent="0.25">
      <c r="A1068" t="s">
        <v>29</v>
      </c>
      <c r="B1068">
        <v>16</v>
      </c>
      <c r="C1068">
        <v>5</v>
      </c>
      <c r="D1068">
        <v>5</v>
      </c>
      <c r="E1068">
        <v>0</v>
      </c>
      <c r="F1068" t="s">
        <v>128</v>
      </c>
      <c r="G1068">
        <v>67766</v>
      </c>
      <c r="H1068">
        <v>25267857.800000001</v>
      </c>
      <c r="I1068">
        <v>24.4</v>
      </c>
      <c r="J1068">
        <v>0.49058823585510197</v>
      </c>
      <c r="K1068">
        <v>0.70697673559188801</v>
      </c>
      <c r="L1068">
        <v>0.49370629787444997</v>
      </c>
      <c r="M1068">
        <v>0.65734265734265696</v>
      </c>
      <c r="N1068">
        <v>0.581395348837209</v>
      </c>
      <c r="O1068">
        <v>0.626470588235294</v>
      </c>
      <c r="P1068">
        <v>12.2</v>
      </c>
      <c r="Q1068">
        <v>2168630.6</v>
      </c>
      <c r="R1068">
        <v>67377</v>
      </c>
      <c r="S1068">
        <v>2</v>
      </c>
      <c r="T1068">
        <v>175</v>
      </c>
      <c r="U1068">
        <v>0.65734265734265696</v>
      </c>
      <c r="V1068">
        <v>0.581395348837209</v>
      </c>
      <c r="W1068">
        <v>0.626470588235294</v>
      </c>
      <c r="X1068">
        <v>12</v>
      </c>
      <c r="Y1068">
        <v>1404021.2</v>
      </c>
      <c r="Z1068">
        <v>68114</v>
      </c>
      <c r="AA1068">
        <v>2</v>
      </c>
      <c r="AB1068">
        <v>176</v>
      </c>
      <c r="AC1068" t="s">
        <v>887</v>
      </c>
      <c r="AE1068">
        <f>Tabela1[[#This Row],[kan_params]]</f>
        <v>67766</v>
      </c>
      <c r="AF1068">
        <f>Tabela1[[#This Row],[kan_steps]]</f>
        <v>24.4</v>
      </c>
      <c r="AG1068">
        <f>Tabela1[[#This Row],[kan_train_acc]]</f>
        <v>0.49058823585510197</v>
      </c>
      <c r="AH1068">
        <f>Tabela1[[#This Row],[kan_val_acc]]</f>
        <v>0.70697673559188801</v>
      </c>
      <c r="AI1068">
        <f>Tabela1[[#This Row],[kan_test_acc]]</f>
        <v>0.49370629787444997</v>
      </c>
      <c r="AJ1068">
        <f>Tabela1[[#This Row],[mlp_test_acc]]</f>
        <v>0.65734265734265696</v>
      </c>
      <c r="AK1068">
        <f>Tabela1[[#This Row],[mlp_val_acc]]</f>
        <v>0.581395348837209</v>
      </c>
      <c r="AL1068">
        <f>Tabela1[[#This Row],[mlp_train_acc]]</f>
        <v>0.626470588235294</v>
      </c>
      <c r="AM1068">
        <f>Tabela1[[#This Row],[mlp_steps]]</f>
        <v>12.2</v>
      </c>
    </row>
    <row r="1069" spans="1:39" hidden="1" x14ac:dyDescent="0.25">
      <c r="A1069" t="s">
        <v>29</v>
      </c>
      <c r="B1069">
        <v>16</v>
      </c>
      <c r="C1069">
        <v>5</v>
      </c>
      <c r="D1069">
        <v>5</v>
      </c>
      <c r="E1069">
        <v>0</v>
      </c>
      <c r="F1069" t="s">
        <v>70</v>
      </c>
      <c r="G1069">
        <v>67772</v>
      </c>
      <c r="H1069">
        <v>21865824.199999999</v>
      </c>
      <c r="I1069">
        <v>21</v>
      </c>
      <c r="J1069">
        <v>0.58529412746429399</v>
      </c>
      <c r="K1069">
        <v>0.65581395626068095</v>
      </c>
      <c r="L1069">
        <v>0.6</v>
      </c>
      <c r="M1069">
        <v>0.65734265734265696</v>
      </c>
      <c r="N1069">
        <v>0.581395348837209</v>
      </c>
      <c r="O1069">
        <v>0.626470588235294</v>
      </c>
      <c r="P1069">
        <v>12</v>
      </c>
      <c r="Q1069">
        <v>1578427.6</v>
      </c>
      <c r="R1069">
        <v>67377</v>
      </c>
      <c r="S1069">
        <v>2</v>
      </c>
      <c r="T1069">
        <v>175</v>
      </c>
      <c r="U1069">
        <v>0.65734265734265696</v>
      </c>
      <c r="V1069">
        <v>0.64418604651162703</v>
      </c>
      <c r="W1069">
        <v>0.626470588235294</v>
      </c>
      <c r="X1069">
        <v>12.2</v>
      </c>
      <c r="Y1069">
        <v>2313753.2000000002</v>
      </c>
      <c r="Z1069">
        <v>68114</v>
      </c>
      <c r="AA1069">
        <v>2</v>
      </c>
      <c r="AB1069">
        <v>176</v>
      </c>
      <c r="AC1069" t="s">
        <v>858</v>
      </c>
      <c r="AE1069">
        <f>Tabela1[[#This Row],[kan_params]]</f>
        <v>67772</v>
      </c>
      <c r="AF1069">
        <f>Tabela1[[#This Row],[kan_steps]]</f>
        <v>21</v>
      </c>
      <c r="AG1069">
        <f>Tabela1[[#This Row],[kan_train_acc]]</f>
        <v>0.58529412746429399</v>
      </c>
      <c r="AH1069">
        <f>Tabela1[[#This Row],[kan_val_acc]]</f>
        <v>0.65581395626068095</v>
      </c>
      <c r="AI1069">
        <f>Tabela1[[#This Row],[kan_test_acc]]</f>
        <v>0.6</v>
      </c>
      <c r="AJ1069">
        <f>Tabela1[[#This Row],[mlp_test_acc]]</f>
        <v>0.65734265734265696</v>
      </c>
      <c r="AK1069">
        <f>Tabela1[[#This Row],[mlp_val_acc]]</f>
        <v>0.581395348837209</v>
      </c>
      <c r="AL1069">
        <f>Tabela1[[#This Row],[mlp_train_acc]]</f>
        <v>0.626470588235294</v>
      </c>
      <c r="AM1069">
        <f>Tabela1[[#This Row],[mlp_steps]]</f>
        <v>12</v>
      </c>
    </row>
    <row r="1070" spans="1:39" hidden="1" x14ac:dyDescent="0.25">
      <c r="A1070" t="s">
        <v>29</v>
      </c>
      <c r="B1070">
        <v>20</v>
      </c>
      <c r="C1070">
        <v>9</v>
      </c>
      <c r="D1070">
        <v>5</v>
      </c>
      <c r="E1070">
        <v>0</v>
      </c>
      <c r="F1070" t="s">
        <v>178</v>
      </c>
      <c r="G1070">
        <v>67832</v>
      </c>
      <c r="H1070">
        <v>18902082.199999999</v>
      </c>
      <c r="I1070">
        <v>17.600000000000001</v>
      </c>
      <c r="J1070">
        <v>0.53352941274642895</v>
      </c>
      <c r="K1070">
        <v>0.772093021869659</v>
      </c>
      <c r="L1070">
        <v>0.53146852850913995</v>
      </c>
      <c r="M1070">
        <v>0.58041958041957997</v>
      </c>
      <c r="N1070">
        <v>0.69767441860465096</v>
      </c>
      <c r="O1070">
        <v>0.629411764705882</v>
      </c>
      <c r="P1070">
        <v>12</v>
      </c>
      <c r="Q1070">
        <v>2320307.4</v>
      </c>
      <c r="R1070">
        <v>67377</v>
      </c>
      <c r="S1070">
        <v>2</v>
      </c>
      <c r="T1070">
        <v>175</v>
      </c>
      <c r="U1070">
        <v>0.58041958041957997</v>
      </c>
      <c r="V1070">
        <v>0.72790697674418603</v>
      </c>
      <c r="W1070">
        <v>0.629411764705882</v>
      </c>
      <c r="X1070">
        <v>12</v>
      </c>
      <c r="Y1070">
        <v>1462602.4</v>
      </c>
      <c r="Z1070">
        <v>68114</v>
      </c>
      <c r="AA1070">
        <v>2</v>
      </c>
      <c r="AB1070">
        <v>176</v>
      </c>
      <c r="AC1070" t="s">
        <v>1215</v>
      </c>
      <c r="AE1070">
        <f>Tabela1[[#This Row],[kan_params]]</f>
        <v>67832</v>
      </c>
      <c r="AF1070">
        <f>Tabela1[[#This Row],[kan_steps]]</f>
        <v>17.600000000000001</v>
      </c>
      <c r="AG1070">
        <f>Tabela1[[#This Row],[kan_train_acc]]</f>
        <v>0.53352941274642895</v>
      </c>
      <c r="AH1070">
        <f>Tabela1[[#This Row],[kan_val_acc]]</f>
        <v>0.772093021869659</v>
      </c>
      <c r="AI1070">
        <f>Tabela1[[#This Row],[kan_test_acc]]</f>
        <v>0.53146852850913995</v>
      </c>
      <c r="AJ1070">
        <f>Tabela1[[#This Row],[mlp_test_acc]]</f>
        <v>0.58041958041957997</v>
      </c>
      <c r="AK1070">
        <f>Tabela1[[#This Row],[mlp_val_acc]]</f>
        <v>0.69767441860465096</v>
      </c>
      <c r="AL1070">
        <f>Tabela1[[#This Row],[mlp_train_acc]]</f>
        <v>0.629411764705882</v>
      </c>
      <c r="AM1070">
        <f>Tabela1[[#This Row],[mlp_steps]]</f>
        <v>12</v>
      </c>
    </row>
    <row r="1071" spans="1:39" hidden="1" x14ac:dyDescent="0.25">
      <c r="A1071" t="s">
        <v>29</v>
      </c>
      <c r="B1071">
        <v>16</v>
      </c>
      <c r="C1071">
        <v>5</v>
      </c>
      <c r="D1071">
        <v>5</v>
      </c>
      <c r="E1071">
        <v>0</v>
      </c>
      <c r="F1071" t="s">
        <v>158</v>
      </c>
      <c r="G1071">
        <v>67956</v>
      </c>
      <c r="H1071">
        <v>24070447.600000001</v>
      </c>
      <c r="I1071">
        <v>24</v>
      </c>
      <c r="J1071">
        <v>0.44705882072448699</v>
      </c>
      <c r="K1071">
        <v>0.75116279125213603</v>
      </c>
      <c r="L1071">
        <v>0.45174825787544198</v>
      </c>
      <c r="M1071">
        <v>0.65734265734265696</v>
      </c>
      <c r="N1071">
        <v>0.581395348837209</v>
      </c>
      <c r="O1071">
        <v>0.626470588235294</v>
      </c>
      <c r="P1071">
        <v>12</v>
      </c>
      <c r="Q1071">
        <v>1982867.4</v>
      </c>
      <c r="R1071">
        <v>67377</v>
      </c>
      <c r="S1071">
        <v>2</v>
      </c>
      <c r="T1071">
        <v>175</v>
      </c>
      <c r="U1071">
        <v>0.65734265734265696</v>
      </c>
      <c r="V1071">
        <v>0.6</v>
      </c>
      <c r="W1071">
        <v>0.626470588235294</v>
      </c>
      <c r="X1071">
        <v>12.2</v>
      </c>
      <c r="Y1071">
        <v>2303531.4</v>
      </c>
      <c r="Z1071">
        <v>68114</v>
      </c>
      <c r="AA1071">
        <v>2</v>
      </c>
      <c r="AB1071">
        <v>176</v>
      </c>
      <c r="AC1071" t="s">
        <v>902</v>
      </c>
      <c r="AE1071">
        <f>Tabela1[[#This Row],[kan_params]]</f>
        <v>67956</v>
      </c>
      <c r="AF1071">
        <f>Tabela1[[#This Row],[kan_steps]]</f>
        <v>24</v>
      </c>
      <c r="AG1071">
        <f>Tabela1[[#This Row],[kan_train_acc]]</f>
        <v>0.44705882072448699</v>
      </c>
      <c r="AH1071">
        <f>Tabela1[[#This Row],[kan_val_acc]]</f>
        <v>0.75116279125213603</v>
      </c>
      <c r="AI1071">
        <f>Tabela1[[#This Row],[kan_test_acc]]</f>
        <v>0.45174825787544198</v>
      </c>
      <c r="AJ1071">
        <f>Tabela1[[#This Row],[mlp_test_acc]]</f>
        <v>0.65734265734265696</v>
      </c>
      <c r="AK1071">
        <f>Tabela1[[#This Row],[mlp_val_acc]]</f>
        <v>0.581395348837209</v>
      </c>
      <c r="AL1071">
        <f>Tabela1[[#This Row],[mlp_train_acc]]</f>
        <v>0.626470588235294</v>
      </c>
      <c r="AM1071">
        <f>Tabela1[[#This Row],[mlp_steps]]</f>
        <v>12</v>
      </c>
    </row>
    <row r="1072" spans="1:39" hidden="1" x14ac:dyDescent="0.25">
      <c r="A1072" t="s">
        <v>29</v>
      </c>
      <c r="B1072">
        <v>18</v>
      </c>
      <c r="C1072">
        <v>9</v>
      </c>
      <c r="D1072">
        <v>4</v>
      </c>
      <c r="E1072">
        <v>0</v>
      </c>
      <c r="F1072" t="s">
        <v>96</v>
      </c>
      <c r="G1072">
        <v>68286</v>
      </c>
      <c r="H1072">
        <v>17115589.600000001</v>
      </c>
      <c r="I1072">
        <v>21.4</v>
      </c>
      <c r="J1072">
        <v>0.508235299587249</v>
      </c>
      <c r="K1072">
        <v>0.78604652881622294</v>
      </c>
      <c r="L1072">
        <v>0.51468530893325803</v>
      </c>
      <c r="M1072">
        <v>0.58041958041957997</v>
      </c>
      <c r="N1072">
        <v>0.69767441860465096</v>
      </c>
      <c r="O1072">
        <v>0.629411764705882</v>
      </c>
      <c r="P1072">
        <v>12.2</v>
      </c>
      <c r="Q1072">
        <v>334921.40000000002</v>
      </c>
      <c r="R1072">
        <v>68114</v>
      </c>
      <c r="S1072">
        <v>2</v>
      </c>
      <c r="T1072">
        <v>176</v>
      </c>
      <c r="U1072">
        <v>0.58041958041957997</v>
      </c>
      <c r="V1072">
        <v>0.69767441860465096</v>
      </c>
      <c r="W1072">
        <v>0.629411764705882</v>
      </c>
      <c r="X1072">
        <v>12</v>
      </c>
      <c r="Y1072">
        <v>315240.2</v>
      </c>
      <c r="Z1072">
        <v>68855</v>
      </c>
      <c r="AA1072">
        <v>2</v>
      </c>
      <c r="AB1072">
        <v>177</v>
      </c>
      <c r="AC1072" t="s">
        <v>1073</v>
      </c>
      <c r="AE1072">
        <f>Tabela1[[#This Row],[kan_params]]</f>
        <v>68286</v>
      </c>
      <c r="AF1072">
        <f>Tabela1[[#This Row],[kan_steps]]</f>
        <v>21.4</v>
      </c>
      <c r="AG1072">
        <f>Tabela1[[#This Row],[kan_train_acc]]</f>
        <v>0.508235299587249</v>
      </c>
      <c r="AH1072">
        <f>Tabela1[[#This Row],[kan_val_acc]]</f>
        <v>0.78604652881622294</v>
      </c>
      <c r="AI1072">
        <f>Tabela1[[#This Row],[kan_test_acc]]</f>
        <v>0.51468530893325803</v>
      </c>
      <c r="AJ1072">
        <f>Tabela1[[#This Row],[mlp_test_acc]]</f>
        <v>0.58041958041957997</v>
      </c>
      <c r="AK1072">
        <f>Tabela1[[#This Row],[mlp_val_acc]]</f>
        <v>0.69767441860465096</v>
      </c>
      <c r="AL1072">
        <f>Tabela1[[#This Row],[mlp_train_acc]]</f>
        <v>0.629411764705882</v>
      </c>
      <c r="AM1072">
        <f>Tabela1[[#This Row],[mlp_steps]]</f>
        <v>12.2</v>
      </c>
    </row>
    <row r="1073" spans="1:39" hidden="1" x14ac:dyDescent="0.25">
      <c r="A1073" t="s">
        <v>29</v>
      </c>
      <c r="B1073">
        <v>20</v>
      </c>
      <c r="C1073">
        <v>9</v>
      </c>
      <c r="D1073">
        <v>5</v>
      </c>
      <c r="E1073">
        <v>0</v>
      </c>
      <c r="F1073" t="s">
        <v>58</v>
      </c>
      <c r="G1073">
        <v>68288</v>
      </c>
      <c r="H1073">
        <v>22100296.600000001</v>
      </c>
      <c r="I1073">
        <v>21.6</v>
      </c>
      <c r="J1073">
        <v>0.43000000119209197</v>
      </c>
      <c r="K1073">
        <v>0.79302325248718197</v>
      </c>
      <c r="L1073">
        <v>0.43636364340782102</v>
      </c>
      <c r="M1073">
        <v>0.58041958041957997</v>
      </c>
      <c r="N1073">
        <v>0.69767441860465096</v>
      </c>
      <c r="O1073">
        <v>0.629411764705882</v>
      </c>
      <c r="P1073">
        <v>12</v>
      </c>
      <c r="Q1073">
        <v>1789208.4</v>
      </c>
      <c r="R1073">
        <v>68114</v>
      </c>
      <c r="S1073">
        <v>2</v>
      </c>
      <c r="T1073">
        <v>176</v>
      </c>
      <c r="U1073">
        <v>0.58041958041957997</v>
      </c>
      <c r="V1073">
        <v>0.69767441860465096</v>
      </c>
      <c r="W1073">
        <v>0.629411764705882</v>
      </c>
      <c r="X1073">
        <v>12</v>
      </c>
      <c r="Y1073">
        <v>1378712.4</v>
      </c>
      <c r="Z1073">
        <v>68855</v>
      </c>
      <c r="AA1073">
        <v>2</v>
      </c>
      <c r="AB1073">
        <v>177</v>
      </c>
      <c r="AC1073" t="s">
        <v>1155</v>
      </c>
      <c r="AE1073">
        <f>Tabela1[[#This Row],[kan_params]]</f>
        <v>68288</v>
      </c>
      <c r="AF1073">
        <f>Tabela1[[#This Row],[kan_steps]]</f>
        <v>21.6</v>
      </c>
      <c r="AG1073">
        <f>Tabela1[[#This Row],[kan_train_acc]]</f>
        <v>0.43000000119209197</v>
      </c>
      <c r="AH1073">
        <f>Tabela1[[#This Row],[kan_val_acc]]</f>
        <v>0.79302325248718197</v>
      </c>
      <c r="AI1073">
        <f>Tabela1[[#This Row],[kan_test_acc]]</f>
        <v>0.43636364340782102</v>
      </c>
      <c r="AJ1073">
        <f>Tabela1[[#This Row],[mlp_test_acc]]</f>
        <v>0.58041958041957997</v>
      </c>
      <c r="AK1073">
        <f>Tabela1[[#This Row],[mlp_val_acc]]</f>
        <v>0.69767441860465096</v>
      </c>
      <c r="AL1073">
        <f>Tabela1[[#This Row],[mlp_train_acc]]</f>
        <v>0.629411764705882</v>
      </c>
      <c r="AM1073">
        <f>Tabela1[[#This Row],[mlp_steps]]</f>
        <v>12</v>
      </c>
    </row>
    <row r="1074" spans="1:39" hidden="1" x14ac:dyDescent="0.25">
      <c r="A1074" t="s">
        <v>29</v>
      </c>
      <c r="B1074">
        <v>16</v>
      </c>
      <c r="C1074">
        <v>9</v>
      </c>
      <c r="D1074">
        <v>3</v>
      </c>
      <c r="E1074">
        <v>0</v>
      </c>
      <c r="F1074" t="s">
        <v>136</v>
      </c>
      <c r="G1074">
        <v>68470</v>
      </c>
      <c r="H1074">
        <v>25287901.600000001</v>
      </c>
      <c r="I1074">
        <v>25.2</v>
      </c>
      <c r="J1074">
        <v>0.67705881595611495</v>
      </c>
      <c r="K1074">
        <v>0.75813952684402397</v>
      </c>
      <c r="L1074">
        <v>0.68951048254966696</v>
      </c>
      <c r="M1074">
        <v>0.65734265734265696</v>
      </c>
      <c r="N1074">
        <v>0.581395348837209</v>
      </c>
      <c r="O1074">
        <v>0.626470588235294</v>
      </c>
      <c r="P1074">
        <v>12.4</v>
      </c>
      <c r="Q1074">
        <v>2200487.2000000002</v>
      </c>
      <c r="R1074">
        <v>68114</v>
      </c>
      <c r="S1074">
        <v>2</v>
      </c>
      <c r="T1074">
        <v>176</v>
      </c>
      <c r="U1074">
        <v>0.65734265734265696</v>
      </c>
      <c r="V1074">
        <v>0.581395348837209</v>
      </c>
      <c r="W1074">
        <v>0.626470588235294</v>
      </c>
      <c r="X1074">
        <v>12.4</v>
      </c>
      <c r="Y1074">
        <v>2749348.4</v>
      </c>
      <c r="Z1074">
        <v>68855</v>
      </c>
      <c r="AA1074">
        <v>2</v>
      </c>
      <c r="AB1074">
        <v>177</v>
      </c>
      <c r="AC1074" t="s">
        <v>992</v>
      </c>
      <c r="AE1074">
        <f>Tabela1[[#This Row],[kan_params]]</f>
        <v>68470</v>
      </c>
      <c r="AF1074">
        <f>Tabela1[[#This Row],[kan_steps]]</f>
        <v>25.2</v>
      </c>
      <c r="AG1074">
        <f>Tabela1[[#This Row],[kan_train_acc]]</f>
        <v>0.67705881595611495</v>
      </c>
      <c r="AH1074">
        <f>Tabela1[[#This Row],[kan_val_acc]]</f>
        <v>0.75813952684402397</v>
      </c>
      <c r="AI1074">
        <f>Tabela1[[#This Row],[kan_test_acc]]</f>
        <v>0.68951048254966696</v>
      </c>
      <c r="AJ1074">
        <f>Tabela1[[#This Row],[mlp_test_acc]]</f>
        <v>0.65734265734265696</v>
      </c>
      <c r="AK1074">
        <f>Tabela1[[#This Row],[mlp_val_acc]]</f>
        <v>0.581395348837209</v>
      </c>
      <c r="AL1074">
        <f>Tabela1[[#This Row],[mlp_train_acc]]</f>
        <v>0.626470588235294</v>
      </c>
      <c r="AM1074">
        <f>Tabela1[[#This Row],[mlp_steps]]</f>
        <v>12.4</v>
      </c>
    </row>
    <row r="1075" spans="1:39" hidden="1" x14ac:dyDescent="0.25">
      <c r="A1075" t="s">
        <v>29</v>
      </c>
      <c r="B1075">
        <v>14</v>
      </c>
      <c r="C1075">
        <v>3</v>
      </c>
      <c r="D1075">
        <v>5</v>
      </c>
      <c r="E1075">
        <v>0</v>
      </c>
      <c r="F1075" t="s">
        <v>136</v>
      </c>
      <c r="G1075">
        <v>68470</v>
      </c>
      <c r="H1075">
        <v>13702713.199999999</v>
      </c>
      <c r="I1075">
        <v>20.8</v>
      </c>
      <c r="J1075">
        <v>0.54823529720306396</v>
      </c>
      <c r="K1075">
        <v>0.74186046123504601</v>
      </c>
      <c r="L1075">
        <v>0.54405594468116703</v>
      </c>
      <c r="M1075">
        <v>0.66433566433566404</v>
      </c>
      <c r="N1075">
        <v>0.63953488372093004</v>
      </c>
      <c r="O1075">
        <v>0.60882352941176399</v>
      </c>
      <c r="P1075">
        <v>12</v>
      </c>
      <c r="Q1075">
        <v>1740331.6</v>
      </c>
      <c r="R1075">
        <v>68114</v>
      </c>
      <c r="S1075">
        <v>2</v>
      </c>
      <c r="T1075">
        <v>176</v>
      </c>
      <c r="U1075">
        <v>0.66433566433566404</v>
      </c>
      <c r="V1075">
        <v>0.63953488372093004</v>
      </c>
      <c r="W1075">
        <v>0.60941176470588199</v>
      </c>
      <c r="X1075">
        <v>12</v>
      </c>
      <c r="Y1075">
        <v>1792622</v>
      </c>
      <c r="Z1075">
        <v>68855</v>
      </c>
      <c r="AA1075">
        <v>2</v>
      </c>
      <c r="AB1075">
        <v>177</v>
      </c>
      <c r="AC1075" t="s">
        <v>588</v>
      </c>
      <c r="AE1075">
        <f>Tabela1[[#This Row],[kan_params]]</f>
        <v>68470</v>
      </c>
      <c r="AF1075">
        <f>Tabela1[[#This Row],[kan_steps]]</f>
        <v>20.8</v>
      </c>
      <c r="AG1075">
        <f>Tabela1[[#This Row],[kan_train_acc]]</f>
        <v>0.54823529720306396</v>
      </c>
      <c r="AH1075">
        <f>Tabela1[[#This Row],[kan_val_acc]]</f>
        <v>0.74186046123504601</v>
      </c>
      <c r="AI1075">
        <f>Tabela1[[#This Row],[kan_test_acc]]</f>
        <v>0.54405594468116703</v>
      </c>
      <c r="AJ1075">
        <f>Tabela1[[#This Row],[mlp_test_acc]]</f>
        <v>0.66433566433566404</v>
      </c>
      <c r="AK1075">
        <f>Tabela1[[#This Row],[mlp_val_acc]]</f>
        <v>0.63953488372093004</v>
      </c>
      <c r="AL1075">
        <f>Tabela1[[#This Row],[mlp_train_acc]]</f>
        <v>0.60882352941176399</v>
      </c>
      <c r="AM1075">
        <f>Tabela1[[#This Row],[mlp_steps]]</f>
        <v>12</v>
      </c>
    </row>
    <row r="1076" spans="1:39" hidden="1" x14ac:dyDescent="0.25">
      <c r="A1076" t="s">
        <v>29</v>
      </c>
      <c r="B1076">
        <v>18</v>
      </c>
      <c r="C1076">
        <v>9</v>
      </c>
      <c r="D1076">
        <v>4</v>
      </c>
      <c r="E1076">
        <v>0</v>
      </c>
      <c r="F1076" t="s">
        <v>186</v>
      </c>
      <c r="G1076">
        <v>68580</v>
      </c>
      <c r="H1076">
        <v>18709569.199999999</v>
      </c>
      <c r="I1076">
        <v>20.6</v>
      </c>
      <c r="J1076">
        <v>0.52411764860153198</v>
      </c>
      <c r="K1076">
        <v>0.76511626243591302</v>
      </c>
      <c r="L1076">
        <v>0.49930071234703</v>
      </c>
      <c r="M1076">
        <v>0.58041958041957997</v>
      </c>
      <c r="N1076">
        <v>0.69767441860465096</v>
      </c>
      <c r="O1076">
        <v>0.629411764705882</v>
      </c>
      <c r="P1076">
        <v>12.2</v>
      </c>
      <c r="Q1076">
        <v>644258</v>
      </c>
      <c r="R1076">
        <v>68114</v>
      </c>
      <c r="S1076">
        <v>2</v>
      </c>
      <c r="T1076">
        <v>176</v>
      </c>
      <c r="U1076">
        <v>0.58041958041957997</v>
      </c>
      <c r="V1076">
        <v>0.69767441860465096</v>
      </c>
      <c r="W1076">
        <v>0.629411764705882</v>
      </c>
      <c r="X1076">
        <v>12.4</v>
      </c>
      <c r="Y1076">
        <v>574291.80000000005</v>
      </c>
      <c r="Z1076">
        <v>68855</v>
      </c>
      <c r="AA1076">
        <v>2</v>
      </c>
      <c r="AB1076">
        <v>177</v>
      </c>
      <c r="AC1076" t="s">
        <v>1118</v>
      </c>
      <c r="AE1076">
        <f>Tabela1[[#This Row],[kan_params]]</f>
        <v>68580</v>
      </c>
      <c r="AF1076">
        <f>Tabela1[[#This Row],[kan_steps]]</f>
        <v>20.6</v>
      </c>
      <c r="AG1076">
        <f>Tabela1[[#This Row],[kan_train_acc]]</f>
        <v>0.52411764860153198</v>
      </c>
      <c r="AH1076">
        <f>Tabela1[[#This Row],[kan_val_acc]]</f>
        <v>0.76511626243591302</v>
      </c>
      <c r="AI1076">
        <f>Tabela1[[#This Row],[kan_test_acc]]</f>
        <v>0.49930071234703</v>
      </c>
      <c r="AJ1076">
        <f>Tabela1[[#This Row],[mlp_test_acc]]</f>
        <v>0.58041958041957997</v>
      </c>
      <c r="AK1076">
        <f>Tabela1[[#This Row],[mlp_val_acc]]</f>
        <v>0.69767441860465096</v>
      </c>
      <c r="AL1076">
        <f>Tabela1[[#This Row],[mlp_train_acc]]</f>
        <v>0.629411764705882</v>
      </c>
      <c r="AM1076">
        <f>Tabela1[[#This Row],[mlp_steps]]</f>
        <v>12.2</v>
      </c>
    </row>
    <row r="1077" spans="1:39" hidden="1" x14ac:dyDescent="0.25">
      <c r="A1077" t="s">
        <v>29</v>
      </c>
      <c r="B1077">
        <v>20</v>
      </c>
      <c r="C1077">
        <v>9</v>
      </c>
      <c r="D1077">
        <v>5</v>
      </c>
      <c r="E1077">
        <v>0</v>
      </c>
      <c r="F1077" t="s">
        <v>148</v>
      </c>
      <c r="G1077">
        <v>68618</v>
      </c>
      <c r="H1077">
        <v>22783272.800000001</v>
      </c>
      <c r="I1077">
        <v>22.6</v>
      </c>
      <c r="J1077">
        <v>0.57411764264106702</v>
      </c>
      <c r="K1077">
        <v>0.78372091054916304</v>
      </c>
      <c r="L1077">
        <v>0.59160839915275498</v>
      </c>
      <c r="M1077">
        <v>0.58041958041957997</v>
      </c>
      <c r="N1077">
        <v>0.69767441860465096</v>
      </c>
      <c r="O1077">
        <v>0.629411764705882</v>
      </c>
      <c r="P1077">
        <v>12.2</v>
      </c>
      <c r="Q1077">
        <v>1034522.6</v>
      </c>
      <c r="R1077">
        <v>68114</v>
      </c>
      <c r="S1077">
        <v>2</v>
      </c>
      <c r="T1077">
        <v>176</v>
      </c>
      <c r="U1077">
        <v>0.58041958041957997</v>
      </c>
      <c r="V1077">
        <v>0.69767441860465096</v>
      </c>
      <c r="W1077">
        <v>0.629411764705882</v>
      </c>
      <c r="X1077">
        <v>12.2</v>
      </c>
      <c r="Y1077">
        <v>1171751</v>
      </c>
      <c r="Z1077">
        <v>68855</v>
      </c>
      <c r="AA1077">
        <v>2</v>
      </c>
      <c r="AB1077">
        <v>177</v>
      </c>
      <c r="AC1077" t="s">
        <v>1200</v>
      </c>
      <c r="AE1077">
        <f>Tabela1[[#This Row],[kan_params]]</f>
        <v>68618</v>
      </c>
      <c r="AF1077">
        <f>Tabela1[[#This Row],[kan_steps]]</f>
        <v>22.6</v>
      </c>
      <c r="AG1077">
        <f>Tabela1[[#This Row],[kan_train_acc]]</f>
        <v>0.57411764264106702</v>
      </c>
      <c r="AH1077">
        <f>Tabela1[[#This Row],[kan_val_acc]]</f>
        <v>0.78372091054916304</v>
      </c>
      <c r="AI1077">
        <f>Tabela1[[#This Row],[kan_test_acc]]</f>
        <v>0.59160839915275498</v>
      </c>
      <c r="AJ1077">
        <f>Tabela1[[#This Row],[mlp_test_acc]]</f>
        <v>0.58041958041957997</v>
      </c>
      <c r="AK1077">
        <f>Tabela1[[#This Row],[mlp_val_acc]]</f>
        <v>0.69767441860465096</v>
      </c>
      <c r="AL1077">
        <f>Tabela1[[#This Row],[mlp_train_acc]]</f>
        <v>0.629411764705882</v>
      </c>
      <c r="AM1077">
        <f>Tabela1[[#This Row],[mlp_steps]]</f>
        <v>12.2</v>
      </c>
    </row>
    <row r="1078" spans="1:39" hidden="1" x14ac:dyDescent="0.25">
      <c r="A1078" t="s">
        <v>29</v>
      </c>
      <c r="B1078">
        <v>18</v>
      </c>
      <c r="C1078">
        <v>9</v>
      </c>
      <c r="D1078">
        <v>4</v>
      </c>
      <c r="E1078">
        <v>0</v>
      </c>
      <c r="F1078" t="s">
        <v>126</v>
      </c>
      <c r="G1078">
        <v>68784</v>
      </c>
      <c r="H1078">
        <v>16785005</v>
      </c>
      <c r="I1078">
        <v>19.600000000000001</v>
      </c>
      <c r="J1078">
        <v>0.51411765813827504</v>
      </c>
      <c r="K1078">
        <v>0.78837208747863696</v>
      </c>
      <c r="L1078">
        <v>0.50209791064262299</v>
      </c>
      <c r="M1078">
        <v>0.58041958041957997</v>
      </c>
      <c r="N1078">
        <v>0.69767441860465096</v>
      </c>
      <c r="O1078">
        <v>0.629411764705882</v>
      </c>
      <c r="P1078">
        <v>12</v>
      </c>
      <c r="Q1078">
        <v>226702.2</v>
      </c>
      <c r="R1078">
        <v>68114</v>
      </c>
      <c r="S1078">
        <v>2</v>
      </c>
      <c r="T1078">
        <v>176</v>
      </c>
      <c r="U1078">
        <v>0.58041958041957997</v>
      </c>
      <c r="V1078">
        <v>0.69767441860465096</v>
      </c>
      <c r="W1078">
        <v>0.629411764705882</v>
      </c>
      <c r="X1078">
        <v>12</v>
      </c>
      <c r="Y1078">
        <v>261552.6</v>
      </c>
      <c r="Z1078">
        <v>68855</v>
      </c>
      <c r="AA1078">
        <v>2</v>
      </c>
      <c r="AB1078">
        <v>177</v>
      </c>
      <c r="AC1078" t="s">
        <v>1088</v>
      </c>
      <c r="AE1078">
        <f>Tabela1[[#This Row],[kan_params]]</f>
        <v>68784</v>
      </c>
      <c r="AF1078">
        <f>Tabela1[[#This Row],[kan_steps]]</f>
        <v>19.600000000000001</v>
      </c>
      <c r="AG1078">
        <f>Tabela1[[#This Row],[kan_train_acc]]</f>
        <v>0.51411765813827504</v>
      </c>
      <c r="AH1078">
        <f>Tabela1[[#This Row],[kan_val_acc]]</f>
        <v>0.78837208747863696</v>
      </c>
      <c r="AI1078">
        <f>Tabela1[[#This Row],[kan_test_acc]]</f>
        <v>0.50209791064262299</v>
      </c>
      <c r="AJ1078">
        <f>Tabela1[[#This Row],[mlp_test_acc]]</f>
        <v>0.58041958041957997</v>
      </c>
      <c r="AK1078">
        <f>Tabela1[[#This Row],[mlp_val_acc]]</f>
        <v>0.69767441860465096</v>
      </c>
      <c r="AL1078">
        <f>Tabela1[[#This Row],[mlp_train_acc]]</f>
        <v>0.629411764705882</v>
      </c>
      <c r="AM1078">
        <f>Tabela1[[#This Row],[mlp_steps]]</f>
        <v>12</v>
      </c>
    </row>
    <row r="1079" spans="1:39" hidden="1" x14ac:dyDescent="0.25">
      <c r="A1079" t="s">
        <v>29</v>
      </c>
      <c r="B1079">
        <v>16</v>
      </c>
      <c r="C1079">
        <v>5</v>
      </c>
      <c r="D1079">
        <v>5</v>
      </c>
      <c r="E1079">
        <v>0</v>
      </c>
      <c r="F1079" t="s">
        <v>100</v>
      </c>
      <c r="G1079">
        <v>68826</v>
      </c>
      <c r="H1079">
        <v>25187946.600000001</v>
      </c>
      <c r="I1079">
        <v>23</v>
      </c>
      <c r="J1079">
        <v>0.51117647290229795</v>
      </c>
      <c r="K1079">
        <v>0.68604651689529395</v>
      </c>
      <c r="L1079">
        <v>0.53286713957786502</v>
      </c>
      <c r="M1079">
        <v>0.65734265734265696</v>
      </c>
      <c r="N1079">
        <v>0.581395348837209</v>
      </c>
      <c r="O1079">
        <v>0.626470588235294</v>
      </c>
      <c r="P1079">
        <v>12</v>
      </c>
      <c r="Q1079">
        <v>1245292.3999999999</v>
      </c>
      <c r="R1079">
        <v>68114</v>
      </c>
      <c r="S1079">
        <v>2</v>
      </c>
      <c r="T1079">
        <v>176</v>
      </c>
      <c r="U1079">
        <v>0.65734265734265696</v>
      </c>
      <c r="V1079">
        <v>0.581395348837209</v>
      </c>
      <c r="W1079">
        <v>0.626470588235294</v>
      </c>
      <c r="X1079">
        <v>12</v>
      </c>
      <c r="Y1079">
        <v>1449633.4</v>
      </c>
      <c r="Z1079">
        <v>68855</v>
      </c>
      <c r="AA1079">
        <v>2</v>
      </c>
      <c r="AB1079">
        <v>177</v>
      </c>
      <c r="AC1079" t="s">
        <v>873</v>
      </c>
      <c r="AE1079">
        <f>Tabela1[[#This Row],[kan_params]]</f>
        <v>68826</v>
      </c>
      <c r="AF1079">
        <f>Tabela1[[#This Row],[kan_steps]]</f>
        <v>23</v>
      </c>
      <c r="AG1079">
        <f>Tabela1[[#This Row],[kan_train_acc]]</f>
        <v>0.51117647290229795</v>
      </c>
      <c r="AH1079">
        <f>Tabela1[[#This Row],[kan_val_acc]]</f>
        <v>0.68604651689529395</v>
      </c>
      <c r="AI1079">
        <f>Tabela1[[#This Row],[kan_test_acc]]</f>
        <v>0.53286713957786502</v>
      </c>
      <c r="AJ1079">
        <f>Tabela1[[#This Row],[mlp_test_acc]]</f>
        <v>0.65734265734265696</v>
      </c>
      <c r="AK1079">
        <f>Tabela1[[#This Row],[mlp_val_acc]]</f>
        <v>0.581395348837209</v>
      </c>
      <c r="AL1079">
        <f>Tabela1[[#This Row],[mlp_train_acc]]</f>
        <v>0.626470588235294</v>
      </c>
      <c r="AM1079">
        <f>Tabela1[[#This Row],[mlp_steps]]</f>
        <v>12</v>
      </c>
    </row>
    <row r="1080" spans="1:39" hidden="1" x14ac:dyDescent="0.25">
      <c r="A1080" t="s">
        <v>29</v>
      </c>
      <c r="B1080">
        <v>20</v>
      </c>
      <c r="C1080">
        <v>9</v>
      </c>
      <c r="D1080">
        <v>5</v>
      </c>
      <c r="E1080">
        <v>0</v>
      </c>
      <c r="F1080" t="s">
        <v>88</v>
      </c>
      <c r="G1080">
        <v>68846</v>
      </c>
      <c r="H1080">
        <v>14405317.199999999</v>
      </c>
      <c r="I1080">
        <v>13.4</v>
      </c>
      <c r="J1080">
        <v>0.48941175937652498</v>
      </c>
      <c r="K1080">
        <v>0.78139535188674902</v>
      </c>
      <c r="L1080">
        <v>0.47692309021949703</v>
      </c>
      <c r="M1080">
        <v>0.58041958041957997</v>
      </c>
      <c r="N1080">
        <v>0.69767441860465096</v>
      </c>
      <c r="O1080">
        <v>0.629411764705882</v>
      </c>
      <c r="P1080">
        <v>12.2</v>
      </c>
      <c r="Q1080">
        <v>2080070.2</v>
      </c>
      <c r="R1080">
        <v>68114</v>
      </c>
      <c r="S1080">
        <v>2</v>
      </c>
      <c r="T1080">
        <v>176</v>
      </c>
      <c r="U1080">
        <v>0.58041958041957997</v>
      </c>
      <c r="V1080">
        <v>0.69767441860465096</v>
      </c>
      <c r="W1080">
        <v>0.629411764705882</v>
      </c>
      <c r="X1080">
        <v>12</v>
      </c>
      <c r="Y1080">
        <v>1516414.8</v>
      </c>
      <c r="Z1080">
        <v>68855</v>
      </c>
      <c r="AA1080">
        <v>2</v>
      </c>
      <c r="AB1080">
        <v>177</v>
      </c>
      <c r="AC1080" t="s">
        <v>1170</v>
      </c>
      <c r="AE1080">
        <f>Tabela1[[#This Row],[kan_params]]</f>
        <v>68846</v>
      </c>
      <c r="AF1080">
        <f>Tabela1[[#This Row],[kan_steps]]</f>
        <v>13.4</v>
      </c>
      <c r="AG1080">
        <f>Tabela1[[#This Row],[kan_train_acc]]</f>
        <v>0.48941175937652498</v>
      </c>
      <c r="AH1080">
        <f>Tabela1[[#This Row],[kan_val_acc]]</f>
        <v>0.78139535188674902</v>
      </c>
      <c r="AI1080">
        <f>Tabela1[[#This Row],[kan_test_acc]]</f>
        <v>0.47692309021949703</v>
      </c>
      <c r="AJ1080">
        <f>Tabela1[[#This Row],[mlp_test_acc]]</f>
        <v>0.58041958041957997</v>
      </c>
      <c r="AK1080">
        <f>Tabela1[[#This Row],[mlp_val_acc]]</f>
        <v>0.69767441860465096</v>
      </c>
      <c r="AL1080">
        <f>Tabela1[[#This Row],[mlp_train_acc]]</f>
        <v>0.629411764705882</v>
      </c>
      <c r="AM1080">
        <f>Tabela1[[#This Row],[mlp_steps]]</f>
        <v>12.2</v>
      </c>
    </row>
    <row r="1081" spans="1:39" hidden="1" x14ac:dyDescent="0.25">
      <c r="A1081" t="s">
        <v>29</v>
      </c>
      <c r="B1081">
        <v>18</v>
      </c>
      <c r="C1081">
        <v>9</v>
      </c>
      <c r="D1081">
        <v>4</v>
      </c>
      <c r="E1081">
        <v>0</v>
      </c>
      <c r="F1081" t="s">
        <v>156</v>
      </c>
      <c r="G1081">
        <v>68882</v>
      </c>
      <c r="H1081">
        <v>17066935.399999999</v>
      </c>
      <c r="I1081">
        <v>19.2</v>
      </c>
      <c r="J1081">
        <v>0.53352942466735798</v>
      </c>
      <c r="K1081">
        <v>0.75581395626068104</v>
      </c>
      <c r="L1081">
        <v>0.49370629191398602</v>
      </c>
      <c r="M1081">
        <v>0.58041958041957997</v>
      </c>
      <c r="N1081">
        <v>0.69767441860465096</v>
      </c>
      <c r="O1081">
        <v>0.629411764705882</v>
      </c>
      <c r="P1081">
        <v>12</v>
      </c>
      <c r="Q1081">
        <v>336354</v>
      </c>
      <c r="R1081">
        <v>68855</v>
      </c>
      <c r="S1081">
        <v>2</v>
      </c>
      <c r="T1081">
        <v>177</v>
      </c>
      <c r="U1081">
        <v>0.58041958041957997</v>
      </c>
      <c r="V1081">
        <v>0.69767441860465096</v>
      </c>
      <c r="W1081">
        <v>0.629411764705882</v>
      </c>
      <c r="X1081">
        <v>12.4</v>
      </c>
      <c r="Y1081">
        <v>379958.2</v>
      </c>
      <c r="Z1081">
        <v>69600</v>
      </c>
      <c r="AA1081">
        <v>2</v>
      </c>
      <c r="AB1081">
        <v>178</v>
      </c>
      <c r="AC1081" t="s">
        <v>1103</v>
      </c>
      <c r="AE1081">
        <f>Tabela1[[#This Row],[kan_params]]</f>
        <v>68882</v>
      </c>
      <c r="AF1081">
        <f>Tabela1[[#This Row],[kan_steps]]</f>
        <v>19.2</v>
      </c>
      <c r="AG1081">
        <f>Tabela1[[#This Row],[kan_train_acc]]</f>
        <v>0.53352942466735798</v>
      </c>
      <c r="AH1081">
        <f>Tabela1[[#This Row],[kan_val_acc]]</f>
        <v>0.75581395626068104</v>
      </c>
      <c r="AI1081">
        <f>Tabela1[[#This Row],[kan_test_acc]]</f>
        <v>0.49370629191398602</v>
      </c>
      <c r="AJ1081">
        <f>Tabela1[[#This Row],[mlp_test_acc]]</f>
        <v>0.58041958041957997</v>
      </c>
      <c r="AK1081">
        <f>Tabela1[[#This Row],[mlp_val_acc]]</f>
        <v>0.69767441860465096</v>
      </c>
      <c r="AL1081">
        <f>Tabela1[[#This Row],[mlp_train_acc]]</f>
        <v>0.629411764705882</v>
      </c>
      <c r="AM1081">
        <f>Tabela1[[#This Row],[mlp_steps]]</f>
        <v>12</v>
      </c>
    </row>
    <row r="1082" spans="1:39" hidden="1" x14ac:dyDescent="0.25">
      <c r="A1082" t="s">
        <v>29</v>
      </c>
      <c r="B1082">
        <v>20</v>
      </c>
      <c r="C1082">
        <v>9</v>
      </c>
      <c r="D1082">
        <v>5</v>
      </c>
      <c r="E1082">
        <v>0</v>
      </c>
      <c r="F1082" t="s">
        <v>118</v>
      </c>
      <c r="G1082">
        <v>68956</v>
      </c>
      <c r="H1082">
        <v>14297997.199999999</v>
      </c>
      <c r="I1082">
        <v>13</v>
      </c>
      <c r="J1082">
        <v>0.44176470637321402</v>
      </c>
      <c r="K1082">
        <v>0.86046510934829701</v>
      </c>
      <c r="L1082">
        <v>0.44335663914680401</v>
      </c>
      <c r="M1082">
        <v>0.58041958041957997</v>
      </c>
      <c r="N1082">
        <v>0.69767441860465096</v>
      </c>
      <c r="O1082">
        <v>0.629411764705882</v>
      </c>
      <c r="P1082">
        <v>12</v>
      </c>
      <c r="Q1082">
        <v>1954710</v>
      </c>
      <c r="R1082">
        <v>68855</v>
      </c>
      <c r="S1082">
        <v>2</v>
      </c>
      <c r="T1082">
        <v>177</v>
      </c>
      <c r="U1082">
        <v>0.58041958041957997</v>
      </c>
      <c r="V1082">
        <v>0.69767441860465096</v>
      </c>
      <c r="W1082">
        <v>0.629411764705882</v>
      </c>
      <c r="X1082">
        <v>12</v>
      </c>
      <c r="Y1082">
        <v>2042277</v>
      </c>
      <c r="Z1082">
        <v>69600</v>
      </c>
      <c r="AA1082">
        <v>2</v>
      </c>
      <c r="AB1082">
        <v>178</v>
      </c>
      <c r="AC1082" t="s">
        <v>1185</v>
      </c>
      <c r="AE1082">
        <f>Tabela1[[#This Row],[kan_params]]</f>
        <v>68956</v>
      </c>
      <c r="AF1082">
        <f>Tabela1[[#This Row],[kan_steps]]</f>
        <v>13</v>
      </c>
      <c r="AG1082">
        <f>Tabela1[[#This Row],[kan_train_acc]]</f>
        <v>0.44176470637321402</v>
      </c>
      <c r="AH1082">
        <f>Tabela1[[#This Row],[kan_val_acc]]</f>
        <v>0.86046510934829701</v>
      </c>
      <c r="AI1082">
        <f>Tabela1[[#This Row],[kan_test_acc]]</f>
        <v>0.44335663914680401</v>
      </c>
      <c r="AJ1082">
        <f>Tabela1[[#This Row],[mlp_test_acc]]</f>
        <v>0.58041958041957997</v>
      </c>
      <c r="AK1082">
        <f>Tabela1[[#This Row],[mlp_val_acc]]</f>
        <v>0.69767441860465096</v>
      </c>
      <c r="AL1082">
        <f>Tabela1[[#This Row],[mlp_train_acc]]</f>
        <v>0.629411764705882</v>
      </c>
      <c r="AM1082">
        <f>Tabela1[[#This Row],[mlp_steps]]</f>
        <v>12</v>
      </c>
    </row>
    <row r="1083" spans="1:39" hidden="1" x14ac:dyDescent="0.25">
      <c r="A1083" t="s">
        <v>29</v>
      </c>
      <c r="B1083">
        <v>18</v>
      </c>
      <c r="C1083">
        <v>9</v>
      </c>
      <c r="D1083">
        <v>4</v>
      </c>
      <c r="E1083">
        <v>0</v>
      </c>
      <c r="F1083" t="s">
        <v>68</v>
      </c>
      <c r="G1083">
        <v>68990</v>
      </c>
      <c r="H1083">
        <v>14203550.199999999</v>
      </c>
      <c r="I1083">
        <v>18.2</v>
      </c>
      <c r="J1083">
        <v>0.61647059917449898</v>
      </c>
      <c r="K1083">
        <v>0.75116277933120701</v>
      </c>
      <c r="L1083">
        <v>0.59020978212356501</v>
      </c>
      <c r="M1083">
        <v>0.58041958041957997</v>
      </c>
      <c r="N1083">
        <v>0.69767441860465096</v>
      </c>
      <c r="O1083">
        <v>0.629411764705882</v>
      </c>
      <c r="P1083">
        <v>12.4</v>
      </c>
      <c r="Q1083">
        <v>316841</v>
      </c>
      <c r="R1083">
        <v>68855</v>
      </c>
      <c r="S1083">
        <v>2</v>
      </c>
      <c r="T1083">
        <v>177</v>
      </c>
      <c r="U1083">
        <v>0.58041958041957997</v>
      </c>
      <c r="V1083">
        <v>0.69767441860465096</v>
      </c>
      <c r="W1083">
        <v>0.629411764705882</v>
      </c>
      <c r="X1083">
        <v>12.4</v>
      </c>
      <c r="Y1083">
        <v>620469.19999999995</v>
      </c>
      <c r="Z1083">
        <v>69600</v>
      </c>
      <c r="AA1083">
        <v>2</v>
      </c>
      <c r="AB1083">
        <v>178</v>
      </c>
      <c r="AC1083" t="s">
        <v>1059</v>
      </c>
      <c r="AE1083">
        <f>Tabela1[[#This Row],[kan_params]]</f>
        <v>68990</v>
      </c>
      <c r="AF1083">
        <f>Tabela1[[#This Row],[kan_steps]]</f>
        <v>18.2</v>
      </c>
      <c r="AG1083">
        <f>Tabela1[[#This Row],[kan_train_acc]]</f>
        <v>0.61647059917449898</v>
      </c>
      <c r="AH1083">
        <f>Tabela1[[#This Row],[kan_val_acc]]</f>
        <v>0.75116277933120701</v>
      </c>
      <c r="AI1083">
        <f>Tabela1[[#This Row],[kan_test_acc]]</f>
        <v>0.59020978212356501</v>
      </c>
      <c r="AJ1083">
        <f>Tabela1[[#This Row],[mlp_test_acc]]</f>
        <v>0.58041958041957997</v>
      </c>
      <c r="AK1083">
        <f>Tabela1[[#This Row],[mlp_val_acc]]</f>
        <v>0.69767441860465096</v>
      </c>
      <c r="AL1083">
        <f>Tabela1[[#This Row],[mlp_train_acc]]</f>
        <v>0.629411764705882</v>
      </c>
      <c r="AM1083">
        <f>Tabela1[[#This Row],[mlp_steps]]</f>
        <v>12.4</v>
      </c>
    </row>
    <row r="1084" spans="1:39" hidden="1" x14ac:dyDescent="0.25">
      <c r="A1084" t="s">
        <v>29</v>
      </c>
      <c r="B1084">
        <v>16</v>
      </c>
      <c r="C1084">
        <v>9</v>
      </c>
      <c r="D1084">
        <v>3</v>
      </c>
      <c r="E1084">
        <v>0</v>
      </c>
      <c r="F1084" t="s">
        <v>166</v>
      </c>
      <c r="G1084">
        <v>68996</v>
      </c>
      <c r="H1084">
        <v>20280067.800000001</v>
      </c>
      <c r="I1084">
        <v>19.600000000000001</v>
      </c>
      <c r="J1084">
        <v>0.59647057652473401</v>
      </c>
      <c r="K1084">
        <v>0.75348836183547896</v>
      </c>
      <c r="L1084">
        <v>0.59160839915275498</v>
      </c>
      <c r="M1084">
        <v>0.65734265734265696</v>
      </c>
      <c r="N1084">
        <v>0.581395348837209</v>
      </c>
      <c r="O1084">
        <v>0.626470588235294</v>
      </c>
      <c r="P1084">
        <v>13.8</v>
      </c>
      <c r="Q1084">
        <v>1558906</v>
      </c>
      <c r="R1084">
        <v>68855</v>
      </c>
      <c r="S1084">
        <v>2</v>
      </c>
      <c r="T1084">
        <v>177</v>
      </c>
      <c r="U1084">
        <v>0.65734265734265696</v>
      </c>
      <c r="V1084">
        <v>0.581395348837209</v>
      </c>
      <c r="W1084">
        <v>0.626470588235294</v>
      </c>
      <c r="X1084">
        <v>12.8</v>
      </c>
      <c r="Y1084">
        <v>1003140.4</v>
      </c>
      <c r="Z1084">
        <v>69600</v>
      </c>
      <c r="AA1084">
        <v>2</v>
      </c>
      <c r="AB1084">
        <v>178</v>
      </c>
      <c r="AC1084" t="s">
        <v>1007</v>
      </c>
      <c r="AE1084">
        <f>Tabela1[[#This Row],[kan_params]]</f>
        <v>68996</v>
      </c>
      <c r="AF1084">
        <f>Tabela1[[#This Row],[kan_steps]]</f>
        <v>19.600000000000001</v>
      </c>
      <c r="AG1084">
        <f>Tabela1[[#This Row],[kan_train_acc]]</f>
        <v>0.59647057652473401</v>
      </c>
      <c r="AH1084">
        <f>Tabela1[[#This Row],[kan_val_acc]]</f>
        <v>0.75348836183547896</v>
      </c>
      <c r="AI1084">
        <f>Tabela1[[#This Row],[kan_test_acc]]</f>
        <v>0.59160839915275498</v>
      </c>
      <c r="AJ1084">
        <f>Tabela1[[#This Row],[mlp_test_acc]]</f>
        <v>0.65734265734265696</v>
      </c>
      <c r="AK1084">
        <f>Tabela1[[#This Row],[mlp_val_acc]]</f>
        <v>0.581395348837209</v>
      </c>
      <c r="AL1084">
        <f>Tabela1[[#This Row],[mlp_train_acc]]</f>
        <v>0.626470588235294</v>
      </c>
      <c r="AM1084">
        <f>Tabela1[[#This Row],[mlp_steps]]</f>
        <v>13.8</v>
      </c>
    </row>
    <row r="1085" spans="1:39" hidden="1" x14ac:dyDescent="0.25">
      <c r="A1085" t="s">
        <v>29</v>
      </c>
      <c r="B1085">
        <v>14</v>
      </c>
      <c r="C1085">
        <v>3</v>
      </c>
      <c r="D1085">
        <v>5</v>
      </c>
      <c r="E1085">
        <v>0</v>
      </c>
      <c r="F1085" t="s">
        <v>166</v>
      </c>
      <c r="G1085">
        <v>68996</v>
      </c>
      <c r="H1085">
        <v>10786643.4</v>
      </c>
      <c r="I1085">
        <v>15.8</v>
      </c>
      <c r="J1085">
        <v>0.58823529481887804</v>
      </c>
      <c r="K1085">
        <v>0.72093021869659402</v>
      </c>
      <c r="L1085">
        <v>0.59580420255661004</v>
      </c>
      <c r="M1085">
        <v>0.66433566433566404</v>
      </c>
      <c r="N1085">
        <v>0.63953488372093004</v>
      </c>
      <c r="O1085">
        <v>0.60882352941176399</v>
      </c>
      <c r="P1085">
        <v>12</v>
      </c>
      <c r="Q1085">
        <v>1061033.8</v>
      </c>
      <c r="R1085">
        <v>68855</v>
      </c>
      <c r="S1085">
        <v>2</v>
      </c>
      <c r="T1085">
        <v>177</v>
      </c>
      <c r="U1085">
        <v>0.66433566433566404</v>
      </c>
      <c r="V1085">
        <v>0.63953488372093004</v>
      </c>
      <c r="W1085">
        <v>0.60882352941176399</v>
      </c>
      <c r="X1085">
        <v>12</v>
      </c>
      <c r="Y1085">
        <v>1557996.4</v>
      </c>
      <c r="Z1085">
        <v>69600</v>
      </c>
      <c r="AA1085">
        <v>2</v>
      </c>
      <c r="AB1085">
        <v>178</v>
      </c>
      <c r="AC1085" t="s">
        <v>603</v>
      </c>
      <c r="AE1085">
        <f>Tabela1[[#This Row],[kan_params]]</f>
        <v>68996</v>
      </c>
      <c r="AF1085">
        <f>Tabela1[[#This Row],[kan_steps]]</f>
        <v>15.8</v>
      </c>
      <c r="AG1085">
        <f>Tabela1[[#This Row],[kan_train_acc]]</f>
        <v>0.58823529481887804</v>
      </c>
      <c r="AH1085">
        <f>Tabela1[[#This Row],[kan_val_acc]]</f>
        <v>0.72093021869659402</v>
      </c>
      <c r="AI1085">
        <f>Tabela1[[#This Row],[kan_test_acc]]</f>
        <v>0.59580420255661004</v>
      </c>
      <c r="AJ1085">
        <f>Tabela1[[#This Row],[mlp_test_acc]]</f>
        <v>0.66433566433566404</v>
      </c>
      <c r="AK1085">
        <f>Tabela1[[#This Row],[mlp_val_acc]]</f>
        <v>0.63953488372093004</v>
      </c>
      <c r="AL1085">
        <f>Tabela1[[#This Row],[mlp_train_acc]]</f>
        <v>0.60882352941176399</v>
      </c>
      <c r="AM1085">
        <f>Tabela1[[#This Row],[mlp_steps]]</f>
        <v>12</v>
      </c>
    </row>
    <row r="1086" spans="1:39" hidden="1" x14ac:dyDescent="0.25">
      <c r="A1086" t="s">
        <v>29</v>
      </c>
      <c r="B1086">
        <v>14</v>
      </c>
      <c r="C1086">
        <v>5</v>
      </c>
      <c r="D1086">
        <v>4</v>
      </c>
      <c r="E1086">
        <v>0</v>
      </c>
      <c r="F1086" t="s">
        <v>170</v>
      </c>
      <c r="G1086">
        <v>69060</v>
      </c>
      <c r="H1086">
        <v>19642676.600000001</v>
      </c>
      <c r="I1086">
        <v>19.600000000000001</v>
      </c>
      <c r="J1086">
        <v>0.53764706254005401</v>
      </c>
      <c r="K1086">
        <v>0.72325580120086597</v>
      </c>
      <c r="L1086">
        <v>0.50209789872169497</v>
      </c>
      <c r="M1086">
        <v>0.65734265734265696</v>
      </c>
      <c r="N1086">
        <v>0.581395348837209</v>
      </c>
      <c r="O1086">
        <v>0.626470588235294</v>
      </c>
      <c r="P1086">
        <v>12</v>
      </c>
      <c r="Q1086">
        <v>1029769.2</v>
      </c>
      <c r="R1086">
        <v>68855</v>
      </c>
      <c r="S1086">
        <v>2</v>
      </c>
      <c r="T1086">
        <v>177</v>
      </c>
      <c r="U1086">
        <v>0.65734265734265696</v>
      </c>
      <c r="V1086">
        <v>0.581395348837209</v>
      </c>
      <c r="W1086">
        <v>0.626470588235294</v>
      </c>
      <c r="X1086">
        <v>12</v>
      </c>
      <c r="Y1086">
        <v>1026923.6</v>
      </c>
      <c r="Z1086">
        <v>69600</v>
      </c>
      <c r="AA1086">
        <v>2</v>
      </c>
      <c r="AB1086">
        <v>178</v>
      </c>
      <c r="AC1086" t="s">
        <v>706</v>
      </c>
      <c r="AE1086">
        <f>Tabela1[[#This Row],[kan_params]]</f>
        <v>69060</v>
      </c>
      <c r="AF1086">
        <f>Tabela1[[#This Row],[kan_steps]]</f>
        <v>19.600000000000001</v>
      </c>
      <c r="AG1086">
        <f>Tabela1[[#This Row],[kan_train_acc]]</f>
        <v>0.53764706254005401</v>
      </c>
      <c r="AH1086">
        <f>Tabela1[[#This Row],[kan_val_acc]]</f>
        <v>0.72325580120086597</v>
      </c>
      <c r="AI1086">
        <f>Tabela1[[#This Row],[kan_test_acc]]</f>
        <v>0.50209789872169497</v>
      </c>
      <c r="AJ1086">
        <f>Tabela1[[#This Row],[mlp_test_acc]]</f>
        <v>0.65734265734265696</v>
      </c>
      <c r="AK1086">
        <f>Tabela1[[#This Row],[mlp_val_acc]]</f>
        <v>0.581395348837209</v>
      </c>
      <c r="AL1086">
        <f>Tabela1[[#This Row],[mlp_train_acc]]</f>
        <v>0.626470588235294</v>
      </c>
      <c r="AM1086">
        <f>Tabela1[[#This Row],[mlp_steps]]</f>
        <v>12</v>
      </c>
    </row>
    <row r="1087" spans="1:39" hidden="1" x14ac:dyDescent="0.25">
      <c r="A1087" t="s">
        <v>29</v>
      </c>
      <c r="B1087">
        <v>16</v>
      </c>
      <c r="C1087">
        <v>9</v>
      </c>
      <c r="D1087">
        <v>3</v>
      </c>
      <c r="E1087">
        <v>0</v>
      </c>
      <c r="F1087" t="s">
        <v>196</v>
      </c>
      <c r="G1087">
        <v>69170</v>
      </c>
      <c r="H1087">
        <v>24133856.199999999</v>
      </c>
      <c r="I1087">
        <v>24</v>
      </c>
      <c r="J1087">
        <v>0.495294108986854</v>
      </c>
      <c r="K1087">
        <v>0.68139535188674905</v>
      </c>
      <c r="L1087">
        <v>0.48531468808650902</v>
      </c>
      <c r="M1087">
        <v>0.65734265734265696</v>
      </c>
      <c r="N1087">
        <v>0.581395348837209</v>
      </c>
      <c r="O1087">
        <v>0.626470588235294</v>
      </c>
      <c r="P1087">
        <v>12</v>
      </c>
      <c r="Q1087">
        <v>1384333.2</v>
      </c>
      <c r="R1087">
        <v>68855</v>
      </c>
      <c r="S1087">
        <v>2</v>
      </c>
      <c r="T1087">
        <v>177</v>
      </c>
      <c r="U1087">
        <v>0.65734265734265696</v>
      </c>
      <c r="V1087">
        <v>0.581395348837209</v>
      </c>
      <c r="W1087">
        <v>0.626470588235294</v>
      </c>
      <c r="X1087">
        <v>12.2</v>
      </c>
      <c r="Y1087">
        <v>1506021</v>
      </c>
      <c r="Z1087">
        <v>69600</v>
      </c>
      <c r="AA1087">
        <v>2</v>
      </c>
      <c r="AB1087">
        <v>178</v>
      </c>
      <c r="AC1087" t="s">
        <v>1022</v>
      </c>
      <c r="AE1087">
        <f>Tabela1[[#This Row],[kan_params]]</f>
        <v>69170</v>
      </c>
      <c r="AF1087">
        <f>Tabela1[[#This Row],[kan_steps]]</f>
        <v>24</v>
      </c>
      <c r="AG1087">
        <f>Tabela1[[#This Row],[kan_train_acc]]</f>
        <v>0.495294108986854</v>
      </c>
      <c r="AH1087">
        <f>Tabela1[[#This Row],[kan_val_acc]]</f>
        <v>0.68139535188674905</v>
      </c>
      <c r="AI1087">
        <f>Tabela1[[#This Row],[kan_test_acc]]</f>
        <v>0.48531468808650902</v>
      </c>
      <c r="AJ1087">
        <f>Tabela1[[#This Row],[mlp_test_acc]]</f>
        <v>0.65734265734265696</v>
      </c>
      <c r="AK1087">
        <f>Tabela1[[#This Row],[mlp_val_acc]]</f>
        <v>0.581395348837209</v>
      </c>
      <c r="AL1087">
        <f>Tabela1[[#This Row],[mlp_train_acc]]</f>
        <v>0.626470588235294</v>
      </c>
      <c r="AM1087">
        <f>Tabela1[[#This Row],[mlp_steps]]</f>
        <v>12</v>
      </c>
    </row>
    <row r="1088" spans="1:39" hidden="1" x14ac:dyDescent="0.25">
      <c r="A1088" t="s">
        <v>29</v>
      </c>
      <c r="B1088">
        <v>14</v>
      </c>
      <c r="C1088">
        <v>3</v>
      </c>
      <c r="D1088">
        <v>5</v>
      </c>
      <c r="E1088">
        <v>0</v>
      </c>
      <c r="F1088" t="s">
        <v>196</v>
      </c>
      <c r="G1088">
        <v>69170</v>
      </c>
      <c r="H1088">
        <v>9249177.5999999996</v>
      </c>
      <c r="I1088">
        <v>13</v>
      </c>
      <c r="J1088">
        <v>0.57058823704719497</v>
      </c>
      <c r="K1088">
        <v>0.63953489065170199</v>
      </c>
      <c r="L1088">
        <v>0.600000011920929</v>
      </c>
      <c r="M1088">
        <v>0.66433566433566404</v>
      </c>
      <c r="N1088">
        <v>0.63953488372093004</v>
      </c>
      <c r="O1088">
        <v>0.60882352941176399</v>
      </c>
      <c r="P1088">
        <v>12</v>
      </c>
      <c r="Q1088">
        <v>2185730</v>
      </c>
      <c r="R1088">
        <v>68855</v>
      </c>
      <c r="S1088">
        <v>2</v>
      </c>
      <c r="T1088">
        <v>177</v>
      </c>
      <c r="U1088">
        <v>0.66433566433566404</v>
      </c>
      <c r="V1088">
        <v>0.63953488372093004</v>
      </c>
      <c r="W1088">
        <v>0.60882352941176399</v>
      </c>
      <c r="X1088">
        <v>12</v>
      </c>
      <c r="Y1088">
        <v>1989964.4</v>
      </c>
      <c r="Z1088">
        <v>69600</v>
      </c>
      <c r="AA1088">
        <v>2</v>
      </c>
      <c r="AB1088">
        <v>178</v>
      </c>
      <c r="AC1088" t="s">
        <v>618</v>
      </c>
      <c r="AE1088">
        <f>Tabela1[[#This Row],[kan_params]]</f>
        <v>69170</v>
      </c>
      <c r="AF1088">
        <f>Tabela1[[#This Row],[kan_steps]]</f>
        <v>13</v>
      </c>
      <c r="AG1088">
        <f>Tabela1[[#This Row],[kan_train_acc]]</f>
        <v>0.57058823704719497</v>
      </c>
      <c r="AH1088">
        <f>Tabela1[[#This Row],[kan_val_acc]]</f>
        <v>0.63953489065170199</v>
      </c>
      <c r="AI1088">
        <f>Tabela1[[#This Row],[kan_test_acc]]</f>
        <v>0.600000011920929</v>
      </c>
      <c r="AJ1088">
        <f>Tabela1[[#This Row],[mlp_test_acc]]</f>
        <v>0.66433566433566404</v>
      </c>
      <c r="AK1088">
        <f>Tabela1[[#This Row],[mlp_val_acc]]</f>
        <v>0.63953488372093004</v>
      </c>
      <c r="AL1088">
        <f>Tabela1[[#This Row],[mlp_train_acc]]</f>
        <v>0.60882352941176399</v>
      </c>
      <c r="AM1088">
        <f>Tabela1[[#This Row],[mlp_steps]]</f>
        <v>12</v>
      </c>
    </row>
    <row r="1089" spans="1:39" hidden="1" x14ac:dyDescent="0.25">
      <c r="A1089" t="s">
        <v>29</v>
      </c>
      <c r="B1089">
        <v>14</v>
      </c>
      <c r="C1089">
        <v>5</v>
      </c>
      <c r="D1089">
        <v>4</v>
      </c>
      <c r="E1089">
        <v>0</v>
      </c>
      <c r="F1089" t="s">
        <v>200</v>
      </c>
      <c r="G1089">
        <v>69394</v>
      </c>
      <c r="H1089">
        <v>23158095</v>
      </c>
      <c r="I1089">
        <v>22.6</v>
      </c>
      <c r="J1089">
        <v>0.49705882072448698</v>
      </c>
      <c r="K1089">
        <v>0.71860464811324998</v>
      </c>
      <c r="L1089">
        <v>0.49230769872665398</v>
      </c>
      <c r="M1089">
        <v>0.65734265734265696</v>
      </c>
      <c r="N1089">
        <v>0.581395348837209</v>
      </c>
      <c r="O1089">
        <v>0.626470588235294</v>
      </c>
      <c r="P1089">
        <v>12.2</v>
      </c>
      <c r="Q1089">
        <v>2210365.7999999998</v>
      </c>
      <c r="R1089">
        <v>68855</v>
      </c>
      <c r="S1089">
        <v>2</v>
      </c>
      <c r="T1089">
        <v>177</v>
      </c>
      <c r="U1089">
        <v>0.65734265734265696</v>
      </c>
      <c r="V1089">
        <v>0.581395348837209</v>
      </c>
      <c r="W1089">
        <v>0.626470588235294</v>
      </c>
      <c r="X1089">
        <v>12</v>
      </c>
      <c r="Y1089">
        <v>1583808.6</v>
      </c>
      <c r="Z1089">
        <v>69600</v>
      </c>
      <c r="AA1089">
        <v>2</v>
      </c>
      <c r="AB1089">
        <v>178</v>
      </c>
      <c r="AC1089" t="s">
        <v>721</v>
      </c>
      <c r="AE1089">
        <f>Tabela1[[#This Row],[kan_params]]</f>
        <v>69394</v>
      </c>
      <c r="AF1089">
        <f>Tabela1[[#This Row],[kan_steps]]</f>
        <v>22.6</v>
      </c>
      <c r="AG1089">
        <f>Tabela1[[#This Row],[kan_train_acc]]</f>
        <v>0.49705882072448698</v>
      </c>
      <c r="AH1089">
        <f>Tabela1[[#This Row],[kan_val_acc]]</f>
        <v>0.71860464811324998</v>
      </c>
      <c r="AI1089">
        <f>Tabela1[[#This Row],[kan_test_acc]]</f>
        <v>0.49230769872665398</v>
      </c>
      <c r="AJ1089">
        <f>Tabela1[[#This Row],[mlp_test_acc]]</f>
        <v>0.65734265734265696</v>
      </c>
      <c r="AK1089">
        <f>Tabela1[[#This Row],[mlp_val_acc]]</f>
        <v>0.581395348837209</v>
      </c>
      <c r="AL1089">
        <f>Tabela1[[#This Row],[mlp_train_acc]]</f>
        <v>0.626470588235294</v>
      </c>
      <c r="AM1089">
        <f>Tabela1[[#This Row],[mlp_steps]]</f>
        <v>12.2</v>
      </c>
    </row>
    <row r="1090" spans="1:39" hidden="1" x14ac:dyDescent="0.25">
      <c r="A1090" t="s">
        <v>29</v>
      </c>
      <c r="B1090">
        <v>16</v>
      </c>
      <c r="C1090">
        <v>5</v>
      </c>
      <c r="D1090">
        <v>5</v>
      </c>
      <c r="E1090">
        <v>0</v>
      </c>
      <c r="F1090" t="s">
        <v>130</v>
      </c>
      <c r="G1090">
        <v>69496</v>
      </c>
      <c r="H1090">
        <v>25996234</v>
      </c>
      <c r="I1090">
        <v>25.2</v>
      </c>
      <c r="J1090">
        <v>0.40176470279693599</v>
      </c>
      <c r="K1090">
        <v>0.70697674751281703</v>
      </c>
      <c r="L1090">
        <v>0.39160839617252302</v>
      </c>
      <c r="M1090">
        <v>0.65734265734265696</v>
      </c>
      <c r="N1090">
        <v>0.581395348837209</v>
      </c>
      <c r="O1090">
        <v>0.626470588235294</v>
      </c>
      <c r="P1090">
        <v>12.2</v>
      </c>
      <c r="Q1090">
        <v>1805407</v>
      </c>
      <c r="R1090">
        <v>68855</v>
      </c>
      <c r="S1090">
        <v>2</v>
      </c>
      <c r="T1090">
        <v>177</v>
      </c>
      <c r="U1090">
        <v>0.65734265734265696</v>
      </c>
      <c r="V1090">
        <v>0.581395348837209</v>
      </c>
      <c r="W1090">
        <v>0.626470588235294</v>
      </c>
      <c r="X1090">
        <v>12.2</v>
      </c>
      <c r="Y1090">
        <v>1162326.6000000001</v>
      </c>
      <c r="Z1090">
        <v>69600</v>
      </c>
      <c r="AA1090">
        <v>2</v>
      </c>
      <c r="AB1090">
        <v>178</v>
      </c>
      <c r="AC1090" t="s">
        <v>888</v>
      </c>
      <c r="AE1090">
        <f>Tabela1[[#This Row],[kan_params]]</f>
        <v>69496</v>
      </c>
      <c r="AF1090">
        <f>Tabela1[[#This Row],[kan_steps]]</f>
        <v>25.2</v>
      </c>
      <c r="AG1090">
        <f>Tabela1[[#This Row],[kan_train_acc]]</f>
        <v>0.40176470279693599</v>
      </c>
      <c r="AH1090">
        <f>Tabela1[[#This Row],[kan_val_acc]]</f>
        <v>0.70697674751281703</v>
      </c>
      <c r="AI1090">
        <f>Tabela1[[#This Row],[kan_test_acc]]</f>
        <v>0.39160839617252302</v>
      </c>
      <c r="AJ1090">
        <f>Tabela1[[#This Row],[mlp_test_acc]]</f>
        <v>0.65734265734265696</v>
      </c>
      <c r="AK1090">
        <f>Tabela1[[#This Row],[mlp_val_acc]]</f>
        <v>0.581395348837209</v>
      </c>
      <c r="AL1090">
        <f>Tabela1[[#This Row],[mlp_train_acc]]</f>
        <v>0.626470588235294</v>
      </c>
      <c r="AM1090">
        <f>Tabela1[[#This Row],[mlp_steps]]</f>
        <v>12.2</v>
      </c>
    </row>
    <row r="1091" spans="1:39" hidden="1" x14ac:dyDescent="0.25">
      <c r="A1091" t="s">
        <v>29</v>
      </c>
      <c r="B1091">
        <v>16</v>
      </c>
      <c r="C1091">
        <v>5</v>
      </c>
      <c r="D1091">
        <v>5</v>
      </c>
      <c r="E1091">
        <v>0</v>
      </c>
      <c r="F1091" t="s">
        <v>190</v>
      </c>
      <c r="G1091">
        <v>69684</v>
      </c>
      <c r="H1091">
        <v>24595456.399999999</v>
      </c>
      <c r="I1091">
        <v>24.4</v>
      </c>
      <c r="J1091">
        <v>0.52941175103187499</v>
      </c>
      <c r="K1091">
        <v>0.70465116500854497</v>
      </c>
      <c r="L1091">
        <v>0.51188810467720003</v>
      </c>
      <c r="M1091">
        <v>0.65734265734265696</v>
      </c>
      <c r="N1091">
        <v>0.581395348837209</v>
      </c>
      <c r="O1091">
        <v>0.626470588235294</v>
      </c>
      <c r="P1091">
        <v>12.2</v>
      </c>
      <c r="Q1091">
        <v>2384419</v>
      </c>
      <c r="R1091">
        <v>69600</v>
      </c>
      <c r="S1091">
        <v>2</v>
      </c>
      <c r="T1091">
        <v>178</v>
      </c>
      <c r="U1091">
        <v>0.65734265734265696</v>
      </c>
      <c r="V1091">
        <v>0.581395348837209</v>
      </c>
      <c r="W1091">
        <v>0.626470588235294</v>
      </c>
      <c r="X1091">
        <v>12</v>
      </c>
      <c r="Y1091">
        <v>1703696</v>
      </c>
      <c r="Z1091">
        <v>70349</v>
      </c>
      <c r="AA1091">
        <v>2</v>
      </c>
      <c r="AB1091">
        <v>179</v>
      </c>
      <c r="AC1091" t="s">
        <v>918</v>
      </c>
      <c r="AE1091">
        <f>Tabela1[[#This Row],[kan_params]]</f>
        <v>69684</v>
      </c>
      <c r="AF1091">
        <f>Tabela1[[#This Row],[kan_steps]]</f>
        <v>24.4</v>
      </c>
      <c r="AG1091">
        <f>Tabela1[[#This Row],[kan_train_acc]]</f>
        <v>0.52941175103187499</v>
      </c>
      <c r="AH1091">
        <f>Tabela1[[#This Row],[kan_val_acc]]</f>
        <v>0.70465116500854497</v>
      </c>
      <c r="AI1091">
        <f>Tabela1[[#This Row],[kan_test_acc]]</f>
        <v>0.51188810467720003</v>
      </c>
      <c r="AJ1091">
        <f>Tabela1[[#This Row],[mlp_test_acc]]</f>
        <v>0.65734265734265696</v>
      </c>
      <c r="AK1091">
        <f>Tabela1[[#This Row],[mlp_val_acc]]</f>
        <v>0.581395348837209</v>
      </c>
      <c r="AL1091">
        <f>Tabela1[[#This Row],[mlp_train_acc]]</f>
        <v>0.626470588235294</v>
      </c>
      <c r="AM1091">
        <f>Tabela1[[#This Row],[mlp_steps]]</f>
        <v>12.2</v>
      </c>
    </row>
    <row r="1092" spans="1:39" hidden="1" x14ac:dyDescent="0.25">
      <c r="A1092" t="s">
        <v>29</v>
      </c>
      <c r="B1092">
        <v>16</v>
      </c>
      <c r="C1092">
        <v>5</v>
      </c>
      <c r="D1092">
        <v>5</v>
      </c>
      <c r="E1092">
        <v>0</v>
      </c>
      <c r="F1092" t="s">
        <v>160</v>
      </c>
      <c r="G1092">
        <v>69782</v>
      </c>
      <c r="H1092">
        <v>18234103.199999999</v>
      </c>
      <c r="I1092">
        <v>17.399999999999999</v>
      </c>
      <c r="J1092">
        <v>0.6</v>
      </c>
      <c r="K1092">
        <v>0.75581395626068104</v>
      </c>
      <c r="L1092">
        <v>0.60699300765991204</v>
      </c>
      <c r="M1092">
        <v>0.65734265734265696</v>
      </c>
      <c r="N1092">
        <v>0.581395348837209</v>
      </c>
      <c r="O1092">
        <v>0.626470588235294</v>
      </c>
      <c r="P1092">
        <v>12</v>
      </c>
      <c r="Q1092">
        <v>2468174.4</v>
      </c>
      <c r="R1092">
        <v>69600</v>
      </c>
      <c r="S1092">
        <v>2</v>
      </c>
      <c r="T1092">
        <v>178</v>
      </c>
      <c r="U1092">
        <v>0.65734265734265696</v>
      </c>
      <c r="V1092">
        <v>0.581395348837209</v>
      </c>
      <c r="W1092">
        <v>0.626470588235294</v>
      </c>
      <c r="X1092">
        <v>12.6</v>
      </c>
      <c r="Y1092">
        <v>1203704.6000000001</v>
      </c>
      <c r="Z1092">
        <v>70349</v>
      </c>
      <c r="AA1092">
        <v>2</v>
      </c>
      <c r="AB1092">
        <v>179</v>
      </c>
      <c r="AC1092" t="s">
        <v>903</v>
      </c>
      <c r="AE1092">
        <f>Tabela1[[#This Row],[kan_params]]</f>
        <v>69782</v>
      </c>
      <c r="AF1092">
        <f>Tabela1[[#This Row],[kan_steps]]</f>
        <v>17.399999999999999</v>
      </c>
      <c r="AG1092">
        <f>Tabela1[[#This Row],[kan_train_acc]]</f>
        <v>0.6</v>
      </c>
      <c r="AH1092">
        <f>Tabela1[[#This Row],[kan_val_acc]]</f>
        <v>0.75581395626068104</v>
      </c>
      <c r="AI1092">
        <f>Tabela1[[#This Row],[kan_test_acc]]</f>
        <v>0.60699300765991204</v>
      </c>
      <c r="AJ1092">
        <f>Tabela1[[#This Row],[mlp_test_acc]]</f>
        <v>0.65734265734265696</v>
      </c>
      <c r="AK1092">
        <f>Tabela1[[#This Row],[mlp_val_acc]]</f>
        <v>0.581395348837209</v>
      </c>
      <c r="AL1092">
        <f>Tabela1[[#This Row],[mlp_train_acc]]</f>
        <v>0.626470588235294</v>
      </c>
      <c r="AM1092">
        <f>Tabela1[[#This Row],[mlp_steps]]</f>
        <v>12</v>
      </c>
    </row>
    <row r="1093" spans="1:39" hidden="1" x14ac:dyDescent="0.25">
      <c r="A1093" t="s">
        <v>29</v>
      </c>
      <c r="B1093">
        <v>18</v>
      </c>
      <c r="C1093">
        <v>9</v>
      </c>
      <c r="D1093">
        <v>4</v>
      </c>
      <c r="E1093">
        <v>0</v>
      </c>
      <c r="F1093" t="s">
        <v>98</v>
      </c>
      <c r="G1093">
        <v>69988</v>
      </c>
      <c r="H1093">
        <v>20509472.600000001</v>
      </c>
      <c r="I1093">
        <v>25.2</v>
      </c>
      <c r="J1093">
        <v>0.45058823823928801</v>
      </c>
      <c r="K1093">
        <v>0.82325580120086606</v>
      </c>
      <c r="L1093">
        <v>0.46853147745132401</v>
      </c>
      <c r="M1093">
        <v>0.58041958041957997</v>
      </c>
      <c r="N1093">
        <v>0.69767441860465096</v>
      </c>
      <c r="O1093">
        <v>0.629411764705882</v>
      </c>
      <c r="P1093">
        <v>12</v>
      </c>
      <c r="Q1093">
        <v>204357</v>
      </c>
      <c r="R1093">
        <v>69600</v>
      </c>
      <c r="S1093">
        <v>2</v>
      </c>
      <c r="T1093">
        <v>178</v>
      </c>
      <c r="U1093">
        <v>0.58041958041957997</v>
      </c>
      <c r="V1093">
        <v>0.69767441860465096</v>
      </c>
      <c r="W1093">
        <v>0.629411764705882</v>
      </c>
      <c r="X1093">
        <v>12.2</v>
      </c>
      <c r="Y1093">
        <v>239144.4</v>
      </c>
      <c r="Z1093">
        <v>70349</v>
      </c>
      <c r="AA1093">
        <v>2</v>
      </c>
      <c r="AB1093">
        <v>179</v>
      </c>
      <c r="AC1093" t="s">
        <v>1074</v>
      </c>
      <c r="AE1093">
        <f>Tabela1[[#This Row],[kan_params]]</f>
        <v>69988</v>
      </c>
      <c r="AF1093">
        <f>Tabela1[[#This Row],[kan_steps]]</f>
        <v>25.2</v>
      </c>
      <c r="AG1093">
        <f>Tabela1[[#This Row],[kan_train_acc]]</f>
        <v>0.45058823823928801</v>
      </c>
      <c r="AH1093">
        <f>Tabela1[[#This Row],[kan_val_acc]]</f>
        <v>0.82325580120086606</v>
      </c>
      <c r="AI1093">
        <f>Tabela1[[#This Row],[kan_test_acc]]</f>
        <v>0.46853147745132401</v>
      </c>
      <c r="AJ1093">
        <f>Tabela1[[#This Row],[mlp_test_acc]]</f>
        <v>0.58041958041957997</v>
      </c>
      <c r="AK1093">
        <f>Tabela1[[#This Row],[mlp_val_acc]]</f>
        <v>0.69767441860465096</v>
      </c>
      <c r="AL1093">
        <f>Tabela1[[#This Row],[mlp_train_acc]]</f>
        <v>0.629411764705882</v>
      </c>
      <c r="AM1093">
        <f>Tabela1[[#This Row],[mlp_steps]]</f>
        <v>12</v>
      </c>
    </row>
    <row r="1094" spans="1:39" hidden="1" x14ac:dyDescent="0.25">
      <c r="A1094" t="s">
        <v>29</v>
      </c>
      <c r="B1094">
        <v>16</v>
      </c>
      <c r="C1094">
        <v>9</v>
      </c>
      <c r="D1094">
        <v>3</v>
      </c>
      <c r="E1094">
        <v>0</v>
      </c>
      <c r="F1094" t="s">
        <v>138</v>
      </c>
      <c r="G1094">
        <v>70056</v>
      </c>
      <c r="H1094">
        <v>15244659.800000001</v>
      </c>
      <c r="I1094">
        <v>13.8</v>
      </c>
      <c r="J1094">
        <v>0.54117646813392595</v>
      </c>
      <c r="K1094">
        <v>0.78604651689529403</v>
      </c>
      <c r="L1094">
        <v>0.53146854043006897</v>
      </c>
      <c r="M1094">
        <v>0.65734265734265696</v>
      </c>
      <c r="N1094">
        <v>0.581395348837209</v>
      </c>
      <c r="O1094">
        <v>0.626470588235294</v>
      </c>
      <c r="P1094">
        <v>12.8</v>
      </c>
      <c r="Q1094">
        <v>1580331.6</v>
      </c>
      <c r="R1094">
        <v>69600</v>
      </c>
      <c r="S1094">
        <v>2</v>
      </c>
      <c r="T1094">
        <v>178</v>
      </c>
      <c r="U1094">
        <v>0.65734265734265696</v>
      </c>
      <c r="V1094">
        <v>0.581395348837209</v>
      </c>
      <c r="W1094">
        <v>0.626470588235294</v>
      </c>
      <c r="X1094">
        <v>12</v>
      </c>
      <c r="Y1094">
        <v>1145958.3999999999</v>
      </c>
      <c r="Z1094">
        <v>70349</v>
      </c>
      <c r="AA1094">
        <v>2</v>
      </c>
      <c r="AB1094">
        <v>179</v>
      </c>
      <c r="AC1094" t="s">
        <v>993</v>
      </c>
      <c r="AE1094">
        <f>Tabela1[[#This Row],[kan_params]]</f>
        <v>70056</v>
      </c>
      <c r="AF1094">
        <f>Tabela1[[#This Row],[kan_steps]]</f>
        <v>13.8</v>
      </c>
      <c r="AG1094">
        <f>Tabela1[[#This Row],[kan_train_acc]]</f>
        <v>0.54117646813392595</v>
      </c>
      <c r="AH1094">
        <f>Tabela1[[#This Row],[kan_val_acc]]</f>
        <v>0.78604651689529403</v>
      </c>
      <c r="AI1094">
        <f>Tabela1[[#This Row],[kan_test_acc]]</f>
        <v>0.53146854043006897</v>
      </c>
      <c r="AJ1094">
        <f>Tabela1[[#This Row],[mlp_test_acc]]</f>
        <v>0.65734265734265696</v>
      </c>
      <c r="AK1094">
        <f>Tabela1[[#This Row],[mlp_val_acc]]</f>
        <v>0.581395348837209</v>
      </c>
      <c r="AL1094">
        <f>Tabela1[[#This Row],[mlp_train_acc]]</f>
        <v>0.626470588235294</v>
      </c>
      <c r="AM1094">
        <f>Tabela1[[#This Row],[mlp_steps]]</f>
        <v>12.8</v>
      </c>
    </row>
    <row r="1095" spans="1:39" hidden="1" x14ac:dyDescent="0.25">
      <c r="A1095" t="s">
        <v>29</v>
      </c>
      <c r="B1095">
        <v>14</v>
      </c>
      <c r="C1095">
        <v>3</v>
      </c>
      <c r="D1095">
        <v>5</v>
      </c>
      <c r="E1095">
        <v>0</v>
      </c>
      <c r="F1095" t="s">
        <v>138</v>
      </c>
      <c r="G1095">
        <v>70056</v>
      </c>
      <c r="H1095">
        <v>15110924.199999999</v>
      </c>
      <c r="I1095">
        <v>22.2</v>
      </c>
      <c r="J1095">
        <v>0.428823536634445</v>
      </c>
      <c r="K1095">
        <v>0.772093021869659</v>
      </c>
      <c r="L1095">
        <v>0.38321678638458201</v>
      </c>
      <c r="M1095">
        <v>0.66433566433566404</v>
      </c>
      <c r="N1095">
        <v>0.63953488372093004</v>
      </c>
      <c r="O1095">
        <v>0.60882352941176399</v>
      </c>
      <c r="P1095">
        <v>12.4</v>
      </c>
      <c r="Q1095">
        <v>1107401.6000000001</v>
      </c>
      <c r="R1095">
        <v>69600</v>
      </c>
      <c r="S1095">
        <v>2</v>
      </c>
      <c r="T1095">
        <v>178</v>
      </c>
      <c r="U1095">
        <v>0.66433566433566404</v>
      </c>
      <c r="V1095">
        <v>0.63953488372093004</v>
      </c>
      <c r="W1095">
        <v>0.60882352941176399</v>
      </c>
      <c r="X1095">
        <v>12.4</v>
      </c>
      <c r="Y1095">
        <v>2183133</v>
      </c>
      <c r="Z1095">
        <v>70349</v>
      </c>
      <c r="AA1095">
        <v>2</v>
      </c>
      <c r="AB1095">
        <v>179</v>
      </c>
      <c r="AC1095" t="s">
        <v>589</v>
      </c>
      <c r="AE1095">
        <f>Tabela1[[#This Row],[kan_params]]</f>
        <v>70056</v>
      </c>
      <c r="AF1095">
        <f>Tabela1[[#This Row],[kan_steps]]</f>
        <v>22.2</v>
      </c>
      <c r="AG1095">
        <f>Tabela1[[#This Row],[kan_train_acc]]</f>
        <v>0.428823536634445</v>
      </c>
      <c r="AH1095">
        <f>Tabela1[[#This Row],[kan_val_acc]]</f>
        <v>0.772093021869659</v>
      </c>
      <c r="AI1095">
        <f>Tabela1[[#This Row],[kan_test_acc]]</f>
        <v>0.38321678638458201</v>
      </c>
      <c r="AJ1095">
        <f>Tabela1[[#This Row],[mlp_test_acc]]</f>
        <v>0.66433566433566404</v>
      </c>
      <c r="AK1095">
        <f>Tabela1[[#This Row],[mlp_val_acc]]</f>
        <v>0.63953488372093004</v>
      </c>
      <c r="AL1095">
        <f>Tabela1[[#This Row],[mlp_train_acc]]</f>
        <v>0.60882352941176399</v>
      </c>
      <c r="AM1095">
        <f>Tabela1[[#This Row],[mlp_steps]]</f>
        <v>12.4</v>
      </c>
    </row>
    <row r="1096" spans="1:39" hidden="1" x14ac:dyDescent="0.25">
      <c r="A1096" t="s">
        <v>29</v>
      </c>
      <c r="B1096">
        <v>20</v>
      </c>
      <c r="C1096">
        <v>9</v>
      </c>
      <c r="D1096">
        <v>5</v>
      </c>
      <c r="E1096">
        <v>0</v>
      </c>
      <c r="F1096" t="s">
        <v>180</v>
      </c>
      <c r="G1096">
        <v>70074</v>
      </c>
      <c r="H1096">
        <v>23370786.199999999</v>
      </c>
      <c r="I1096">
        <v>22.2</v>
      </c>
      <c r="J1096">
        <v>0.44000000059604599</v>
      </c>
      <c r="K1096">
        <v>0.78837209939956598</v>
      </c>
      <c r="L1096">
        <v>0.46573426723480199</v>
      </c>
      <c r="M1096">
        <v>0.58041958041957997</v>
      </c>
      <c r="N1096">
        <v>0.7</v>
      </c>
      <c r="O1096">
        <v>0.629411764705882</v>
      </c>
      <c r="P1096">
        <v>12</v>
      </c>
      <c r="Q1096">
        <v>1431241.8</v>
      </c>
      <c r="R1096">
        <v>69600</v>
      </c>
      <c r="S1096">
        <v>2</v>
      </c>
      <c r="T1096">
        <v>178</v>
      </c>
      <c r="U1096">
        <v>0.58041958041957997</v>
      </c>
      <c r="V1096">
        <v>0.69767441860465096</v>
      </c>
      <c r="W1096">
        <v>0.629411764705882</v>
      </c>
      <c r="X1096">
        <v>12</v>
      </c>
      <c r="Y1096">
        <v>1033000.4</v>
      </c>
      <c r="Z1096">
        <v>70349</v>
      </c>
      <c r="AA1096">
        <v>2</v>
      </c>
      <c r="AB1096">
        <v>179</v>
      </c>
      <c r="AC1096" t="s">
        <v>1216</v>
      </c>
      <c r="AE1096">
        <f>Tabela1[[#This Row],[kan_params]]</f>
        <v>70074</v>
      </c>
      <c r="AF1096">
        <f>Tabela1[[#This Row],[kan_steps]]</f>
        <v>22.2</v>
      </c>
      <c r="AG1096">
        <f>Tabela1[[#This Row],[kan_train_acc]]</f>
        <v>0.44000000059604599</v>
      </c>
      <c r="AH1096">
        <f>Tabela1[[#This Row],[kan_val_acc]]</f>
        <v>0.78837209939956598</v>
      </c>
      <c r="AI1096">
        <f>Tabela1[[#This Row],[kan_test_acc]]</f>
        <v>0.46573426723480199</v>
      </c>
      <c r="AJ1096">
        <f>Tabela1[[#This Row],[mlp_test_acc]]</f>
        <v>0.58041958041957997</v>
      </c>
      <c r="AK1096">
        <f>Tabela1[[#This Row],[mlp_val_acc]]</f>
        <v>0.7</v>
      </c>
      <c r="AL1096">
        <f>Tabela1[[#This Row],[mlp_train_acc]]</f>
        <v>0.629411764705882</v>
      </c>
      <c r="AM1096">
        <f>Tabela1[[#This Row],[mlp_steps]]</f>
        <v>12</v>
      </c>
    </row>
    <row r="1097" spans="1:39" hidden="1" x14ac:dyDescent="0.25">
      <c r="A1097" t="s">
        <v>29</v>
      </c>
      <c r="B1097">
        <v>20</v>
      </c>
      <c r="C1097">
        <v>9</v>
      </c>
      <c r="D1097">
        <v>5</v>
      </c>
      <c r="E1097">
        <v>0</v>
      </c>
      <c r="F1097" t="s">
        <v>60</v>
      </c>
      <c r="G1097">
        <v>70082</v>
      </c>
      <c r="H1097">
        <v>16153172.4</v>
      </c>
      <c r="I1097">
        <v>14.6</v>
      </c>
      <c r="J1097">
        <v>0.51352941989898604</v>
      </c>
      <c r="K1097">
        <v>0.76279067993163996</v>
      </c>
      <c r="L1097">
        <v>0.49090909361839202</v>
      </c>
      <c r="M1097">
        <v>0.58041958041957997</v>
      </c>
      <c r="N1097">
        <v>0.7</v>
      </c>
      <c r="O1097">
        <v>0.629411764705882</v>
      </c>
      <c r="P1097">
        <v>12.6</v>
      </c>
      <c r="Q1097">
        <v>1542848.4</v>
      </c>
      <c r="R1097">
        <v>69600</v>
      </c>
      <c r="S1097">
        <v>2</v>
      </c>
      <c r="T1097">
        <v>178</v>
      </c>
      <c r="U1097">
        <v>0.58041958041957997</v>
      </c>
      <c r="V1097">
        <v>0.69767441860465096</v>
      </c>
      <c r="W1097">
        <v>0.629411764705882</v>
      </c>
      <c r="X1097">
        <v>12</v>
      </c>
      <c r="Y1097">
        <v>1437127.8</v>
      </c>
      <c r="Z1097">
        <v>70349</v>
      </c>
      <c r="AA1097">
        <v>2</v>
      </c>
      <c r="AB1097">
        <v>179</v>
      </c>
      <c r="AC1097" t="s">
        <v>1156</v>
      </c>
      <c r="AE1097">
        <f>Tabela1[[#This Row],[kan_params]]</f>
        <v>70082</v>
      </c>
      <c r="AF1097">
        <f>Tabela1[[#This Row],[kan_steps]]</f>
        <v>14.6</v>
      </c>
      <c r="AG1097">
        <f>Tabela1[[#This Row],[kan_train_acc]]</f>
        <v>0.51352941989898604</v>
      </c>
      <c r="AH1097">
        <f>Tabela1[[#This Row],[kan_val_acc]]</f>
        <v>0.76279067993163996</v>
      </c>
      <c r="AI1097">
        <f>Tabela1[[#This Row],[kan_test_acc]]</f>
        <v>0.49090909361839202</v>
      </c>
      <c r="AJ1097">
        <f>Tabela1[[#This Row],[mlp_test_acc]]</f>
        <v>0.58041958041957997</v>
      </c>
      <c r="AK1097">
        <f>Tabela1[[#This Row],[mlp_val_acc]]</f>
        <v>0.7</v>
      </c>
      <c r="AL1097">
        <f>Tabela1[[#This Row],[mlp_train_acc]]</f>
        <v>0.629411764705882</v>
      </c>
      <c r="AM1097">
        <f>Tabela1[[#This Row],[mlp_steps]]</f>
        <v>12.6</v>
      </c>
    </row>
    <row r="1098" spans="1:39" hidden="1" x14ac:dyDescent="0.25">
      <c r="A1098" t="s">
        <v>29</v>
      </c>
      <c r="B1098">
        <v>16</v>
      </c>
      <c r="C1098">
        <v>5</v>
      </c>
      <c r="D1098">
        <v>5</v>
      </c>
      <c r="E1098">
        <v>0</v>
      </c>
      <c r="F1098" t="s">
        <v>102</v>
      </c>
      <c r="G1098">
        <v>70460</v>
      </c>
      <c r="H1098">
        <v>21853675.800000001</v>
      </c>
      <c r="I1098">
        <v>20.6</v>
      </c>
      <c r="J1098">
        <v>0.47823528647422697</v>
      </c>
      <c r="K1098">
        <v>0.67906975746154696</v>
      </c>
      <c r="L1098">
        <v>0.49090908467769601</v>
      </c>
      <c r="M1098">
        <v>0.65734265734265696</v>
      </c>
      <c r="N1098">
        <v>0.581395348837209</v>
      </c>
      <c r="O1098">
        <v>0.626470588235294</v>
      </c>
      <c r="P1098">
        <v>12</v>
      </c>
      <c r="Q1098">
        <v>2144624.7999999998</v>
      </c>
      <c r="R1098">
        <v>70349</v>
      </c>
      <c r="S1098">
        <v>2</v>
      </c>
      <c r="T1098">
        <v>179</v>
      </c>
      <c r="U1098">
        <v>0.65734265734265696</v>
      </c>
      <c r="V1098">
        <v>0.581395348837209</v>
      </c>
      <c r="W1098">
        <v>0.626470588235294</v>
      </c>
      <c r="X1098">
        <v>12</v>
      </c>
      <c r="Y1098">
        <v>1491899.2</v>
      </c>
      <c r="Z1098">
        <v>71102</v>
      </c>
      <c r="AA1098">
        <v>2</v>
      </c>
      <c r="AB1098">
        <v>180</v>
      </c>
      <c r="AC1098" t="s">
        <v>874</v>
      </c>
      <c r="AE1098">
        <f>Tabela1[[#This Row],[kan_params]]</f>
        <v>70460</v>
      </c>
      <c r="AF1098">
        <f>Tabela1[[#This Row],[kan_steps]]</f>
        <v>20.6</v>
      </c>
      <c r="AG1098">
        <f>Tabela1[[#This Row],[kan_train_acc]]</f>
        <v>0.47823528647422697</v>
      </c>
      <c r="AH1098">
        <f>Tabela1[[#This Row],[kan_val_acc]]</f>
        <v>0.67906975746154696</v>
      </c>
      <c r="AI1098">
        <f>Tabela1[[#This Row],[kan_test_acc]]</f>
        <v>0.49090908467769601</v>
      </c>
      <c r="AJ1098">
        <f>Tabela1[[#This Row],[mlp_test_acc]]</f>
        <v>0.65734265734265696</v>
      </c>
      <c r="AK1098">
        <f>Tabela1[[#This Row],[mlp_val_acc]]</f>
        <v>0.581395348837209</v>
      </c>
      <c r="AL1098">
        <f>Tabela1[[#This Row],[mlp_train_acc]]</f>
        <v>0.626470588235294</v>
      </c>
      <c r="AM1098">
        <f>Tabela1[[#This Row],[mlp_steps]]</f>
        <v>12</v>
      </c>
    </row>
    <row r="1099" spans="1:39" hidden="1" x14ac:dyDescent="0.25">
      <c r="A1099" t="s">
        <v>29</v>
      </c>
      <c r="B1099">
        <v>18</v>
      </c>
      <c r="C1099">
        <v>9</v>
      </c>
      <c r="D1099">
        <v>4</v>
      </c>
      <c r="E1099">
        <v>0</v>
      </c>
      <c r="F1099" t="s">
        <v>188</v>
      </c>
      <c r="G1099">
        <v>70582</v>
      </c>
      <c r="H1099">
        <v>20299403</v>
      </c>
      <c r="I1099">
        <v>21</v>
      </c>
      <c r="J1099">
        <v>0.60235294103622405</v>
      </c>
      <c r="K1099">
        <v>0.74651162624359102</v>
      </c>
      <c r="L1099">
        <v>0.60979021787643395</v>
      </c>
      <c r="M1099">
        <v>0.58041958041957997</v>
      </c>
      <c r="N1099">
        <v>0.69767441860465096</v>
      </c>
      <c r="O1099">
        <v>0.629411764705882</v>
      </c>
      <c r="P1099">
        <v>12</v>
      </c>
      <c r="Q1099">
        <v>501091.2</v>
      </c>
      <c r="R1099">
        <v>70349</v>
      </c>
      <c r="S1099">
        <v>2</v>
      </c>
      <c r="T1099">
        <v>179</v>
      </c>
      <c r="U1099">
        <v>0.58041958041957997</v>
      </c>
      <c r="V1099">
        <v>0.69767441860465096</v>
      </c>
      <c r="W1099">
        <v>0.629411764705882</v>
      </c>
      <c r="X1099">
        <v>12</v>
      </c>
      <c r="Y1099">
        <v>477052.6</v>
      </c>
      <c r="Z1099">
        <v>71102</v>
      </c>
      <c r="AA1099">
        <v>2</v>
      </c>
      <c r="AB1099">
        <v>180</v>
      </c>
      <c r="AC1099" t="s">
        <v>1119</v>
      </c>
      <c r="AE1099">
        <f>Tabela1[[#This Row],[kan_params]]</f>
        <v>70582</v>
      </c>
      <c r="AF1099">
        <f>Tabela1[[#This Row],[kan_steps]]</f>
        <v>21</v>
      </c>
      <c r="AG1099">
        <f>Tabela1[[#This Row],[kan_train_acc]]</f>
        <v>0.60235294103622405</v>
      </c>
      <c r="AH1099">
        <f>Tabela1[[#This Row],[kan_val_acc]]</f>
        <v>0.74651162624359102</v>
      </c>
      <c r="AI1099">
        <f>Tabela1[[#This Row],[kan_test_acc]]</f>
        <v>0.60979021787643395</v>
      </c>
      <c r="AJ1099">
        <f>Tabela1[[#This Row],[mlp_test_acc]]</f>
        <v>0.58041958041957997</v>
      </c>
      <c r="AK1099">
        <f>Tabela1[[#This Row],[mlp_val_acc]]</f>
        <v>0.69767441860465096</v>
      </c>
      <c r="AL1099">
        <f>Tabela1[[#This Row],[mlp_train_acc]]</f>
        <v>0.629411764705882</v>
      </c>
      <c r="AM1099">
        <f>Tabela1[[#This Row],[mlp_steps]]</f>
        <v>12</v>
      </c>
    </row>
    <row r="1100" spans="1:39" hidden="1" x14ac:dyDescent="0.25">
      <c r="A1100" t="s">
        <v>29</v>
      </c>
      <c r="B1100">
        <v>18</v>
      </c>
      <c r="C1100">
        <v>9</v>
      </c>
      <c r="D1100">
        <v>4</v>
      </c>
      <c r="E1100">
        <v>0</v>
      </c>
      <c r="F1100" t="s">
        <v>128</v>
      </c>
      <c r="G1100">
        <v>70586</v>
      </c>
      <c r="H1100">
        <v>10955807.6</v>
      </c>
      <c r="I1100">
        <v>12</v>
      </c>
      <c r="J1100">
        <v>0.64764704704284604</v>
      </c>
      <c r="K1100">
        <v>0.87209302186965898</v>
      </c>
      <c r="L1100">
        <v>0.63216782808303795</v>
      </c>
      <c r="M1100">
        <v>0.58041958041957997</v>
      </c>
      <c r="N1100">
        <v>0.69767441860465096</v>
      </c>
      <c r="O1100">
        <v>0.629411764705882</v>
      </c>
      <c r="P1100">
        <v>13</v>
      </c>
      <c r="Q1100">
        <v>491995.8</v>
      </c>
      <c r="R1100">
        <v>70349</v>
      </c>
      <c r="S1100">
        <v>2</v>
      </c>
      <c r="T1100">
        <v>179</v>
      </c>
      <c r="U1100">
        <v>0.58041958041957997</v>
      </c>
      <c r="V1100">
        <v>0.69767441860465096</v>
      </c>
      <c r="W1100">
        <v>0.629411764705882</v>
      </c>
      <c r="X1100">
        <v>12</v>
      </c>
      <c r="Y1100">
        <v>366075.6</v>
      </c>
      <c r="Z1100">
        <v>71102</v>
      </c>
      <c r="AA1100">
        <v>2</v>
      </c>
      <c r="AB1100">
        <v>180</v>
      </c>
      <c r="AC1100" t="s">
        <v>1089</v>
      </c>
      <c r="AE1100">
        <f>Tabela1[[#This Row],[kan_params]]</f>
        <v>70586</v>
      </c>
      <c r="AF1100">
        <f>Tabela1[[#This Row],[kan_steps]]</f>
        <v>12</v>
      </c>
      <c r="AG1100">
        <f>Tabela1[[#This Row],[kan_train_acc]]</f>
        <v>0.64764704704284604</v>
      </c>
      <c r="AH1100">
        <f>Tabela1[[#This Row],[kan_val_acc]]</f>
        <v>0.87209302186965898</v>
      </c>
      <c r="AI1100">
        <f>Tabela1[[#This Row],[kan_test_acc]]</f>
        <v>0.63216782808303795</v>
      </c>
      <c r="AJ1100">
        <f>Tabela1[[#This Row],[mlp_test_acc]]</f>
        <v>0.58041958041957997</v>
      </c>
      <c r="AK1100">
        <f>Tabela1[[#This Row],[mlp_val_acc]]</f>
        <v>0.69767441860465096</v>
      </c>
      <c r="AL1100">
        <f>Tabela1[[#This Row],[mlp_train_acc]]</f>
        <v>0.629411764705882</v>
      </c>
      <c r="AM1100">
        <f>Tabela1[[#This Row],[mlp_steps]]</f>
        <v>13</v>
      </c>
    </row>
    <row r="1101" spans="1:39" hidden="1" x14ac:dyDescent="0.25">
      <c r="A1101" t="s">
        <v>29</v>
      </c>
      <c r="B1101">
        <v>18</v>
      </c>
      <c r="C1101">
        <v>9</v>
      </c>
      <c r="D1101">
        <v>4</v>
      </c>
      <c r="E1101">
        <v>0</v>
      </c>
      <c r="F1101" t="s">
        <v>70</v>
      </c>
      <c r="G1101">
        <v>70592</v>
      </c>
      <c r="H1101">
        <v>15045938.6</v>
      </c>
      <c r="I1101">
        <v>18.600000000000001</v>
      </c>
      <c r="J1101">
        <v>0.54823530316352798</v>
      </c>
      <c r="K1101">
        <v>0.74186047315597503</v>
      </c>
      <c r="L1101">
        <v>0.54545454978942798</v>
      </c>
      <c r="M1101">
        <v>0.58041958041957997</v>
      </c>
      <c r="N1101">
        <v>0.69767441860465096</v>
      </c>
      <c r="O1101">
        <v>0.629411764705882</v>
      </c>
      <c r="P1101">
        <v>12.4</v>
      </c>
      <c r="Q1101">
        <v>453762.2</v>
      </c>
      <c r="R1101">
        <v>70349</v>
      </c>
      <c r="S1101">
        <v>2</v>
      </c>
      <c r="T1101">
        <v>179</v>
      </c>
      <c r="U1101">
        <v>0.58041958041957997</v>
      </c>
      <c r="V1101">
        <v>0.69767441860465096</v>
      </c>
      <c r="W1101">
        <v>0.629411764705882</v>
      </c>
      <c r="X1101">
        <v>12.2</v>
      </c>
      <c r="Y1101">
        <v>491499.2</v>
      </c>
      <c r="Z1101">
        <v>71102</v>
      </c>
      <c r="AA1101">
        <v>2</v>
      </c>
      <c r="AB1101">
        <v>180</v>
      </c>
      <c r="AC1101" t="s">
        <v>1060</v>
      </c>
      <c r="AE1101">
        <f>Tabela1[[#This Row],[kan_params]]</f>
        <v>70592</v>
      </c>
      <c r="AF1101">
        <f>Tabela1[[#This Row],[kan_steps]]</f>
        <v>18.600000000000001</v>
      </c>
      <c r="AG1101">
        <f>Tabela1[[#This Row],[kan_train_acc]]</f>
        <v>0.54823530316352798</v>
      </c>
      <c r="AH1101">
        <f>Tabela1[[#This Row],[kan_val_acc]]</f>
        <v>0.74186047315597503</v>
      </c>
      <c r="AI1101">
        <f>Tabela1[[#This Row],[kan_test_acc]]</f>
        <v>0.54545454978942798</v>
      </c>
      <c r="AJ1101">
        <f>Tabela1[[#This Row],[mlp_test_acc]]</f>
        <v>0.58041958041957997</v>
      </c>
      <c r="AK1101">
        <f>Tabela1[[#This Row],[mlp_val_acc]]</f>
        <v>0.69767441860465096</v>
      </c>
      <c r="AL1101">
        <f>Tabela1[[#This Row],[mlp_train_acc]]</f>
        <v>0.629411764705882</v>
      </c>
      <c r="AM1101">
        <f>Tabela1[[#This Row],[mlp_steps]]</f>
        <v>12.4</v>
      </c>
    </row>
    <row r="1102" spans="1:39" hidden="1" x14ac:dyDescent="0.25">
      <c r="A1102" t="s">
        <v>29</v>
      </c>
      <c r="B1102">
        <v>14</v>
      </c>
      <c r="C1102">
        <v>5</v>
      </c>
      <c r="D1102">
        <v>4</v>
      </c>
      <c r="E1102">
        <v>0</v>
      </c>
      <c r="F1102" t="s">
        <v>172</v>
      </c>
      <c r="G1102">
        <v>70658</v>
      </c>
      <c r="H1102">
        <v>21051596.600000001</v>
      </c>
      <c r="I1102">
        <v>20.6</v>
      </c>
      <c r="J1102">
        <v>0.59411765336990296</v>
      </c>
      <c r="K1102">
        <v>0.68139533996582002</v>
      </c>
      <c r="L1102">
        <v>0.63216782808303795</v>
      </c>
      <c r="M1102">
        <v>0.65734265734265696</v>
      </c>
      <c r="N1102">
        <v>0.581395348837209</v>
      </c>
      <c r="O1102">
        <v>0.626470588235294</v>
      </c>
      <c r="P1102">
        <v>12</v>
      </c>
      <c r="Q1102">
        <v>511644</v>
      </c>
      <c r="R1102">
        <v>70349</v>
      </c>
      <c r="S1102">
        <v>2</v>
      </c>
      <c r="T1102">
        <v>179</v>
      </c>
      <c r="U1102">
        <v>0.65734265734265696</v>
      </c>
      <c r="V1102">
        <v>0.581395348837209</v>
      </c>
      <c r="W1102">
        <v>0.626470588235294</v>
      </c>
      <c r="X1102">
        <v>12</v>
      </c>
      <c r="Y1102">
        <v>431231.4</v>
      </c>
      <c r="Z1102">
        <v>71102</v>
      </c>
      <c r="AA1102">
        <v>2</v>
      </c>
      <c r="AB1102">
        <v>180</v>
      </c>
      <c r="AC1102" t="s">
        <v>707</v>
      </c>
      <c r="AE1102">
        <f>Tabela1[[#This Row],[kan_params]]</f>
        <v>70658</v>
      </c>
      <c r="AF1102">
        <f>Tabela1[[#This Row],[kan_steps]]</f>
        <v>20.6</v>
      </c>
      <c r="AG1102">
        <f>Tabela1[[#This Row],[kan_train_acc]]</f>
        <v>0.59411765336990296</v>
      </c>
      <c r="AH1102">
        <f>Tabela1[[#This Row],[kan_val_acc]]</f>
        <v>0.68139533996582002</v>
      </c>
      <c r="AI1102">
        <f>Tabela1[[#This Row],[kan_test_acc]]</f>
        <v>0.63216782808303795</v>
      </c>
      <c r="AJ1102">
        <f>Tabela1[[#This Row],[mlp_test_acc]]</f>
        <v>0.65734265734265696</v>
      </c>
      <c r="AK1102">
        <f>Tabela1[[#This Row],[mlp_val_acc]]</f>
        <v>0.581395348837209</v>
      </c>
      <c r="AL1102">
        <f>Tabela1[[#This Row],[mlp_train_acc]]</f>
        <v>0.626470588235294</v>
      </c>
      <c r="AM1102">
        <f>Tabela1[[#This Row],[mlp_steps]]</f>
        <v>12</v>
      </c>
    </row>
    <row r="1103" spans="1:39" hidden="1" x14ac:dyDescent="0.25">
      <c r="A1103" t="s">
        <v>29</v>
      </c>
      <c r="B1103">
        <v>16</v>
      </c>
      <c r="C1103">
        <v>9</v>
      </c>
      <c r="D1103">
        <v>3</v>
      </c>
      <c r="E1103">
        <v>0</v>
      </c>
      <c r="F1103" t="s">
        <v>168</v>
      </c>
      <c r="G1103">
        <v>70670</v>
      </c>
      <c r="H1103">
        <v>29860768.800000001</v>
      </c>
      <c r="I1103">
        <v>30</v>
      </c>
      <c r="J1103">
        <v>0.62999999523162797</v>
      </c>
      <c r="K1103">
        <v>0.83953487873077304</v>
      </c>
      <c r="L1103">
        <v>0.55104894042014996</v>
      </c>
      <c r="M1103">
        <v>0.65734265734265696</v>
      </c>
      <c r="N1103">
        <v>0.581395348837209</v>
      </c>
      <c r="O1103">
        <v>0.626470588235294</v>
      </c>
      <c r="P1103">
        <v>12</v>
      </c>
      <c r="Q1103">
        <v>2883255.8</v>
      </c>
      <c r="R1103">
        <v>70349</v>
      </c>
      <c r="S1103">
        <v>2</v>
      </c>
      <c r="T1103">
        <v>179</v>
      </c>
      <c r="U1103">
        <v>0.65734265734265696</v>
      </c>
      <c r="V1103">
        <v>0.581395348837209</v>
      </c>
      <c r="W1103">
        <v>0.626470588235294</v>
      </c>
      <c r="X1103">
        <v>12</v>
      </c>
      <c r="Y1103">
        <v>2198024.7999999998</v>
      </c>
      <c r="Z1103">
        <v>71102</v>
      </c>
      <c r="AA1103">
        <v>2</v>
      </c>
      <c r="AB1103">
        <v>180</v>
      </c>
      <c r="AC1103" t="s">
        <v>1008</v>
      </c>
      <c r="AE1103">
        <f>Tabela1[[#This Row],[kan_params]]</f>
        <v>70670</v>
      </c>
      <c r="AF1103">
        <f>Tabela1[[#This Row],[kan_steps]]</f>
        <v>30</v>
      </c>
      <c r="AG1103">
        <f>Tabela1[[#This Row],[kan_train_acc]]</f>
        <v>0.62999999523162797</v>
      </c>
      <c r="AH1103">
        <f>Tabela1[[#This Row],[kan_val_acc]]</f>
        <v>0.83953487873077304</v>
      </c>
      <c r="AI1103">
        <f>Tabela1[[#This Row],[kan_test_acc]]</f>
        <v>0.55104894042014996</v>
      </c>
      <c r="AJ1103">
        <f>Tabela1[[#This Row],[mlp_test_acc]]</f>
        <v>0.65734265734265696</v>
      </c>
      <c r="AK1103">
        <f>Tabela1[[#This Row],[mlp_val_acc]]</f>
        <v>0.581395348837209</v>
      </c>
      <c r="AL1103">
        <f>Tabela1[[#This Row],[mlp_train_acc]]</f>
        <v>0.626470588235294</v>
      </c>
      <c r="AM1103">
        <f>Tabela1[[#This Row],[mlp_steps]]</f>
        <v>12</v>
      </c>
    </row>
    <row r="1104" spans="1:39" hidden="1" x14ac:dyDescent="0.25">
      <c r="A1104" t="s">
        <v>29</v>
      </c>
      <c r="B1104">
        <v>14</v>
      </c>
      <c r="C1104">
        <v>3</v>
      </c>
      <c r="D1104">
        <v>5</v>
      </c>
      <c r="E1104">
        <v>0</v>
      </c>
      <c r="F1104" t="s">
        <v>168</v>
      </c>
      <c r="G1104">
        <v>70670</v>
      </c>
      <c r="H1104">
        <v>10340865.6</v>
      </c>
      <c r="I1104">
        <v>15.2</v>
      </c>
      <c r="J1104">
        <v>0.42470588684082</v>
      </c>
      <c r="K1104">
        <v>0.66046512126922596</v>
      </c>
      <c r="L1104">
        <v>0.42377623021602601</v>
      </c>
      <c r="M1104">
        <v>0.66433566433566404</v>
      </c>
      <c r="N1104">
        <v>0.63953488372093004</v>
      </c>
      <c r="O1104">
        <v>0.60882352941176399</v>
      </c>
      <c r="P1104">
        <v>12</v>
      </c>
      <c r="Q1104">
        <v>1647314.6</v>
      </c>
      <c r="R1104">
        <v>70349</v>
      </c>
      <c r="S1104">
        <v>2</v>
      </c>
      <c r="T1104">
        <v>179</v>
      </c>
      <c r="U1104">
        <v>0.66433566433566404</v>
      </c>
      <c r="V1104">
        <v>0.63953488372093004</v>
      </c>
      <c r="W1104">
        <v>0.60882352941176399</v>
      </c>
      <c r="X1104">
        <v>12</v>
      </c>
      <c r="Y1104">
        <v>1833293.2</v>
      </c>
      <c r="Z1104">
        <v>71102</v>
      </c>
      <c r="AA1104">
        <v>2</v>
      </c>
      <c r="AB1104">
        <v>180</v>
      </c>
      <c r="AC1104" t="s">
        <v>604</v>
      </c>
      <c r="AE1104">
        <f>Tabela1[[#This Row],[kan_params]]</f>
        <v>70670</v>
      </c>
      <c r="AF1104">
        <f>Tabela1[[#This Row],[kan_steps]]</f>
        <v>15.2</v>
      </c>
      <c r="AG1104">
        <f>Tabela1[[#This Row],[kan_train_acc]]</f>
        <v>0.42470588684082</v>
      </c>
      <c r="AH1104">
        <f>Tabela1[[#This Row],[kan_val_acc]]</f>
        <v>0.66046512126922596</v>
      </c>
      <c r="AI1104">
        <f>Tabela1[[#This Row],[kan_test_acc]]</f>
        <v>0.42377623021602601</v>
      </c>
      <c r="AJ1104">
        <f>Tabela1[[#This Row],[mlp_test_acc]]</f>
        <v>0.66433566433566404</v>
      </c>
      <c r="AK1104">
        <f>Tabela1[[#This Row],[mlp_val_acc]]</f>
        <v>0.63953488372093004</v>
      </c>
      <c r="AL1104">
        <f>Tabela1[[#This Row],[mlp_train_acc]]</f>
        <v>0.60882352941176399</v>
      </c>
      <c r="AM1104">
        <f>Tabela1[[#This Row],[mlp_steps]]</f>
        <v>12</v>
      </c>
    </row>
    <row r="1105" spans="1:39" hidden="1" x14ac:dyDescent="0.25">
      <c r="A1105" t="s">
        <v>29</v>
      </c>
      <c r="B1105">
        <v>20</v>
      </c>
      <c r="C1105">
        <v>9</v>
      </c>
      <c r="D1105">
        <v>5</v>
      </c>
      <c r="E1105">
        <v>0</v>
      </c>
      <c r="F1105" t="s">
        <v>150</v>
      </c>
      <c r="G1105">
        <v>70748</v>
      </c>
      <c r="H1105">
        <v>13695014.800000001</v>
      </c>
      <c r="I1105">
        <v>12</v>
      </c>
      <c r="J1105">
        <v>0.47470588088035498</v>
      </c>
      <c r="K1105">
        <v>0.82558137178420998</v>
      </c>
      <c r="L1105">
        <v>0.46993006467819198</v>
      </c>
      <c r="M1105">
        <v>0.58041958041957997</v>
      </c>
      <c r="N1105">
        <v>0.69767441860465096</v>
      </c>
      <c r="O1105">
        <v>0.629411764705882</v>
      </c>
      <c r="P1105">
        <v>13</v>
      </c>
      <c r="Q1105">
        <v>2594824.7999999998</v>
      </c>
      <c r="R1105">
        <v>70349</v>
      </c>
      <c r="S1105">
        <v>2</v>
      </c>
      <c r="T1105">
        <v>179</v>
      </c>
      <c r="U1105">
        <v>0.58041958041957997</v>
      </c>
      <c r="V1105">
        <v>0.69767441860465096</v>
      </c>
      <c r="W1105">
        <v>0.629411764705882</v>
      </c>
      <c r="X1105">
        <v>12</v>
      </c>
      <c r="Y1105">
        <v>2124038.7999999998</v>
      </c>
      <c r="Z1105">
        <v>71102</v>
      </c>
      <c r="AA1105">
        <v>2</v>
      </c>
      <c r="AB1105">
        <v>180</v>
      </c>
      <c r="AC1105" t="s">
        <v>1201</v>
      </c>
      <c r="AE1105">
        <f>Tabela1[[#This Row],[kan_params]]</f>
        <v>70748</v>
      </c>
      <c r="AF1105">
        <f>Tabela1[[#This Row],[kan_steps]]</f>
        <v>12</v>
      </c>
      <c r="AG1105">
        <f>Tabela1[[#This Row],[kan_train_acc]]</f>
        <v>0.47470588088035498</v>
      </c>
      <c r="AH1105">
        <f>Tabela1[[#This Row],[kan_val_acc]]</f>
        <v>0.82558137178420998</v>
      </c>
      <c r="AI1105">
        <f>Tabela1[[#This Row],[kan_test_acc]]</f>
        <v>0.46993006467819198</v>
      </c>
      <c r="AJ1105">
        <f>Tabela1[[#This Row],[mlp_test_acc]]</f>
        <v>0.58041958041957997</v>
      </c>
      <c r="AK1105">
        <f>Tabela1[[#This Row],[mlp_val_acc]]</f>
        <v>0.69767441860465096</v>
      </c>
      <c r="AL1105">
        <f>Tabela1[[#This Row],[mlp_train_acc]]</f>
        <v>0.629411764705882</v>
      </c>
      <c r="AM1105">
        <f>Tabela1[[#This Row],[mlp_steps]]</f>
        <v>13</v>
      </c>
    </row>
    <row r="1106" spans="1:39" hidden="1" x14ac:dyDescent="0.25">
      <c r="A1106" t="s">
        <v>29</v>
      </c>
      <c r="B1106">
        <v>20</v>
      </c>
      <c r="C1106">
        <v>9</v>
      </c>
      <c r="D1106">
        <v>5</v>
      </c>
      <c r="E1106">
        <v>0</v>
      </c>
      <c r="F1106" t="s">
        <v>90</v>
      </c>
      <c r="G1106">
        <v>70752</v>
      </c>
      <c r="H1106">
        <v>16502506.6</v>
      </c>
      <c r="I1106">
        <v>14.4</v>
      </c>
      <c r="J1106">
        <v>0.57882353067397996</v>
      </c>
      <c r="K1106">
        <v>0.73023254871368404</v>
      </c>
      <c r="L1106">
        <v>0.51048951148986799</v>
      </c>
      <c r="M1106">
        <v>0.58041958041957997</v>
      </c>
      <c r="N1106">
        <v>0.69767441860465096</v>
      </c>
      <c r="O1106">
        <v>0.629411764705882</v>
      </c>
      <c r="P1106">
        <v>12.6</v>
      </c>
      <c r="Q1106">
        <v>1673824.2</v>
      </c>
      <c r="R1106">
        <v>70349</v>
      </c>
      <c r="S1106">
        <v>2</v>
      </c>
      <c r="T1106">
        <v>179</v>
      </c>
      <c r="U1106">
        <v>0.58041958041957997</v>
      </c>
      <c r="V1106">
        <v>0.69767441860465096</v>
      </c>
      <c r="W1106">
        <v>0.629411764705882</v>
      </c>
      <c r="X1106">
        <v>12</v>
      </c>
      <c r="Y1106">
        <v>2080046</v>
      </c>
      <c r="Z1106">
        <v>71102</v>
      </c>
      <c r="AA1106">
        <v>2</v>
      </c>
      <c r="AB1106">
        <v>180</v>
      </c>
      <c r="AC1106" t="s">
        <v>1171</v>
      </c>
      <c r="AE1106">
        <f>Tabela1[[#This Row],[kan_params]]</f>
        <v>70752</v>
      </c>
      <c r="AF1106">
        <f>Tabela1[[#This Row],[kan_steps]]</f>
        <v>14.4</v>
      </c>
      <c r="AG1106">
        <f>Tabela1[[#This Row],[kan_train_acc]]</f>
        <v>0.57882353067397996</v>
      </c>
      <c r="AH1106">
        <f>Tabela1[[#This Row],[kan_val_acc]]</f>
        <v>0.73023254871368404</v>
      </c>
      <c r="AI1106">
        <f>Tabela1[[#This Row],[kan_test_acc]]</f>
        <v>0.51048951148986799</v>
      </c>
      <c r="AJ1106">
        <f>Tabela1[[#This Row],[mlp_test_acc]]</f>
        <v>0.58041958041957997</v>
      </c>
      <c r="AK1106">
        <f>Tabela1[[#This Row],[mlp_val_acc]]</f>
        <v>0.69767441860465096</v>
      </c>
      <c r="AL1106">
        <f>Tabela1[[#This Row],[mlp_train_acc]]</f>
        <v>0.629411764705882</v>
      </c>
      <c r="AM1106">
        <f>Tabela1[[#This Row],[mlp_steps]]</f>
        <v>12.6</v>
      </c>
    </row>
    <row r="1107" spans="1:39" hidden="1" x14ac:dyDescent="0.25">
      <c r="A1107" t="s">
        <v>29</v>
      </c>
      <c r="B1107">
        <v>18</v>
      </c>
      <c r="C1107">
        <v>9</v>
      </c>
      <c r="D1107">
        <v>4</v>
      </c>
      <c r="E1107">
        <v>0</v>
      </c>
      <c r="F1107" t="s">
        <v>158</v>
      </c>
      <c r="G1107">
        <v>70784</v>
      </c>
      <c r="H1107">
        <v>13534165.6</v>
      </c>
      <c r="I1107">
        <v>15</v>
      </c>
      <c r="J1107">
        <v>0.61117647886276205</v>
      </c>
      <c r="K1107">
        <v>0.84186044931411697</v>
      </c>
      <c r="L1107">
        <v>0.61118880510330198</v>
      </c>
      <c r="M1107">
        <v>0.58041958041957997</v>
      </c>
      <c r="N1107">
        <v>0.69767441860465096</v>
      </c>
      <c r="O1107">
        <v>0.629411764705882</v>
      </c>
      <c r="P1107">
        <v>12</v>
      </c>
      <c r="Q1107">
        <v>826599.6</v>
      </c>
      <c r="R1107">
        <v>70349</v>
      </c>
      <c r="S1107">
        <v>2</v>
      </c>
      <c r="T1107">
        <v>179</v>
      </c>
      <c r="U1107">
        <v>0.58041958041957997</v>
      </c>
      <c r="V1107">
        <v>0.69767441860465096</v>
      </c>
      <c r="W1107">
        <v>0.629411764705882</v>
      </c>
      <c r="X1107">
        <v>12</v>
      </c>
      <c r="Y1107">
        <v>914527.2</v>
      </c>
      <c r="Z1107">
        <v>71102</v>
      </c>
      <c r="AA1107">
        <v>2</v>
      </c>
      <c r="AB1107">
        <v>180</v>
      </c>
      <c r="AC1107" t="s">
        <v>1104</v>
      </c>
      <c r="AE1107">
        <f>Tabela1[[#This Row],[kan_params]]</f>
        <v>70784</v>
      </c>
      <c r="AF1107">
        <f>Tabela1[[#This Row],[kan_steps]]</f>
        <v>15</v>
      </c>
      <c r="AG1107">
        <f>Tabela1[[#This Row],[kan_train_acc]]</f>
        <v>0.61117647886276205</v>
      </c>
      <c r="AH1107">
        <f>Tabela1[[#This Row],[kan_val_acc]]</f>
        <v>0.84186044931411697</v>
      </c>
      <c r="AI1107">
        <f>Tabela1[[#This Row],[kan_test_acc]]</f>
        <v>0.61118880510330198</v>
      </c>
      <c r="AJ1107">
        <f>Tabela1[[#This Row],[mlp_test_acc]]</f>
        <v>0.58041958041957997</v>
      </c>
      <c r="AK1107">
        <f>Tabela1[[#This Row],[mlp_val_acc]]</f>
        <v>0.69767441860465096</v>
      </c>
      <c r="AL1107">
        <f>Tabela1[[#This Row],[mlp_train_acc]]</f>
        <v>0.629411764705882</v>
      </c>
      <c r="AM1107">
        <f>Tabela1[[#This Row],[mlp_steps]]</f>
        <v>12</v>
      </c>
    </row>
    <row r="1108" spans="1:39" hidden="1" x14ac:dyDescent="0.25">
      <c r="A1108" t="s">
        <v>29</v>
      </c>
      <c r="B1108">
        <v>16</v>
      </c>
      <c r="C1108">
        <v>9</v>
      </c>
      <c r="D1108">
        <v>3</v>
      </c>
      <c r="E1108">
        <v>0</v>
      </c>
      <c r="F1108" t="s">
        <v>198</v>
      </c>
      <c r="G1108">
        <v>70932</v>
      </c>
      <c r="H1108">
        <v>23153757.800000001</v>
      </c>
      <c r="I1108">
        <v>22.2</v>
      </c>
      <c r="J1108">
        <v>0.47176469564437801</v>
      </c>
      <c r="K1108">
        <v>0.80930233001708896</v>
      </c>
      <c r="L1108">
        <v>0.45034965872764499</v>
      </c>
      <c r="M1108">
        <v>0.65734265734265696</v>
      </c>
      <c r="N1108">
        <v>0.581395348837209</v>
      </c>
      <c r="O1108">
        <v>0.626470588235294</v>
      </c>
      <c r="P1108">
        <v>12</v>
      </c>
      <c r="Q1108">
        <v>1817965.2</v>
      </c>
      <c r="R1108">
        <v>70349</v>
      </c>
      <c r="S1108">
        <v>2</v>
      </c>
      <c r="T1108">
        <v>179</v>
      </c>
      <c r="U1108">
        <v>0.65734265734265696</v>
      </c>
      <c r="V1108">
        <v>0.581395348837209</v>
      </c>
      <c r="W1108">
        <v>0.626470588235294</v>
      </c>
      <c r="X1108">
        <v>12</v>
      </c>
      <c r="Y1108">
        <v>1343463.8</v>
      </c>
      <c r="Z1108">
        <v>71102</v>
      </c>
      <c r="AA1108">
        <v>2</v>
      </c>
      <c r="AB1108">
        <v>180</v>
      </c>
      <c r="AC1108" t="s">
        <v>1023</v>
      </c>
      <c r="AE1108">
        <f>Tabela1[[#This Row],[kan_params]]</f>
        <v>70932</v>
      </c>
      <c r="AF1108">
        <f>Tabela1[[#This Row],[kan_steps]]</f>
        <v>22.2</v>
      </c>
      <c r="AG1108">
        <f>Tabela1[[#This Row],[kan_train_acc]]</f>
        <v>0.47176469564437801</v>
      </c>
      <c r="AH1108">
        <f>Tabela1[[#This Row],[kan_val_acc]]</f>
        <v>0.80930233001708896</v>
      </c>
      <c r="AI1108">
        <f>Tabela1[[#This Row],[kan_test_acc]]</f>
        <v>0.45034965872764499</v>
      </c>
      <c r="AJ1108">
        <f>Tabela1[[#This Row],[mlp_test_acc]]</f>
        <v>0.65734265734265696</v>
      </c>
      <c r="AK1108">
        <f>Tabela1[[#This Row],[mlp_val_acc]]</f>
        <v>0.581395348837209</v>
      </c>
      <c r="AL1108">
        <f>Tabela1[[#This Row],[mlp_train_acc]]</f>
        <v>0.626470588235294</v>
      </c>
      <c r="AM1108">
        <f>Tabela1[[#This Row],[mlp_steps]]</f>
        <v>12</v>
      </c>
    </row>
    <row r="1109" spans="1:39" hidden="1" x14ac:dyDescent="0.25">
      <c r="A1109" t="s">
        <v>29</v>
      </c>
      <c r="B1109">
        <v>14</v>
      </c>
      <c r="C1109">
        <v>3</v>
      </c>
      <c r="D1109">
        <v>5</v>
      </c>
      <c r="E1109">
        <v>0</v>
      </c>
      <c r="F1109" t="s">
        <v>198</v>
      </c>
      <c r="G1109">
        <v>70932</v>
      </c>
      <c r="H1109">
        <v>11846715.4</v>
      </c>
      <c r="I1109">
        <v>17.600000000000001</v>
      </c>
      <c r="J1109">
        <v>0.522941178083419</v>
      </c>
      <c r="K1109">
        <v>0.66279070377349802</v>
      </c>
      <c r="L1109">
        <v>0.55524476468563</v>
      </c>
      <c r="M1109">
        <v>0.66433566433566404</v>
      </c>
      <c r="N1109">
        <v>0.63953488372093004</v>
      </c>
      <c r="O1109">
        <v>0.60882352941176399</v>
      </c>
      <c r="P1109">
        <v>13</v>
      </c>
      <c r="Q1109">
        <v>1136345</v>
      </c>
      <c r="R1109">
        <v>70349</v>
      </c>
      <c r="S1109">
        <v>2</v>
      </c>
      <c r="T1109">
        <v>179</v>
      </c>
      <c r="U1109">
        <v>0.66433566433566404</v>
      </c>
      <c r="V1109">
        <v>0.63953488372093004</v>
      </c>
      <c r="W1109">
        <v>0.60882352941176399</v>
      </c>
      <c r="X1109">
        <v>12.2</v>
      </c>
      <c r="Y1109">
        <v>2058538.4</v>
      </c>
      <c r="Z1109">
        <v>71102</v>
      </c>
      <c r="AA1109">
        <v>2</v>
      </c>
      <c r="AB1109">
        <v>180</v>
      </c>
      <c r="AC1109" t="s">
        <v>619</v>
      </c>
      <c r="AE1109">
        <f>Tabela1[[#This Row],[kan_params]]</f>
        <v>70932</v>
      </c>
      <c r="AF1109">
        <f>Tabela1[[#This Row],[kan_steps]]</f>
        <v>17.600000000000001</v>
      </c>
      <c r="AG1109">
        <f>Tabela1[[#This Row],[kan_train_acc]]</f>
        <v>0.522941178083419</v>
      </c>
      <c r="AH1109">
        <f>Tabela1[[#This Row],[kan_val_acc]]</f>
        <v>0.66279070377349802</v>
      </c>
      <c r="AI1109">
        <f>Tabela1[[#This Row],[kan_test_acc]]</f>
        <v>0.55524476468563</v>
      </c>
      <c r="AJ1109">
        <f>Tabela1[[#This Row],[mlp_test_acc]]</f>
        <v>0.66433566433566404</v>
      </c>
      <c r="AK1109">
        <f>Tabela1[[#This Row],[mlp_val_acc]]</f>
        <v>0.63953488372093004</v>
      </c>
      <c r="AL1109">
        <f>Tabela1[[#This Row],[mlp_train_acc]]</f>
        <v>0.60882352941176399</v>
      </c>
      <c r="AM1109">
        <f>Tabela1[[#This Row],[mlp_steps]]</f>
        <v>13</v>
      </c>
    </row>
    <row r="1110" spans="1:39" hidden="1" x14ac:dyDescent="0.25">
      <c r="A1110" t="s">
        <v>29</v>
      </c>
      <c r="B1110">
        <v>20</v>
      </c>
      <c r="C1110">
        <v>9</v>
      </c>
      <c r="D1110">
        <v>5</v>
      </c>
      <c r="E1110">
        <v>0</v>
      </c>
      <c r="F1110" t="s">
        <v>120</v>
      </c>
      <c r="G1110">
        <v>70974</v>
      </c>
      <c r="H1110">
        <v>18693297.199999999</v>
      </c>
      <c r="I1110">
        <v>17</v>
      </c>
      <c r="J1110">
        <v>0.461176460981369</v>
      </c>
      <c r="K1110">
        <v>0.73255811929702697</v>
      </c>
      <c r="L1110">
        <v>0.46713286638259799</v>
      </c>
      <c r="M1110">
        <v>0.58041958041957997</v>
      </c>
      <c r="N1110">
        <v>0.69767441860465096</v>
      </c>
      <c r="O1110">
        <v>0.629411764705882</v>
      </c>
      <c r="P1110">
        <v>12</v>
      </c>
      <c r="Q1110">
        <v>1941085.8</v>
      </c>
      <c r="R1110">
        <v>70349</v>
      </c>
      <c r="S1110">
        <v>2</v>
      </c>
      <c r="T1110">
        <v>179</v>
      </c>
      <c r="U1110">
        <v>0.58041958041957997</v>
      </c>
      <c r="V1110">
        <v>0.69767441860465096</v>
      </c>
      <c r="W1110">
        <v>0.629411764705882</v>
      </c>
      <c r="X1110">
        <v>12</v>
      </c>
      <c r="Y1110">
        <v>1348640.8</v>
      </c>
      <c r="Z1110">
        <v>71102</v>
      </c>
      <c r="AA1110">
        <v>2</v>
      </c>
      <c r="AB1110">
        <v>180</v>
      </c>
      <c r="AC1110" t="s">
        <v>1186</v>
      </c>
      <c r="AE1110">
        <f>Tabela1[[#This Row],[kan_params]]</f>
        <v>70974</v>
      </c>
      <c r="AF1110">
        <f>Tabela1[[#This Row],[kan_steps]]</f>
        <v>17</v>
      </c>
      <c r="AG1110">
        <f>Tabela1[[#This Row],[kan_train_acc]]</f>
        <v>0.461176460981369</v>
      </c>
      <c r="AH1110">
        <f>Tabela1[[#This Row],[kan_val_acc]]</f>
        <v>0.73255811929702697</v>
      </c>
      <c r="AI1110">
        <f>Tabela1[[#This Row],[kan_test_acc]]</f>
        <v>0.46713286638259799</v>
      </c>
      <c r="AJ1110">
        <f>Tabela1[[#This Row],[mlp_test_acc]]</f>
        <v>0.58041958041957997</v>
      </c>
      <c r="AK1110">
        <f>Tabela1[[#This Row],[mlp_val_acc]]</f>
        <v>0.69767441860465096</v>
      </c>
      <c r="AL1110">
        <f>Tabela1[[#This Row],[mlp_train_acc]]</f>
        <v>0.629411764705882</v>
      </c>
      <c r="AM1110">
        <f>Tabela1[[#This Row],[mlp_steps]]</f>
        <v>12</v>
      </c>
    </row>
    <row r="1111" spans="1:39" hidden="1" x14ac:dyDescent="0.25">
      <c r="A1111" t="s">
        <v>29</v>
      </c>
      <c r="B1111">
        <v>14</v>
      </c>
      <c r="C1111">
        <v>5</v>
      </c>
      <c r="D1111">
        <v>4</v>
      </c>
      <c r="E1111">
        <v>0</v>
      </c>
      <c r="F1111" t="s">
        <v>202</v>
      </c>
      <c r="G1111">
        <v>71076</v>
      </c>
      <c r="H1111">
        <v>23421590.800000001</v>
      </c>
      <c r="I1111">
        <v>22.6</v>
      </c>
      <c r="J1111">
        <v>0.50882351994514396</v>
      </c>
      <c r="K1111">
        <v>0.70930233001708898</v>
      </c>
      <c r="L1111">
        <v>0.54125874638557403</v>
      </c>
      <c r="M1111">
        <v>0.65734265734265696</v>
      </c>
      <c r="N1111">
        <v>0.63023255813953405</v>
      </c>
      <c r="O1111">
        <v>0.626470588235294</v>
      </c>
      <c r="P1111">
        <v>12.2</v>
      </c>
      <c r="Q1111">
        <v>1083268.6000000001</v>
      </c>
      <c r="R1111">
        <v>70349</v>
      </c>
      <c r="S1111">
        <v>2</v>
      </c>
      <c r="T1111">
        <v>179</v>
      </c>
      <c r="U1111">
        <v>0.65734265734265696</v>
      </c>
      <c r="V1111">
        <v>0.581395348837209</v>
      </c>
      <c r="W1111">
        <v>0.626470588235294</v>
      </c>
      <c r="X1111">
        <v>12</v>
      </c>
      <c r="Y1111">
        <v>1056559.3999999999</v>
      </c>
      <c r="Z1111">
        <v>71102</v>
      </c>
      <c r="AA1111">
        <v>2</v>
      </c>
      <c r="AB1111">
        <v>180</v>
      </c>
      <c r="AC1111" t="s">
        <v>722</v>
      </c>
      <c r="AE1111">
        <f>Tabela1[[#This Row],[kan_params]]</f>
        <v>71076</v>
      </c>
      <c r="AF1111">
        <f>Tabela1[[#This Row],[kan_steps]]</f>
        <v>22.6</v>
      </c>
      <c r="AG1111">
        <f>Tabela1[[#This Row],[kan_train_acc]]</f>
        <v>0.50882351994514396</v>
      </c>
      <c r="AH1111">
        <f>Tabela1[[#This Row],[kan_val_acc]]</f>
        <v>0.70930233001708898</v>
      </c>
      <c r="AI1111">
        <f>Tabela1[[#This Row],[kan_test_acc]]</f>
        <v>0.54125874638557403</v>
      </c>
      <c r="AJ1111">
        <f>Tabela1[[#This Row],[mlp_test_acc]]</f>
        <v>0.65734265734265696</v>
      </c>
      <c r="AK1111">
        <f>Tabela1[[#This Row],[mlp_val_acc]]</f>
        <v>0.63023255813953405</v>
      </c>
      <c r="AL1111">
        <f>Tabela1[[#This Row],[mlp_train_acc]]</f>
        <v>0.626470588235294</v>
      </c>
      <c r="AM1111">
        <f>Tabela1[[#This Row],[mlp_steps]]</f>
        <v>12.2</v>
      </c>
    </row>
    <row r="1112" spans="1:39" hidden="1" x14ac:dyDescent="0.25">
      <c r="A1112" t="s">
        <v>29</v>
      </c>
      <c r="B1112">
        <v>16</v>
      </c>
      <c r="C1112">
        <v>5</v>
      </c>
      <c r="D1112">
        <v>5</v>
      </c>
      <c r="E1112">
        <v>0</v>
      </c>
      <c r="F1112" t="s">
        <v>132</v>
      </c>
      <c r="G1112">
        <v>71226</v>
      </c>
      <c r="H1112">
        <v>22678481</v>
      </c>
      <c r="I1112">
        <v>21.2</v>
      </c>
      <c r="J1112">
        <v>0.52058822512626601</v>
      </c>
      <c r="K1112">
        <v>0.71627906560897803</v>
      </c>
      <c r="L1112">
        <v>0.49510489702224703</v>
      </c>
      <c r="M1112">
        <v>0.65734265734265696</v>
      </c>
      <c r="N1112">
        <v>0.581395348837209</v>
      </c>
      <c r="O1112">
        <v>0.626470588235294</v>
      </c>
      <c r="P1112">
        <v>12.2</v>
      </c>
      <c r="Q1112">
        <v>1219966.8</v>
      </c>
      <c r="R1112">
        <v>71102</v>
      </c>
      <c r="S1112">
        <v>2</v>
      </c>
      <c r="T1112">
        <v>180</v>
      </c>
      <c r="U1112">
        <v>0.65734265734265696</v>
      </c>
      <c r="V1112">
        <v>0.581395348837209</v>
      </c>
      <c r="W1112">
        <v>0.626470588235294</v>
      </c>
      <c r="X1112">
        <v>12</v>
      </c>
      <c r="Y1112">
        <v>1674108</v>
      </c>
      <c r="Z1112">
        <v>71859</v>
      </c>
      <c r="AA1112">
        <v>2</v>
      </c>
      <c r="AB1112">
        <v>181</v>
      </c>
      <c r="AC1112" t="s">
        <v>889</v>
      </c>
      <c r="AE1112">
        <f>Tabela1[[#This Row],[kan_params]]</f>
        <v>71226</v>
      </c>
      <c r="AF1112">
        <f>Tabela1[[#This Row],[kan_steps]]</f>
        <v>21.2</v>
      </c>
      <c r="AG1112">
        <f>Tabela1[[#This Row],[kan_train_acc]]</f>
        <v>0.52058822512626601</v>
      </c>
      <c r="AH1112">
        <f>Tabela1[[#This Row],[kan_val_acc]]</f>
        <v>0.71627906560897803</v>
      </c>
      <c r="AI1112">
        <f>Tabela1[[#This Row],[kan_test_acc]]</f>
        <v>0.49510489702224703</v>
      </c>
      <c r="AJ1112">
        <f>Tabela1[[#This Row],[mlp_test_acc]]</f>
        <v>0.65734265734265696</v>
      </c>
      <c r="AK1112">
        <f>Tabela1[[#This Row],[mlp_val_acc]]</f>
        <v>0.581395348837209</v>
      </c>
      <c r="AL1112">
        <f>Tabela1[[#This Row],[mlp_train_acc]]</f>
        <v>0.626470588235294</v>
      </c>
      <c r="AM1112">
        <f>Tabela1[[#This Row],[mlp_steps]]</f>
        <v>12.2</v>
      </c>
    </row>
    <row r="1113" spans="1:39" hidden="1" x14ac:dyDescent="0.25">
      <c r="A1113" t="s">
        <v>29</v>
      </c>
      <c r="B1113">
        <v>16</v>
      </c>
      <c r="C1113">
        <v>5</v>
      </c>
      <c r="D1113">
        <v>5</v>
      </c>
      <c r="E1113">
        <v>0</v>
      </c>
      <c r="F1113" t="s">
        <v>192</v>
      </c>
      <c r="G1113">
        <v>71606</v>
      </c>
      <c r="H1113">
        <v>22589692.600000001</v>
      </c>
      <c r="I1113">
        <v>21.4</v>
      </c>
      <c r="J1113">
        <v>0.54705882072448697</v>
      </c>
      <c r="K1113">
        <v>0.70697673559188801</v>
      </c>
      <c r="L1113">
        <v>0.53706294894218398</v>
      </c>
      <c r="M1113">
        <v>0.65734265734265696</v>
      </c>
      <c r="N1113">
        <v>0.581395348837209</v>
      </c>
      <c r="O1113">
        <v>0.626470588235294</v>
      </c>
      <c r="P1113">
        <v>12</v>
      </c>
      <c r="Q1113">
        <v>1638120.6</v>
      </c>
      <c r="R1113">
        <v>71102</v>
      </c>
      <c r="S1113">
        <v>2</v>
      </c>
      <c r="T1113">
        <v>180</v>
      </c>
      <c r="U1113">
        <v>0.65734265734265696</v>
      </c>
      <c r="V1113">
        <v>0.581395348837209</v>
      </c>
      <c r="W1113">
        <v>0.626470588235294</v>
      </c>
      <c r="X1113">
        <v>12</v>
      </c>
      <c r="Y1113">
        <v>2145772.6</v>
      </c>
      <c r="Z1113">
        <v>71859</v>
      </c>
      <c r="AA1113">
        <v>2</v>
      </c>
      <c r="AB1113">
        <v>181</v>
      </c>
      <c r="AC1113" t="s">
        <v>919</v>
      </c>
      <c r="AE1113">
        <f>Tabela1[[#This Row],[kan_params]]</f>
        <v>71606</v>
      </c>
      <c r="AF1113">
        <f>Tabela1[[#This Row],[kan_steps]]</f>
        <v>21.4</v>
      </c>
      <c r="AG1113">
        <f>Tabela1[[#This Row],[kan_train_acc]]</f>
        <v>0.54705882072448697</v>
      </c>
      <c r="AH1113">
        <f>Tabela1[[#This Row],[kan_val_acc]]</f>
        <v>0.70697673559188801</v>
      </c>
      <c r="AI1113">
        <f>Tabela1[[#This Row],[kan_test_acc]]</f>
        <v>0.53706294894218398</v>
      </c>
      <c r="AJ1113">
        <f>Tabela1[[#This Row],[mlp_test_acc]]</f>
        <v>0.65734265734265696</v>
      </c>
      <c r="AK1113">
        <f>Tabela1[[#This Row],[mlp_val_acc]]</f>
        <v>0.581395348837209</v>
      </c>
      <c r="AL1113">
        <f>Tabela1[[#This Row],[mlp_train_acc]]</f>
        <v>0.626470588235294</v>
      </c>
      <c r="AM1113">
        <f>Tabela1[[#This Row],[mlp_steps]]</f>
        <v>12</v>
      </c>
    </row>
    <row r="1114" spans="1:39" hidden="1" x14ac:dyDescent="0.25">
      <c r="A1114" t="s">
        <v>29</v>
      </c>
      <c r="B1114">
        <v>16</v>
      </c>
      <c r="C1114">
        <v>5</v>
      </c>
      <c r="D1114">
        <v>5</v>
      </c>
      <c r="E1114">
        <v>0</v>
      </c>
      <c r="F1114" t="s">
        <v>162</v>
      </c>
      <c r="G1114">
        <v>71608</v>
      </c>
      <c r="H1114">
        <v>20849367.199999999</v>
      </c>
      <c r="I1114">
        <v>19.600000000000001</v>
      </c>
      <c r="J1114">
        <v>0.42529411017894703</v>
      </c>
      <c r="K1114">
        <v>0.72558138370513903</v>
      </c>
      <c r="L1114">
        <v>0.42657343149185101</v>
      </c>
      <c r="M1114">
        <v>0.65734265734265696</v>
      </c>
      <c r="N1114">
        <v>0.59302325581395299</v>
      </c>
      <c r="O1114">
        <v>0.626470588235294</v>
      </c>
      <c r="P1114">
        <v>12.2</v>
      </c>
      <c r="Q1114">
        <v>1816817.8</v>
      </c>
      <c r="R1114">
        <v>71102</v>
      </c>
      <c r="S1114">
        <v>2</v>
      </c>
      <c r="T1114">
        <v>180</v>
      </c>
      <c r="U1114">
        <v>0.65734265734265696</v>
      </c>
      <c r="V1114">
        <v>0.581395348837209</v>
      </c>
      <c r="W1114">
        <v>0.626470588235294</v>
      </c>
      <c r="X1114">
        <v>12</v>
      </c>
      <c r="Y1114">
        <v>886734</v>
      </c>
      <c r="Z1114">
        <v>71859</v>
      </c>
      <c r="AA1114">
        <v>2</v>
      </c>
      <c r="AB1114">
        <v>181</v>
      </c>
      <c r="AC1114" t="s">
        <v>904</v>
      </c>
      <c r="AE1114">
        <f>Tabela1[[#This Row],[kan_params]]</f>
        <v>71608</v>
      </c>
      <c r="AF1114">
        <f>Tabela1[[#This Row],[kan_steps]]</f>
        <v>19.600000000000001</v>
      </c>
      <c r="AG1114">
        <f>Tabela1[[#This Row],[kan_train_acc]]</f>
        <v>0.42529411017894703</v>
      </c>
      <c r="AH1114">
        <f>Tabela1[[#This Row],[kan_val_acc]]</f>
        <v>0.72558138370513903</v>
      </c>
      <c r="AI1114">
        <f>Tabela1[[#This Row],[kan_test_acc]]</f>
        <v>0.42657343149185101</v>
      </c>
      <c r="AJ1114">
        <f>Tabela1[[#This Row],[mlp_test_acc]]</f>
        <v>0.65734265734265696</v>
      </c>
      <c r="AK1114">
        <f>Tabela1[[#This Row],[mlp_val_acc]]</f>
        <v>0.59302325581395299</v>
      </c>
      <c r="AL1114">
        <f>Tabela1[[#This Row],[mlp_train_acc]]</f>
        <v>0.626470588235294</v>
      </c>
      <c r="AM1114">
        <f>Tabela1[[#This Row],[mlp_steps]]</f>
        <v>12.2</v>
      </c>
    </row>
    <row r="1115" spans="1:39" hidden="1" x14ac:dyDescent="0.25">
      <c r="A1115" t="s">
        <v>29</v>
      </c>
      <c r="B1115">
        <v>18</v>
      </c>
      <c r="C1115">
        <v>9</v>
      </c>
      <c r="D1115">
        <v>4</v>
      </c>
      <c r="E1115">
        <v>0</v>
      </c>
      <c r="F1115" t="s">
        <v>100</v>
      </c>
      <c r="G1115">
        <v>71690</v>
      </c>
      <c r="H1115">
        <v>19376106.399999999</v>
      </c>
      <c r="I1115">
        <v>22.2</v>
      </c>
      <c r="J1115">
        <v>0.57352940440177902</v>
      </c>
      <c r="K1115">
        <v>0.76511628627777095</v>
      </c>
      <c r="L1115">
        <v>0.53006992936134301</v>
      </c>
      <c r="M1115">
        <v>0.58041958041957997</v>
      </c>
      <c r="N1115">
        <v>0.70697674418604595</v>
      </c>
      <c r="O1115">
        <v>0.629411764705882</v>
      </c>
      <c r="P1115">
        <v>12</v>
      </c>
      <c r="Q1115">
        <v>404925</v>
      </c>
      <c r="R1115">
        <v>71102</v>
      </c>
      <c r="S1115">
        <v>2</v>
      </c>
      <c r="T1115">
        <v>180</v>
      </c>
      <c r="U1115">
        <v>0.58041958041957997</v>
      </c>
      <c r="V1115">
        <v>0.69767441860465096</v>
      </c>
      <c r="W1115">
        <v>0.629411764705882</v>
      </c>
      <c r="X1115">
        <v>12</v>
      </c>
      <c r="Y1115">
        <v>568402.80000000005</v>
      </c>
      <c r="Z1115">
        <v>71859</v>
      </c>
      <c r="AA1115">
        <v>2</v>
      </c>
      <c r="AB1115">
        <v>181</v>
      </c>
      <c r="AC1115" t="s">
        <v>1075</v>
      </c>
      <c r="AE1115">
        <f>Tabela1[[#This Row],[kan_params]]</f>
        <v>71690</v>
      </c>
      <c r="AF1115">
        <f>Tabela1[[#This Row],[kan_steps]]</f>
        <v>22.2</v>
      </c>
      <c r="AG1115">
        <f>Tabela1[[#This Row],[kan_train_acc]]</f>
        <v>0.57352940440177902</v>
      </c>
      <c r="AH1115">
        <f>Tabela1[[#This Row],[kan_val_acc]]</f>
        <v>0.76511628627777095</v>
      </c>
      <c r="AI1115">
        <f>Tabela1[[#This Row],[kan_test_acc]]</f>
        <v>0.53006992936134301</v>
      </c>
      <c r="AJ1115">
        <f>Tabela1[[#This Row],[mlp_test_acc]]</f>
        <v>0.58041958041957997</v>
      </c>
      <c r="AK1115">
        <f>Tabela1[[#This Row],[mlp_val_acc]]</f>
        <v>0.70697674418604595</v>
      </c>
      <c r="AL1115">
        <f>Tabela1[[#This Row],[mlp_train_acc]]</f>
        <v>0.629411764705882</v>
      </c>
      <c r="AM1115">
        <f>Tabela1[[#This Row],[mlp_steps]]</f>
        <v>12</v>
      </c>
    </row>
    <row r="1116" spans="1:39" hidden="1" x14ac:dyDescent="0.25">
      <c r="A1116" t="s">
        <v>29</v>
      </c>
      <c r="B1116">
        <v>20</v>
      </c>
      <c r="C1116">
        <v>9</v>
      </c>
      <c r="D1116">
        <v>5</v>
      </c>
      <c r="E1116">
        <v>0</v>
      </c>
      <c r="F1116" t="s">
        <v>62</v>
      </c>
      <c r="G1116">
        <v>71876</v>
      </c>
      <c r="H1116">
        <v>17279715.399999999</v>
      </c>
      <c r="I1116">
        <v>15.4</v>
      </c>
      <c r="J1116">
        <v>0.59058822989463799</v>
      </c>
      <c r="K1116">
        <v>0.70465114116668703</v>
      </c>
      <c r="L1116">
        <v>0.56643357872962896</v>
      </c>
      <c r="M1116">
        <v>0.58041958041957997</v>
      </c>
      <c r="N1116">
        <v>0.69767441860465096</v>
      </c>
      <c r="O1116">
        <v>0.629411764705882</v>
      </c>
      <c r="P1116">
        <v>12</v>
      </c>
      <c r="Q1116">
        <v>2762617</v>
      </c>
      <c r="R1116">
        <v>71859</v>
      </c>
      <c r="S1116">
        <v>2</v>
      </c>
      <c r="T1116">
        <v>181</v>
      </c>
      <c r="U1116">
        <v>0.58041958041957997</v>
      </c>
      <c r="V1116">
        <v>0.69767441860465096</v>
      </c>
      <c r="W1116">
        <v>0.629411764705882</v>
      </c>
      <c r="X1116">
        <v>12.2</v>
      </c>
      <c r="Y1116">
        <v>2385822.6</v>
      </c>
      <c r="Z1116">
        <v>72620</v>
      </c>
      <c r="AA1116">
        <v>2</v>
      </c>
      <c r="AB1116">
        <v>182</v>
      </c>
      <c r="AC1116" t="s">
        <v>1157</v>
      </c>
      <c r="AE1116">
        <f>Tabela1[[#This Row],[kan_params]]</f>
        <v>71876</v>
      </c>
      <c r="AF1116">
        <f>Tabela1[[#This Row],[kan_steps]]</f>
        <v>15.4</v>
      </c>
      <c r="AG1116">
        <f>Tabela1[[#This Row],[kan_train_acc]]</f>
        <v>0.59058822989463799</v>
      </c>
      <c r="AH1116">
        <f>Tabela1[[#This Row],[kan_val_acc]]</f>
        <v>0.70465114116668703</v>
      </c>
      <c r="AI1116">
        <f>Tabela1[[#This Row],[kan_test_acc]]</f>
        <v>0.56643357872962896</v>
      </c>
      <c r="AJ1116">
        <f>Tabela1[[#This Row],[mlp_test_acc]]</f>
        <v>0.58041958041957997</v>
      </c>
      <c r="AK1116">
        <f>Tabela1[[#This Row],[mlp_val_acc]]</f>
        <v>0.69767441860465096</v>
      </c>
      <c r="AL1116">
        <f>Tabela1[[#This Row],[mlp_train_acc]]</f>
        <v>0.629411764705882</v>
      </c>
      <c r="AM1116">
        <f>Tabela1[[#This Row],[mlp_steps]]</f>
        <v>12</v>
      </c>
    </row>
    <row r="1117" spans="1:39" hidden="1" x14ac:dyDescent="0.25">
      <c r="A1117" t="s">
        <v>29</v>
      </c>
      <c r="B1117">
        <v>16</v>
      </c>
      <c r="C1117">
        <v>5</v>
      </c>
      <c r="D1117">
        <v>5</v>
      </c>
      <c r="E1117">
        <v>0</v>
      </c>
      <c r="F1117" t="s">
        <v>104</v>
      </c>
      <c r="G1117">
        <v>72094</v>
      </c>
      <c r="H1117">
        <v>30749180</v>
      </c>
      <c r="I1117">
        <v>29.6</v>
      </c>
      <c r="J1117">
        <v>0.68941177129745401</v>
      </c>
      <c r="K1117">
        <v>0.75116280317306505</v>
      </c>
      <c r="L1117">
        <v>0.70769231319427495</v>
      </c>
      <c r="M1117">
        <v>0.65734265734265696</v>
      </c>
      <c r="N1117">
        <v>0.581395348837209</v>
      </c>
      <c r="O1117">
        <v>0.626470588235294</v>
      </c>
      <c r="P1117">
        <v>12</v>
      </c>
      <c r="Q1117">
        <v>2523252.6</v>
      </c>
      <c r="R1117">
        <v>71859</v>
      </c>
      <c r="S1117">
        <v>2</v>
      </c>
      <c r="T1117">
        <v>181</v>
      </c>
      <c r="U1117">
        <v>0.65734265734265696</v>
      </c>
      <c r="V1117">
        <v>0.581395348837209</v>
      </c>
      <c r="W1117">
        <v>0.626470588235294</v>
      </c>
      <c r="X1117">
        <v>12.2</v>
      </c>
      <c r="Y1117">
        <v>2078768.6</v>
      </c>
      <c r="Z1117">
        <v>72620</v>
      </c>
      <c r="AA1117">
        <v>2</v>
      </c>
      <c r="AB1117">
        <v>182</v>
      </c>
      <c r="AC1117" t="s">
        <v>875</v>
      </c>
      <c r="AE1117">
        <f>Tabela1[[#This Row],[kan_params]]</f>
        <v>72094</v>
      </c>
      <c r="AF1117">
        <f>Tabela1[[#This Row],[kan_steps]]</f>
        <v>29.6</v>
      </c>
      <c r="AG1117">
        <f>Tabela1[[#This Row],[kan_train_acc]]</f>
        <v>0.68941177129745401</v>
      </c>
      <c r="AH1117">
        <f>Tabela1[[#This Row],[kan_val_acc]]</f>
        <v>0.75116280317306505</v>
      </c>
      <c r="AI1117">
        <f>Tabela1[[#This Row],[kan_test_acc]]</f>
        <v>0.70769231319427495</v>
      </c>
      <c r="AJ1117">
        <f>Tabela1[[#This Row],[mlp_test_acc]]</f>
        <v>0.65734265734265696</v>
      </c>
      <c r="AK1117">
        <f>Tabela1[[#This Row],[mlp_val_acc]]</f>
        <v>0.581395348837209</v>
      </c>
      <c r="AL1117">
        <f>Tabela1[[#This Row],[mlp_train_acc]]</f>
        <v>0.626470588235294</v>
      </c>
      <c r="AM1117">
        <f>Tabela1[[#This Row],[mlp_steps]]</f>
        <v>12</v>
      </c>
    </row>
    <row r="1118" spans="1:39" hidden="1" x14ac:dyDescent="0.25">
      <c r="A1118" t="s">
        <v>29</v>
      </c>
      <c r="B1118">
        <v>20</v>
      </c>
      <c r="C1118">
        <v>9</v>
      </c>
      <c r="D1118">
        <v>5</v>
      </c>
      <c r="E1118">
        <v>0</v>
      </c>
      <c r="F1118" t="s">
        <v>182</v>
      </c>
      <c r="G1118">
        <v>72316</v>
      </c>
      <c r="H1118">
        <v>18301628.600000001</v>
      </c>
      <c r="I1118">
        <v>17</v>
      </c>
      <c r="J1118">
        <v>0.53823528885841299</v>
      </c>
      <c r="K1118">
        <v>0.71162788867950399</v>
      </c>
      <c r="L1118">
        <v>0.53986014723777698</v>
      </c>
      <c r="M1118">
        <v>0.58041958041957997</v>
      </c>
      <c r="N1118">
        <v>0.69767441860465096</v>
      </c>
      <c r="O1118">
        <v>0.629411764705882</v>
      </c>
      <c r="P1118">
        <v>12</v>
      </c>
      <c r="Q1118">
        <v>1728166.2</v>
      </c>
      <c r="R1118">
        <v>71859</v>
      </c>
      <c r="S1118">
        <v>2</v>
      </c>
      <c r="T1118">
        <v>181</v>
      </c>
      <c r="U1118">
        <v>0.58041958041957997</v>
      </c>
      <c r="V1118">
        <v>0.69767441860465096</v>
      </c>
      <c r="W1118">
        <v>0.629411764705882</v>
      </c>
      <c r="X1118">
        <v>12</v>
      </c>
      <c r="Y1118">
        <v>937876.4</v>
      </c>
      <c r="Z1118">
        <v>72620</v>
      </c>
      <c r="AA1118">
        <v>2</v>
      </c>
      <c r="AB1118">
        <v>182</v>
      </c>
      <c r="AC1118" t="s">
        <v>1217</v>
      </c>
      <c r="AE1118">
        <f>Tabela1[[#This Row],[kan_params]]</f>
        <v>72316</v>
      </c>
      <c r="AF1118">
        <f>Tabela1[[#This Row],[kan_steps]]</f>
        <v>17</v>
      </c>
      <c r="AG1118">
        <f>Tabela1[[#This Row],[kan_train_acc]]</f>
        <v>0.53823528885841299</v>
      </c>
      <c r="AH1118">
        <f>Tabela1[[#This Row],[kan_val_acc]]</f>
        <v>0.71162788867950399</v>
      </c>
      <c r="AI1118">
        <f>Tabela1[[#This Row],[kan_test_acc]]</f>
        <v>0.53986014723777698</v>
      </c>
      <c r="AJ1118">
        <f>Tabela1[[#This Row],[mlp_test_acc]]</f>
        <v>0.58041958041957997</v>
      </c>
      <c r="AK1118">
        <f>Tabela1[[#This Row],[mlp_val_acc]]</f>
        <v>0.69767441860465096</v>
      </c>
      <c r="AL1118">
        <f>Tabela1[[#This Row],[mlp_train_acc]]</f>
        <v>0.629411764705882</v>
      </c>
      <c r="AM1118">
        <f>Tabela1[[#This Row],[mlp_steps]]</f>
        <v>12</v>
      </c>
    </row>
    <row r="1119" spans="1:39" hidden="1" x14ac:dyDescent="0.25">
      <c r="A1119" t="s">
        <v>29</v>
      </c>
      <c r="B1119">
        <v>16</v>
      </c>
      <c r="C1119">
        <v>9</v>
      </c>
      <c r="D1119">
        <v>3</v>
      </c>
      <c r="E1119">
        <v>0</v>
      </c>
      <c r="F1119" t="s">
        <v>170</v>
      </c>
      <c r="G1119">
        <v>72344</v>
      </c>
      <c r="H1119">
        <v>18813852.199999999</v>
      </c>
      <c r="I1119">
        <v>17</v>
      </c>
      <c r="J1119">
        <v>0.52647058367729105</v>
      </c>
      <c r="K1119">
        <v>0.81395345926284701</v>
      </c>
      <c r="L1119">
        <v>0.52587413191795296</v>
      </c>
      <c r="M1119">
        <v>0.65734265734265696</v>
      </c>
      <c r="N1119">
        <v>0.581395348837209</v>
      </c>
      <c r="O1119">
        <v>0.626470588235294</v>
      </c>
      <c r="P1119">
        <v>12</v>
      </c>
      <c r="Q1119">
        <v>1927092</v>
      </c>
      <c r="R1119">
        <v>71859</v>
      </c>
      <c r="S1119">
        <v>2</v>
      </c>
      <c r="T1119">
        <v>181</v>
      </c>
      <c r="U1119">
        <v>0.65734265734265696</v>
      </c>
      <c r="V1119">
        <v>0.581395348837209</v>
      </c>
      <c r="W1119">
        <v>0.626470588235294</v>
      </c>
      <c r="X1119">
        <v>12</v>
      </c>
      <c r="Y1119">
        <v>1053675.2</v>
      </c>
      <c r="Z1119">
        <v>72620</v>
      </c>
      <c r="AA1119">
        <v>2</v>
      </c>
      <c r="AB1119">
        <v>182</v>
      </c>
      <c r="AC1119" t="s">
        <v>1009</v>
      </c>
      <c r="AE1119">
        <f>Tabela1[[#This Row],[kan_params]]</f>
        <v>72344</v>
      </c>
      <c r="AF1119">
        <f>Tabela1[[#This Row],[kan_steps]]</f>
        <v>17</v>
      </c>
      <c r="AG1119">
        <f>Tabela1[[#This Row],[kan_train_acc]]</f>
        <v>0.52647058367729105</v>
      </c>
      <c r="AH1119">
        <f>Tabela1[[#This Row],[kan_val_acc]]</f>
        <v>0.81395345926284701</v>
      </c>
      <c r="AI1119">
        <f>Tabela1[[#This Row],[kan_test_acc]]</f>
        <v>0.52587413191795296</v>
      </c>
      <c r="AJ1119">
        <f>Tabela1[[#This Row],[mlp_test_acc]]</f>
        <v>0.65734265734265696</v>
      </c>
      <c r="AK1119">
        <f>Tabela1[[#This Row],[mlp_val_acc]]</f>
        <v>0.581395348837209</v>
      </c>
      <c r="AL1119">
        <f>Tabela1[[#This Row],[mlp_train_acc]]</f>
        <v>0.626470588235294</v>
      </c>
      <c r="AM1119">
        <f>Tabela1[[#This Row],[mlp_steps]]</f>
        <v>12</v>
      </c>
    </row>
    <row r="1120" spans="1:39" hidden="1" x14ac:dyDescent="0.25">
      <c r="A1120" t="s">
        <v>29</v>
      </c>
      <c r="B1120">
        <v>14</v>
      </c>
      <c r="C1120">
        <v>3</v>
      </c>
      <c r="D1120">
        <v>5</v>
      </c>
      <c r="E1120">
        <v>0</v>
      </c>
      <c r="F1120" t="s">
        <v>170</v>
      </c>
      <c r="G1120">
        <v>72344</v>
      </c>
      <c r="H1120">
        <v>13812213.199999999</v>
      </c>
      <c r="I1120">
        <v>20.2</v>
      </c>
      <c r="J1120">
        <v>0.394705885648727</v>
      </c>
      <c r="K1120">
        <v>0.74883720874786297</v>
      </c>
      <c r="L1120">
        <v>0.38321677744388499</v>
      </c>
      <c r="M1120">
        <v>0.66433566433566404</v>
      </c>
      <c r="N1120">
        <v>0.665116279069767</v>
      </c>
      <c r="O1120">
        <v>0.60882352941176399</v>
      </c>
      <c r="P1120">
        <v>12</v>
      </c>
      <c r="Q1120">
        <v>1868021.4</v>
      </c>
      <c r="R1120">
        <v>71859</v>
      </c>
      <c r="S1120">
        <v>2</v>
      </c>
      <c r="T1120">
        <v>181</v>
      </c>
      <c r="U1120">
        <v>0.66433566433566404</v>
      </c>
      <c r="V1120">
        <v>0.63953488372093004</v>
      </c>
      <c r="W1120">
        <v>0.60882352941176399</v>
      </c>
      <c r="X1120">
        <v>12</v>
      </c>
      <c r="Y1120">
        <v>1581666.6</v>
      </c>
      <c r="Z1120">
        <v>72620</v>
      </c>
      <c r="AA1120">
        <v>2</v>
      </c>
      <c r="AB1120">
        <v>182</v>
      </c>
      <c r="AC1120" t="s">
        <v>605</v>
      </c>
      <c r="AE1120">
        <f>Tabela1[[#This Row],[kan_params]]</f>
        <v>72344</v>
      </c>
      <c r="AF1120">
        <f>Tabela1[[#This Row],[kan_steps]]</f>
        <v>20.2</v>
      </c>
      <c r="AG1120">
        <f>Tabela1[[#This Row],[kan_train_acc]]</f>
        <v>0.394705885648727</v>
      </c>
      <c r="AH1120">
        <f>Tabela1[[#This Row],[kan_val_acc]]</f>
        <v>0.74883720874786297</v>
      </c>
      <c r="AI1120">
        <f>Tabela1[[#This Row],[kan_test_acc]]</f>
        <v>0.38321677744388499</v>
      </c>
      <c r="AJ1120">
        <f>Tabela1[[#This Row],[mlp_test_acc]]</f>
        <v>0.66433566433566404</v>
      </c>
      <c r="AK1120">
        <f>Tabela1[[#This Row],[mlp_val_acc]]</f>
        <v>0.665116279069767</v>
      </c>
      <c r="AL1120">
        <f>Tabela1[[#This Row],[mlp_train_acc]]</f>
        <v>0.60882352941176399</v>
      </c>
      <c r="AM1120">
        <f>Tabela1[[#This Row],[mlp_steps]]</f>
        <v>12</v>
      </c>
    </row>
    <row r="1121" spans="1:39" hidden="1" x14ac:dyDescent="0.25">
      <c r="A1121" t="s">
        <v>29</v>
      </c>
      <c r="B1121">
        <v>18</v>
      </c>
      <c r="C1121">
        <v>9</v>
      </c>
      <c r="D1121">
        <v>4</v>
      </c>
      <c r="E1121">
        <v>0</v>
      </c>
      <c r="F1121" t="s">
        <v>130</v>
      </c>
      <c r="G1121">
        <v>72388</v>
      </c>
      <c r="H1121">
        <v>17000883.600000001</v>
      </c>
      <c r="I1121">
        <v>19</v>
      </c>
      <c r="J1121">
        <v>0.53352940082550004</v>
      </c>
      <c r="K1121">
        <v>0.79534884691238406</v>
      </c>
      <c r="L1121">
        <v>0.53286712169647199</v>
      </c>
      <c r="M1121">
        <v>0.58041958041957997</v>
      </c>
      <c r="N1121">
        <v>0.69767441860465096</v>
      </c>
      <c r="O1121">
        <v>0.629411764705882</v>
      </c>
      <c r="P1121">
        <v>12.4</v>
      </c>
      <c r="Q1121">
        <v>382395.6</v>
      </c>
      <c r="R1121">
        <v>71859</v>
      </c>
      <c r="S1121">
        <v>2</v>
      </c>
      <c r="T1121">
        <v>181</v>
      </c>
      <c r="U1121">
        <v>0.58041958041957997</v>
      </c>
      <c r="V1121">
        <v>0.69767441860465096</v>
      </c>
      <c r="W1121">
        <v>0.629411764705882</v>
      </c>
      <c r="X1121">
        <v>12</v>
      </c>
      <c r="Y1121">
        <v>296936.59999999998</v>
      </c>
      <c r="Z1121">
        <v>72620</v>
      </c>
      <c r="AA1121">
        <v>2</v>
      </c>
      <c r="AB1121">
        <v>182</v>
      </c>
      <c r="AC1121" t="s">
        <v>1090</v>
      </c>
      <c r="AE1121">
        <f>Tabela1[[#This Row],[kan_params]]</f>
        <v>72388</v>
      </c>
      <c r="AF1121">
        <f>Tabela1[[#This Row],[kan_steps]]</f>
        <v>19</v>
      </c>
      <c r="AG1121">
        <f>Tabela1[[#This Row],[kan_train_acc]]</f>
        <v>0.53352940082550004</v>
      </c>
      <c r="AH1121">
        <f>Tabela1[[#This Row],[kan_val_acc]]</f>
        <v>0.79534884691238406</v>
      </c>
      <c r="AI1121">
        <f>Tabela1[[#This Row],[kan_test_acc]]</f>
        <v>0.53286712169647199</v>
      </c>
      <c r="AJ1121">
        <f>Tabela1[[#This Row],[mlp_test_acc]]</f>
        <v>0.58041958041957997</v>
      </c>
      <c r="AK1121">
        <f>Tabela1[[#This Row],[mlp_val_acc]]</f>
        <v>0.69767441860465096</v>
      </c>
      <c r="AL1121">
        <f>Tabela1[[#This Row],[mlp_train_acc]]</f>
        <v>0.629411764705882</v>
      </c>
      <c r="AM1121">
        <f>Tabela1[[#This Row],[mlp_steps]]</f>
        <v>12.4</v>
      </c>
    </row>
    <row r="1122" spans="1:39" hidden="1" x14ac:dyDescent="0.25">
      <c r="A1122" t="s">
        <v>29</v>
      </c>
      <c r="B1122">
        <v>18</v>
      </c>
      <c r="C1122">
        <v>9</v>
      </c>
      <c r="D1122">
        <v>4</v>
      </c>
      <c r="E1122">
        <v>0</v>
      </c>
      <c r="F1122" t="s">
        <v>190</v>
      </c>
      <c r="G1122">
        <v>72584</v>
      </c>
      <c r="H1122">
        <v>14636396.199999999</v>
      </c>
      <c r="I1122">
        <v>14.8</v>
      </c>
      <c r="J1122">
        <v>0.470000004768371</v>
      </c>
      <c r="K1122">
        <v>0.76279069185256898</v>
      </c>
      <c r="L1122">
        <v>0.44475523829460101</v>
      </c>
      <c r="M1122">
        <v>0.58041958041957997</v>
      </c>
      <c r="N1122">
        <v>0.69767441860465096</v>
      </c>
      <c r="O1122">
        <v>0.629411764705882</v>
      </c>
      <c r="P1122">
        <v>12.2</v>
      </c>
      <c r="Q1122">
        <v>260834.4</v>
      </c>
      <c r="R1122">
        <v>71859</v>
      </c>
      <c r="S1122">
        <v>2</v>
      </c>
      <c r="T1122">
        <v>181</v>
      </c>
      <c r="U1122">
        <v>0.58041958041957997</v>
      </c>
      <c r="V1122">
        <v>0.69767441860465096</v>
      </c>
      <c r="W1122">
        <v>0.629411764705882</v>
      </c>
      <c r="X1122">
        <v>12</v>
      </c>
      <c r="Y1122">
        <v>346655.4</v>
      </c>
      <c r="Z1122">
        <v>72620</v>
      </c>
      <c r="AA1122">
        <v>2</v>
      </c>
      <c r="AB1122">
        <v>182</v>
      </c>
      <c r="AC1122" t="s">
        <v>1120</v>
      </c>
      <c r="AE1122">
        <f>Tabela1[[#This Row],[kan_params]]</f>
        <v>72584</v>
      </c>
      <c r="AF1122">
        <f>Tabela1[[#This Row],[kan_steps]]</f>
        <v>14.8</v>
      </c>
      <c r="AG1122">
        <f>Tabela1[[#This Row],[kan_train_acc]]</f>
        <v>0.470000004768371</v>
      </c>
      <c r="AH1122">
        <f>Tabela1[[#This Row],[kan_val_acc]]</f>
        <v>0.76279069185256898</v>
      </c>
      <c r="AI1122">
        <f>Tabela1[[#This Row],[kan_test_acc]]</f>
        <v>0.44475523829460101</v>
      </c>
      <c r="AJ1122">
        <f>Tabela1[[#This Row],[mlp_test_acc]]</f>
        <v>0.58041958041957997</v>
      </c>
      <c r="AK1122">
        <f>Tabela1[[#This Row],[mlp_val_acc]]</f>
        <v>0.69767441860465096</v>
      </c>
      <c r="AL1122">
        <f>Tabela1[[#This Row],[mlp_train_acc]]</f>
        <v>0.629411764705882</v>
      </c>
      <c r="AM1122">
        <f>Tabela1[[#This Row],[mlp_steps]]</f>
        <v>12.2</v>
      </c>
    </row>
    <row r="1123" spans="1:39" hidden="1" x14ac:dyDescent="0.25">
      <c r="A1123" t="s">
        <v>29</v>
      </c>
      <c r="B1123">
        <v>20</v>
      </c>
      <c r="C1123">
        <v>9</v>
      </c>
      <c r="D1123">
        <v>5</v>
      </c>
      <c r="E1123">
        <v>0</v>
      </c>
      <c r="F1123" t="s">
        <v>92</v>
      </c>
      <c r="G1123">
        <v>72658</v>
      </c>
      <c r="H1123">
        <v>26502479.800000001</v>
      </c>
      <c r="I1123">
        <v>25.2</v>
      </c>
      <c r="J1123">
        <v>0.52470587491989096</v>
      </c>
      <c r="K1123">
        <v>0.80465115308761503</v>
      </c>
      <c r="L1123">
        <v>0.52167832851409901</v>
      </c>
      <c r="M1123">
        <v>0.58041958041957997</v>
      </c>
      <c r="N1123">
        <v>0.69767441860465096</v>
      </c>
      <c r="O1123">
        <v>0.629411764705882</v>
      </c>
      <c r="P1123">
        <v>12.2</v>
      </c>
      <c r="Q1123">
        <v>1791294.2</v>
      </c>
      <c r="R1123">
        <v>72620</v>
      </c>
      <c r="S1123">
        <v>2</v>
      </c>
      <c r="T1123">
        <v>182</v>
      </c>
      <c r="U1123">
        <v>0.58041958041957997</v>
      </c>
      <c r="V1123">
        <v>0.69767441860465096</v>
      </c>
      <c r="W1123">
        <v>0.629411764705882</v>
      </c>
      <c r="X1123">
        <v>12</v>
      </c>
      <c r="Y1123">
        <v>1359732.8</v>
      </c>
      <c r="Z1123">
        <v>73385</v>
      </c>
      <c r="AA1123">
        <v>2</v>
      </c>
      <c r="AB1123">
        <v>183</v>
      </c>
      <c r="AC1123" t="s">
        <v>1172</v>
      </c>
      <c r="AE1123">
        <f>Tabela1[[#This Row],[kan_params]]</f>
        <v>72658</v>
      </c>
      <c r="AF1123">
        <f>Tabela1[[#This Row],[kan_steps]]</f>
        <v>25.2</v>
      </c>
      <c r="AG1123">
        <f>Tabela1[[#This Row],[kan_train_acc]]</f>
        <v>0.52470587491989096</v>
      </c>
      <c r="AH1123">
        <f>Tabela1[[#This Row],[kan_val_acc]]</f>
        <v>0.80465115308761503</v>
      </c>
      <c r="AI1123">
        <f>Tabela1[[#This Row],[kan_test_acc]]</f>
        <v>0.52167832851409901</v>
      </c>
      <c r="AJ1123">
        <f>Tabela1[[#This Row],[mlp_test_acc]]</f>
        <v>0.58041958041957997</v>
      </c>
      <c r="AK1123">
        <f>Tabela1[[#This Row],[mlp_val_acc]]</f>
        <v>0.69767441860465096</v>
      </c>
      <c r="AL1123">
        <f>Tabela1[[#This Row],[mlp_train_acc]]</f>
        <v>0.629411764705882</v>
      </c>
      <c r="AM1123">
        <f>Tabela1[[#This Row],[mlp_steps]]</f>
        <v>12.2</v>
      </c>
    </row>
    <row r="1124" spans="1:39" hidden="1" x14ac:dyDescent="0.25">
      <c r="A1124" t="s">
        <v>29</v>
      </c>
      <c r="B1124">
        <v>18</v>
      </c>
      <c r="C1124">
        <v>9</v>
      </c>
      <c r="D1124">
        <v>4</v>
      </c>
      <c r="E1124">
        <v>0</v>
      </c>
      <c r="F1124" t="s">
        <v>160</v>
      </c>
      <c r="G1124">
        <v>72686</v>
      </c>
      <c r="H1124">
        <v>15739943.800000001</v>
      </c>
      <c r="I1124">
        <v>17</v>
      </c>
      <c r="J1124">
        <v>0.54882353544235196</v>
      </c>
      <c r="K1124">
        <v>0.73023254871368404</v>
      </c>
      <c r="L1124">
        <v>0.55664335489272998</v>
      </c>
      <c r="M1124">
        <v>0.58041958041957997</v>
      </c>
      <c r="N1124">
        <v>0.69767441860465096</v>
      </c>
      <c r="O1124">
        <v>0.629411764705882</v>
      </c>
      <c r="P1124">
        <v>12</v>
      </c>
      <c r="Q1124">
        <v>356135.2</v>
      </c>
      <c r="R1124">
        <v>72620</v>
      </c>
      <c r="S1124">
        <v>2</v>
      </c>
      <c r="T1124">
        <v>182</v>
      </c>
      <c r="U1124">
        <v>0.58041958041957997</v>
      </c>
      <c r="V1124">
        <v>0.69767441860465096</v>
      </c>
      <c r="W1124">
        <v>0.629411764705882</v>
      </c>
      <c r="X1124">
        <v>12.8</v>
      </c>
      <c r="Y1124">
        <v>398727.2</v>
      </c>
      <c r="Z1124">
        <v>73385</v>
      </c>
      <c r="AA1124">
        <v>2</v>
      </c>
      <c r="AB1124">
        <v>183</v>
      </c>
      <c r="AC1124" t="s">
        <v>1105</v>
      </c>
      <c r="AE1124">
        <f>Tabela1[[#This Row],[kan_params]]</f>
        <v>72686</v>
      </c>
      <c r="AF1124">
        <f>Tabela1[[#This Row],[kan_steps]]</f>
        <v>17</v>
      </c>
      <c r="AG1124">
        <f>Tabela1[[#This Row],[kan_train_acc]]</f>
        <v>0.54882353544235196</v>
      </c>
      <c r="AH1124">
        <f>Tabela1[[#This Row],[kan_val_acc]]</f>
        <v>0.73023254871368404</v>
      </c>
      <c r="AI1124">
        <f>Tabela1[[#This Row],[kan_test_acc]]</f>
        <v>0.55664335489272998</v>
      </c>
      <c r="AJ1124">
        <f>Tabela1[[#This Row],[mlp_test_acc]]</f>
        <v>0.58041958041957997</v>
      </c>
      <c r="AK1124">
        <f>Tabela1[[#This Row],[mlp_val_acc]]</f>
        <v>0.69767441860465096</v>
      </c>
      <c r="AL1124">
        <f>Tabela1[[#This Row],[mlp_train_acc]]</f>
        <v>0.629411764705882</v>
      </c>
      <c r="AM1124">
        <f>Tabela1[[#This Row],[mlp_steps]]</f>
        <v>12</v>
      </c>
    </row>
    <row r="1125" spans="1:39" hidden="1" x14ac:dyDescent="0.25">
      <c r="A1125" t="s">
        <v>29</v>
      </c>
      <c r="B1125">
        <v>16</v>
      </c>
      <c r="C1125">
        <v>9</v>
      </c>
      <c r="D1125">
        <v>3</v>
      </c>
      <c r="E1125">
        <v>0</v>
      </c>
      <c r="F1125" t="s">
        <v>200</v>
      </c>
      <c r="G1125">
        <v>72694</v>
      </c>
      <c r="H1125">
        <v>24465291.600000001</v>
      </c>
      <c r="I1125">
        <v>23</v>
      </c>
      <c r="J1125">
        <v>0.62117647528648301</v>
      </c>
      <c r="K1125">
        <v>0.78837209939956598</v>
      </c>
      <c r="L1125">
        <v>0.60139861702918995</v>
      </c>
      <c r="M1125">
        <v>0.65734265734265696</v>
      </c>
      <c r="N1125">
        <v>0.581395348837209</v>
      </c>
      <c r="O1125">
        <v>0.626470588235294</v>
      </c>
      <c r="P1125">
        <v>12</v>
      </c>
      <c r="Q1125">
        <v>1455471</v>
      </c>
      <c r="R1125">
        <v>72620</v>
      </c>
      <c r="S1125">
        <v>2</v>
      </c>
      <c r="T1125">
        <v>182</v>
      </c>
      <c r="U1125">
        <v>0.65734265734265696</v>
      </c>
      <c r="V1125">
        <v>0.581395348837209</v>
      </c>
      <c r="W1125">
        <v>0.626470588235294</v>
      </c>
      <c r="X1125">
        <v>12</v>
      </c>
      <c r="Y1125">
        <v>1002532.6</v>
      </c>
      <c r="Z1125">
        <v>73385</v>
      </c>
      <c r="AA1125">
        <v>2</v>
      </c>
      <c r="AB1125">
        <v>183</v>
      </c>
      <c r="AC1125" t="s">
        <v>1024</v>
      </c>
      <c r="AE1125">
        <f>Tabela1[[#This Row],[kan_params]]</f>
        <v>72694</v>
      </c>
      <c r="AF1125">
        <f>Tabela1[[#This Row],[kan_steps]]</f>
        <v>23</v>
      </c>
      <c r="AG1125">
        <f>Tabela1[[#This Row],[kan_train_acc]]</f>
        <v>0.62117647528648301</v>
      </c>
      <c r="AH1125">
        <f>Tabela1[[#This Row],[kan_val_acc]]</f>
        <v>0.78837209939956598</v>
      </c>
      <c r="AI1125">
        <f>Tabela1[[#This Row],[kan_test_acc]]</f>
        <v>0.60139861702918995</v>
      </c>
      <c r="AJ1125">
        <f>Tabela1[[#This Row],[mlp_test_acc]]</f>
        <v>0.65734265734265696</v>
      </c>
      <c r="AK1125">
        <f>Tabela1[[#This Row],[mlp_val_acc]]</f>
        <v>0.581395348837209</v>
      </c>
      <c r="AL1125">
        <f>Tabela1[[#This Row],[mlp_train_acc]]</f>
        <v>0.626470588235294</v>
      </c>
      <c r="AM1125">
        <f>Tabela1[[#This Row],[mlp_steps]]</f>
        <v>12</v>
      </c>
    </row>
    <row r="1126" spans="1:39" hidden="1" x14ac:dyDescent="0.25">
      <c r="A1126" t="s">
        <v>29</v>
      </c>
      <c r="B1126">
        <v>14</v>
      </c>
      <c r="C1126">
        <v>3</v>
      </c>
      <c r="D1126">
        <v>5</v>
      </c>
      <c r="E1126">
        <v>0</v>
      </c>
      <c r="F1126" t="s">
        <v>200</v>
      </c>
      <c r="G1126">
        <v>72694</v>
      </c>
      <c r="H1126">
        <v>15460617.800000001</v>
      </c>
      <c r="I1126">
        <v>22.8</v>
      </c>
      <c r="J1126">
        <v>0.42764706909656502</v>
      </c>
      <c r="K1126">
        <v>0.73488372564315796</v>
      </c>
      <c r="L1126">
        <v>0.39300699383020399</v>
      </c>
      <c r="M1126">
        <v>0.66433566433566404</v>
      </c>
      <c r="N1126">
        <v>0.63953488372093004</v>
      </c>
      <c r="O1126">
        <v>0.60882352941176399</v>
      </c>
      <c r="P1126">
        <v>12</v>
      </c>
      <c r="Q1126">
        <v>1742235.2</v>
      </c>
      <c r="R1126">
        <v>72620</v>
      </c>
      <c r="S1126">
        <v>2</v>
      </c>
      <c r="T1126">
        <v>182</v>
      </c>
      <c r="U1126">
        <v>0.66433566433566404</v>
      </c>
      <c r="V1126">
        <v>0.63953488372093004</v>
      </c>
      <c r="W1126">
        <v>0.60882352941176399</v>
      </c>
      <c r="X1126">
        <v>12</v>
      </c>
      <c r="Y1126">
        <v>2224090.4</v>
      </c>
      <c r="Z1126">
        <v>73385</v>
      </c>
      <c r="AA1126">
        <v>2</v>
      </c>
      <c r="AB1126">
        <v>183</v>
      </c>
      <c r="AC1126" t="s">
        <v>620</v>
      </c>
      <c r="AE1126">
        <f>Tabela1[[#This Row],[kan_params]]</f>
        <v>72694</v>
      </c>
      <c r="AF1126">
        <f>Tabela1[[#This Row],[kan_steps]]</f>
        <v>22.8</v>
      </c>
      <c r="AG1126">
        <f>Tabela1[[#This Row],[kan_train_acc]]</f>
        <v>0.42764706909656502</v>
      </c>
      <c r="AH1126">
        <f>Tabela1[[#This Row],[kan_val_acc]]</f>
        <v>0.73488372564315796</v>
      </c>
      <c r="AI1126">
        <f>Tabela1[[#This Row],[kan_test_acc]]</f>
        <v>0.39300699383020399</v>
      </c>
      <c r="AJ1126">
        <f>Tabela1[[#This Row],[mlp_test_acc]]</f>
        <v>0.66433566433566404</v>
      </c>
      <c r="AK1126">
        <f>Tabela1[[#This Row],[mlp_val_acc]]</f>
        <v>0.63953488372093004</v>
      </c>
      <c r="AL1126">
        <f>Tabela1[[#This Row],[mlp_train_acc]]</f>
        <v>0.60882352941176399</v>
      </c>
      <c r="AM1126">
        <f>Tabela1[[#This Row],[mlp_steps]]</f>
        <v>12</v>
      </c>
    </row>
    <row r="1127" spans="1:39" hidden="1" x14ac:dyDescent="0.25">
      <c r="A1127" t="s">
        <v>29</v>
      </c>
      <c r="B1127">
        <v>14</v>
      </c>
      <c r="C1127">
        <v>5</v>
      </c>
      <c r="D1127">
        <v>4</v>
      </c>
      <c r="E1127">
        <v>0</v>
      </c>
      <c r="F1127" t="s">
        <v>204</v>
      </c>
      <c r="G1127">
        <v>72758</v>
      </c>
      <c r="H1127">
        <v>24483609.199999999</v>
      </c>
      <c r="I1127">
        <v>22.6</v>
      </c>
      <c r="J1127">
        <v>0.50705883502960203</v>
      </c>
      <c r="K1127">
        <v>0.69767440557479798</v>
      </c>
      <c r="L1127">
        <v>0.47972028553485802</v>
      </c>
      <c r="M1127">
        <v>0.65734265734265696</v>
      </c>
      <c r="N1127">
        <v>0.581395348837209</v>
      </c>
      <c r="O1127">
        <v>0.626470588235294</v>
      </c>
      <c r="P1127">
        <v>12</v>
      </c>
      <c r="Q1127">
        <v>2223774.7999999998</v>
      </c>
      <c r="R1127">
        <v>72620</v>
      </c>
      <c r="S1127">
        <v>2</v>
      </c>
      <c r="T1127">
        <v>182</v>
      </c>
      <c r="U1127">
        <v>0.65734265734265696</v>
      </c>
      <c r="V1127">
        <v>0.581395348837209</v>
      </c>
      <c r="W1127">
        <v>0.626470588235294</v>
      </c>
      <c r="X1127">
        <v>12</v>
      </c>
      <c r="Y1127">
        <v>2215764</v>
      </c>
      <c r="Z1127">
        <v>73385</v>
      </c>
      <c r="AA1127">
        <v>2</v>
      </c>
      <c r="AB1127">
        <v>183</v>
      </c>
      <c r="AC1127" t="s">
        <v>723</v>
      </c>
      <c r="AE1127">
        <f>Tabela1[[#This Row],[kan_params]]</f>
        <v>72758</v>
      </c>
      <c r="AF1127">
        <f>Tabela1[[#This Row],[kan_steps]]</f>
        <v>22.6</v>
      </c>
      <c r="AG1127">
        <f>Tabela1[[#This Row],[kan_train_acc]]</f>
        <v>0.50705883502960203</v>
      </c>
      <c r="AH1127">
        <f>Tabela1[[#This Row],[kan_val_acc]]</f>
        <v>0.69767440557479798</v>
      </c>
      <c r="AI1127">
        <f>Tabela1[[#This Row],[kan_test_acc]]</f>
        <v>0.47972028553485802</v>
      </c>
      <c r="AJ1127">
        <f>Tabela1[[#This Row],[mlp_test_acc]]</f>
        <v>0.65734265734265696</v>
      </c>
      <c r="AK1127">
        <f>Tabela1[[#This Row],[mlp_val_acc]]</f>
        <v>0.581395348837209</v>
      </c>
      <c r="AL1127">
        <f>Tabela1[[#This Row],[mlp_train_acc]]</f>
        <v>0.626470588235294</v>
      </c>
      <c r="AM1127">
        <f>Tabela1[[#This Row],[mlp_steps]]</f>
        <v>12</v>
      </c>
    </row>
    <row r="1128" spans="1:39" hidden="1" x14ac:dyDescent="0.25">
      <c r="A1128" t="s">
        <v>29</v>
      </c>
      <c r="B1128">
        <v>20</v>
      </c>
      <c r="C1128">
        <v>9</v>
      </c>
      <c r="D1128">
        <v>5</v>
      </c>
      <c r="E1128">
        <v>0</v>
      </c>
      <c r="F1128" t="s">
        <v>152</v>
      </c>
      <c r="G1128">
        <v>72878</v>
      </c>
      <c r="H1128">
        <v>13915937.199999999</v>
      </c>
      <c r="I1128">
        <v>12</v>
      </c>
      <c r="J1128">
        <v>0.60999998450279203</v>
      </c>
      <c r="K1128">
        <v>0.79069769382476796</v>
      </c>
      <c r="L1128">
        <v>0.59860140085220304</v>
      </c>
      <c r="M1128">
        <v>0.58041958041957997</v>
      </c>
      <c r="N1128">
        <v>0.69767441860465096</v>
      </c>
      <c r="O1128">
        <v>0.629411764705882</v>
      </c>
      <c r="P1128">
        <v>12</v>
      </c>
      <c r="Q1128">
        <v>1498449</v>
      </c>
      <c r="R1128">
        <v>72620</v>
      </c>
      <c r="S1128">
        <v>2</v>
      </c>
      <c r="T1128">
        <v>182</v>
      </c>
      <c r="U1128">
        <v>0.58041958041957997</v>
      </c>
      <c r="V1128">
        <v>0.69767441860465096</v>
      </c>
      <c r="W1128">
        <v>0.629411764705882</v>
      </c>
      <c r="X1128">
        <v>12</v>
      </c>
      <c r="Y1128">
        <v>1562911.2</v>
      </c>
      <c r="Z1128">
        <v>73385</v>
      </c>
      <c r="AA1128">
        <v>2</v>
      </c>
      <c r="AB1128">
        <v>183</v>
      </c>
      <c r="AC1128" t="s">
        <v>1202</v>
      </c>
      <c r="AE1128">
        <f>Tabela1[[#This Row],[kan_params]]</f>
        <v>72878</v>
      </c>
      <c r="AF1128">
        <f>Tabela1[[#This Row],[kan_steps]]</f>
        <v>12</v>
      </c>
      <c r="AG1128">
        <f>Tabela1[[#This Row],[kan_train_acc]]</f>
        <v>0.60999998450279203</v>
      </c>
      <c r="AH1128">
        <f>Tabela1[[#This Row],[kan_val_acc]]</f>
        <v>0.79069769382476796</v>
      </c>
      <c r="AI1128">
        <f>Tabela1[[#This Row],[kan_test_acc]]</f>
        <v>0.59860140085220304</v>
      </c>
      <c r="AJ1128">
        <f>Tabela1[[#This Row],[mlp_test_acc]]</f>
        <v>0.58041958041957997</v>
      </c>
      <c r="AK1128">
        <f>Tabela1[[#This Row],[mlp_val_acc]]</f>
        <v>0.69767441860465096</v>
      </c>
      <c r="AL1128">
        <f>Tabela1[[#This Row],[mlp_train_acc]]</f>
        <v>0.629411764705882</v>
      </c>
      <c r="AM1128">
        <f>Tabela1[[#This Row],[mlp_steps]]</f>
        <v>12</v>
      </c>
    </row>
    <row r="1129" spans="1:39" hidden="1" x14ac:dyDescent="0.25">
      <c r="A1129" t="s">
        <v>29</v>
      </c>
      <c r="B1129">
        <v>16</v>
      </c>
      <c r="C1129">
        <v>5</v>
      </c>
      <c r="D1129">
        <v>5</v>
      </c>
      <c r="E1129">
        <v>0</v>
      </c>
      <c r="F1129" t="s">
        <v>134</v>
      </c>
      <c r="G1129">
        <v>72956</v>
      </c>
      <c r="H1129">
        <v>20926351.600000001</v>
      </c>
      <c r="I1129">
        <v>19</v>
      </c>
      <c r="J1129">
        <v>0.43117647171020501</v>
      </c>
      <c r="K1129">
        <v>0.73953489065170197</v>
      </c>
      <c r="L1129">
        <v>0.40139860510826098</v>
      </c>
      <c r="M1129">
        <v>0.65734265734265696</v>
      </c>
      <c r="N1129">
        <v>0.581395348837209</v>
      </c>
      <c r="O1129">
        <v>0.626470588235294</v>
      </c>
      <c r="P1129">
        <v>12</v>
      </c>
      <c r="Q1129">
        <v>1778527.4</v>
      </c>
      <c r="R1129">
        <v>72620</v>
      </c>
      <c r="S1129">
        <v>2</v>
      </c>
      <c r="T1129">
        <v>182</v>
      </c>
      <c r="U1129">
        <v>0.65734265734265696</v>
      </c>
      <c r="V1129">
        <v>0.581395348837209</v>
      </c>
      <c r="W1129">
        <v>0.626470588235294</v>
      </c>
      <c r="X1129">
        <v>12</v>
      </c>
      <c r="Y1129">
        <v>1480949.6</v>
      </c>
      <c r="Z1129">
        <v>73385</v>
      </c>
      <c r="AA1129">
        <v>2</v>
      </c>
      <c r="AB1129">
        <v>183</v>
      </c>
      <c r="AC1129" t="s">
        <v>890</v>
      </c>
      <c r="AE1129">
        <f>Tabela1[[#This Row],[kan_params]]</f>
        <v>72956</v>
      </c>
      <c r="AF1129">
        <f>Tabela1[[#This Row],[kan_steps]]</f>
        <v>19</v>
      </c>
      <c r="AG1129">
        <f>Tabela1[[#This Row],[kan_train_acc]]</f>
        <v>0.43117647171020501</v>
      </c>
      <c r="AH1129">
        <f>Tabela1[[#This Row],[kan_val_acc]]</f>
        <v>0.73953489065170197</v>
      </c>
      <c r="AI1129">
        <f>Tabela1[[#This Row],[kan_test_acc]]</f>
        <v>0.40139860510826098</v>
      </c>
      <c r="AJ1129">
        <f>Tabela1[[#This Row],[mlp_test_acc]]</f>
        <v>0.65734265734265696</v>
      </c>
      <c r="AK1129">
        <f>Tabela1[[#This Row],[mlp_val_acc]]</f>
        <v>0.581395348837209</v>
      </c>
      <c r="AL1129">
        <f>Tabela1[[#This Row],[mlp_train_acc]]</f>
        <v>0.626470588235294</v>
      </c>
      <c r="AM1129">
        <f>Tabela1[[#This Row],[mlp_steps]]</f>
        <v>12</v>
      </c>
    </row>
    <row r="1130" spans="1:39" hidden="1" x14ac:dyDescent="0.25">
      <c r="A1130" t="s">
        <v>29</v>
      </c>
      <c r="B1130">
        <v>20</v>
      </c>
      <c r="C1130">
        <v>9</v>
      </c>
      <c r="D1130">
        <v>5</v>
      </c>
      <c r="E1130">
        <v>0</v>
      </c>
      <c r="F1130" t="s">
        <v>122</v>
      </c>
      <c r="G1130">
        <v>72992</v>
      </c>
      <c r="H1130">
        <v>13874099.6</v>
      </c>
      <c r="I1130">
        <v>12</v>
      </c>
      <c r="J1130">
        <v>0.46647058129310598</v>
      </c>
      <c r="K1130">
        <v>0.82558137178420998</v>
      </c>
      <c r="L1130">
        <v>0.43216785192489598</v>
      </c>
      <c r="M1130">
        <v>0.58041958041957997</v>
      </c>
      <c r="N1130">
        <v>0.69767441860465096</v>
      </c>
      <c r="O1130">
        <v>0.629411764705882</v>
      </c>
      <c r="P1130">
        <v>12</v>
      </c>
      <c r="Q1130">
        <v>1886590.8</v>
      </c>
      <c r="R1130">
        <v>72620</v>
      </c>
      <c r="S1130">
        <v>2</v>
      </c>
      <c r="T1130">
        <v>182</v>
      </c>
      <c r="U1130">
        <v>0.58041958041957997</v>
      </c>
      <c r="V1130">
        <v>0.69767441860465096</v>
      </c>
      <c r="W1130">
        <v>0.629411764705882</v>
      </c>
      <c r="X1130">
        <v>12</v>
      </c>
      <c r="Y1130">
        <v>2185520.6</v>
      </c>
      <c r="Z1130">
        <v>73385</v>
      </c>
      <c r="AA1130">
        <v>2</v>
      </c>
      <c r="AB1130">
        <v>183</v>
      </c>
      <c r="AC1130" t="s">
        <v>1187</v>
      </c>
      <c r="AE1130">
        <f>Tabela1[[#This Row],[kan_params]]</f>
        <v>72992</v>
      </c>
      <c r="AF1130">
        <f>Tabela1[[#This Row],[kan_steps]]</f>
        <v>12</v>
      </c>
      <c r="AG1130">
        <f>Tabela1[[#This Row],[kan_train_acc]]</f>
        <v>0.46647058129310598</v>
      </c>
      <c r="AH1130">
        <f>Tabela1[[#This Row],[kan_val_acc]]</f>
        <v>0.82558137178420998</v>
      </c>
      <c r="AI1130">
        <f>Tabela1[[#This Row],[kan_test_acc]]</f>
        <v>0.43216785192489598</v>
      </c>
      <c r="AJ1130">
        <f>Tabela1[[#This Row],[mlp_test_acc]]</f>
        <v>0.58041958041957997</v>
      </c>
      <c r="AK1130">
        <f>Tabela1[[#This Row],[mlp_val_acc]]</f>
        <v>0.69767441860465096</v>
      </c>
      <c r="AL1130">
        <f>Tabela1[[#This Row],[mlp_train_acc]]</f>
        <v>0.629411764705882</v>
      </c>
      <c r="AM1130">
        <f>Tabela1[[#This Row],[mlp_steps]]</f>
        <v>12</v>
      </c>
    </row>
    <row r="1131" spans="1:39" hidden="1" x14ac:dyDescent="0.25">
      <c r="A1131" t="s">
        <v>29</v>
      </c>
      <c r="B1131">
        <v>18</v>
      </c>
      <c r="C1131">
        <v>9</v>
      </c>
      <c r="D1131">
        <v>4</v>
      </c>
      <c r="E1131">
        <v>0</v>
      </c>
      <c r="F1131" t="s">
        <v>102</v>
      </c>
      <c r="G1131">
        <v>73392</v>
      </c>
      <c r="H1131">
        <v>11584495.199999999</v>
      </c>
      <c r="I1131">
        <v>13</v>
      </c>
      <c r="J1131">
        <v>0.53941177129745399</v>
      </c>
      <c r="K1131">
        <v>0.80465114116668701</v>
      </c>
      <c r="L1131">
        <v>0.52447552084922699</v>
      </c>
      <c r="M1131">
        <v>0.58041958041957997</v>
      </c>
      <c r="N1131">
        <v>0.69767441860465096</v>
      </c>
      <c r="O1131">
        <v>0.629411764705882</v>
      </c>
      <c r="P1131">
        <v>12</v>
      </c>
      <c r="Q1131">
        <v>542203</v>
      </c>
      <c r="R1131">
        <v>73385</v>
      </c>
      <c r="S1131">
        <v>2</v>
      </c>
      <c r="T1131">
        <v>183</v>
      </c>
      <c r="U1131">
        <v>0.58041958041957997</v>
      </c>
      <c r="V1131">
        <v>0.69767441860465096</v>
      </c>
      <c r="W1131">
        <v>0.629411764705882</v>
      </c>
      <c r="X1131">
        <v>12</v>
      </c>
      <c r="Y1131">
        <v>799141.2</v>
      </c>
      <c r="Z1131">
        <v>74154</v>
      </c>
      <c r="AA1131">
        <v>2</v>
      </c>
      <c r="AB1131">
        <v>184</v>
      </c>
      <c r="AC1131" t="s">
        <v>1076</v>
      </c>
      <c r="AE1131">
        <f>Tabela1[[#This Row],[kan_params]]</f>
        <v>73392</v>
      </c>
      <c r="AF1131">
        <f>Tabela1[[#This Row],[kan_steps]]</f>
        <v>13</v>
      </c>
      <c r="AG1131">
        <f>Tabela1[[#This Row],[kan_train_acc]]</f>
        <v>0.53941177129745399</v>
      </c>
      <c r="AH1131">
        <f>Tabela1[[#This Row],[kan_val_acc]]</f>
        <v>0.80465114116668701</v>
      </c>
      <c r="AI1131">
        <f>Tabela1[[#This Row],[kan_test_acc]]</f>
        <v>0.52447552084922699</v>
      </c>
      <c r="AJ1131">
        <f>Tabela1[[#This Row],[mlp_test_acc]]</f>
        <v>0.58041958041957997</v>
      </c>
      <c r="AK1131">
        <f>Tabela1[[#This Row],[mlp_val_acc]]</f>
        <v>0.69767441860465096</v>
      </c>
      <c r="AL1131">
        <f>Tabela1[[#This Row],[mlp_train_acc]]</f>
        <v>0.629411764705882</v>
      </c>
      <c r="AM1131">
        <f>Tabela1[[#This Row],[mlp_steps]]</f>
        <v>12</v>
      </c>
    </row>
    <row r="1132" spans="1:39" hidden="1" x14ac:dyDescent="0.25">
      <c r="A1132" t="s">
        <v>29</v>
      </c>
      <c r="B1132">
        <v>16</v>
      </c>
      <c r="C1132">
        <v>5</v>
      </c>
      <c r="D1132">
        <v>5</v>
      </c>
      <c r="E1132">
        <v>0</v>
      </c>
      <c r="F1132" t="s">
        <v>164</v>
      </c>
      <c r="G1132">
        <v>73434</v>
      </c>
      <c r="H1132">
        <v>15118299.4</v>
      </c>
      <c r="I1132">
        <v>13</v>
      </c>
      <c r="J1132">
        <v>0.56176469922065697</v>
      </c>
      <c r="K1132">
        <v>0.65813952684402399</v>
      </c>
      <c r="L1132">
        <v>0.56643357276916495</v>
      </c>
      <c r="M1132">
        <v>0.65734265734265696</v>
      </c>
      <c r="N1132">
        <v>0.581395348837209</v>
      </c>
      <c r="O1132">
        <v>0.626470588235294</v>
      </c>
      <c r="P1132">
        <v>12</v>
      </c>
      <c r="Q1132">
        <v>2277224.4</v>
      </c>
      <c r="R1132">
        <v>73385</v>
      </c>
      <c r="S1132">
        <v>2</v>
      </c>
      <c r="T1132">
        <v>183</v>
      </c>
      <c r="U1132">
        <v>0.65734265734265696</v>
      </c>
      <c r="V1132">
        <v>0.581395348837209</v>
      </c>
      <c r="W1132">
        <v>0.626470588235294</v>
      </c>
      <c r="X1132">
        <v>12</v>
      </c>
      <c r="Y1132">
        <v>1111001.3999999999</v>
      </c>
      <c r="Z1132">
        <v>74154</v>
      </c>
      <c r="AA1132">
        <v>2</v>
      </c>
      <c r="AB1132">
        <v>184</v>
      </c>
      <c r="AC1132" t="s">
        <v>905</v>
      </c>
      <c r="AE1132">
        <f>Tabela1[[#This Row],[kan_params]]</f>
        <v>73434</v>
      </c>
      <c r="AF1132">
        <f>Tabela1[[#This Row],[kan_steps]]</f>
        <v>13</v>
      </c>
      <c r="AG1132">
        <f>Tabela1[[#This Row],[kan_train_acc]]</f>
        <v>0.56176469922065697</v>
      </c>
      <c r="AH1132">
        <f>Tabela1[[#This Row],[kan_val_acc]]</f>
        <v>0.65813952684402399</v>
      </c>
      <c r="AI1132">
        <f>Tabela1[[#This Row],[kan_test_acc]]</f>
        <v>0.56643357276916495</v>
      </c>
      <c r="AJ1132">
        <f>Tabela1[[#This Row],[mlp_test_acc]]</f>
        <v>0.65734265734265696</v>
      </c>
      <c r="AK1132">
        <f>Tabela1[[#This Row],[mlp_val_acc]]</f>
        <v>0.581395348837209</v>
      </c>
      <c r="AL1132">
        <f>Tabela1[[#This Row],[mlp_train_acc]]</f>
        <v>0.626470588235294</v>
      </c>
      <c r="AM1132">
        <f>Tabela1[[#This Row],[mlp_steps]]</f>
        <v>12</v>
      </c>
    </row>
    <row r="1133" spans="1:39" hidden="1" x14ac:dyDescent="0.25">
      <c r="A1133" t="s">
        <v>29</v>
      </c>
      <c r="B1133">
        <v>16</v>
      </c>
      <c r="C1133">
        <v>5</v>
      </c>
      <c r="D1133">
        <v>5</v>
      </c>
      <c r="E1133">
        <v>0</v>
      </c>
      <c r="F1133" t="s">
        <v>194</v>
      </c>
      <c r="G1133">
        <v>73528</v>
      </c>
      <c r="H1133">
        <v>22957279.199999999</v>
      </c>
      <c r="I1133">
        <v>21.4</v>
      </c>
      <c r="J1133">
        <v>0.46764706373214698</v>
      </c>
      <c r="K1133">
        <v>0.71162791252136204</v>
      </c>
      <c r="L1133">
        <v>0.44335665106773298</v>
      </c>
      <c r="M1133">
        <v>0.65734265734265696</v>
      </c>
      <c r="N1133">
        <v>0.581395348837209</v>
      </c>
      <c r="O1133">
        <v>0.626470588235294</v>
      </c>
      <c r="P1133">
        <v>12</v>
      </c>
      <c r="Q1133">
        <v>1913086.2</v>
      </c>
      <c r="R1133">
        <v>73385</v>
      </c>
      <c r="S1133">
        <v>2</v>
      </c>
      <c r="T1133">
        <v>183</v>
      </c>
      <c r="U1133">
        <v>0.65734265734265696</v>
      </c>
      <c r="V1133">
        <v>0.581395348837209</v>
      </c>
      <c r="W1133">
        <v>0.626470588235294</v>
      </c>
      <c r="X1133">
        <v>12</v>
      </c>
      <c r="Y1133">
        <v>1181996.3999999999</v>
      </c>
      <c r="Z1133">
        <v>74154</v>
      </c>
      <c r="AA1133">
        <v>2</v>
      </c>
      <c r="AB1133">
        <v>184</v>
      </c>
      <c r="AC1133" t="s">
        <v>920</v>
      </c>
      <c r="AE1133">
        <f>Tabela1[[#This Row],[kan_params]]</f>
        <v>73528</v>
      </c>
      <c r="AF1133">
        <f>Tabela1[[#This Row],[kan_steps]]</f>
        <v>21.4</v>
      </c>
      <c r="AG1133">
        <f>Tabela1[[#This Row],[kan_train_acc]]</f>
        <v>0.46764706373214698</v>
      </c>
      <c r="AH1133">
        <f>Tabela1[[#This Row],[kan_val_acc]]</f>
        <v>0.71162791252136204</v>
      </c>
      <c r="AI1133">
        <f>Tabela1[[#This Row],[kan_test_acc]]</f>
        <v>0.44335665106773298</v>
      </c>
      <c r="AJ1133">
        <f>Tabela1[[#This Row],[mlp_test_acc]]</f>
        <v>0.65734265734265696</v>
      </c>
      <c r="AK1133">
        <f>Tabela1[[#This Row],[mlp_val_acc]]</f>
        <v>0.581395348837209</v>
      </c>
      <c r="AL1133">
        <f>Tabela1[[#This Row],[mlp_train_acc]]</f>
        <v>0.626470588235294</v>
      </c>
      <c r="AM1133">
        <f>Tabela1[[#This Row],[mlp_steps]]</f>
        <v>12</v>
      </c>
    </row>
    <row r="1134" spans="1:39" hidden="1" x14ac:dyDescent="0.25">
      <c r="A1134" t="s">
        <v>29</v>
      </c>
      <c r="B1134">
        <v>20</v>
      </c>
      <c r="C1134">
        <v>9</v>
      </c>
      <c r="D1134">
        <v>5</v>
      </c>
      <c r="E1134">
        <v>0</v>
      </c>
      <c r="F1134" t="s">
        <v>64</v>
      </c>
      <c r="G1134">
        <v>73670</v>
      </c>
      <c r="H1134">
        <v>28338488.199999999</v>
      </c>
      <c r="I1134">
        <v>25.8</v>
      </c>
      <c r="J1134">
        <v>0.59294117689132597</v>
      </c>
      <c r="K1134">
        <v>0.75348836183547896</v>
      </c>
      <c r="L1134">
        <v>0.600000011920929</v>
      </c>
      <c r="M1134">
        <v>0.58041958041957997</v>
      </c>
      <c r="N1134">
        <v>0.69767441860465096</v>
      </c>
      <c r="O1134">
        <v>0.629411764705882</v>
      </c>
      <c r="P1134">
        <v>12</v>
      </c>
      <c r="Q1134">
        <v>2006060</v>
      </c>
      <c r="R1134">
        <v>73385</v>
      </c>
      <c r="S1134">
        <v>2</v>
      </c>
      <c r="T1134">
        <v>183</v>
      </c>
      <c r="U1134">
        <v>0.58041958041957997</v>
      </c>
      <c r="V1134">
        <v>0.69767441860465096</v>
      </c>
      <c r="W1134">
        <v>0.629411764705882</v>
      </c>
      <c r="X1134">
        <v>12.2</v>
      </c>
      <c r="Y1134">
        <v>1791725.6</v>
      </c>
      <c r="Z1134">
        <v>74154</v>
      </c>
      <c r="AA1134">
        <v>2</v>
      </c>
      <c r="AB1134">
        <v>184</v>
      </c>
      <c r="AC1134" t="s">
        <v>1158</v>
      </c>
      <c r="AE1134">
        <f>Tabela1[[#This Row],[kan_params]]</f>
        <v>73670</v>
      </c>
      <c r="AF1134">
        <f>Tabela1[[#This Row],[kan_steps]]</f>
        <v>25.8</v>
      </c>
      <c r="AG1134">
        <f>Tabela1[[#This Row],[kan_train_acc]]</f>
        <v>0.59294117689132597</v>
      </c>
      <c r="AH1134">
        <f>Tabela1[[#This Row],[kan_val_acc]]</f>
        <v>0.75348836183547896</v>
      </c>
      <c r="AI1134">
        <f>Tabela1[[#This Row],[kan_test_acc]]</f>
        <v>0.600000011920929</v>
      </c>
      <c r="AJ1134">
        <f>Tabela1[[#This Row],[mlp_test_acc]]</f>
        <v>0.58041958041957997</v>
      </c>
      <c r="AK1134">
        <f>Tabela1[[#This Row],[mlp_val_acc]]</f>
        <v>0.69767441860465096</v>
      </c>
      <c r="AL1134">
        <f>Tabela1[[#This Row],[mlp_train_acc]]</f>
        <v>0.629411764705882</v>
      </c>
      <c r="AM1134">
        <f>Tabela1[[#This Row],[mlp_steps]]</f>
        <v>12</v>
      </c>
    </row>
    <row r="1135" spans="1:39" hidden="1" x14ac:dyDescent="0.25">
      <c r="A1135" t="s">
        <v>29</v>
      </c>
      <c r="B1135">
        <v>16</v>
      </c>
      <c r="C1135">
        <v>9</v>
      </c>
      <c r="D1135">
        <v>3</v>
      </c>
      <c r="E1135">
        <v>0</v>
      </c>
      <c r="F1135" t="s">
        <v>172</v>
      </c>
      <c r="G1135">
        <v>74018</v>
      </c>
      <c r="H1135">
        <v>20499200.399999999</v>
      </c>
      <c r="I1135">
        <v>18.600000000000001</v>
      </c>
      <c r="J1135">
        <v>0.67588234543800296</v>
      </c>
      <c r="K1135">
        <v>0.82093024253845204</v>
      </c>
      <c r="L1135">
        <v>0.662937062978744</v>
      </c>
      <c r="M1135">
        <v>0.65734265734265696</v>
      </c>
      <c r="N1135">
        <v>0.581395348837209</v>
      </c>
      <c r="O1135">
        <v>0.626470588235294</v>
      </c>
      <c r="P1135">
        <v>12</v>
      </c>
      <c r="Q1135">
        <v>1410874</v>
      </c>
      <c r="R1135">
        <v>73385</v>
      </c>
      <c r="S1135">
        <v>2</v>
      </c>
      <c r="T1135">
        <v>183</v>
      </c>
      <c r="U1135">
        <v>0.65734265734265696</v>
      </c>
      <c r="V1135">
        <v>0.581395348837209</v>
      </c>
      <c r="W1135">
        <v>0.626470588235294</v>
      </c>
      <c r="X1135">
        <v>12.2</v>
      </c>
      <c r="Y1135">
        <v>1671572</v>
      </c>
      <c r="Z1135">
        <v>74154</v>
      </c>
      <c r="AA1135">
        <v>2</v>
      </c>
      <c r="AB1135">
        <v>184</v>
      </c>
      <c r="AC1135" t="s">
        <v>1010</v>
      </c>
      <c r="AE1135">
        <f>Tabela1[[#This Row],[kan_params]]</f>
        <v>74018</v>
      </c>
      <c r="AF1135">
        <f>Tabela1[[#This Row],[kan_steps]]</f>
        <v>18.600000000000001</v>
      </c>
      <c r="AG1135">
        <f>Tabela1[[#This Row],[kan_train_acc]]</f>
        <v>0.67588234543800296</v>
      </c>
      <c r="AH1135">
        <f>Tabela1[[#This Row],[kan_val_acc]]</f>
        <v>0.82093024253845204</v>
      </c>
      <c r="AI1135">
        <f>Tabela1[[#This Row],[kan_test_acc]]</f>
        <v>0.662937062978744</v>
      </c>
      <c r="AJ1135">
        <f>Tabela1[[#This Row],[mlp_test_acc]]</f>
        <v>0.65734265734265696</v>
      </c>
      <c r="AK1135">
        <f>Tabela1[[#This Row],[mlp_val_acc]]</f>
        <v>0.581395348837209</v>
      </c>
      <c r="AL1135">
        <f>Tabela1[[#This Row],[mlp_train_acc]]</f>
        <v>0.626470588235294</v>
      </c>
      <c r="AM1135">
        <f>Tabela1[[#This Row],[mlp_steps]]</f>
        <v>12</v>
      </c>
    </row>
    <row r="1136" spans="1:39" hidden="1" x14ac:dyDescent="0.25">
      <c r="A1136" t="s">
        <v>29</v>
      </c>
      <c r="B1136">
        <v>14</v>
      </c>
      <c r="C1136">
        <v>3</v>
      </c>
      <c r="D1136">
        <v>5</v>
      </c>
      <c r="E1136">
        <v>0</v>
      </c>
      <c r="F1136" t="s">
        <v>172</v>
      </c>
      <c r="G1136">
        <v>74018</v>
      </c>
      <c r="H1136">
        <v>9379837.8000000007</v>
      </c>
      <c r="I1136">
        <v>13</v>
      </c>
      <c r="J1136">
        <v>0.49117647707462297</v>
      </c>
      <c r="K1136">
        <v>0.63953489065170199</v>
      </c>
      <c r="L1136">
        <v>0.51048951148986799</v>
      </c>
      <c r="M1136">
        <v>0.66433566433566404</v>
      </c>
      <c r="N1136">
        <v>0.63953488372093004</v>
      </c>
      <c r="O1136">
        <v>0.60882352941176399</v>
      </c>
      <c r="P1136">
        <v>12</v>
      </c>
      <c r="Q1136">
        <v>3117911.4</v>
      </c>
      <c r="R1136">
        <v>73385</v>
      </c>
      <c r="S1136">
        <v>2</v>
      </c>
      <c r="T1136">
        <v>183</v>
      </c>
      <c r="U1136">
        <v>0.66433566433566404</v>
      </c>
      <c r="V1136">
        <v>0.63953488372093004</v>
      </c>
      <c r="W1136">
        <v>0.60882352941176399</v>
      </c>
      <c r="X1136">
        <v>12</v>
      </c>
      <c r="Y1136">
        <v>1992082.2</v>
      </c>
      <c r="Z1136">
        <v>74154</v>
      </c>
      <c r="AA1136">
        <v>2</v>
      </c>
      <c r="AB1136">
        <v>184</v>
      </c>
      <c r="AC1136" t="s">
        <v>606</v>
      </c>
      <c r="AE1136">
        <f>Tabela1[[#This Row],[kan_params]]</f>
        <v>74018</v>
      </c>
      <c r="AF1136">
        <f>Tabela1[[#This Row],[kan_steps]]</f>
        <v>13</v>
      </c>
      <c r="AG1136">
        <f>Tabela1[[#This Row],[kan_train_acc]]</f>
        <v>0.49117647707462297</v>
      </c>
      <c r="AH1136">
        <f>Tabela1[[#This Row],[kan_val_acc]]</f>
        <v>0.63953489065170199</v>
      </c>
      <c r="AI1136">
        <f>Tabela1[[#This Row],[kan_test_acc]]</f>
        <v>0.51048951148986799</v>
      </c>
      <c r="AJ1136">
        <f>Tabela1[[#This Row],[mlp_test_acc]]</f>
        <v>0.66433566433566404</v>
      </c>
      <c r="AK1136">
        <f>Tabela1[[#This Row],[mlp_val_acc]]</f>
        <v>0.63953488372093004</v>
      </c>
      <c r="AL1136">
        <f>Tabela1[[#This Row],[mlp_train_acc]]</f>
        <v>0.60882352941176399</v>
      </c>
      <c r="AM1136">
        <f>Tabela1[[#This Row],[mlp_steps]]</f>
        <v>12</v>
      </c>
    </row>
    <row r="1137" spans="1:39" hidden="1" x14ac:dyDescent="0.25">
      <c r="A1137" t="s">
        <v>29</v>
      </c>
      <c r="B1137">
        <v>18</v>
      </c>
      <c r="C1137">
        <v>9</v>
      </c>
      <c r="D1137">
        <v>4</v>
      </c>
      <c r="E1137">
        <v>0</v>
      </c>
      <c r="F1137" t="s">
        <v>132</v>
      </c>
      <c r="G1137">
        <v>74190</v>
      </c>
      <c r="H1137">
        <v>20661570.399999999</v>
      </c>
      <c r="I1137">
        <v>22.8</v>
      </c>
      <c r="J1137">
        <v>0.58529411554336497</v>
      </c>
      <c r="K1137">
        <v>0.79534883499145503</v>
      </c>
      <c r="L1137">
        <v>0.55944054722785896</v>
      </c>
      <c r="M1137">
        <v>0.58041958041957997</v>
      </c>
      <c r="N1137">
        <v>0.70465116279069695</v>
      </c>
      <c r="O1137">
        <v>0.629411764705882</v>
      </c>
      <c r="P1137">
        <v>12.2</v>
      </c>
      <c r="Q1137">
        <v>294155.8</v>
      </c>
      <c r="R1137">
        <v>74154</v>
      </c>
      <c r="S1137">
        <v>2</v>
      </c>
      <c r="T1137">
        <v>184</v>
      </c>
      <c r="U1137">
        <v>0.58041958041957997</v>
      </c>
      <c r="V1137">
        <v>0.69767441860465096</v>
      </c>
      <c r="W1137">
        <v>0.629411764705882</v>
      </c>
      <c r="X1137">
        <v>12</v>
      </c>
      <c r="Y1137">
        <v>335993.59999999998</v>
      </c>
      <c r="Z1137">
        <v>74927</v>
      </c>
      <c r="AA1137">
        <v>2</v>
      </c>
      <c r="AB1137">
        <v>185</v>
      </c>
      <c r="AC1137" t="s">
        <v>1091</v>
      </c>
      <c r="AE1137">
        <f>Tabela1[[#This Row],[kan_params]]</f>
        <v>74190</v>
      </c>
      <c r="AF1137">
        <f>Tabela1[[#This Row],[kan_steps]]</f>
        <v>22.8</v>
      </c>
      <c r="AG1137">
        <f>Tabela1[[#This Row],[kan_train_acc]]</f>
        <v>0.58529411554336497</v>
      </c>
      <c r="AH1137">
        <f>Tabela1[[#This Row],[kan_val_acc]]</f>
        <v>0.79534883499145503</v>
      </c>
      <c r="AI1137">
        <f>Tabela1[[#This Row],[kan_test_acc]]</f>
        <v>0.55944054722785896</v>
      </c>
      <c r="AJ1137">
        <f>Tabela1[[#This Row],[mlp_test_acc]]</f>
        <v>0.58041958041957997</v>
      </c>
      <c r="AK1137">
        <f>Tabela1[[#This Row],[mlp_val_acc]]</f>
        <v>0.70465116279069695</v>
      </c>
      <c r="AL1137">
        <f>Tabela1[[#This Row],[mlp_train_acc]]</f>
        <v>0.629411764705882</v>
      </c>
      <c r="AM1137">
        <f>Tabela1[[#This Row],[mlp_steps]]</f>
        <v>12.2</v>
      </c>
    </row>
    <row r="1138" spans="1:39" hidden="1" x14ac:dyDescent="0.25">
      <c r="A1138" t="s">
        <v>29</v>
      </c>
      <c r="B1138">
        <v>14</v>
      </c>
      <c r="C1138">
        <v>5</v>
      </c>
      <c r="D1138">
        <v>4</v>
      </c>
      <c r="E1138">
        <v>0</v>
      </c>
      <c r="F1138" t="s">
        <v>206</v>
      </c>
      <c r="G1138">
        <v>74440</v>
      </c>
      <c r="H1138">
        <v>17332144.800000001</v>
      </c>
      <c r="I1138">
        <v>15.4</v>
      </c>
      <c r="J1138">
        <v>0.50529412031173704</v>
      </c>
      <c r="K1138">
        <v>0.79302326440811099</v>
      </c>
      <c r="L1138">
        <v>0.49090909957885698</v>
      </c>
      <c r="M1138">
        <v>0.65734265734265696</v>
      </c>
      <c r="N1138">
        <v>0.581395348837209</v>
      </c>
      <c r="O1138">
        <v>0.626470588235294</v>
      </c>
      <c r="P1138">
        <v>12</v>
      </c>
      <c r="Q1138">
        <v>976833.6</v>
      </c>
      <c r="R1138">
        <v>74154</v>
      </c>
      <c r="S1138">
        <v>2</v>
      </c>
      <c r="T1138">
        <v>184</v>
      </c>
      <c r="U1138">
        <v>0.65734265734265696</v>
      </c>
      <c r="V1138">
        <v>0.581395348837209</v>
      </c>
      <c r="W1138">
        <v>0.626470588235294</v>
      </c>
      <c r="X1138">
        <v>12</v>
      </c>
      <c r="Y1138">
        <v>1451198.4</v>
      </c>
      <c r="Z1138">
        <v>74927</v>
      </c>
      <c r="AA1138">
        <v>2</v>
      </c>
      <c r="AB1138">
        <v>185</v>
      </c>
      <c r="AC1138" t="s">
        <v>724</v>
      </c>
      <c r="AE1138">
        <f>Tabela1[[#This Row],[kan_params]]</f>
        <v>74440</v>
      </c>
      <c r="AF1138">
        <f>Tabela1[[#This Row],[kan_steps]]</f>
        <v>15.4</v>
      </c>
      <c r="AG1138">
        <f>Tabela1[[#This Row],[kan_train_acc]]</f>
        <v>0.50529412031173704</v>
      </c>
      <c r="AH1138">
        <f>Tabela1[[#This Row],[kan_val_acc]]</f>
        <v>0.79302326440811099</v>
      </c>
      <c r="AI1138">
        <f>Tabela1[[#This Row],[kan_test_acc]]</f>
        <v>0.49090909957885698</v>
      </c>
      <c r="AJ1138">
        <f>Tabela1[[#This Row],[mlp_test_acc]]</f>
        <v>0.65734265734265696</v>
      </c>
      <c r="AK1138">
        <f>Tabela1[[#This Row],[mlp_val_acc]]</f>
        <v>0.581395348837209</v>
      </c>
      <c r="AL1138">
        <f>Tabela1[[#This Row],[mlp_train_acc]]</f>
        <v>0.626470588235294</v>
      </c>
      <c r="AM1138">
        <f>Tabela1[[#This Row],[mlp_steps]]</f>
        <v>12</v>
      </c>
    </row>
    <row r="1139" spans="1:39" hidden="1" x14ac:dyDescent="0.25">
      <c r="A1139" t="s">
        <v>29</v>
      </c>
      <c r="B1139">
        <v>16</v>
      </c>
      <c r="C1139">
        <v>9</v>
      </c>
      <c r="D1139">
        <v>3</v>
      </c>
      <c r="E1139">
        <v>0</v>
      </c>
      <c r="F1139" t="s">
        <v>202</v>
      </c>
      <c r="G1139">
        <v>74456</v>
      </c>
      <c r="H1139">
        <v>32974334.199999999</v>
      </c>
      <c r="I1139">
        <v>31.8</v>
      </c>
      <c r="J1139">
        <v>0.73705883026122998</v>
      </c>
      <c r="K1139">
        <v>0.81860464811324996</v>
      </c>
      <c r="L1139">
        <v>0.72447552680969196</v>
      </c>
      <c r="M1139">
        <v>0.65734265734265696</v>
      </c>
      <c r="N1139">
        <v>0.581395348837209</v>
      </c>
      <c r="O1139">
        <v>0.626470588235294</v>
      </c>
      <c r="P1139">
        <v>12</v>
      </c>
      <c r="Q1139">
        <v>2441876.7999999998</v>
      </c>
      <c r="R1139">
        <v>74154</v>
      </c>
      <c r="S1139">
        <v>2</v>
      </c>
      <c r="T1139">
        <v>184</v>
      </c>
      <c r="U1139">
        <v>0.65734265734265696</v>
      </c>
      <c r="V1139">
        <v>0.581395348837209</v>
      </c>
      <c r="W1139">
        <v>0.626470588235294</v>
      </c>
      <c r="X1139">
        <v>12</v>
      </c>
      <c r="Y1139">
        <v>1499585.6</v>
      </c>
      <c r="Z1139">
        <v>74927</v>
      </c>
      <c r="AA1139">
        <v>2</v>
      </c>
      <c r="AB1139">
        <v>185</v>
      </c>
      <c r="AC1139" t="s">
        <v>1025</v>
      </c>
      <c r="AE1139">
        <f>Tabela1[[#This Row],[kan_params]]</f>
        <v>74456</v>
      </c>
      <c r="AF1139">
        <f>Tabela1[[#This Row],[kan_steps]]</f>
        <v>31.8</v>
      </c>
      <c r="AG1139">
        <f>Tabela1[[#This Row],[kan_train_acc]]</f>
        <v>0.73705883026122998</v>
      </c>
      <c r="AH1139">
        <f>Tabela1[[#This Row],[kan_val_acc]]</f>
        <v>0.81860464811324996</v>
      </c>
      <c r="AI1139">
        <f>Tabela1[[#This Row],[kan_test_acc]]</f>
        <v>0.72447552680969196</v>
      </c>
      <c r="AJ1139">
        <f>Tabela1[[#This Row],[mlp_test_acc]]</f>
        <v>0.65734265734265696</v>
      </c>
      <c r="AK1139">
        <f>Tabela1[[#This Row],[mlp_val_acc]]</f>
        <v>0.581395348837209</v>
      </c>
      <c r="AL1139">
        <f>Tabela1[[#This Row],[mlp_train_acc]]</f>
        <v>0.626470588235294</v>
      </c>
      <c r="AM1139">
        <f>Tabela1[[#This Row],[mlp_steps]]</f>
        <v>12</v>
      </c>
    </row>
    <row r="1140" spans="1:39" hidden="1" x14ac:dyDescent="0.25">
      <c r="A1140" t="s">
        <v>29</v>
      </c>
      <c r="B1140">
        <v>14</v>
      </c>
      <c r="C1140">
        <v>3</v>
      </c>
      <c r="D1140">
        <v>5</v>
      </c>
      <c r="E1140">
        <v>0</v>
      </c>
      <c r="F1140" t="s">
        <v>202</v>
      </c>
      <c r="G1140">
        <v>74456</v>
      </c>
      <c r="H1140">
        <v>12981783.6</v>
      </c>
      <c r="I1140">
        <v>17.8</v>
      </c>
      <c r="J1140">
        <v>0.44588235020637501</v>
      </c>
      <c r="K1140">
        <v>0.73488372564315796</v>
      </c>
      <c r="L1140">
        <v>0.41398601531982399</v>
      </c>
      <c r="M1140">
        <v>0.66433566433566404</v>
      </c>
      <c r="N1140">
        <v>0.64418604651162703</v>
      </c>
      <c r="O1140">
        <v>0.60882352941176399</v>
      </c>
      <c r="P1140">
        <v>12.2</v>
      </c>
      <c r="Q1140">
        <v>2024785.8</v>
      </c>
      <c r="R1140">
        <v>74154</v>
      </c>
      <c r="S1140">
        <v>2</v>
      </c>
      <c r="T1140">
        <v>184</v>
      </c>
      <c r="U1140">
        <v>0.66433566433566404</v>
      </c>
      <c r="V1140">
        <v>0.63953488372093004</v>
      </c>
      <c r="W1140">
        <v>0.60882352941176399</v>
      </c>
      <c r="X1140">
        <v>12.2</v>
      </c>
      <c r="Y1140">
        <v>2160015.4</v>
      </c>
      <c r="Z1140">
        <v>74927</v>
      </c>
      <c r="AA1140">
        <v>2</v>
      </c>
      <c r="AB1140">
        <v>185</v>
      </c>
      <c r="AC1140" t="s">
        <v>621</v>
      </c>
      <c r="AE1140">
        <f>Tabela1[[#This Row],[kan_params]]</f>
        <v>74456</v>
      </c>
      <c r="AF1140">
        <f>Tabela1[[#This Row],[kan_steps]]</f>
        <v>17.8</v>
      </c>
      <c r="AG1140">
        <f>Tabela1[[#This Row],[kan_train_acc]]</f>
        <v>0.44588235020637501</v>
      </c>
      <c r="AH1140">
        <f>Tabela1[[#This Row],[kan_val_acc]]</f>
        <v>0.73488372564315796</v>
      </c>
      <c r="AI1140">
        <f>Tabela1[[#This Row],[kan_test_acc]]</f>
        <v>0.41398601531982399</v>
      </c>
      <c r="AJ1140">
        <f>Tabela1[[#This Row],[mlp_test_acc]]</f>
        <v>0.66433566433566404</v>
      </c>
      <c r="AK1140">
        <f>Tabela1[[#This Row],[mlp_val_acc]]</f>
        <v>0.64418604651162703</v>
      </c>
      <c r="AL1140">
        <f>Tabela1[[#This Row],[mlp_train_acc]]</f>
        <v>0.60882352941176399</v>
      </c>
      <c r="AM1140">
        <f>Tabela1[[#This Row],[mlp_steps]]</f>
        <v>12.2</v>
      </c>
    </row>
    <row r="1141" spans="1:39" hidden="1" x14ac:dyDescent="0.25">
      <c r="A1141" t="s">
        <v>29</v>
      </c>
      <c r="B1141">
        <v>20</v>
      </c>
      <c r="C1141">
        <v>9</v>
      </c>
      <c r="D1141">
        <v>5</v>
      </c>
      <c r="E1141">
        <v>0</v>
      </c>
      <c r="F1141" t="s">
        <v>184</v>
      </c>
      <c r="G1141">
        <v>74558</v>
      </c>
      <c r="H1141">
        <v>23075898.199999999</v>
      </c>
      <c r="I1141">
        <v>21.2</v>
      </c>
      <c r="J1141">
        <v>0.40764705538749602</v>
      </c>
      <c r="K1141">
        <v>0.77209300994872998</v>
      </c>
      <c r="L1141">
        <v>0.42657343149185101</v>
      </c>
      <c r="M1141">
        <v>0.58041958041957997</v>
      </c>
      <c r="N1141">
        <v>0.69767441860465096</v>
      </c>
      <c r="O1141">
        <v>0.629411764705882</v>
      </c>
      <c r="P1141">
        <v>12</v>
      </c>
      <c r="Q1141">
        <v>1853737.4</v>
      </c>
      <c r="R1141">
        <v>74154</v>
      </c>
      <c r="S1141">
        <v>2</v>
      </c>
      <c r="T1141">
        <v>184</v>
      </c>
      <c r="U1141">
        <v>0.58041958041957997</v>
      </c>
      <c r="V1141">
        <v>0.71162790697674405</v>
      </c>
      <c r="W1141">
        <v>0.629411764705882</v>
      </c>
      <c r="X1141">
        <v>12.2</v>
      </c>
      <c r="Y1141">
        <v>2287810.2000000002</v>
      </c>
      <c r="Z1141">
        <v>74927</v>
      </c>
      <c r="AA1141">
        <v>2</v>
      </c>
      <c r="AB1141">
        <v>185</v>
      </c>
      <c r="AC1141" t="s">
        <v>1218</v>
      </c>
      <c r="AE1141">
        <f>Tabela1[[#This Row],[kan_params]]</f>
        <v>74558</v>
      </c>
      <c r="AF1141">
        <f>Tabela1[[#This Row],[kan_steps]]</f>
        <v>21.2</v>
      </c>
      <c r="AG1141">
        <f>Tabela1[[#This Row],[kan_train_acc]]</f>
        <v>0.40764705538749602</v>
      </c>
      <c r="AH1141">
        <f>Tabela1[[#This Row],[kan_val_acc]]</f>
        <v>0.77209300994872998</v>
      </c>
      <c r="AI1141">
        <f>Tabela1[[#This Row],[kan_test_acc]]</f>
        <v>0.42657343149185101</v>
      </c>
      <c r="AJ1141">
        <f>Tabela1[[#This Row],[mlp_test_acc]]</f>
        <v>0.58041958041957997</v>
      </c>
      <c r="AK1141">
        <f>Tabela1[[#This Row],[mlp_val_acc]]</f>
        <v>0.69767441860465096</v>
      </c>
      <c r="AL1141">
        <f>Tabela1[[#This Row],[mlp_train_acc]]</f>
        <v>0.629411764705882</v>
      </c>
      <c r="AM1141">
        <f>Tabela1[[#This Row],[mlp_steps]]</f>
        <v>12</v>
      </c>
    </row>
    <row r="1142" spans="1:39" hidden="1" x14ac:dyDescent="0.25">
      <c r="A1142" t="s">
        <v>29</v>
      </c>
      <c r="B1142">
        <v>20</v>
      </c>
      <c r="C1142">
        <v>9</v>
      </c>
      <c r="D1142">
        <v>5</v>
      </c>
      <c r="E1142">
        <v>0</v>
      </c>
      <c r="F1142" t="s">
        <v>94</v>
      </c>
      <c r="G1142">
        <v>74564</v>
      </c>
      <c r="H1142">
        <v>23442547.199999999</v>
      </c>
      <c r="I1142">
        <v>21.2</v>
      </c>
      <c r="J1142">
        <v>0.484705883264541</v>
      </c>
      <c r="K1142">
        <v>0.73953486680984404</v>
      </c>
      <c r="L1142">
        <v>0.50909091830253606</v>
      </c>
      <c r="M1142">
        <v>0.58041958041957997</v>
      </c>
      <c r="N1142">
        <v>0.69767441860465096</v>
      </c>
      <c r="O1142">
        <v>0.629411764705882</v>
      </c>
      <c r="P1142">
        <v>12</v>
      </c>
      <c r="Q1142">
        <v>1239394</v>
      </c>
      <c r="R1142">
        <v>74154</v>
      </c>
      <c r="S1142">
        <v>2</v>
      </c>
      <c r="T1142">
        <v>184</v>
      </c>
      <c r="U1142">
        <v>0.58041958041957997</v>
      </c>
      <c r="V1142">
        <v>0.69767441860465096</v>
      </c>
      <c r="W1142">
        <v>0.629411764705882</v>
      </c>
      <c r="X1142">
        <v>12</v>
      </c>
      <c r="Y1142">
        <v>1956625.4</v>
      </c>
      <c r="Z1142">
        <v>74927</v>
      </c>
      <c r="AA1142">
        <v>2</v>
      </c>
      <c r="AB1142">
        <v>185</v>
      </c>
      <c r="AC1142" t="s">
        <v>1173</v>
      </c>
      <c r="AE1142">
        <f>Tabela1[[#This Row],[kan_params]]</f>
        <v>74564</v>
      </c>
      <c r="AF1142">
        <f>Tabela1[[#This Row],[kan_steps]]</f>
        <v>21.2</v>
      </c>
      <c r="AG1142">
        <f>Tabela1[[#This Row],[kan_train_acc]]</f>
        <v>0.484705883264541</v>
      </c>
      <c r="AH1142">
        <f>Tabela1[[#This Row],[kan_val_acc]]</f>
        <v>0.73953486680984404</v>
      </c>
      <c r="AI1142">
        <f>Tabela1[[#This Row],[kan_test_acc]]</f>
        <v>0.50909091830253606</v>
      </c>
      <c r="AJ1142">
        <f>Tabela1[[#This Row],[mlp_test_acc]]</f>
        <v>0.58041958041957997</v>
      </c>
      <c r="AK1142">
        <f>Tabela1[[#This Row],[mlp_val_acc]]</f>
        <v>0.69767441860465096</v>
      </c>
      <c r="AL1142">
        <f>Tabela1[[#This Row],[mlp_train_acc]]</f>
        <v>0.629411764705882</v>
      </c>
      <c r="AM1142">
        <f>Tabela1[[#This Row],[mlp_steps]]</f>
        <v>12</v>
      </c>
    </row>
    <row r="1143" spans="1:39" hidden="1" x14ac:dyDescent="0.25">
      <c r="A1143" t="s">
        <v>29</v>
      </c>
      <c r="B1143">
        <v>18</v>
      </c>
      <c r="C1143">
        <v>9</v>
      </c>
      <c r="D1143">
        <v>4</v>
      </c>
      <c r="E1143">
        <v>0</v>
      </c>
      <c r="F1143" t="s">
        <v>192</v>
      </c>
      <c r="G1143">
        <v>74586</v>
      </c>
      <c r="H1143">
        <v>13944462.6</v>
      </c>
      <c r="I1143">
        <v>13.8</v>
      </c>
      <c r="J1143">
        <v>0.488235291838645</v>
      </c>
      <c r="K1143">
        <v>0.69999997615814202</v>
      </c>
      <c r="L1143">
        <v>0.49930069446563702</v>
      </c>
      <c r="M1143">
        <v>0.58041958041957997</v>
      </c>
      <c r="N1143">
        <v>0.69767441860465096</v>
      </c>
      <c r="O1143">
        <v>0.629411764705882</v>
      </c>
      <c r="P1143">
        <v>12</v>
      </c>
      <c r="Q1143">
        <v>649997</v>
      </c>
      <c r="R1143">
        <v>74154</v>
      </c>
      <c r="S1143">
        <v>2</v>
      </c>
      <c r="T1143">
        <v>184</v>
      </c>
      <c r="U1143">
        <v>0.58041958041957997</v>
      </c>
      <c r="V1143">
        <v>0.69767441860465096</v>
      </c>
      <c r="W1143">
        <v>0.629411764705882</v>
      </c>
      <c r="X1143">
        <v>12</v>
      </c>
      <c r="Y1143">
        <v>638695.80000000005</v>
      </c>
      <c r="Z1143">
        <v>74927</v>
      </c>
      <c r="AA1143">
        <v>2</v>
      </c>
      <c r="AB1143">
        <v>185</v>
      </c>
      <c r="AC1143" t="s">
        <v>1121</v>
      </c>
      <c r="AE1143">
        <f>Tabela1[[#This Row],[kan_params]]</f>
        <v>74586</v>
      </c>
      <c r="AF1143">
        <f>Tabela1[[#This Row],[kan_steps]]</f>
        <v>13.8</v>
      </c>
      <c r="AG1143">
        <f>Tabela1[[#This Row],[kan_train_acc]]</f>
        <v>0.488235291838645</v>
      </c>
      <c r="AH1143">
        <f>Tabela1[[#This Row],[kan_val_acc]]</f>
        <v>0.69999997615814202</v>
      </c>
      <c r="AI1143">
        <f>Tabela1[[#This Row],[kan_test_acc]]</f>
        <v>0.49930069446563702</v>
      </c>
      <c r="AJ1143">
        <f>Tabela1[[#This Row],[mlp_test_acc]]</f>
        <v>0.58041958041957997</v>
      </c>
      <c r="AK1143">
        <f>Tabela1[[#This Row],[mlp_val_acc]]</f>
        <v>0.69767441860465096</v>
      </c>
      <c r="AL1143">
        <f>Tabela1[[#This Row],[mlp_train_acc]]</f>
        <v>0.629411764705882</v>
      </c>
      <c r="AM1143">
        <f>Tabela1[[#This Row],[mlp_steps]]</f>
        <v>12</v>
      </c>
    </row>
    <row r="1144" spans="1:39" hidden="1" x14ac:dyDescent="0.25">
      <c r="A1144" t="s">
        <v>29</v>
      </c>
      <c r="B1144">
        <v>18</v>
      </c>
      <c r="C1144">
        <v>9</v>
      </c>
      <c r="D1144">
        <v>4</v>
      </c>
      <c r="E1144">
        <v>0</v>
      </c>
      <c r="F1144" t="s">
        <v>162</v>
      </c>
      <c r="G1144">
        <v>74588</v>
      </c>
      <c r="H1144">
        <v>16968094.199999999</v>
      </c>
      <c r="I1144">
        <v>18</v>
      </c>
      <c r="J1144">
        <v>0.52764706611633305</v>
      </c>
      <c r="K1144">
        <v>0.84651161432266198</v>
      </c>
      <c r="L1144">
        <v>0.54125874638557403</v>
      </c>
      <c r="M1144">
        <v>0.58041958041957997</v>
      </c>
      <c r="N1144">
        <v>0.69767441860465096</v>
      </c>
      <c r="O1144">
        <v>0.629411764705882</v>
      </c>
      <c r="P1144">
        <v>12</v>
      </c>
      <c r="Q1144">
        <v>594032.6</v>
      </c>
      <c r="R1144">
        <v>74154</v>
      </c>
      <c r="S1144">
        <v>2</v>
      </c>
      <c r="T1144">
        <v>184</v>
      </c>
      <c r="U1144">
        <v>0.58041958041957997</v>
      </c>
      <c r="V1144">
        <v>0.71162790697674405</v>
      </c>
      <c r="W1144">
        <v>0.629411764705882</v>
      </c>
      <c r="X1144">
        <v>12</v>
      </c>
      <c r="Y1144">
        <v>698970</v>
      </c>
      <c r="Z1144">
        <v>74927</v>
      </c>
      <c r="AA1144">
        <v>2</v>
      </c>
      <c r="AB1144">
        <v>185</v>
      </c>
      <c r="AC1144" t="s">
        <v>1106</v>
      </c>
      <c r="AE1144">
        <f>Tabela1[[#This Row],[kan_params]]</f>
        <v>74588</v>
      </c>
      <c r="AF1144">
        <f>Tabela1[[#This Row],[kan_steps]]</f>
        <v>18</v>
      </c>
      <c r="AG1144">
        <f>Tabela1[[#This Row],[kan_train_acc]]</f>
        <v>0.52764706611633305</v>
      </c>
      <c r="AH1144">
        <f>Tabela1[[#This Row],[kan_val_acc]]</f>
        <v>0.84651161432266198</v>
      </c>
      <c r="AI1144">
        <f>Tabela1[[#This Row],[kan_test_acc]]</f>
        <v>0.54125874638557403</v>
      </c>
      <c r="AJ1144">
        <f>Tabela1[[#This Row],[mlp_test_acc]]</f>
        <v>0.58041958041957997</v>
      </c>
      <c r="AK1144">
        <f>Tabela1[[#This Row],[mlp_val_acc]]</f>
        <v>0.69767441860465096</v>
      </c>
      <c r="AL1144">
        <f>Tabela1[[#This Row],[mlp_train_acc]]</f>
        <v>0.629411764705882</v>
      </c>
      <c r="AM1144">
        <f>Tabela1[[#This Row],[mlp_steps]]</f>
        <v>12</v>
      </c>
    </row>
    <row r="1145" spans="1:39" hidden="1" x14ac:dyDescent="0.25">
      <c r="A1145" t="s">
        <v>29</v>
      </c>
      <c r="B1145">
        <v>16</v>
      </c>
      <c r="C1145">
        <v>5</v>
      </c>
      <c r="D1145">
        <v>5</v>
      </c>
      <c r="E1145">
        <v>0</v>
      </c>
      <c r="F1145" t="s">
        <v>136</v>
      </c>
      <c r="G1145">
        <v>74686</v>
      </c>
      <c r="H1145">
        <v>19358675.399999999</v>
      </c>
      <c r="I1145">
        <v>16.8</v>
      </c>
      <c r="J1145">
        <v>0.51941176652908305</v>
      </c>
      <c r="K1145">
        <v>0.65116279125213605</v>
      </c>
      <c r="L1145">
        <v>0.49370628893375301</v>
      </c>
      <c r="M1145">
        <v>0.65734265734265696</v>
      </c>
      <c r="N1145">
        <v>0.581395348837209</v>
      </c>
      <c r="O1145">
        <v>0.626470588235294</v>
      </c>
      <c r="P1145">
        <v>12.2</v>
      </c>
      <c r="Q1145">
        <v>1184910.2</v>
      </c>
      <c r="R1145">
        <v>74154</v>
      </c>
      <c r="S1145">
        <v>2</v>
      </c>
      <c r="T1145">
        <v>184</v>
      </c>
      <c r="U1145">
        <v>0.65734265734265696</v>
      </c>
      <c r="V1145">
        <v>0.581395348837209</v>
      </c>
      <c r="W1145">
        <v>0.626470588235294</v>
      </c>
      <c r="X1145">
        <v>12</v>
      </c>
      <c r="Y1145">
        <v>1160245.6000000001</v>
      </c>
      <c r="Z1145">
        <v>74927</v>
      </c>
      <c r="AA1145">
        <v>2</v>
      </c>
      <c r="AB1145">
        <v>185</v>
      </c>
      <c r="AC1145" t="s">
        <v>891</v>
      </c>
      <c r="AE1145">
        <f>Tabela1[[#This Row],[kan_params]]</f>
        <v>74686</v>
      </c>
      <c r="AF1145">
        <f>Tabela1[[#This Row],[kan_steps]]</f>
        <v>16.8</v>
      </c>
      <c r="AG1145">
        <f>Tabela1[[#This Row],[kan_train_acc]]</f>
        <v>0.51941176652908305</v>
      </c>
      <c r="AH1145">
        <f>Tabela1[[#This Row],[kan_val_acc]]</f>
        <v>0.65116279125213605</v>
      </c>
      <c r="AI1145">
        <f>Tabela1[[#This Row],[kan_test_acc]]</f>
        <v>0.49370628893375301</v>
      </c>
      <c r="AJ1145">
        <f>Tabela1[[#This Row],[mlp_test_acc]]</f>
        <v>0.65734265734265696</v>
      </c>
      <c r="AK1145">
        <f>Tabela1[[#This Row],[mlp_val_acc]]</f>
        <v>0.581395348837209</v>
      </c>
      <c r="AL1145">
        <f>Tabela1[[#This Row],[mlp_train_acc]]</f>
        <v>0.626470588235294</v>
      </c>
      <c r="AM1145">
        <f>Tabela1[[#This Row],[mlp_steps]]</f>
        <v>12.2</v>
      </c>
    </row>
    <row r="1146" spans="1:39" hidden="1" x14ac:dyDescent="0.25">
      <c r="A1146" t="s">
        <v>29</v>
      </c>
      <c r="B1146">
        <v>20</v>
      </c>
      <c r="C1146">
        <v>9</v>
      </c>
      <c r="D1146">
        <v>5</v>
      </c>
      <c r="E1146">
        <v>0</v>
      </c>
      <c r="F1146" t="s">
        <v>154</v>
      </c>
      <c r="G1146">
        <v>75008</v>
      </c>
      <c r="H1146">
        <v>14101147.4</v>
      </c>
      <c r="I1146">
        <v>12</v>
      </c>
      <c r="J1146">
        <v>0.52764704823493902</v>
      </c>
      <c r="K1146">
        <v>0.76744186878204301</v>
      </c>
      <c r="L1146">
        <v>0.50209789872169497</v>
      </c>
      <c r="M1146">
        <v>0.58041958041957997</v>
      </c>
      <c r="N1146">
        <v>0.69767441860465096</v>
      </c>
      <c r="O1146">
        <v>0.629411764705882</v>
      </c>
      <c r="P1146">
        <v>12</v>
      </c>
      <c r="Q1146">
        <v>2679259.7999999998</v>
      </c>
      <c r="R1146">
        <v>74927</v>
      </c>
      <c r="S1146">
        <v>2</v>
      </c>
      <c r="T1146">
        <v>185</v>
      </c>
      <c r="U1146">
        <v>0.58041958041957997</v>
      </c>
      <c r="V1146">
        <v>0.69767441860465096</v>
      </c>
      <c r="W1146">
        <v>0.629411764705882</v>
      </c>
      <c r="X1146">
        <v>12</v>
      </c>
      <c r="Y1146">
        <v>1453257.2</v>
      </c>
      <c r="Z1146">
        <v>75704</v>
      </c>
      <c r="AA1146">
        <v>2</v>
      </c>
      <c r="AB1146">
        <v>186</v>
      </c>
      <c r="AC1146" t="s">
        <v>1203</v>
      </c>
      <c r="AE1146">
        <f>Tabela1[[#This Row],[kan_params]]</f>
        <v>75008</v>
      </c>
      <c r="AF1146">
        <f>Tabela1[[#This Row],[kan_steps]]</f>
        <v>12</v>
      </c>
      <c r="AG1146">
        <f>Tabela1[[#This Row],[kan_train_acc]]</f>
        <v>0.52764704823493902</v>
      </c>
      <c r="AH1146">
        <f>Tabela1[[#This Row],[kan_val_acc]]</f>
        <v>0.76744186878204301</v>
      </c>
      <c r="AI1146">
        <f>Tabela1[[#This Row],[kan_test_acc]]</f>
        <v>0.50209789872169497</v>
      </c>
      <c r="AJ1146">
        <f>Tabela1[[#This Row],[mlp_test_acc]]</f>
        <v>0.58041958041957997</v>
      </c>
      <c r="AK1146">
        <f>Tabela1[[#This Row],[mlp_val_acc]]</f>
        <v>0.69767441860465096</v>
      </c>
      <c r="AL1146">
        <f>Tabela1[[#This Row],[mlp_train_acc]]</f>
        <v>0.629411764705882</v>
      </c>
      <c r="AM1146">
        <f>Tabela1[[#This Row],[mlp_steps]]</f>
        <v>12</v>
      </c>
    </row>
    <row r="1147" spans="1:39" hidden="1" x14ac:dyDescent="0.25">
      <c r="A1147" t="s">
        <v>29</v>
      </c>
      <c r="B1147">
        <v>20</v>
      </c>
      <c r="C1147">
        <v>9</v>
      </c>
      <c r="D1147">
        <v>5</v>
      </c>
      <c r="E1147">
        <v>0</v>
      </c>
      <c r="F1147" t="s">
        <v>124</v>
      </c>
      <c r="G1147">
        <v>75010</v>
      </c>
      <c r="H1147">
        <v>14119392.4</v>
      </c>
      <c r="I1147">
        <v>12</v>
      </c>
      <c r="J1147">
        <v>0.53352941274642895</v>
      </c>
      <c r="K1147">
        <v>0.80232560634613004</v>
      </c>
      <c r="L1147">
        <v>0.49090909361839202</v>
      </c>
      <c r="M1147">
        <v>0.58041958041957997</v>
      </c>
      <c r="N1147">
        <v>0.69767441860465096</v>
      </c>
      <c r="O1147">
        <v>0.629411764705882</v>
      </c>
      <c r="P1147">
        <v>12</v>
      </c>
      <c r="Q1147">
        <v>2242384</v>
      </c>
      <c r="R1147">
        <v>74927</v>
      </c>
      <c r="S1147">
        <v>2</v>
      </c>
      <c r="T1147">
        <v>185</v>
      </c>
      <c r="U1147">
        <v>0.58041958041957997</v>
      </c>
      <c r="V1147">
        <v>0.69767441860465096</v>
      </c>
      <c r="W1147">
        <v>0.629411764705882</v>
      </c>
      <c r="X1147">
        <v>12</v>
      </c>
      <c r="Y1147">
        <v>1467321.6</v>
      </c>
      <c r="Z1147">
        <v>75704</v>
      </c>
      <c r="AA1147">
        <v>2</v>
      </c>
      <c r="AB1147">
        <v>186</v>
      </c>
      <c r="AC1147" t="s">
        <v>1188</v>
      </c>
      <c r="AE1147">
        <f>Tabela1[[#This Row],[kan_params]]</f>
        <v>75010</v>
      </c>
      <c r="AF1147">
        <f>Tabela1[[#This Row],[kan_steps]]</f>
        <v>12</v>
      </c>
      <c r="AG1147">
        <f>Tabela1[[#This Row],[kan_train_acc]]</f>
        <v>0.53352941274642895</v>
      </c>
      <c r="AH1147">
        <f>Tabela1[[#This Row],[kan_val_acc]]</f>
        <v>0.80232560634613004</v>
      </c>
      <c r="AI1147">
        <f>Tabela1[[#This Row],[kan_test_acc]]</f>
        <v>0.49090909361839202</v>
      </c>
      <c r="AJ1147">
        <f>Tabela1[[#This Row],[mlp_test_acc]]</f>
        <v>0.58041958041957997</v>
      </c>
      <c r="AK1147">
        <f>Tabela1[[#This Row],[mlp_val_acc]]</f>
        <v>0.69767441860465096</v>
      </c>
      <c r="AL1147">
        <f>Tabela1[[#This Row],[mlp_train_acc]]</f>
        <v>0.629411764705882</v>
      </c>
      <c r="AM1147">
        <f>Tabela1[[#This Row],[mlp_steps]]</f>
        <v>12</v>
      </c>
    </row>
    <row r="1148" spans="1:39" hidden="1" x14ac:dyDescent="0.25">
      <c r="A1148" t="s">
        <v>29</v>
      </c>
      <c r="B1148">
        <v>18</v>
      </c>
      <c r="C1148">
        <v>9</v>
      </c>
      <c r="D1148">
        <v>4</v>
      </c>
      <c r="E1148">
        <v>0</v>
      </c>
      <c r="F1148" t="s">
        <v>104</v>
      </c>
      <c r="G1148">
        <v>75094</v>
      </c>
      <c r="H1148">
        <v>16919289.600000001</v>
      </c>
      <c r="I1148">
        <v>18.8</v>
      </c>
      <c r="J1148">
        <v>0.55705883502960196</v>
      </c>
      <c r="K1148">
        <v>0.76744185686111399</v>
      </c>
      <c r="L1148">
        <v>0.56363636255264205</v>
      </c>
      <c r="M1148">
        <v>0.58041958041957997</v>
      </c>
      <c r="N1148">
        <v>0.69767441860465096</v>
      </c>
      <c r="O1148">
        <v>0.629411764705882</v>
      </c>
      <c r="P1148">
        <v>12.2</v>
      </c>
      <c r="Q1148">
        <v>234566.39999999999</v>
      </c>
      <c r="R1148">
        <v>74927</v>
      </c>
      <c r="S1148">
        <v>2</v>
      </c>
      <c r="T1148">
        <v>185</v>
      </c>
      <c r="U1148">
        <v>0.58041958041957997</v>
      </c>
      <c r="V1148">
        <v>0.69767441860465096</v>
      </c>
      <c r="W1148">
        <v>0.629411764705882</v>
      </c>
      <c r="X1148">
        <v>12.2</v>
      </c>
      <c r="Y1148">
        <v>272187.2</v>
      </c>
      <c r="Z1148">
        <v>75704</v>
      </c>
      <c r="AA1148">
        <v>2</v>
      </c>
      <c r="AB1148">
        <v>186</v>
      </c>
      <c r="AC1148" t="s">
        <v>1077</v>
      </c>
      <c r="AE1148">
        <f>Tabela1[[#This Row],[kan_params]]</f>
        <v>75094</v>
      </c>
      <c r="AF1148">
        <f>Tabela1[[#This Row],[kan_steps]]</f>
        <v>18.8</v>
      </c>
      <c r="AG1148">
        <f>Tabela1[[#This Row],[kan_train_acc]]</f>
        <v>0.55705883502960196</v>
      </c>
      <c r="AH1148">
        <f>Tabela1[[#This Row],[kan_val_acc]]</f>
        <v>0.76744185686111399</v>
      </c>
      <c r="AI1148">
        <f>Tabela1[[#This Row],[kan_test_acc]]</f>
        <v>0.56363636255264205</v>
      </c>
      <c r="AJ1148">
        <f>Tabela1[[#This Row],[mlp_test_acc]]</f>
        <v>0.58041958041957997</v>
      </c>
      <c r="AK1148">
        <f>Tabela1[[#This Row],[mlp_val_acc]]</f>
        <v>0.69767441860465096</v>
      </c>
      <c r="AL1148">
        <f>Tabela1[[#This Row],[mlp_train_acc]]</f>
        <v>0.629411764705882</v>
      </c>
      <c r="AM1148">
        <f>Tabela1[[#This Row],[mlp_steps]]</f>
        <v>12.2</v>
      </c>
    </row>
    <row r="1149" spans="1:39" hidden="1" x14ac:dyDescent="0.25">
      <c r="A1149" t="s">
        <v>29</v>
      </c>
      <c r="B1149">
        <v>16</v>
      </c>
      <c r="C1149">
        <v>5</v>
      </c>
      <c r="D1149">
        <v>5</v>
      </c>
      <c r="E1149">
        <v>0</v>
      </c>
      <c r="F1149" t="s">
        <v>166</v>
      </c>
      <c r="G1149">
        <v>75260</v>
      </c>
      <c r="H1149">
        <v>19557835</v>
      </c>
      <c r="I1149">
        <v>17</v>
      </c>
      <c r="J1149">
        <v>0.497058832645416</v>
      </c>
      <c r="K1149">
        <v>0.67906976938247599</v>
      </c>
      <c r="L1149">
        <v>0.475524473190307</v>
      </c>
      <c r="M1149">
        <v>0.65734265734265696</v>
      </c>
      <c r="N1149">
        <v>0.581395348837209</v>
      </c>
      <c r="O1149">
        <v>0.626470588235294</v>
      </c>
      <c r="P1149">
        <v>12.2</v>
      </c>
      <c r="Q1149">
        <v>1561358.8</v>
      </c>
      <c r="R1149">
        <v>74927</v>
      </c>
      <c r="S1149">
        <v>2</v>
      </c>
      <c r="T1149">
        <v>185</v>
      </c>
      <c r="U1149">
        <v>0.65734265734265696</v>
      </c>
      <c r="V1149">
        <v>0.581395348837209</v>
      </c>
      <c r="W1149">
        <v>0.626470588235294</v>
      </c>
      <c r="X1149">
        <v>12.4</v>
      </c>
      <c r="Y1149">
        <v>1587377.2</v>
      </c>
      <c r="Z1149">
        <v>75704</v>
      </c>
      <c r="AA1149">
        <v>2</v>
      </c>
      <c r="AB1149">
        <v>186</v>
      </c>
      <c r="AC1149" t="s">
        <v>906</v>
      </c>
      <c r="AE1149">
        <f>Tabela1[[#This Row],[kan_params]]</f>
        <v>75260</v>
      </c>
      <c r="AF1149">
        <f>Tabela1[[#This Row],[kan_steps]]</f>
        <v>17</v>
      </c>
      <c r="AG1149">
        <f>Tabela1[[#This Row],[kan_train_acc]]</f>
        <v>0.497058832645416</v>
      </c>
      <c r="AH1149">
        <f>Tabela1[[#This Row],[kan_val_acc]]</f>
        <v>0.67906976938247599</v>
      </c>
      <c r="AI1149">
        <f>Tabela1[[#This Row],[kan_test_acc]]</f>
        <v>0.475524473190307</v>
      </c>
      <c r="AJ1149">
        <f>Tabela1[[#This Row],[mlp_test_acc]]</f>
        <v>0.65734265734265696</v>
      </c>
      <c r="AK1149">
        <f>Tabela1[[#This Row],[mlp_val_acc]]</f>
        <v>0.581395348837209</v>
      </c>
      <c r="AL1149">
        <f>Tabela1[[#This Row],[mlp_train_acc]]</f>
        <v>0.626470588235294</v>
      </c>
      <c r="AM1149">
        <f>Tabela1[[#This Row],[mlp_steps]]</f>
        <v>12.2</v>
      </c>
    </row>
    <row r="1150" spans="1:39" hidden="1" x14ac:dyDescent="0.25">
      <c r="A1150" t="s">
        <v>29</v>
      </c>
      <c r="B1150">
        <v>16</v>
      </c>
      <c r="C1150">
        <v>5</v>
      </c>
      <c r="D1150">
        <v>5</v>
      </c>
      <c r="E1150">
        <v>0</v>
      </c>
      <c r="F1150" t="s">
        <v>196</v>
      </c>
      <c r="G1150">
        <v>75450</v>
      </c>
      <c r="H1150">
        <v>24841216.399999999</v>
      </c>
      <c r="I1150">
        <v>22.6</v>
      </c>
      <c r="J1150">
        <v>0.65823528766632</v>
      </c>
      <c r="K1150">
        <v>0.73720928430557198</v>
      </c>
      <c r="L1150">
        <v>0.70069929957389798</v>
      </c>
      <c r="M1150">
        <v>0.65734265734265696</v>
      </c>
      <c r="N1150">
        <v>0.60232558139534798</v>
      </c>
      <c r="O1150">
        <v>0.626470588235294</v>
      </c>
      <c r="P1150">
        <v>12.4</v>
      </c>
      <c r="Q1150">
        <v>2296021.7999999998</v>
      </c>
      <c r="R1150">
        <v>74927</v>
      </c>
      <c r="S1150">
        <v>2</v>
      </c>
      <c r="T1150">
        <v>185</v>
      </c>
      <c r="U1150">
        <v>0.65734265734265696</v>
      </c>
      <c r="V1150">
        <v>0.581395348837209</v>
      </c>
      <c r="W1150">
        <v>0.626470588235294</v>
      </c>
      <c r="X1150">
        <v>12.2</v>
      </c>
      <c r="Y1150">
        <v>2097223.6</v>
      </c>
      <c r="Z1150">
        <v>75704</v>
      </c>
      <c r="AA1150">
        <v>2</v>
      </c>
      <c r="AB1150">
        <v>186</v>
      </c>
      <c r="AC1150" t="s">
        <v>921</v>
      </c>
      <c r="AE1150">
        <f>Tabela1[[#This Row],[kan_params]]</f>
        <v>75450</v>
      </c>
      <c r="AF1150">
        <f>Tabela1[[#This Row],[kan_steps]]</f>
        <v>22.6</v>
      </c>
      <c r="AG1150">
        <f>Tabela1[[#This Row],[kan_train_acc]]</f>
        <v>0.65823528766632</v>
      </c>
      <c r="AH1150">
        <f>Tabela1[[#This Row],[kan_val_acc]]</f>
        <v>0.73720928430557198</v>
      </c>
      <c r="AI1150">
        <f>Tabela1[[#This Row],[kan_test_acc]]</f>
        <v>0.70069929957389798</v>
      </c>
      <c r="AJ1150">
        <f>Tabela1[[#This Row],[mlp_test_acc]]</f>
        <v>0.65734265734265696</v>
      </c>
      <c r="AK1150">
        <f>Tabela1[[#This Row],[mlp_val_acc]]</f>
        <v>0.60232558139534798</v>
      </c>
      <c r="AL1150">
        <f>Tabela1[[#This Row],[mlp_train_acc]]</f>
        <v>0.626470588235294</v>
      </c>
      <c r="AM1150">
        <f>Tabela1[[#This Row],[mlp_steps]]</f>
        <v>12.4</v>
      </c>
    </row>
    <row r="1151" spans="1:39" hidden="1" x14ac:dyDescent="0.25">
      <c r="A1151" t="s">
        <v>29</v>
      </c>
      <c r="B1151">
        <v>20</v>
      </c>
      <c r="C1151">
        <v>9</v>
      </c>
      <c r="D1151">
        <v>5</v>
      </c>
      <c r="E1151">
        <v>0</v>
      </c>
      <c r="F1151" t="s">
        <v>66</v>
      </c>
      <c r="G1151">
        <v>75464</v>
      </c>
      <c r="H1151">
        <v>23039542.800000001</v>
      </c>
      <c r="I1151">
        <v>20.399999999999999</v>
      </c>
      <c r="J1151">
        <v>0.64235293865203802</v>
      </c>
      <c r="K1151">
        <v>0.77441860437393095</v>
      </c>
      <c r="L1151">
        <v>0.64195804595947203</v>
      </c>
      <c r="M1151">
        <v>0.58041958041957997</v>
      </c>
      <c r="N1151">
        <v>0.69767441860465096</v>
      </c>
      <c r="O1151">
        <v>0.629411764705882</v>
      </c>
      <c r="P1151">
        <v>12</v>
      </c>
      <c r="Q1151">
        <v>2168081</v>
      </c>
      <c r="R1151">
        <v>74927</v>
      </c>
      <c r="S1151">
        <v>2</v>
      </c>
      <c r="T1151">
        <v>185</v>
      </c>
      <c r="U1151">
        <v>0.58041958041957997</v>
      </c>
      <c r="V1151">
        <v>0.69767441860465096</v>
      </c>
      <c r="W1151">
        <v>0.629411764705882</v>
      </c>
      <c r="X1151">
        <v>12.4</v>
      </c>
      <c r="Y1151">
        <v>1822706.8</v>
      </c>
      <c r="Z1151">
        <v>75704</v>
      </c>
      <c r="AA1151">
        <v>2</v>
      </c>
      <c r="AB1151">
        <v>186</v>
      </c>
      <c r="AC1151" t="s">
        <v>1159</v>
      </c>
      <c r="AE1151">
        <f>Tabela1[[#This Row],[kan_params]]</f>
        <v>75464</v>
      </c>
      <c r="AF1151">
        <f>Tabela1[[#This Row],[kan_steps]]</f>
        <v>20.399999999999999</v>
      </c>
      <c r="AG1151">
        <f>Tabela1[[#This Row],[kan_train_acc]]</f>
        <v>0.64235293865203802</v>
      </c>
      <c r="AH1151">
        <f>Tabela1[[#This Row],[kan_val_acc]]</f>
        <v>0.77441860437393095</v>
      </c>
      <c r="AI1151">
        <f>Tabela1[[#This Row],[kan_test_acc]]</f>
        <v>0.64195804595947203</v>
      </c>
      <c r="AJ1151">
        <f>Tabela1[[#This Row],[mlp_test_acc]]</f>
        <v>0.58041958041957997</v>
      </c>
      <c r="AK1151">
        <f>Tabela1[[#This Row],[mlp_val_acc]]</f>
        <v>0.69767441860465096</v>
      </c>
      <c r="AL1151">
        <f>Tabela1[[#This Row],[mlp_train_acc]]</f>
        <v>0.629411764705882</v>
      </c>
      <c r="AM1151">
        <f>Tabela1[[#This Row],[mlp_steps]]</f>
        <v>12</v>
      </c>
    </row>
    <row r="1152" spans="1:39" hidden="1" x14ac:dyDescent="0.25">
      <c r="A1152" t="s">
        <v>29</v>
      </c>
      <c r="B1152">
        <v>18</v>
      </c>
      <c r="C1152">
        <v>9</v>
      </c>
      <c r="D1152">
        <v>4</v>
      </c>
      <c r="E1152">
        <v>0</v>
      </c>
      <c r="F1152" t="s">
        <v>134</v>
      </c>
      <c r="G1152">
        <v>75992</v>
      </c>
      <c r="H1152">
        <v>18458783.800000001</v>
      </c>
      <c r="I1152">
        <v>20</v>
      </c>
      <c r="J1152">
        <v>0.477647060155868</v>
      </c>
      <c r="K1152">
        <v>0.82093021869659399</v>
      </c>
      <c r="L1152">
        <v>0.474125874042511</v>
      </c>
      <c r="M1152">
        <v>0.58041958041957997</v>
      </c>
      <c r="N1152">
        <v>0.69767441860465096</v>
      </c>
      <c r="O1152">
        <v>0.629411764705882</v>
      </c>
      <c r="P1152">
        <v>12</v>
      </c>
      <c r="Q1152">
        <v>436840.6</v>
      </c>
      <c r="R1152">
        <v>75704</v>
      </c>
      <c r="S1152">
        <v>2</v>
      </c>
      <c r="T1152">
        <v>186</v>
      </c>
      <c r="U1152">
        <v>0.58041958041957997</v>
      </c>
      <c r="V1152">
        <v>0.69767441860465096</v>
      </c>
      <c r="W1152">
        <v>0.629411764705882</v>
      </c>
      <c r="X1152">
        <v>12</v>
      </c>
      <c r="Y1152">
        <v>336282.8</v>
      </c>
      <c r="Z1152">
        <v>76485</v>
      </c>
      <c r="AA1152">
        <v>2</v>
      </c>
      <c r="AB1152">
        <v>187</v>
      </c>
      <c r="AC1152" t="s">
        <v>1092</v>
      </c>
      <c r="AE1152">
        <f>Tabela1[[#This Row],[kan_params]]</f>
        <v>75992</v>
      </c>
      <c r="AF1152">
        <f>Tabela1[[#This Row],[kan_steps]]</f>
        <v>20</v>
      </c>
      <c r="AG1152">
        <f>Tabela1[[#This Row],[kan_train_acc]]</f>
        <v>0.477647060155868</v>
      </c>
      <c r="AH1152">
        <f>Tabela1[[#This Row],[kan_val_acc]]</f>
        <v>0.82093021869659399</v>
      </c>
      <c r="AI1152">
        <f>Tabela1[[#This Row],[kan_test_acc]]</f>
        <v>0.474125874042511</v>
      </c>
      <c r="AJ1152">
        <f>Tabela1[[#This Row],[mlp_test_acc]]</f>
        <v>0.58041958041957997</v>
      </c>
      <c r="AK1152">
        <f>Tabela1[[#This Row],[mlp_val_acc]]</f>
        <v>0.69767441860465096</v>
      </c>
      <c r="AL1152">
        <f>Tabela1[[#This Row],[mlp_train_acc]]</f>
        <v>0.629411764705882</v>
      </c>
      <c r="AM1152">
        <f>Tabela1[[#This Row],[mlp_steps]]</f>
        <v>12</v>
      </c>
    </row>
    <row r="1153" spans="1:39" hidden="1" x14ac:dyDescent="0.25">
      <c r="A1153" t="s">
        <v>29</v>
      </c>
      <c r="B1153">
        <v>16</v>
      </c>
      <c r="C1153">
        <v>9</v>
      </c>
      <c r="D1153">
        <v>3</v>
      </c>
      <c r="E1153">
        <v>0</v>
      </c>
      <c r="F1153" t="s">
        <v>204</v>
      </c>
      <c r="G1153">
        <v>76218</v>
      </c>
      <c r="H1153">
        <v>23486973.399999999</v>
      </c>
      <c r="I1153">
        <v>21</v>
      </c>
      <c r="J1153">
        <v>0.65823529958724902</v>
      </c>
      <c r="K1153">
        <v>0.75813953876495299</v>
      </c>
      <c r="L1153">
        <v>0.665734267234802</v>
      </c>
      <c r="M1153">
        <v>0.65734265734265696</v>
      </c>
      <c r="N1153">
        <v>0.581395348837209</v>
      </c>
      <c r="O1153">
        <v>0.626470588235294</v>
      </c>
      <c r="P1153">
        <v>12</v>
      </c>
      <c r="Q1153">
        <v>833128.4</v>
      </c>
      <c r="R1153">
        <v>75704</v>
      </c>
      <c r="S1153">
        <v>2</v>
      </c>
      <c r="T1153">
        <v>186</v>
      </c>
      <c r="U1153">
        <v>0.65734265734265696</v>
      </c>
      <c r="V1153">
        <v>0.581395348837209</v>
      </c>
      <c r="W1153">
        <v>0.626470588235294</v>
      </c>
      <c r="X1153">
        <v>12</v>
      </c>
      <c r="Y1153">
        <v>1614047.8</v>
      </c>
      <c r="Z1153">
        <v>76485</v>
      </c>
      <c r="AA1153">
        <v>2</v>
      </c>
      <c r="AB1153">
        <v>187</v>
      </c>
      <c r="AC1153" t="s">
        <v>1026</v>
      </c>
      <c r="AE1153">
        <f>Tabela1[[#This Row],[kan_params]]</f>
        <v>76218</v>
      </c>
      <c r="AF1153">
        <f>Tabela1[[#This Row],[kan_steps]]</f>
        <v>21</v>
      </c>
      <c r="AG1153">
        <f>Tabela1[[#This Row],[kan_train_acc]]</f>
        <v>0.65823529958724902</v>
      </c>
      <c r="AH1153">
        <f>Tabela1[[#This Row],[kan_val_acc]]</f>
        <v>0.75813953876495299</v>
      </c>
      <c r="AI1153">
        <f>Tabela1[[#This Row],[kan_test_acc]]</f>
        <v>0.665734267234802</v>
      </c>
      <c r="AJ1153">
        <f>Tabela1[[#This Row],[mlp_test_acc]]</f>
        <v>0.65734265734265696</v>
      </c>
      <c r="AK1153">
        <f>Tabela1[[#This Row],[mlp_val_acc]]</f>
        <v>0.581395348837209</v>
      </c>
      <c r="AL1153">
        <f>Tabela1[[#This Row],[mlp_train_acc]]</f>
        <v>0.626470588235294</v>
      </c>
      <c r="AM1153">
        <f>Tabela1[[#This Row],[mlp_steps]]</f>
        <v>12</v>
      </c>
    </row>
    <row r="1154" spans="1:39" hidden="1" x14ac:dyDescent="0.25">
      <c r="A1154" t="s">
        <v>29</v>
      </c>
      <c r="B1154">
        <v>14</v>
      </c>
      <c r="C1154">
        <v>3</v>
      </c>
      <c r="D1154">
        <v>5</v>
      </c>
      <c r="E1154">
        <v>0</v>
      </c>
      <c r="F1154" t="s">
        <v>204</v>
      </c>
      <c r="G1154">
        <v>76218</v>
      </c>
      <c r="H1154">
        <v>14211298.199999999</v>
      </c>
      <c r="I1154">
        <v>20.2</v>
      </c>
      <c r="J1154">
        <v>0.53764706254005401</v>
      </c>
      <c r="K1154">
        <v>0.73720930814743002</v>
      </c>
      <c r="L1154">
        <v>0.56223774552345196</v>
      </c>
      <c r="M1154">
        <v>0.66433566433566404</v>
      </c>
      <c r="N1154">
        <v>0.63953488372093004</v>
      </c>
      <c r="O1154">
        <v>0.61</v>
      </c>
      <c r="P1154">
        <v>12</v>
      </c>
      <c r="Q1154">
        <v>2809747.4</v>
      </c>
      <c r="R1154">
        <v>75704</v>
      </c>
      <c r="S1154">
        <v>2</v>
      </c>
      <c r="T1154">
        <v>186</v>
      </c>
      <c r="U1154">
        <v>0.66433566433566404</v>
      </c>
      <c r="V1154">
        <v>0.64186046511627903</v>
      </c>
      <c r="W1154">
        <v>0.60882352941176399</v>
      </c>
      <c r="X1154">
        <v>12</v>
      </c>
      <c r="Y1154">
        <v>1146892.8</v>
      </c>
      <c r="Z1154">
        <v>76485</v>
      </c>
      <c r="AA1154">
        <v>2</v>
      </c>
      <c r="AB1154">
        <v>187</v>
      </c>
      <c r="AC1154" t="s">
        <v>622</v>
      </c>
      <c r="AE1154">
        <f>Tabela1[[#This Row],[kan_params]]</f>
        <v>76218</v>
      </c>
      <c r="AF1154">
        <f>Tabela1[[#This Row],[kan_steps]]</f>
        <v>20.2</v>
      </c>
      <c r="AG1154">
        <f>Tabela1[[#This Row],[kan_train_acc]]</f>
        <v>0.53764706254005401</v>
      </c>
      <c r="AH1154">
        <f>Tabela1[[#This Row],[kan_val_acc]]</f>
        <v>0.73720930814743002</v>
      </c>
      <c r="AI1154">
        <f>Tabela1[[#This Row],[kan_test_acc]]</f>
        <v>0.56223774552345196</v>
      </c>
      <c r="AJ1154">
        <f>Tabela1[[#This Row],[mlp_test_acc]]</f>
        <v>0.66433566433566404</v>
      </c>
      <c r="AK1154">
        <f>Tabela1[[#This Row],[mlp_val_acc]]</f>
        <v>0.63953488372093004</v>
      </c>
      <c r="AL1154">
        <f>Tabela1[[#This Row],[mlp_train_acc]]</f>
        <v>0.61</v>
      </c>
      <c r="AM1154">
        <f>Tabela1[[#This Row],[mlp_steps]]</f>
        <v>12</v>
      </c>
    </row>
    <row r="1155" spans="1:39" hidden="1" x14ac:dyDescent="0.25">
      <c r="A1155" t="s">
        <v>29</v>
      </c>
      <c r="B1155">
        <v>16</v>
      </c>
      <c r="C1155">
        <v>5</v>
      </c>
      <c r="D1155">
        <v>5</v>
      </c>
      <c r="E1155">
        <v>0</v>
      </c>
      <c r="F1155" t="s">
        <v>138</v>
      </c>
      <c r="G1155">
        <v>76416</v>
      </c>
      <c r="H1155">
        <v>25062367</v>
      </c>
      <c r="I1155">
        <v>22.4</v>
      </c>
      <c r="J1155">
        <v>0.50176469683647096</v>
      </c>
      <c r="K1155">
        <v>0.64186047315597505</v>
      </c>
      <c r="L1155">
        <v>0.47552446722984298</v>
      </c>
      <c r="M1155">
        <v>0.65734265734265696</v>
      </c>
      <c r="N1155">
        <v>0.581395348837209</v>
      </c>
      <c r="O1155">
        <v>0.626470588235294</v>
      </c>
      <c r="P1155">
        <v>12</v>
      </c>
      <c r="Q1155">
        <v>1594217.8</v>
      </c>
      <c r="R1155">
        <v>75704</v>
      </c>
      <c r="S1155">
        <v>2</v>
      </c>
      <c r="T1155">
        <v>186</v>
      </c>
      <c r="U1155">
        <v>0.65734265734265696</v>
      </c>
      <c r="V1155">
        <v>0.581395348837209</v>
      </c>
      <c r="W1155">
        <v>0.626470588235294</v>
      </c>
      <c r="X1155">
        <v>12</v>
      </c>
      <c r="Y1155">
        <v>1819417.4</v>
      </c>
      <c r="Z1155">
        <v>76485</v>
      </c>
      <c r="AA1155">
        <v>2</v>
      </c>
      <c r="AB1155">
        <v>187</v>
      </c>
      <c r="AC1155" t="s">
        <v>892</v>
      </c>
      <c r="AE1155">
        <f>Tabela1[[#This Row],[kan_params]]</f>
        <v>76416</v>
      </c>
      <c r="AF1155">
        <f>Tabela1[[#This Row],[kan_steps]]</f>
        <v>22.4</v>
      </c>
      <c r="AG1155">
        <f>Tabela1[[#This Row],[kan_train_acc]]</f>
        <v>0.50176469683647096</v>
      </c>
      <c r="AH1155">
        <f>Tabela1[[#This Row],[kan_val_acc]]</f>
        <v>0.64186047315597505</v>
      </c>
      <c r="AI1155">
        <f>Tabela1[[#This Row],[kan_test_acc]]</f>
        <v>0.47552446722984298</v>
      </c>
      <c r="AJ1155">
        <f>Tabela1[[#This Row],[mlp_test_acc]]</f>
        <v>0.65734265734265696</v>
      </c>
      <c r="AK1155">
        <f>Tabela1[[#This Row],[mlp_val_acc]]</f>
        <v>0.581395348837209</v>
      </c>
      <c r="AL1155">
        <f>Tabela1[[#This Row],[mlp_train_acc]]</f>
        <v>0.626470588235294</v>
      </c>
      <c r="AM1155">
        <f>Tabela1[[#This Row],[mlp_steps]]</f>
        <v>12</v>
      </c>
    </row>
    <row r="1156" spans="1:39" hidden="1" x14ac:dyDescent="0.25">
      <c r="A1156" t="s">
        <v>29</v>
      </c>
      <c r="B1156">
        <v>20</v>
      </c>
      <c r="C1156">
        <v>9</v>
      </c>
      <c r="D1156">
        <v>5</v>
      </c>
      <c r="E1156">
        <v>0</v>
      </c>
      <c r="F1156" t="s">
        <v>96</v>
      </c>
      <c r="G1156">
        <v>76470</v>
      </c>
      <c r="H1156">
        <v>16476665.6</v>
      </c>
      <c r="I1156">
        <v>14</v>
      </c>
      <c r="J1156">
        <v>0.477647060155868</v>
      </c>
      <c r="K1156">
        <v>0.72558138370513903</v>
      </c>
      <c r="L1156">
        <v>0.50769230723380998</v>
      </c>
      <c r="M1156">
        <v>0.58041958041957997</v>
      </c>
      <c r="N1156">
        <v>0.69767441860465096</v>
      </c>
      <c r="O1156">
        <v>0.629411764705882</v>
      </c>
      <c r="P1156">
        <v>12</v>
      </c>
      <c r="Q1156">
        <v>728011.4</v>
      </c>
      <c r="R1156">
        <v>75704</v>
      </c>
      <c r="S1156">
        <v>2</v>
      </c>
      <c r="T1156">
        <v>186</v>
      </c>
      <c r="U1156">
        <v>0.58041958041957997</v>
      </c>
      <c r="V1156">
        <v>0.69767441860465096</v>
      </c>
      <c r="W1156">
        <v>0.629411764705882</v>
      </c>
      <c r="X1156">
        <v>12</v>
      </c>
      <c r="Y1156">
        <v>856820</v>
      </c>
      <c r="Z1156">
        <v>76485</v>
      </c>
      <c r="AA1156">
        <v>2</v>
      </c>
      <c r="AB1156">
        <v>187</v>
      </c>
      <c r="AC1156" t="s">
        <v>1174</v>
      </c>
      <c r="AE1156">
        <f>Tabela1[[#This Row],[kan_params]]</f>
        <v>76470</v>
      </c>
      <c r="AF1156">
        <f>Tabela1[[#This Row],[kan_steps]]</f>
        <v>14</v>
      </c>
      <c r="AG1156">
        <f>Tabela1[[#This Row],[kan_train_acc]]</f>
        <v>0.477647060155868</v>
      </c>
      <c r="AH1156">
        <f>Tabela1[[#This Row],[kan_val_acc]]</f>
        <v>0.72558138370513903</v>
      </c>
      <c r="AI1156">
        <f>Tabela1[[#This Row],[kan_test_acc]]</f>
        <v>0.50769230723380998</v>
      </c>
      <c r="AJ1156">
        <f>Tabela1[[#This Row],[mlp_test_acc]]</f>
        <v>0.58041958041957997</v>
      </c>
      <c r="AK1156">
        <f>Tabela1[[#This Row],[mlp_val_acc]]</f>
        <v>0.69767441860465096</v>
      </c>
      <c r="AL1156">
        <f>Tabela1[[#This Row],[mlp_train_acc]]</f>
        <v>0.629411764705882</v>
      </c>
      <c r="AM1156">
        <f>Tabela1[[#This Row],[mlp_steps]]</f>
        <v>12</v>
      </c>
    </row>
    <row r="1157" spans="1:39" hidden="1" x14ac:dyDescent="0.25">
      <c r="A1157" t="s">
        <v>29</v>
      </c>
      <c r="B1157">
        <v>18</v>
      </c>
      <c r="C1157">
        <v>9</v>
      </c>
      <c r="D1157">
        <v>4</v>
      </c>
      <c r="E1157">
        <v>0</v>
      </c>
      <c r="F1157" t="s">
        <v>164</v>
      </c>
      <c r="G1157">
        <v>76490</v>
      </c>
      <c r="H1157">
        <v>14888155.800000001</v>
      </c>
      <c r="I1157">
        <v>15</v>
      </c>
      <c r="J1157">
        <v>0.57470588684082002</v>
      </c>
      <c r="K1157">
        <v>0.89534884691238403</v>
      </c>
      <c r="L1157">
        <v>0.57902097702026301</v>
      </c>
      <c r="M1157">
        <v>0.58041958041957997</v>
      </c>
      <c r="N1157">
        <v>0.69767441860465096</v>
      </c>
      <c r="O1157">
        <v>0.629411764705882</v>
      </c>
      <c r="P1157">
        <v>12</v>
      </c>
      <c r="Q1157">
        <v>351533.2</v>
      </c>
      <c r="R1157">
        <v>76485</v>
      </c>
      <c r="S1157">
        <v>2</v>
      </c>
      <c r="T1157">
        <v>187</v>
      </c>
      <c r="U1157">
        <v>0.58041958041957997</v>
      </c>
      <c r="V1157">
        <v>0.69767441860465096</v>
      </c>
      <c r="W1157">
        <v>0.629411764705882</v>
      </c>
      <c r="X1157">
        <v>12</v>
      </c>
      <c r="Y1157">
        <v>328291.59999999998</v>
      </c>
      <c r="Z1157">
        <v>77270</v>
      </c>
      <c r="AA1157">
        <v>2</v>
      </c>
      <c r="AB1157">
        <v>188</v>
      </c>
      <c r="AC1157" t="s">
        <v>1107</v>
      </c>
      <c r="AE1157">
        <f>Tabela1[[#This Row],[kan_params]]</f>
        <v>76490</v>
      </c>
      <c r="AF1157">
        <f>Tabela1[[#This Row],[kan_steps]]</f>
        <v>15</v>
      </c>
      <c r="AG1157">
        <f>Tabela1[[#This Row],[kan_train_acc]]</f>
        <v>0.57470588684082002</v>
      </c>
      <c r="AH1157">
        <f>Tabela1[[#This Row],[kan_val_acc]]</f>
        <v>0.89534884691238403</v>
      </c>
      <c r="AI1157">
        <f>Tabela1[[#This Row],[kan_test_acc]]</f>
        <v>0.57902097702026301</v>
      </c>
      <c r="AJ1157">
        <f>Tabela1[[#This Row],[mlp_test_acc]]</f>
        <v>0.58041958041957997</v>
      </c>
      <c r="AK1157">
        <f>Tabela1[[#This Row],[mlp_val_acc]]</f>
        <v>0.69767441860465096</v>
      </c>
      <c r="AL1157">
        <f>Tabela1[[#This Row],[mlp_train_acc]]</f>
        <v>0.629411764705882</v>
      </c>
      <c r="AM1157">
        <f>Tabela1[[#This Row],[mlp_steps]]</f>
        <v>12</v>
      </c>
    </row>
    <row r="1158" spans="1:39" hidden="1" x14ac:dyDescent="0.25">
      <c r="A1158" t="s">
        <v>29</v>
      </c>
      <c r="B1158">
        <v>18</v>
      </c>
      <c r="C1158">
        <v>9</v>
      </c>
      <c r="D1158">
        <v>4</v>
      </c>
      <c r="E1158">
        <v>0</v>
      </c>
      <c r="F1158" t="s">
        <v>194</v>
      </c>
      <c r="G1158">
        <v>76588</v>
      </c>
      <c r="H1158">
        <v>13998734.199999999</v>
      </c>
      <c r="I1158">
        <v>14</v>
      </c>
      <c r="J1158">
        <v>0.52882353067398002</v>
      </c>
      <c r="K1158">
        <v>0.90465117692947306</v>
      </c>
      <c r="L1158">
        <v>0.49370629191398602</v>
      </c>
      <c r="M1158">
        <v>0.58041958041957997</v>
      </c>
      <c r="N1158">
        <v>0.69767441860465096</v>
      </c>
      <c r="O1158">
        <v>0.629411764705882</v>
      </c>
      <c r="P1158">
        <v>13</v>
      </c>
      <c r="Q1158">
        <v>1082460.2</v>
      </c>
      <c r="R1158">
        <v>76485</v>
      </c>
      <c r="S1158">
        <v>2</v>
      </c>
      <c r="T1158">
        <v>187</v>
      </c>
      <c r="U1158">
        <v>0.58041958041957997</v>
      </c>
      <c r="V1158">
        <v>0.69767441860465096</v>
      </c>
      <c r="W1158">
        <v>0.629411764705882</v>
      </c>
      <c r="X1158">
        <v>12</v>
      </c>
      <c r="Y1158">
        <v>751656.4</v>
      </c>
      <c r="Z1158">
        <v>77270</v>
      </c>
      <c r="AA1158">
        <v>2</v>
      </c>
      <c r="AB1158">
        <v>188</v>
      </c>
      <c r="AC1158" t="s">
        <v>1122</v>
      </c>
      <c r="AE1158">
        <f>Tabela1[[#This Row],[kan_params]]</f>
        <v>76588</v>
      </c>
      <c r="AF1158">
        <f>Tabela1[[#This Row],[kan_steps]]</f>
        <v>14</v>
      </c>
      <c r="AG1158">
        <f>Tabela1[[#This Row],[kan_train_acc]]</f>
        <v>0.52882353067398002</v>
      </c>
      <c r="AH1158">
        <f>Tabela1[[#This Row],[kan_val_acc]]</f>
        <v>0.90465117692947306</v>
      </c>
      <c r="AI1158">
        <f>Tabela1[[#This Row],[kan_test_acc]]</f>
        <v>0.49370629191398602</v>
      </c>
      <c r="AJ1158">
        <f>Tabela1[[#This Row],[mlp_test_acc]]</f>
        <v>0.58041958041957997</v>
      </c>
      <c r="AK1158">
        <f>Tabela1[[#This Row],[mlp_val_acc]]</f>
        <v>0.69767441860465096</v>
      </c>
      <c r="AL1158">
        <f>Tabela1[[#This Row],[mlp_train_acc]]</f>
        <v>0.629411764705882</v>
      </c>
      <c r="AM1158">
        <f>Tabela1[[#This Row],[mlp_steps]]</f>
        <v>13</v>
      </c>
    </row>
    <row r="1159" spans="1:39" hidden="1" x14ac:dyDescent="0.25">
      <c r="A1159" t="s">
        <v>29</v>
      </c>
      <c r="B1159">
        <v>20</v>
      </c>
      <c r="C1159">
        <v>9</v>
      </c>
      <c r="D1159">
        <v>5</v>
      </c>
      <c r="E1159">
        <v>0</v>
      </c>
      <c r="F1159" t="s">
        <v>186</v>
      </c>
      <c r="G1159">
        <v>76800</v>
      </c>
      <c r="H1159">
        <v>21446052.800000001</v>
      </c>
      <c r="I1159">
        <v>19</v>
      </c>
      <c r="J1159">
        <v>0.50411764383316005</v>
      </c>
      <c r="K1159">
        <v>0.74883720874786297</v>
      </c>
      <c r="L1159">
        <v>0.48951049447059602</v>
      </c>
      <c r="M1159">
        <v>0.58041958041957997</v>
      </c>
      <c r="N1159">
        <v>0.70232558139534795</v>
      </c>
      <c r="O1159">
        <v>0.629411764705882</v>
      </c>
      <c r="P1159">
        <v>12.4</v>
      </c>
      <c r="Q1159">
        <v>1503635</v>
      </c>
      <c r="R1159">
        <v>76485</v>
      </c>
      <c r="S1159">
        <v>2</v>
      </c>
      <c r="T1159">
        <v>187</v>
      </c>
      <c r="U1159">
        <v>0.58041958041957997</v>
      </c>
      <c r="V1159">
        <v>0.69767441860465096</v>
      </c>
      <c r="W1159">
        <v>0.629411764705882</v>
      </c>
      <c r="X1159">
        <v>12</v>
      </c>
      <c r="Y1159">
        <v>2084978.2</v>
      </c>
      <c r="Z1159">
        <v>77270</v>
      </c>
      <c r="AA1159">
        <v>2</v>
      </c>
      <c r="AB1159">
        <v>188</v>
      </c>
      <c r="AC1159" t="s">
        <v>1219</v>
      </c>
      <c r="AE1159">
        <f>Tabela1[[#This Row],[kan_params]]</f>
        <v>76800</v>
      </c>
      <c r="AF1159">
        <f>Tabela1[[#This Row],[kan_steps]]</f>
        <v>19</v>
      </c>
      <c r="AG1159">
        <f>Tabela1[[#This Row],[kan_train_acc]]</f>
        <v>0.50411764383316005</v>
      </c>
      <c r="AH1159">
        <f>Tabela1[[#This Row],[kan_val_acc]]</f>
        <v>0.74883720874786297</v>
      </c>
      <c r="AI1159">
        <f>Tabela1[[#This Row],[kan_test_acc]]</f>
        <v>0.48951049447059602</v>
      </c>
      <c r="AJ1159">
        <f>Tabela1[[#This Row],[mlp_test_acc]]</f>
        <v>0.58041958041957997</v>
      </c>
      <c r="AK1159">
        <f>Tabela1[[#This Row],[mlp_val_acc]]</f>
        <v>0.70232558139534795</v>
      </c>
      <c r="AL1159">
        <f>Tabela1[[#This Row],[mlp_train_acc]]</f>
        <v>0.629411764705882</v>
      </c>
      <c r="AM1159">
        <f>Tabela1[[#This Row],[mlp_steps]]</f>
        <v>12.4</v>
      </c>
    </row>
    <row r="1160" spans="1:39" hidden="1" x14ac:dyDescent="0.25">
      <c r="A1160" t="s">
        <v>29</v>
      </c>
      <c r="B1160">
        <v>20</v>
      </c>
      <c r="C1160">
        <v>9</v>
      </c>
      <c r="D1160">
        <v>5</v>
      </c>
      <c r="E1160">
        <v>0</v>
      </c>
      <c r="F1160" t="s">
        <v>126</v>
      </c>
      <c r="G1160">
        <v>77028</v>
      </c>
      <c r="H1160">
        <v>20032692</v>
      </c>
      <c r="I1160">
        <v>17.600000000000001</v>
      </c>
      <c r="J1160">
        <v>0.435294115543365</v>
      </c>
      <c r="K1160">
        <v>0.76976743936538605</v>
      </c>
      <c r="L1160">
        <v>0.43216784000396702</v>
      </c>
      <c r="M1160">
        <v>0.58041958041957997</v>
      </c>
      <c r="N1160">
        <v>0.69767441860465096</v>
      </c>
      <c r="O1160">
        <v>0.629411764705882</v>
      </c>
      <c r="P1160">
        <v>12.2</v>
      </c>
      <c r="Q1160">
        <v>1780770</v>
      </c>
      <c r="R1160">
        <v>76485</v>
      </c>
      <c r="S1160">
        <v>2</v>
      </c>
      <c r="T1160">
        <v>187</v>
      </c>
      <c r="U1160">
        <v>0.58041958041957997</v>
      </c>
      <c r="V1160">
        <v>0.69767441860465096</v>
      </c>
      <c r="W1160">
        <v>0.629411764705882</v>
      </c>
      <c r="X1160">
        <v>12</v>
      </c>
      <c r="Y1160">
        <v>2031948.6</v>
      </c>
      <c r="Z1160">
        <v>77270</v>
      </c>
      <c r="AA1160">
        <v>2</v>
      </c>
      <c r="AB1160">
        <v>188</v>
      </c>
      <c r="AC1160" t="s">
        <v>1189</v>
      </c>
      <c r="AE1160">
        <f>Tabela1[[#This Row],[kan_params]]</f>
        <v>77028</v>
      </c>
      <c r="AF1160">
        <f>Tabela1[[#This Row],[kan_steps]]</f>
        <v>17.600000000000001</v>
      </c>
      <c r="AG1160">
        <f>Tabela1[[#This Row],[kan_train_acc]]</f>
        <v>0.435294115543365</v>
      </c>
      <c r="AH1160">
        <f>Tabela1[[#This Row],[kan_val_acc]]</f>
        <v>0.76976743936538605</v>
      </c>
      <c r="AI1160">
        <f>Tabela1[[#This Row],[kan_test_acc]]</f>
        <v>0.43216784000396702</v>
      </c>
      <c r="AJ1160">
        <f>Tabela1[[#This Row],[mlp_test_acc]]</f>
        <v>0.58041958041957997</v>
      </c>
      <c r="AK1160">
        <f>Tabela1[[#This Row],[mlp_val_acc]]</f>
        <v>0.69767441860465096</v>
      </c>
      <c r="AL1160">
        <f>Tabela1[[#This Row],[mlp_train_acc]]</f>
        <v>0.629411764705882</v>
      </c>
      <c r="AM1160">
        <f>Tabela1[[#This Row],[mlp_steps]]</f>
        <v>12.2</v>
      </c>
    </row>
    <row r="1161" spans="1:39" hidden="1" x14ac:dyDescent="0.25">
      <c r="A1161" t="s">
        <v>29</v>
      </c>
      <c r="B1161">
        <v>16</v>
      </c>
      <c r="C1161">
        <v>5</v>
      </c>
      <c r="D1161">
        <v>5</v>
      </c>
      <c r="E1161">
        <v>0</v>
      </c>
      <c r="F1161" t="s">
        <v>168</v>
      </c>
      <c r="G1161">
        <v>77086</v>
      </c>
      <c r="H1161">
        <v>21373930</v>
      </c>
      <c r="I1161">
        <v>18.600000000000001</v>
      </c>
      <c r="J1161">
        <v>0.43117647171020501</v>
      </c>
      <c r="K1161">
        <v>0.74883720874786297</v>
      </c>
      <c r="L1161">
        <v>0.416783225536346</v>
      </c>
      <c r="M1161">
        <v>0.65734265734265696</v>
      </c>
      <c r="N1161">
        <v>0.60232558139534798</v>
      </c>
      <c r="O1161">
        <v>0.626470588235294</v>
      </c>
      <c r="P1161">
        <v>12</v>
      </c>
      <c r="Q1161">
        <v>1472595.2</v>
      </c>
      <c r="R1161">
        <v>76485</v>
      </c>
      <c r="S1161">
        <v>2</v>
      </c>
      <c r="T1161">
        <v>187</v>
      </c>
      <c r="U1161">
        <v>0.65734265734265696</v>
      </c>
      <c r="V1161">
        <v>0.581395348837209</v>
      </c>
      <c r="W1161">
        <v>0.626470588235294</v>
      </c>
      <c r="X1161">
        <v>12.2</v>
      </c>
      <c r="Y1161">
        <v>1850251.8</v>
      </c>
      <c r="Z1161">
        <v>77270</v>
      </c>
      <c r="AA1161">
        <v>2</v>
      </c>
      <c r="AB1161">
        <v>188</v>
      </c>
      <c r="AC1161" t="s">
        <v>907</v>
      </c>
      <c r="AE1161">
        <f>Tabela1[[#This Row],[kan_params]]</f>
        <v>77086</v>
      </c>
      <c r="AF1161">
        <f>Tabela1[[#This Row],[kan_steps]]</f>
        <v>18.600000000000001</v>
      </c>
      <c r="AG1161">
        <f>Tabela1[[#This Row],[kan_train_acc]]</f>
        <v>0.43117647171020501</v>
      </c>
      <c r="AH1161">
        <f>Tabela1[[#This Row],[kan_val_acc]]</f>
        <v>0.74883720874786297</v>
      </c>
      <c r="AI1161">
        <f>Tabela1[[#This Row],[kan_test_acc]]</f>
        <v>0.416783225536346</v>
      </c>
      <c r="AJ1161">
        <f>Tabela1[[#This Row],[mlp_test_acc]]</f>
        <v>0.65734265734265696</v>
      </c>
      <c r="AK1161">
        <f>Tabela1[[#This Row],[mlp_val_acc]]</f>
        <v>0.60232558139534798</v>
      </c>
      <c r="AL1161">
        <f>Tabela1[[#This Row],[mlp_train_acc]]</f>
        <v>0.626470588235294</v>
      </c>
      <c r="AM1161">
        <f>Tabela1[[#This Row],[mlp_steps]]</f>
        <v>12</v>
      </c>
    </row>
    <row r="1162" spans="1:39" hidden="1" x14ac:dyDescent="0.25">
      <c r="A1162" t="s">
        <v>29</v>
      </c>
      <c r="B1162">
        <v>20</v>
      </c>
      <c r="C1162">
        <v>9</v>
      </c>
      <c r="D1162">
        <v>5</v>
      </c>
      <c r="E1162">
        <v>0</v>
      </c>
      <c r="F1162" t="s">
        <v>156</v>
      </c>
      <c r="G1162">
        <v>77138</v>
      </c>
      <c r="H1162">
        <v>20529011.600000001</v>
      </c>
      <c r="I1162">
        <v>18</v>
      </c>
      <c r="J1162">
        <v>0.51235294342041005</v>
      </c>
      <c r="K1162">
        <v>0.75813952684402397</v>
      </c>
      <c r="L1162">
        <v>0.49230768680572501</v>
      </c>
      <c r="M1162">
        <v>0.58041958041957997</v>
      </c>
      <c r="N1162">
        <v>0.69767441860465096</v>
      </c>
      <c r="O1162">
        <v>0.629411764705882</v>
      </c>
      <c r="P1162">
        <v>12.2</v>
      </c>
      <c r="Q1162">
        <v>1534145.6</v>
      </c>
      <c r="R1162">
        <v>76485</v>
      </c>
      <c r="S1162">
        <v>2</v>
      </c>
      <c r="T1162">
        <v>187</v>
      </c>
      <c r="U1162">
        <v>0.58041958041957997</v>
      </c>
      <c r="V1162">
        <v>0.69767441860465096</v>
      </c>
      <c r="W1162">
        <v>0.629411764705882</v>
      </c>
      <c r="X1162">
        <v>12</v>
      </c>
      <c r="Y1162">
        <v>2083407.2</v>
      </c>
      <c r="Z1162">
        <v>77270</v>
      </c>
      <c r="AA1162">
        <v>2</v>
      </c>
      <c r="AB1162">
        <v>188</v>
      </c>
      <c r="AC1162" t="s">
        <v>1204</v>
      </c>
      <c r="AE1162">
        <f>Tabela1[[#This Row],[kan_params]]</f>
        <v>77138</v>
      </c>
      <c r="AF1162">
        <f>Tabela1[[#This Row],[kan_steps]]</f>
        <v>18</v>
      </c>
      <c r="AG1162">
        <f>Tabela1[[#This Row],[kan_train_acc]]</f>
        <v>0.51235294342041005</v>
      </c>
      <c r="AH1162">
        <f>Tabela1[[#This Row],[kan_val_acc]]</f>
        <v>0.75813952684402397</v>
      </c>
      <c r="AI1162">
        <f>Tabela1[[#This Row],[kan_test_acc]]</f>
        <v>0.49230768680572501</v>
      </c>
      <c r="AJ1162">
        <f>Tabela1[[#This Row],[mlp_test_acc]]</f>
        <v>0.58041958041957997</v>
      </c>
      <c r="AK1162">
        <f>Tabela1[[#This Row],[mlp_val_acc]]</f>
        <v>0.69767441860465096</v>
      </c>
      <c r="AL1162">
        <f>Tabela1[[#This Row],[mlp_train_acc]]</f>
        <v>0.629411764705882</v>
      </c>
      <c r="AM1162">
        <f>Tabela1[[#This Row],[mlp_steps]]</f>
        <v>12.2</v>
      </c>
    </row>
    <row r="1163" spans="1:39" hidden="1" x14ac:dyDescent="0.25">
      <c r="A1163" t="s">
        <v>29</v>
      </c>
      <c r="B1163">
        <v>20</v>
      </c>
      <c r="C1163">
        <v>9</v>
      </c>
      <c r="D1163">
        <v>5</v>
      </c>
      <c r="E1163">
        <v>0</v>
      </c>
      <c r="F1163" t="s">
        <v>68</v>
      </c>
      <c r="G1163">
        <v>77258</v>
      </c>
      <c r="H1163">
        <v>14822785.4</v>
      </c>
      <c r="I1163">
        <v>12</v>
      </c>
      <c r="J1163">
        <v>0.40117647647857602</v>
      </c>
      <c r="K1163">
        <v>0.76744186878204301</v>
      </c>
      <c r="L1163">
        <v>0.38741258978843601</v>
      </c>
      <c r="M1163">
        <v>0.58041958041957997</v>
      </c>
      <c r="N1163">
        <v>0.69767441860465096</v>
      </c>
      <c r="O1163">
        <v>0.629411764705882</v>
      </c>
      <c r="P1163">
        <v>12</v>
      </c>
      <c r="Q1163">
        <v>2431795.4</v>
      </c>
      <c r="R1163">
        <v>76485</v>
      </c>
      <c r="S1163">
        <v>2</v>
      </c>
      <c r="T1163">
        <v>187</v>
      </c>
      <c r="U1163">
        <v>0.58041958041957997</v>
      </c>
      <c r="V1163">
        <v>0.69767441860465096</v>
      </c>
      <c r="W1163">
        <v>0.629411764705882</v>
      </c>
      <c r="X1163">
        <v>12</v>
      </c>
      <c r="Y1163">
        <v>1601642</v>
      </c>
      <c r="Z1163">
        <v>77270</v>
      </c>
      <c r="AA1163">
        <v>2</v>
      </c>
      <c r="AB1163">
        <v>188</v>
      </c>
      <c r="AC1163" t="s">
        <v>1160</v>
      </c>
      <c r="AE1163">
        <f>Tabela1[[#This Row],[kan_params]]</f>
        <v>77258</v>
      </c>
      <c r="AF1163">
        <f>Tabela1[[#This Row],[kan_steps]]</f>
        <v>12</v>
      </c>
      <c r="AG1163">
        <f>Tabela1[[#This Row],[kan_train_acc]]</f>
        <v>0.40117647647857602</v>
      </c>
      <c r="AH1163">
        <f>Tabela1[[#This Row],[kan_val_acc]]</f>
        <v>0.76744186878204301</v>
      </c>
      <c r="AI1163">
        <f>Tabela1[[#This Row],[kan_test_acc]]</f>
        <v>0.38741258978843601</v>
      </c>
      <c r="AJ1163">
        <f>Tabela1[[#This Row],[mlp_test_acc]]</f>
        <v>0.58041958041957997</v>
      </c>
      <c r="AK1163">
        <f>Tabela1[[#This Row],[mlp_val_acc]]</f>
        <v>0.69767441860465096</v>
      </c>
      <c r="AL1163">
        <f>Tabela1[[#This Row],[mlp_train_acc]]</f>
        <v>0.629411764705882</v>
      </c>
      <c r="AM1163">
        <f>Tabela1[[#This Row],[mlp_steps]]</f>
        <v>12</v>
      </c>
    </row>
    <row r="1164" spans="1:39" hidden="1" x14ac:dyDescent="0.25">
      <c r="A1164" t="s">
        <v>29</v>
      </c>
      <c r="B1164">
        <v>16</v>
      </c>
      <c r="C1164">
        <v>5</v>
      </c>
      <c r="D1164">
        <v>5</v>
      </c>
      <c r="E1164">
        <v>0</v>
      </c>
      <c r="F1164" t="s">
        <v>198</v>
      </c>
      <c r="G1164">
        <v>77372</v>
      </c>
      <c r="H1164">
        <v>27384922</v>
      </c>
      <c r="I1164">
        <v>25</v>
      </c>
      <c r="J1164">
        <v>0.53764706850051802</v>
      </c>
      <c r="K1164">
        <v>0.69767441749572701</v>
      </c>
      <c r="L1164">
        <v>0.56923075318336402</v>
      </c>
      <c r="M1164">
        <v>0.65734265734265696</v>
      </c>
      <c r="N1164">
        <v>0.581395348837209</v>
      </c>
      <c r="O1164">
        <v>0.626470588235294</v>
      </c>
      <c r="P1164">
        <v>12.2</v>
      </c>
      <c r="Q1164">
        <v>1674077.2</v>
      </c>
      <c r="R1164">
        <v>77270</v>
      </c>
      <c r="S1164">
        <v>2</v>
      </c>
      <c r="T1164">
        <v>188</v>
      </c>
      <c r="U1164">
        <v>0.65734265734265696</v>
      </c>
      <c r="V1164">
        <v>0.581395348837209</v>
      </c>
      <c r="W1164">
        <v>0.626470588235294</v>
      </c>
      <c r="X1164">
        <v>12</v>
      </c>
      <c r="Y1164">
        <v>1652451.4</v>
      </c>
      <c r="Z1164">
        <v>78059</v>
      </c>
      <c r="AA1164">
        <v>2</v>
      </c>
      <c r="AB1164">
        <v>189</v>
      </c>
      <c r="AC1164" t="s">
        <v>922</v>
      </c>
      <c r="AE1164">
        <f>Tabela1[[#This Row],[kan_params]]</f>
        <v>77372</v>
      </c>
      <c r="AF1164">
        <f>Tabela1[[#This Row],[kan_steps]]</f>
        <v>25</v>
      </c>
      <c r="AG1164">
        <f>Tabela1[[#This Row],[kan_train_acc]]</f>
        <v>0.53764706850051802</v>
      </c>
      <c r="AH1164">
        <f>Tabela1[[#This Row],[kan_val_acc]]</f>
        <v>0.69767441749572701</v>
      </c>
      <c r="AI1164">
        <f>Tabela1[[#This Row],[kan_test_acc]]</f>
        <v>0.56923075318336402</v>
      </c>
      <c r="AJ1164">
        <f>Tabela1[[#This Row],[mlp_test_acc]]</f>
        <v>0.65734265734265696</v>
      </c>
      <c r="AK1164">
        <f>Tabela1[[#This Row],[mlp_val_acc]]</f>
        <v>0.581395348837209</v>
      </c>
      <c r="AL1164">
        <f>Tabela1[[#This Row],[mlp_train_acc]]</f>
        <v>0.626470588235294</v>
      </c>
      <c r="AM1164">
        <f>Tabela1[[#This Row],[mlp_steps]]</f>
        <v>12.2</v>
      </c>
    </row>
    <row r="1165" spans="1:39" hidden="1" x14ac:dyDescent="0.25">
      <c r="A1165" t="s">
        <v>29</v>
      </c>
      <c r="B1165">
        <v>18</v>
      </c>
      <c r="C1165">
        <v>9</v>
      </c>
      <c r="D1165">
        <v>4</v>
      </c>
      <c r="E1165">
        <v>0</v>
      </c>
      <c r="F1165" t="s">
        <v>136</v>
      </c>
      <c r="G1165">
        <v>77794</v>
      </c>
      <c r="H1165">
        <v>16816796.600000001</v>
      </c>
      <c r="I1165">
        <v>16.2</v>
      </c>
      <c r="J1165">
        <v>0.53352941274642895</v>
      </c>
      <c r="K1165">
        <v>0.79767441749572698</v>
      </c>
      <c r="L1165">
        <v>0.49650349617004302</v>
      </c>
      <c r="M1165">
        <v>0.58041958041957997</v>
      </c>
      <c r="N1165">
        <v>0.69767441860465096</v>
      </c>
      <c r="O1165">
        <v>0.629411764705882</v>
      </c>
      <c r="P1165">
        <v>12.4</v>
      </c>
      <c r="Q1165">
        <v>470956.2</v>
      </c>
      <c r="R1165">
        <v>77270</v>
      </c>
      <c r="S1165">
        <v>2</v>
      </c>
      <c r="T1165">
        <v>188</v>
      </c>
      <c r="U1165">
        <v>0.58041958041957997</v>
      </c>
      <c r="V1165">
        <v>0.69767441860465096</v>
      </c>
      <c r="W1165">
        <v>0.629411764705882</v>
      </c>
      <c r="X1165">
        <v>12.2</v>
      </c>
      <c r="Y1165">
        <v>429015.8</v>
      </c>
      <c r="Z1165">
        <v>78059</v>
      </c>
      <c r="AA1165">
        <v>2</v>
      </c>
      <c r="AB1165">
        <v>189</v>
      </c>
      <c r="AC1165" t="s">
        <v>1093</v>
      </c>
      <c r="AE1165">
        <f>Tabela1[[#This Row],[kan_params]]</f>
        <v>77794</v>
      </c>
      <c r="AF1165">
        <f>Tabela1[[#This Row],[kan_steps]]</f>
        <v>16.2</v>
      </c>
      <c r="AG1165">
        <f>Tabela1[[#This Row],[kan_train_acc]]</f>
        <v>0.53352941274642895</v>
      </c>
      <c r="AH1165">
        <f>Tabela1[[#This Row],[kan_val_acc]]</f>
        <v>0.79767441749572698</v>
      </c>
      <c r="AI1165">
        <f>Tabela1[[#This Row],[kan_test_acc]]</f>
        <v>0.49650349617004302</v>
      </c>
      <c r="AJ1165">
        <f>Tabela1[[#This Row],[mlp_test_acc]]</f>
        <v>0.58041958041957997</v>
      </c>
      <c r="AK1165">
        <f>Tabela1[[#This Row],[mlp_val_acc]]</f>
        <v>0.69767441860465096</v>
      </c>
      <c r="AL1165">
        <f>Tabela1[[#This Row],[mlp_train_acc]]</f>
        <v>0.629411764705882</v>
      </c>
      <c r="AM1165">
        <f>Tabela1[[#This Row],[mlp_steps]]</f>
        <v>12.4</v>
      </c>
    </row>
    <row r="1166" spans="1:39" hidden="1" x14ac:dyDescent="0.25">
      <c r="A1166" t="s">
        <v>29</v>
      </c>
      <c r="B1166">
        <v>16</v>
      </c>
      <c r="C1166">
        <v>9</v>
      </c>
      <c r="D1166">
        <v>3</v>
      </c>
      <c r="E1166">
        <v>0</v>
      </c>
      <c r="F1166" t="s">
        <v>206</v>
      </c>
      <c r="G1166">
        <v>77980</v>
      </c>
      <c r="H1166">
        <v>23427206.199999999</v>
      </c>
      <c r="I1166">
        <v>20.6</v>
      </c>
      <c r="J1166">
        <v>0.44882352352142302</v>
      </c>
      <c r="K1166">
        <v>0.73720930814743002</v>
      </c>
      <c r="L1166">
        <v>0.40139861106872499</v>
      </c>
      <c r="M1166">
        <v>0.65734265734265696</v>
      </c>
      <c r="N1166">
        <v>0.581395348837209</v>
      </c>
      <c r="O1166">
        <v>0.626470588235294</v>
      </c>
      <c r="P1166">
        <v>12.4</v>
      </c>
      <c r="Q1166">
        <v>1192139.6000000001</v>
      </c>
      <c r="R1166">
        <v>77270</v>
      </c>
      <c r="S1166">
        <v>2</v>
      </c>
      <c r="T1166">
        <v>188</v>
      </c>
      <c r="U1166">
        <v>0.65734265734265696</v>
      </c>
      <c r="V1166">
        <v>0.581395348837209</v>
      </c>
      <c r="W1166">
        <v>0.626470588235294</v>
      </c>
      <c r="X1166">
        <v>12</v>
      </c>
      <c r="Y1166">
        <v>1754329</v>
      </c>
      <c r="Z1166">
        <v>78059</v>
      </c>
      <c r="AA1166">
        <v>2</v>
      </c>
      <c r="AB1166">
        <v>189</v>
      </c>
      <c r="AC1166" t="s">
        <v>1027</v>
      </c>
      <c r="AE1166">
        <f>Tabela1[[#This Row],[kan_params]]</f>
        <v>77980</v>
      </c>
      <c r="AF1166">
        <f>Tabela1[[#This Row],[kan_steps]]</f>
        <v>20.6</v>
      </c>
      <c r="AG1166">
        <f>Tabela1[[#This Row],[kan_train_acc]]</f>
        <v>0.44882352352142302</v>
      </c>
      <c r="AH1166">
        <f>Tabela1[[#This Row],[kan_val_acc]]</f>
        <v>0.73720930814743002</v>
      </c>
      <c r="AI1166">
        <f>Tabela1[[#This Row],[kan_test_acc]]</f>
        <v>0.40139861106872499</v>
      </c>
      <c r="AJ1166">
        <f>Tabela1[[#This Row],[mlp_test_acc]]</f>
        <v>0.65734265734265696</v>
      </c>
      <c r="AK1166">
        <f>Tabela1[[#This Row],[mlp_val_acc]]</f>
        <v>0.581395348837209</v>
      </c>
      <c r="AL1166">
        <f>Tabela1[[#This Row],[mlp_train_acc]]</f>
        <v>0.626470588235294</v>
      </c>
      <c r="AM1166">
        <f>Tabela1[[#This Row],[mlp_steps]]</f>
        <v>12.4</v>
      </c>
    </row>
    <row r="1167" spans="1:39" hidden="1" x14ac:dyDescent="0.25">
      <c r="A1167" t="s">
        <v>29</v>
      </c>
      <c r="B1167">
        <v>14</v>
      </c>
      <c r="C1167">
        <v>3</v>
      </c>
      <c r="D1167">
        <v>5</v>
      </c>
      <c r="E1167">
        <v>0</v>
      </c>
      <c r="F1167" t="s">
        <v>206</v>
      </c>
      <c r="G1167">
        <v>77980</v>
      </c>
      <c r="H1167">
        <v>14270909.800000001</v>
      </c>
      <c r="I1167">
        <v>19.399999999999999</v>
      </c>
      <c r="J1167">
        <v>0.45764706134796101</v>
      </c>
      <c r="K1167">
        <v>0.70000001192092898</v>
      </c>
      <c r="L1167">
        <v>0.45314686298370299</v>
      </c>
      <c r="M1167">
        <v>0.66433566433566404</v>
      </c>
      <c r="N1167">
        <v>0.63953488372093004</v>
      </c>
      <c r="O1167">
        <v>0.60882352941176399</v>
      </c>
      <c r="P1167">
        <v>12.4</v>
      </c>
      <c r="Q1167">
        <v>2036886</v>
      </c>
      <c r="R1167">
        <v>77270</v>
      </c>
      <c r="S1167">
        <v>2</v>
      </c>
      <c r="T1167">
        <v>188</v>
      </c>
      <c r="U1167">
        <v>0.66433566433566404</v>
      </c>
      <c r="V1167">
        <v>0.64418604651162703</v>
      </c>
      <c r="W1167">
        <v>0.60882352941176399</v>
      </c>
      <c r="X1167">
        <v>12.4</v>
      </c>
      <c r="Y1167">
        <v>2538738.2000000002</v>
      </c>
      <c r="Z1167">
        <v>78059</v>
      </c>
      <c r="AA1167">
        <v>2</v>
      </c>
      <c r="AB1167">
        <v>189</v>
      </c>
      <c r="AC1167" t="s">
        <v>623</v>
      </c>
      <c r="AE1167">
        <f>Tabela1[[#This Row],[kan_params]]</f>
        <v>77980</v>
      </c>
      <c r="AF1167">
        <f>Tabela1[[#This Row],[kan_steps]]</f>
        <v>19.399999999999999</v>
      </c>
      <c r="AG1167">
        <f>Tabela1[[#This Row],[kan_train_acc]]</f>
        <v>0.45764706134796101</v>
      </c>
      <c r="AH1167">
        <f>Tabela1[[#This Row],[kan_val_acc]]</f>
        <v>0.70000001192092898</v>
      </c>
      <c r="AI1167">
        <f>Tabela1[[#This Row],[kan_test_acc]]</f>
        <v>0.45314686298370299</v>
      </c>
      <c r="AJ1167">
        <f>Tabela1[[#This Row],[mlp_test_acc]]</f>
        <v>0.66433566433566404</v>
      </c>
      <c r="AK1167">
        <f>Tabela1[[#This Row],[mlp_val_acc]]</f>
        <v>0.63953488372093004</v>
      </c>
      <c r="AL1167">
        <f>Tabela1[[#This Row],[mlp_train_acc]]</f>
        <v>0.60882352941176399</v>
      </c>
      <c r="AM1167">
        <f>Tabela1[[#This Row],[mlp_steps]]</f>
        <v>12.4</v>
      </c>
    </row>
    <row r="1168" spans="1:39" hidden="1" x14ac:dyDescent="0.25">
      <c r="A1168" t="s">
        <v>29</v>
      </c>
      <c r="B1168">
        <v>20</v>
      </c>
      <c r="C1168">
        <v>9</v>
      </c>
      <c r="D1168">
        <v>5</v>
      </c>
      <c r="E1168">
        <v>0</v>
      </c>
      <c r="F1168" t="s">
        <v>98</v>
      </c>
      <c r="G1168">
        <v>78376</v>
      </c>
      <c r="H1168">
        <v>17844835.800000001</v>
      </c>
      <c r="I1168">
        <v>15</v>
      </c>
      <c r="J1168">
        <v>0.44882352948188697</v>
      </c>
      <c r="K1168">
        <v>0.75348836183547896</v>
      </c>
      <c r="L1168">
        <v>0.45174825787544198</v>
      </c>
      <c r="M1168">
        <v>0.58041958041957997</v>
      </c>
      <c r="N1168">
        <v>0.69767441860465096</v>
      </c>
      <c r="O1168">
        <v>0.629411764705882</v>
      </c>
      <c r="P1168">
        <v>12</v>
      </c>
      <c r="Q1168">
        <v>1474200</v>
      </c>
      <c r="R1168">
        <v>78059</v>
      </c>
      <c r="S1168">
        <v>2</v>
      </c>
      <c r="T1168">
        <v>189</v>
      </c>
      <c r="U1168">
        <v>0.58041958041957997</v>
      </c>
      <c r="V1168">
        <v>0.69767441860465096</v>
      </c>
      <c r="W1168">
        <v>0.629411764705882</v>
      </c>
      <c r="X1168">
        <v>12</v>
      </c>
      <c r="Y1168">
        <v>1283459.6000000001</v>
      </c>
      <c r="Z1168">
        <v>78852</v>
      </c>
      <c r="AA1168">
        <v>2</v>
      </c>
      <c r="AB1168">
        <v>190</v>
      </c>
      <c r="AC1168" t="s">
        <v>1175</v>
      </c>
      <c r="AE1168">
        <f>Tabela1[[#This Row],[kan_params]]</f>
        <v>78376</v>
      </c>
      <c r="AF1168">
        <f>Tabela1[[#This Row],[kan_steps]]</f>
        <v>15</v>
      </c>
      <c r="AG1168">
        <f>Tabela1[[#This Row],[kan_train_acc]]</f>
        <v>0.44882352948188697</v>
      </c>
      <c r="AH1168">
        <f>Tabela1[[#This Row],[kan_val_acc]]</f>
        <v>0.75348836183547896</v>
      </c>
      <c r="AI1168">
        <f>Tabela1[[#This Row],[kan_test_acc]]</f>
        <v>0.45174825787544198</v>
      </c>
      <c r="AJ1168">
        <f>Tabela1[[#This Row],[mlp_test_acc]]</f>
        <v>0.58041958041957997</v>
      </c>
      <c r="AK1168">
        <f>Tabela1[[#This Row],[mlp_val_acc]]</f>
        <v>0.69767441860465096</v>
      </c>
      <c r="AL1168">
        <f>Tabela1[[#This Row],[mlp_train_acc]]</f>
        <v>0.629411764705882</v>
      </c>
      <c r="AM1168">
        <f>Tabela1[[#This Row],[mlp_steps]]</f>
        <v>12</v>
      </c>
    </row>
    <row r="1169" spans="1:39" hidden="1" x14ac:dyDescent="0.25">
      <c r="A1169" t="s">
        <v>29</v>
      </c>
      <c r="B1169">
        <v>18</v>
      </c>
      <c r="C1169">
        <v>9</v>
      </c>
      <c r="D1169">
        <v>4</v>
      </c>
      <c r="E1169">
        <v>0</v>
      </c>
      <c r="F1169" t="s">
        <v>166</v>
      </c>
      <c r="G1169">
        <v>78392</v>
      </c>
      <c r="H1169">
        <v>16800558.399999999</v>
      </c>
      <c r="I1169">
        <v>16</v>
      </c>
      <c r="J1169">
        <v>0.54294117093086203</v>
      </c>
      <c r="K1169">
        <v>0.82093023061752302</v>
      </c>
      <c r="L1169">
        <v>0.52027971744537305</v>
      </c>
      <c r="M1169">
        <v>0.58041958041957997</v>
      </c>
      <c r="N1169">
        <v>0.69767441860465096</v>
      </c>
      <c r="O1169">
        <v>0.629411764705882</v>
      </c>
      <c r="P1169">
        <v>12</v>
      </c>
      <c r="Q1169">
        <v>380643.2</v>
      </c>
      <c r="R1169">
        <v>78059</v>
      </c>
      <c r="S1169">
        <v>2</v>
      </c>
      <c r="T1169">
        <v>189</v>
      </c>
      <c r="U1169">
        <v>0.58041958041957997</v>
      </c>
      <c r="V1169">
        <v>0.69767441860465096</v>
      </c>
      <c r="W1169">
        <v>0.629411764705882</v>
      </c>
      <c r="X1169">
        <v>12</v>
      </c>
      <c r="Y1169">
        <v>400240</v>
      </c>
      <c r="Z1169">
        <v>78852</v>
      </c>
      <c r="AA1169">
        <v>2</v>
      </c>
      <c r="AB1169">
        <v>190</v>
      </c>
      <c r="AC1169" t="s">
        <v>1108</v>
      </c>
      <c r="AE1169">
        <f>Tabela1[[#This Row],[kan_params]]</f>
        <v>78392</v>
      </c>
      <c r="AF1169">
        <f>Tabela1[[#This Row],[kan_steps]]</f>
        <v>16</v>
      </c>
      <c r="AG1169">
        <f>Tabela1[[#This Row],[kan_train_acc]]</f>
        <v>0.54294117093086203</v>
      </c>
      <c r="AH1169">
        <f>Tabela1[[#This Row],[kan_val_acc]]</f>
        <v>0.82093023061752302</v>
      </c>
      <c r="AI1169">
        <f>Tabela1[[#This Row],[kan_test_acc]]</f>
        <v>0.52027971744537305</v>
      </c>
      <c r="AJ1169">
        <f>Tabela1[[#This Row],[mlp_test_acc]]</f>
        <v>0.58041958041957997</v>
      </c>
      <c r="AK1169">
        <f>Tabela1[[#This Row],[mlp_val_acc]]</f>
        <v>0.69767441860465096</v>
      </c>
      <c r="AL1169">
        <f>Tabela1[[#This Row],[mlp_train_acc]]</f>
        <v>0.629411764705882</v>
      </c>
      <c r="AM1169">
        <f>Tabela1[[#This Row],[mlp_steps]]</f>
        <v>12</v>
      </c>
    </row>
    <row r="1170" spans="1:39" hidden="1" x14ac:dyDescent="0.25">
      <c r="A1170" t="s">
        <v>29</v>
      </c>
      <c r="B1170">
        <v>18</v>
      </c>
      <c r="C1170">
        <v>9</v>
      </c>
      <c r="D1170">
        <v>4</v>
      </c>
      <c r="E1170">
        <v>0</v>
      </c>
      <c r="F1170" t="s">
        <v>196</v>
      </c>
      <c r="G1170">
        <v>78590</v>
      </c>
      <c r="H1170">
        <v>16976553.800000001</v>
      </c>
      <c r="I1170">
        <v>16.399999999999999</v>
      </c>
      <c r="J1170">
        <v>0.55705882310867305</v>
      </c>
      <c r="K1170">
        <v>0.70930230617523105</v>
      </c>
      <c r="L1170">
        <v>0.55104894042014996</v>
      </c>
      <c r="M1170">
        <v>0.58041958041957997</v>
      </c>
      <c r="N1170">
        <v>0.69767441860465096</v>
      </c>
      <c r="O1170">
        <v>0.629411764705882</v>
      </c>
      <c r="P1170">
        <v>12</v>
      </c>
      <c r="Q1170">
        <v>385115</v>
      </c>
      <c r="R1170">
        <v>78059</v>
      </c>
      <c r="S1170">
        <v>2</v>
      </c>
      <c r="T1170">
        <v>189</v>
      </c>
      <c r="U1170">
        <v>0.58041958041957997</v>
      </c>
      <c r="V1170">
        <v>0.69767441860465096</v>
      </c>
      <c r="W1170">
        <v>0.629411764705882</v>
      </c>
      <c r="X1170">
        <v>12</v>
      </c>
      <c r="Y1170">
        <v>444617</v>
      </c>
      <c r="Z1170">
        <v>78852</v>
      </c>
      <c r="AA1170">
        <v>2</v>
      </c>
      <c r="AB1170">
        <v>190</v>
      </c>
      <c r="AC1170" t="s">
        <v>1123</v>
      </c>
      <c r="AE1170">
        <f>Tabela1[[#This Row],[kan_params]]</f>
        <v>78590</v>
      </c>
      <c r="AF1170">
        <f>Tabela1[[#This Row],[kan_steps]]</f>
        <v>16.399999999999999</v>
      </c>
      <c r="AG1170">
        <f>Tabela1[[#This Row],[kan_train_acc]]</f>
        <v>0.55705882310867305</v>
      </c>
      <c r="AH1170">
        <f>Tabela1[[#This Row],[kan_val_acc]]</f>
        <v>0.70930230617523105</v>
      </c>
      <c r="AI1170">
        <f>Tabela1[[#This Row],[kan_test_acc]]</f>
        <v>0.55104894042014996</v>
      </c>
      <c r="AJ1170">
        <f>Tabela1[[#This Row],[mlp_test_acc]]</f>
        <v>0.58041958041957997</v>
      </c>
      <c r="AK1170">
        <f>Tabela1[[#This Row],[mlp_val_acc]]</f>
        <v>0.69767441860465096</v>
      </c>
      <c r="AL1170">
        <f>Tabela1[[#This Row],[mlp_train_acc]]</f>
        <v>0.629411764705882</v>
      </c>
      <c r="AM1170">
        <f>Tabela1[[#This Row],[mlp_steps]]</f>
        <v>12</v>
      </c>
    </row>
    <row r="1171" spans="1:39" hidden="1" x14ac:dyDescent="0.25">
      <c r="A1171" t="s">
        <v>29</v>
      </c>
      <c r="B1171">
        <v>16</v>
      </c>
      <c r="C1171">
        <v>5</v>
      </c>
      <c r="D1171">
        <v>5</v>
      </c>
      <c r="E1171">
        <v>0</v>
      </c>
      <c r="F1171" t="s">
        <v>170</v>
      </c>
      <c r="G1171">
        <v>78912</v>
      </c>
      <c r="H1171">
        <v>26535406.199999999</v>
      </c>
      <c r="I1171">
        <v>23</v>
      </c>
      <c r="J1171">
        <v>0.50176470875739998</v>
      </c>
      <c r="K1171">
        <v>0.76046510934829703</v>
      </c>
      <c r="L1171">
        <v>0.49090909361839202</v>
      </c>
      <c r="M1171">
        <v>0.65734265734265696</v>
      </c>
      <c r="N1171">
        <v>0.64186046511627903</v>
      </c>
      <c r="O1171">
        <v>0.626470588235294</v>
      </c>
      <c r="P1171">
        <v>12</v>
      </c>
      <c r="Q1171">
        <v>1929992.4</v>
      </c>
      <c r="R1171">
        <v>78852</v>
      </c>
      <c r="S1171">
        <v>2</v>
      </c>
      <c r="T1171">
        <v>190</v>
      </c>
      <c r="U1171">
        <v>0.65734265734265696</v>
      </c>
      <c r="V1171">
        <v>0.581395348837209</v>
      </c>
      <c r="W1171">
        <v>0.626470588235294</v>
      </c>
      <c r="X1171">
        <v>12</v>
      </c>
      <c r="Y1171">
        <v>2390321</v>
      </c>
      <c r="Z1171">
        <v>79649</v>
      </c>
      <c r="AA1171">
        <v>2</v>
      </c>
      <c r="AB1171">
        <v>191</v>
      </c>
      <c r="AC1171" t="s">
        <v>908</v>
      </c>
      <c r="AE1171">
        <f>Tabela1[[#This Row],[kan_params]]</f>
        <v>78912</v>
      </c>
      <c r="AF1171">
        <f>Tabela1[[#This Row],[kan_steps]]</f>
        <v>23</v>
      </c>
      <c r="AG1171">
        <f>Tabela1[[#This Row],[kan_train_acc]]</f>
        <v>0.50176470875739998</v>
      </c>
      <c r="AH1171">
        <f>Tabela1[[#This Row],[kan_val_acc]]</f>
        <v>0.76046510934829703</v>
      </c>
      <c r="AI1171">
        <f>Tabela1[[#This Row],[kan_test_acc]]</f>
        <v>0.49090909361839202</v>
      </c>
      <c r="AJ1171">
        <f>Tabela1[[#This Row],[mlp_test_acc]]</f>
        <v>0.65734265734265696</v>
      </c>
      <c r="AK1171">
        <f>Tabela1[[#This Row],[mlp_val_acc]]</f>
        <v>0.64186046511627903</v>
      </c>
      <c r="AL1171">
        <f>Tabela1[[#This Row],[mlp_train_acc]]</f>
        <v>0.626470588235294</v>
      </c>
      <c r="AM1171">
        <f>Tabela1[[#This Row],[mlp_steps]]</f>
        <v>12</v>
      </c>
    </row>
    <row r="1172" spans="1:39" hidden="1" x14ac:dyDescent="0.25">
      <c r="A1172" t="s">
        <v>29</v>
      </c>
      <c r="B1172">
        <v>20</v>
      </c>
      <c r="C1172">
        <v>9</v>
      </c>
      <c r="D1172">
        <v>5</v>
      </c>
      <c r="E1172">
        <v>0</v>
      </c>
      <c r="F1172" t="s">
        <v>188</v>
      </c>
      <c r="G1172">
        <v>79042</v>
      </c>
      <c r="H1172">
        <v>18112263.199999999</v>
      </c>
      <c r="I1172">
        <v>15.4</v>
      </c>
      <c r="J1172">
        <v>0.50352940559387205</v>
      </c>
      <c r="K1172">
        <v>0.762790703773498</v>
      </c>
      <c r="L1172">
        <v>0.489510482549667</v>
      </c>
      <c r="M1172">
        <v>0.58041958041957997</v>
      </c>
      <c r="N1172">
        <v>0.69767441860465096</v>
      </c>
      <c r="O1172">
        <v>0.629411764705882</v>
      </c>
      <c r="P1172">
        <v>12</v>
      </c>
      <c r="Q1172">
        <v>2074313.2</v>
      </c>
      <c r="R1172">
        <v>78852</v>
      </c>
      <c r="S1172">
        <v>2</v>
      </c>
      <c r="T1172">
        <v>190</v>
      </c>
      <c r="U1172">
        <v>0.58041958041957997</v>
      </c>
      <c r="V1172">
        <v>0.69767441860465096</v>
      </c>
      <c r="W1172">
        <v>0.629411764705882</v>
      </c>
      <c r="X1172">
        <v>12</v>
      </c>
      <c r="Y1172">
        <v>1566414.6</v>
      </c>
      <c r="Z1172">
        <v>79649</v>
      </c>
      <c r="AA1172">
        <v>2</v>
      </c>
      <c r="AB1172">
        <v>191</v>
      </c>
      <c r="AC1172" t="s">
        <v>1220</v>
      </c>
      <c r="AE1172">
        <f>Tabela1[[#This Row],[kan_params]]</f>
        <v>79042</v>
      </c>
      <c r="AF1172">
        <f>Tabela1[[#This Row],[kan_steps]]</f>
        <v>15.4</v>
      </c>
      <c r="AG1172">
        <f>Tabela1[[#This Row],[kan_train_acc]]</f>
        <v>0.50352940559387205</v>
      </c>
      <c r="AH1172">
        <f>Tabela1[[#This Row],[kan_val_acc]]</f>
        <v>0.762790703773498</v>
      </c>
      <c r="AI1172">
        <f>Tabela1[[#This Row],[kan_test_acc]]</f>
        <v>0.489510482549667</v>
      </c>
      <c r="AJ1172">
        <f>Tabela1[[#This Row],[mlp_test_acc]]</f>
        <v>0.58041958041957997</v>
      </c>
      <c r="AK1172">
        <f>Tabela1[[#This Row],[mlp_val_acc]]</f>
        <v>0.69767441860465096</v>
      </c>
      <c r="AL1172">
        <f>Tabela1[[#This Row],[mlp_train_acc]]</f>
        <v>0.629411764705882</v>
      </c>
      <c r="AM1172">
        <f>Tabela1[[#This Row],[mlp_steps]]</f>
        <v>12</v>
      </c>
    </row>
    <row r="1173" spans="1:39" hidden="1" x14ac:dyDescent="0.25">
      <c r="A1173" t="s">
        <v>29</v>
      </c>
      <c r="B1173">
        <v>20</v>
      </c>
      <c r="C1173">
        <v>9</v>
      </c>
      <c r="D1173">
        <v>5</v>
      </c>
      <c r="E1173">
        <v>0</v>
      </c>
      <c r="F1173" t="s">
        <v>128</v>
      </c>
      <c r="G1173">
        <v>79046</v>
      </c>
      <c r="H1173">
        <v>18610341.399999999</v>
      </c>
      <c r="I1173">
        <v>15.6</v>
      </c>
      <c r="J1173">
        <v>0.56235294342040998</v>
      </c>
      <c r="K1173">
        <v>0.72558138370513903</v>
      </c>
      <c r="L1173">
        <v>0.565034967660903</v>
      </c>
      <c r="M1173">
        <v>0.58041958041957997</v>
      </c>
      <c r="N1173">
        <v>0.69767441860465096</v>
      </c>
      <c r="O1173">
        <v>0.629411764705882</v>
      </c>
      <c r="P1173">
        <v>12</v>
      </c>
      <c r="Q1173">
        <v>1458425.8</v>
      </c>
      <c r="R1173">
        <v>78852</v>
      </c>
      <c r="S1173">
        <v>2</v>
      </c>
      <c r="T1173">
        <v>190</v>
      </c>
      <c r="U1173">
        <v>0.58041958041957997</v>
      </c>
      <c r="V1173">
        <v>0.69767441860465096</v>
      </c>
      <c r="W1173">
        <v>0.629411764705882</v>
      </c>
      <c r="X1173">
        <v>12.6</v>
      </c>
      <c r="Y1173">
        <v>1724590.4</v>
      </c>
      <c r="Z1173">
        <v>79649</v>
      </c>
      <c r="AA1173">
        <v>2</v>
      </c>
      <c r="AB1173">
        <v>191</v>
      </c>
      <c r="AC1173" t="s">
        <v>1190</v>
      </c>
      <c r="AE1173">
        <f>Tabela1[[#This Row],[kan_params]]</f>
        <v>79046</v>
      </c>
      <c r="AF1173">
        <f>Tabela1[[#This Row],[kan_steps]]</f>
        <v>15.6</v>
      </c>
      <c r="AG1173">
        <f>Tabela1[[#This Row],[kan_train_acc]]</f>
        <v>0.56235294342040998</v>
      </c>
      <c r="AH1173">
        <f>Tabela1[[#This Row],[kan_val_acc]]</f>
        <v>0.72558138370513903</v>
      </c>
      <c r="AI1173">
        <f>Tabela1[[#This Row],[kan_test_acc]]</f>
        <v>0.565034967660903</v>
      </c>
      <c r="AJ1173">
        <f>Tabela1[[#This Row],[mlp_test_acc]]</f>
        <v>0.58041958041957997</v>
      </c>
      <c r="AK1173">
        <f>Tabela1[[#This Row],[mlp_val_acc]]</f>
        <v>0.69767441860465096</v>
      </c>
      <c r="AL1173">
        <f>Tabela1[[#This Row],[mlp_train_acc]]</f>
        <v>0.629411764705882</v>
      </c>
      <c r="AM1173">
        <f>Tabela1[[#This Row],[mlp_steps]]</f>
        <v>12</v>
      </c>
    </row>
    <row r="1174" spans="1:39" hidden="1" x14ac:dyDescent="0.25">
      <c r="A1174" t="s">
        <v>29</v>
      </c>
      <c r="B1174">
        <v>20</v>
      </c>
      <c r="C1174">
        <v>9</v>
      </c>
      <c r="D1174">
        <v>5</v>
      </c>
      <c r="E1174">
        <v>0</v>
      </c>
      <c r="F1174" t="s">
        <v>70</v>
      </c>
      <c r="G1174">
        <v>79052</v>
      </c>
      <c r="H1174">
        <v>15032277.199999999</v>
      </c>
      <c r="I1174">
        <v>12</v>
      </c>
      <c r="J1174">
        <v>0.52176470756530702</v>
      </c>
      <c r="K1174">
        <v>0.79069769382476796</v>
      </c>
      <c r="L1174">
        <v>0.55244756340980505</v>
      </c>
      <c r="M1174">
        <v>0.58041958041957997</v>
      </c>
      <c r="N1174">
        <v>0.69767441860465096</v>
      </c>
      <c r="O1174">
        <v>0.629411764705882</v>
      </c>
      <c r="P1174">
        <v>12</v>
      </c>
      <c r="Q1174">
        <v>1529163.2</v>
      </c>
      <c r="R1174">
        <v>78852</v>
      </c>
      <c r="S1174">
        <v>2</v>
      </c>
      <c r="T1174">
        <v>190</v>
      </c>
      <c r="U1174">
        <v>0.58041958041957997</v>
      </c>
      <c r="V1174">
        <v>0.69767441860465096</v>
      </c>
      <c r="W1174">
        <v>0.629411764705882</v>
      </c>
      <c r="X1174">
        <v>13</v>
      </c>
      <c r="Y1174">
        <v>1373334.2</v>
      </c>
      <c r="Z1174">
        <v>79649</v>
      </c>
      <c r="AA1174">
        <v>2</v>
      </c>
      <c r="AB1174">
        <v>191</v>
      </c>
      <c r="AC1174" t="s">
        <v>1161</v>
      </c>
      <c r="AE1174">
        <f>Tabela1[[#This Row],[kan_params]]</f>
        <v>79052</v>
      </c>
      <c r="AF1174">
        <f>Tabela1[[#This Row],[kan_steps]]</f>
        <v>12</v>
      </c>
      <c r="AG1174">
        <f>Tabela1[[#This Row],[kan_train_acc]]</f>
        <v>0.52176470756530702</v>
      </c>
      <c r="AH1174">
        <f>Tabela1[[#This Row],[kan_val_acc]]</f>
        <v>0.79069769382476796</v>
      </c>
      <c r="AI1174">
        <f>Tabela1[[#This Row],[kan_test_acc]]</f>
        <v>0.55244756340980505</v>
      </c>
      <c r="AJ1174">
        <f>Tabela1[[#This Row],[mlp_test_acc]]</f>
        <v>0.58041958041957997</v>
      </c>
      <c r="AK1174">
        <f>Tabela1[[#This Row],[mlp_val_acc]]</f>
        <v>0.69767441860465096</v>
      </c>
      <c r="AL1174">
        <f>Tabela1[[#This Row],[mlp_train_acc]]</f>
        <v>0.629411764705882</v>
      </c>
      <c r="AM1174">
        <f>Tabela1[[#This Row],[mlp_steps]]</f>
        <v>12</v>
      </c>
    </row>
    <row r="1175" spans="1:39" hidden="1" x14ac:dyDescent="0.25">
      <c r="A1175" t="s">
        <v>29</v>
      </c>
      <c r="B1175">
        <v>20</v>
      </c>
      <c r="C1175">
        <v>9</v>
      </c>
      <c r="D1175">
        <v>5</v>
      </c>
      <c r="E1175">
        <v>0</v>
      </c>
      <c r="F1175" t="s">
        <v>158</v>
      </c>
      <c r="G1175">
        <v>79268</v>
      </c>
      <c r="H1175">
        <v>18382543.800000001</v>
      </c>
      <c r="I1175">
        <v>15.2</v>
      </c>
      <c r="J1175">
        <v>0.50000000596046401</v>
      </c>
      <c r="K1175">
        <v>0.746511614322662</v>
      </c>
      <c r="L1175">
        <v>0.52167831659316999</v>
      </c>
      <c r="M1175">
        <v>0.58041958041957997</v>
      </c>
      <c r="N1175">
        <v>0.69767441860465096</v>
      </c>
      <c r="O1175">
        <v>0.629411764705882</v>
      </c>
      <c r="P1175">
        <v>12</v>
      </c>
      <c r="Q1175">
        <v>2040955.8</v>
      </c>
      <c r="R1175">
        <v>78852</v>
      </c>
      <c r="S1175">
        <v>2</v>
      </c>
      <c r="T1175">
        <v>190</v>
      </c>
      <c r="U1175">
        <v>0.58041958041957997</v>
      </c>
      <c r="V1175">
        <v>0.69767441860465096</v>
      </c>
      <c r="W1175">
        <v>0.629411764705882</v>
      </c>
      <c r="X1175">
        <v>12.8</v>
      </c>
      <c r="Y1175">
        <v>2003011.8</v>
      </c>
      <c r="Z1175">
        <v>79649</v>
      </c>
      <c r="AA1175">
        <v>2</v>
      </c>
      <c r="AB1175">
        <v>191</v>
      </c>
      <c r="AC1175" t="s">
        <v>1205</v>
      </c>
      <c r="AE1175">
        <f>Tabela1[[#This Row],[kan_params]]</f>
        <v>79268</v>
      </c>
      <c r="AF1175">
        <f>Tabela1[[#This Row],[kan_steps]]</f>
        <v>15.2</v>
      </c>
      <c r="AG1175">
        <f>Tabela1[[#This Row],[kan_train_acc]]</f>
        <v>0.50000000596046401</v>
      </c>
      <c r="AH1175">
        <f>Tabela1[[#This Row],[kan_val_acc]]</f>
        <v>0.746511614322662</v>
      </c>
      <c r="AI1175">
        <f>Tabela1[[#This Row],[kan_test_acc]]</f>
        <v>0.52167831659316999</v>
      </c>
      <c r="AJ1175">
        <f>Tabela1[[#This Row],[mlp_test_acc]]</f>
        <v>0.58041958041957997</v>
      </c>
      <c r="AK1175">
        <f>Tabela1[[#This Row],[mlp_val_acc]]</f>
        <v>0.69767441860465096</v>
      </c>
      <c r="AL1175">
        <f>Tabela1[[#This Row],[mlp_train_acc]]</f>
        <v>0.629411764705882</v>
      </c>
      <c r="AM1175">
        <f>Tabela1[[#This Row],[mlp_steps]]</f>
        <v>12</v>
      </c>
    </row>
    <row r="1176" spans="1:39" hidden="1" x14ac:dyDescent="0.25">
      <c r="A1176" t="s">
        <v>29</v>
      </c>
      <c r="B1176">
        <v>16</v>
      </c>
      <c r="C1176">
        <v>5</v>
      </c>
      <c r="D1176">
        <v>5</v>
      </c>
      <c r="E1176">
        <v>0</v>
      </c>
      <c r="F1176" t="s">
        <v>200</v>
      </c>
      <c r="G1176">
        <v>79294</v>
      </c>
      <c r="H1176">
        <v>26003709.399999999</v>
      </c>
      <c r="I1176">
        <v>23</v>
      </c>
      <c r="J1176">
        <v>0.56764704585075298</v>
      </c>
      <c r="K1176">
        <v>0.73255814313888501</v>
      </c>
      <c r="L1176">
        <v>0.57762238383293096</v>
      </c>
      <c r="M1176">
        <v>0.65734265734265696</v>
      </c>
      <c r="N1176">
        <v>0.581395348837209</v>
      </c>
      <c r="O1176">
        <v>0.626470588235294</v>
      </c>
      <c r="P1176">
        <v>12.2</v>
      </c>
      <c r="Q1176">
        <v>1966624.8</v>
      </c>
      <c r="R1176">
        <v>78852</v>
      </c>
      <c r="S1176">
        <v>2</v>
      </c>
      <c r="T1176">
        <v>190</v>
      </c>
      <c r="U1176">
        <v>0.65734265734265696</v>
      </c>
      <c r="V1176">
        <v>0.581395348837209</v>
      </c>
      <c r="W1176">
        <v>0.626470588235294</v>
      </c>
      <c r="X1176">
        <v>12</v>
      </c>
      <c r="Y1176">
        <v>1482506.2</v>
      </c>
      <c r="Z1176">
        <v>79649</v>
      </c>
      <c r="AA1176">
        <v>2</v>
      </c>
      <c r="AB1176">
        <v>191</v>
      </c>
      <c r="AC1176" t="s">
        <v>923</v>
      </c>
      <c r="AE1176">
        <f>Tabela1[[#This Row],[kan_params]]</f>
        <v>79294</v>
      </c>
      <c r="AF1176">
        <f>Tabela1[[#This Row],[kan_steps]]</f>
        <v>23</v>
      </c>
      <c r="AG1176">
        <f>Tabela1[[#This Row],[kan_train_acc]]</f>
        <v>0.56764704585075298</v>
      </c>
      <c r="AH1176">
        <f>Tabela1[[#This Row],[kan_val_acc]]</f>
        <v>0.73255814313888501</v>
      </c>
      <c r="AI1176">
        <f>Tabela1[[#This Row],[kan_test_acc]]</f>
        <v>0.57762238383293096</v>
      </c>
      <c r="AJ1176">
        <f>Tabela1[[#This Row],[mlp_test_acc]]</f>
        <v>0.65734265734265696</v>
      </c>
      <c r="AK1176">
        <f>Tabela1[[#This Row],[mlp_val_acc]]</f>
        <v>0.581395348837209</v>
      </c>
      <c r="AL1176">
        <f>Tabela1[[#This Row],[mlp_train_acc]]</f>
        <v>0.626470588235294</v>
      </c>
      <c r="AM1176">
        <f>Tabela1[[#This Row],[mlp_steps]]</f>
        <v>12.2</v>
      </c>
    </row>
    <row r="1177" spans="1:39" hidden="1" x14ac:dyDescent="0.25">
      <c r="A1177" t="s">
        <v>29</v>
      </c>
      <c r="B1177">
        <v>18</v>
      </c>
      <c r="C1177">
        <v>9</v>
      </c>
      <c r="D1177">
        <v>4</v>
      </c>
      <c r="E1177">
        <v>0</v>
      </c>
      <c r="F1177" t="s">
        <v>138</v>
      </c>
      <c r="G1177">
        <v>79596</v>
      </c>
      <c r="H1177">
        <v>18424611.199999999</v>
      </c>
      <c r="I1177">
        <v>18.399999999999999</v>
      </c>
      <c r="J1177">
        <v>0.52823528647422702</v>
      </c>
      <c r="K1177">
        <v>0.81627905368804898</v>
      </c>
      <c r="L1177">
        <v>0.55244756340980505</v>
      </c>
      <c r="M1177">
        <v>0.58041958041957997</v>
      </c>
      <c r="N1177">
        <v>0.7</v>
      </c>
      <c r="O1177">
        <v>0.629411764705882</v>
      </c>
      <c r="P1177">
        <v>12.2</v>
      </c>
      <c r="Q1177">
        <v>387331.4</v>
      </c>
      <c r="R1177">
        <v>78852</v>
      </c>
      <c r="S1177">
        <v>2</v>
      </c>
      <c r="T1177">
        <v>190</v>
      </c>
      <c r="U1177">
        <v>0.58041958041957997</v>
      </c>
      <c r="V1177">
        <v>0.69767441860465096</v>
      </c>
      <c r="W1177">
        <v>0.629411764705882</v>
      </c>
      <c r="X1177">
        <v>12</v>
      </c>
      <c r="Y1177">
        <v>290827.59999999998</v>
      </c>
      <c r="Z1177">
        <v>79649</v>
      </c>
      <c r="AA1177">
        <v>2</v>
      </c>
      <c r="AB1177">
        <v>191</v>
      </c>
      <c r="AC1177" t="s">
        <v>1094</v>
      </c>
      <c r="AE1177">
        <f>Tabela1[[#This Row],[kan_params]]</f>
        <v>79596</v>
      </c>
      <c r="AF1177">
        <f>Tabela1[[#This Row],[kan_steps]]</f>
        <v>18.399999999999999</v>
      </c>
      <c r="AG1177">
        <f>Tabela1[[#This Row],[kan_train_acc]]</f>
        <v>0.52823528647422702</v>
      </c>
      <c r="AH1177">
        <f>Tabela1[[#This Row],[kan_val_acc]]</f>
        <v>0.81627905368804898</v>
      </c>
      <c r="AI1177">
        <f>Tabela1[[#This Row],[kan_test_acc]]</f>
        <v>0.55244756340980505</v>
      </c>
      <c r="AJ1177">
        <f>Tabela1[[#This Row],[mlp_test_acc]]</f>
        <v>0.58041958041957997</v>
      </c>
      <c r="AK1177">
        <f>Tabela1[[#This Row],[mlp_val_acc]]</f>
        <v>0.7</v>
      </c>
      <c r="AL1177">
        <f>Tabela1[[#This Row],[mlp_train_acc]]</f>
        <v>0.629411764705882</v>
      </c>
      <c r="AM1177">
        <f>Tabela1[[#This Row],[mlp_steps]]</f>
        <v>12.2</v>
      </c>
    </row>
    <row r="1178" spans="1:39" hidden="1" x14ac:dyDescent="0.25">
      <c r="A1178" t="s">
        <v>29</v>
      </c>
      <c r="B1178">
        <v>20</v>
      </c>
      <c r="C1178">
        <v>9</v>
      </c>
      <c r="D1178">
        <v>5</v>
      </c>
      <c r="E1178">
        <v>0</v>
      </c>
      <c r="F1178" t="s">
        <v>100</v>
      </c>
      <c r="G1178">
        <v>80282</v>
      </c>
      <c r="H1178">
        <v>20077346.399999999</v>
      </c>
      <c r="I1178">
        <v>16.8</v>
      </c>
      <c r="J1178">
        <v>0.49999999403953499</v>
      </c>
      <c r="K1178">
        <v>0.77674418687820401</v>
      </c>
      <c r="L1178">
        <v>0.49510490298271098</v>
      </c>
      <c r="M1178">
        <v>0.58041958041957997</v>
      </c>
      <c r="N1178">
        <v>0.69767441860465096</v>
      </c>
      <c r="O1178">
        <v>0.629411764705882</v>
      </c>
      <c r="P1178">
        <v>12</v>
      </c>
      <c r="Q1178">
        <v>1191474.3999999999</v>
      </c>
      <c r="R1178">
        <v>79649</v>
      </c>
      <c r="S1178">
        <v>2</v>
      </c>
      <c r="T1178">
        <v>191</v>
      </c>
      <c r="U1178">
        <v>0.58041958041957997</v>
      </c>
      <c r="V1178">
        <v>0.70930232558139505</v>
      </c>
      <c r="W1178">
        <v>0.629411764705882</v>
      </c>
      <c r="X1178">
        <v>12</v>
      </c>
      <c r="Y1178">
        <v>1030166.4</v>
      </c>
      <c r="Z1178">
        <v>80450</v>
      </c>
      <c r="AA1178">
        <v>2</v>
      </c>
      <c r="AB1178">
        <v>192</v>
      </c>
      <c r="AC1178" t="s">
        <v>1176</v>
      </c>
      <c r="AE1178">
        <f>Tabela1[[#This Row],[kan_params]]</f>
        <v>80282</v>
      </c>
      <c r="AF1178">
        <f>Tabela1[[#This Row],[kan_steps]]</f>
        <v>16.8</v>
      </c>
      <c r="AG1178">
        <f>Tabela1[[#This Row],[kan_train_acc]]</f>
        <v>0.49999999403953499</v>
      </c>
      <c r="AH1178">
        <f>Tabela1[[#This Row],[kan_val_acc]]</f>
        <v>0.77674418687820401</v>
      </c>
      <c r="AI1178">
        <f>Tabela1[[#This Row],[kan_test_acc]]</f>
        <v>0.49510490298271098</v>
      </c>
      <c r="AJ1178">
        <f>Tabela1[[#This Row],[mlp_test_acc]]</f>
        <v>0.58041958041957997</v>
      </c>
      <c r="AK1178">
        <f>Tabela1[[#This Row],[mlp_val_acc]]</f>
        <v>0.69767441860465096</v>
      </c>
      <c r="AL1178">
        <f>Tabela1[[#This Row],[mlp_train_acc]]</f>
        <v>0.629411764705882</v>
      </c>
      <c r="AM1178">
        <f>Tabela1[[#This Row],[mlp_steps]]</f>
        <v>12</v>
      </c>
    </row>
    <row r="1179" spans="1:39" hidden="1" x14ac:dyDescent="0.25">
      <c r="A1179" t="s">
        <v>29</v>
      </c>
      <c r="B1179">
        <v>18</v>
      </c>
      <c r="C1179">
        <v>9</v>
      </c>
      <c r="D1179">
        <v>4</v>
      </c>
      <c r="E1179">
        <v>0</v>
      </c>
      <c r="F1179" t="s">
        <v>168</v>
      </c>
      <c r="G1179">
        <v>80294</v>
      </c>
      <c r="H1179">
        <v>18749954.800000001</v>
      </c>
      <c r="I1179">
        <v>18.399999999999999</v>
      </c>
      <c r="J1179">
        <v>0.59117647409439</v>
      </c>
      <c r="K1179">
        <v>0.81627905368804898</v>
      </c>
      <c r="L1179">
        <v>0.576223772764205</v>
      </c>
      <c r="M1179">
        <v>0.58041958041957997</v>
      </c>
      <c r="N1179">
        <v>0.71395348837209305</v>
      </c>
      <c r="O1179">
        <v>0.629411764705882</v>
      </c>
      <c r="P1179">
        <v>12</v>
      </c>
      <c r="Q1179">
        <v>419985.8</v>
      </c>
      <c r="R1179">
        <v>79649</v>
      </c>
      <c r="S1179">
        <v>2</v>
      </c>
      <c r="T1179">
        <v>191</v>
      </c>
      <c r="U1179">
        <v>0.58041958041957997</v>
      </c>
      <c r="V1179">
        <v>0.69767441860465096</v>
      </c>
      <c r="W1179">
        <v>0.629411764705882</v>
      </c>
      <c r="X1179">
        <v>12</v>
      </c>
      <c r="Y1179">
        <v>416185</v>
      </c>
      <c r="Z1179">
        <v>80450</v>
      </c>
      <c r="AA1179">
        <v>2</v>
      </c>
      <c r="AB1179">
        <v>192</v>
      </c>
      <c r="AC1179" t="s">
        <v>1109</v>
      </c>
      <c r="AE1179">
        <f>Tabela1[[#This Row],[kan_params]]</f>
        <v>80294</v>
      </c>
      <c r="AF1179">
        <f>Tabela1[[#This Row],[kan_steps]]</f>
        <v>18.399999999999999</v>
      </c>
      <c r="AG1179">
        <f>Tabela1[[#This Row],[kan_train_acc]]</f>
        <v>0.59117647409439</v>
      </c>
      <c r="AH1179">
        <f>Tabela1[[#This Row],[kan_val_acc]]</f>
        <v>0.81627905368804898</v>
      </c>
      <c r="AI1179">
        <f>Tabela1[[#This Row],[kan_test_acc]]</f>
        <v>0.576223772764205</v>
      </c>
      <c r="AJ1179">
        <f>Tabela1[[#This Row],[mlp_test_acc]]</f>
        <v>0.58041958041957997</v>
      </c>
      <c r="AK1179">
        <f>Tabela1[[#This Row],[mlp_val_acc]]</f>
        <v>0.71395348837209305</v>
      </c>
      <c r="AL1179">
        <f>Tabela1[[#This Row],[mlp_train_acc]]</f>
        <v>0.629411764705882</v>
      </c>
      <c r="AM1179">
        <f>Tabela1[[#This Row],[mlp_steps]]</f>
        <v>12</v>
      </c>
    </row>
    <row r="1180" spans="1:39" hidden="1" x14ac:dyDescent="0.25">
      <c r="A1180" t="s">
        <v>29</v>
      </c>
      <c r="B1180">
        <v>18</v>
      </c>
      <c r="C1180">
        <v>9</v>
      </c>
      <c r="D1180">
        <v>4</v>
      </c>
      <c r="E1180">
        <v>0</v>
      </c>
      <c r="F1180" t="s">
        <v>198</v>
      </c>
      <c r="G1180">
        <v>80592</v>
      </c>
      <c r="H1180">
        <v>18515140.399999999</v>
      </c>
      <c r="I1180">
        <v>17.8</v>
      </c>
      <c r="J1180">
        <v>0.488235288858413</v>
      </c>
      <c r="K1180">
        <v>0.79999998807907102</v>
      </c>
      <c r="L1180">
        <v>0.48811189532279903</v>
      </c>
      <c r="M1180">
        <v>0.58041958041957997</v>
      </c>
      <c r="N1180">
        <v>0.69767441860465096</v>
      </c>
      <c r="O1180">
        <v>0.629411764705882</v>
      </c>
      <c r="P1180">
        <v>12</v>
      </c>
      <c r="Q1180">
        <v>239263.2</v>
      </c>
      <c r="R1180">
        <v>80450</v>
      </c>
      <c r="S1180">
        <v>2</v>
      </c>
      <c r="T1180">
        <v>192</v>
      </c>
      <c r="U1180">
        <v>0.58041958041957997</v>
      </c>
      <c r="V1180">
        <v>0.69767441860465096</v>
      </c>
      <c r="W1180">
        <v>0.629411764705882</v>
      </c>
      <c r="X1180">
        <v>12</v>
      </c>
      <c r="Y1180">
        <v>347405.8</v>
      </c>
      <c r="Z1180">
        <v>81255</v>
      </c>
      <c r="AA1180">
        <v>2</v>
      </c>
      <c r="AB1180">
        <v>193</v>
      </c>
      <c r="AC1180" t="s">
        <v>1124</v>
      </c>
      <c r="AE1180">
        <f>Tabela1[[#This Row],[kan_params]]</f>
        <v>80592</v>
      </c>
      <c r="AF1180">
        <f>Tabela1[[#This Row],[kan_steps]]</f>
        <v>17.8</v>
      </c>
      <c r="AG1180">
        <f>Tabela1[[#This Row],[kan_train_acc]]</f>
        <v>0.488235288858413</v>
      </c>
      <c r="AH1180">
        <f>Tabela1[[#This Row],[kan_val_acc]]</f>
        <v>0.79999998807907102</v>
      </c>
      <c r="AI1180">
        <f>Tabela1[[#This Row],[kan_test_acc]]</f>
        <v>0.48811189532279903</v>
      </c>
      <c r="AJ1180">
        <f>Tabela1[[#This Row],[mlp_test_acc]]</f>
        <v>0.58041958041957997</v>
      </c>
      <c r="AK1180">
        <f>Tabela1[[#This Row],[mlp_val_acc]]</f>
        <v>0.69767441860465096</v>
      </c>
      <c r="AL1180">
        <f>Tabela1[[#This Row],[mlp_train_acc]]</f>
        <v>0.629411764705882</v>
      </c>
      <c r="AM1180">
        <f>Tabela1[[#This Row],[mlp_steps]]</f>
        <v>12</v>
      </c>
    </row>
    <row r="1181" spans="1:39" hidden="1" x14ac:dyDescent="0.25">
      <c r="A1181" t="s">
        <v>29</v>
      </c>
      <c r="B1181">
        <v>16</v>
      </c>
      <c r="C1181">
        <v>5</v>
      </c>
      <c r="D1181">
        <v>5</v>
      </c>
      <c r="E1181">
        <v>0</v>
      </c>
      <c r="F1181" t="s">
        <v>172</v>
      </c>
      <c r="G1181">
        <v>80738</v>
      </c>
      <c r="H1181">
        <v>24239902.399999999</v>
      </c>
      <c r="I1181">
        <v>20.6</v>
      </c>
      <c r="J1181">
        <v>0.50999999046325595</v>
      </c>
      <c r="K1181">
        <v>0.68139535188674905</v>
      </c>
      <c r="L1181">
        <v>0.50489510893821699</v>
      </c>
      <c r="M1181">
        <v>0.65734265734265696</v>
      </c>
      <c r="N1181">
        <v>0.581395348837209</v>
      </c>
      <c r="O1181">
        <v>0.626470588235294</v>
      </c>
      <c r="P1181">
        <v>12</v>
      </c>
      <c r="Q1181">
        <v>2072276.6</v>
      </c>
      <c r="R1181">
        <v>80450</v>
      </c>
      <c r="S1181">
        <v>2</v>
      </c>
      <c r="T1181">
        <v>192</v>
      </c>
      <c r="U1181">
        <v>0.65734265734265696</v>
      </c>
      <c r="V1181">
        <v>0.581395348837209</v>
      </c>
      <c r="W1181">
        <v>0.626470588235294</v>
      </c>
      <c r="X1181">
        <v>12</v>
      </c>
      <c r="Y1181">
        <v>2217463.6</v>
      </c>
      <c r="Z1181">
        <v>81255</v>
      </c>
      <c r="AA1181">
        <v>2</v>
      </c>
      <c r="AB1181">
        <v>193</v>
      </c>
      <c r="AC1181" t="s">
        <v>909</v>
      </c>
      <c r="AE1181">
        <f>Tabela1[[#This Row],[kan_params]]</f>
        <v>80738</v>
      </c>
      <c r="AF1181">
        <f>Tabela1[[#This Row],[kan_steps]]</f>
        <v>20.6</v>
      </c>
      <c r="AG1181">
        <f>Tabela1[[#This Row],[kan_train_acc]]</f>
        <v>0.50999999046325595</v>
      </c>
      <c r="AH1181">
        <f>Tabela1[[#This Row],[kan_val_acc]]</f>
        <v>0.68139535188674905</v>
      </c>
      <c r="AI1181">
        <f>Tabela1[[#This Row],[kan_test_acc]]</f>
        <v>0.50489510893821699</v>
      </c>
      <c r="AJ1181">
        <f>Tabela1[[#This Row],[mlp_test_acc]]</f>
        <v>0.65734265734265696</v>
      </c>
      <c r="AK1181">
        <f>Tabela1[[#This Row],[mlp_val_acc]]</f>
        <v>0.581395348837209</v>
      </c>
      <c r="AL1181">
        <f>Tabela1[[#This Row],[mlp_train_acc]]</f>
        <v>0.626470588235294</v>
      </c>
      <c r="AM1181">
        <f>Tabela1[[#This Row],[mlp_steps]]</f>
        <v>12</v>
      </c>
    </row>
    <row r="1182" spans="1:39" hidden="1" x14ac:dyDescent="0.25">
      <c r="A1182" t="s">
        <v>29</v>
      </c>
      <c r="B1182">
        <v>20</v>
      </c>
      <c r="C1182">
        <v>9</v>
      </c>
      <c r="D1182">
        <v>5</v>
      </c>
      <c r="E1182">
        <v>0</v>
      </c>
      <c r="F1182" t="s">
        <v>130</v>
      </c>
      <c r="G1182">
        <v>81064</v>
      </c>
      <c r="H1182">
        <v>15128551.800000001</v>
      </c>
      <c r="I1182">
        <v>12</v>
      </c>
      <c r="J1182">
        <v>0.48647058606147697</v>
      </c>
      <c r="K1182">
        <v>0.86046510934829701</v>
      </c>
      <c r="L1182">
        <v>0.49930070042610097</v>
      </c>
      <c r="M1182">
        <v>0.58041958041957997</v>
      </c>
      <c r="N1182">
        <v>0.69767441860465096</v>
      </c>
      <c r="O1182">
        <v>0.629411764705882</v>
      </c>
      <c r="P1182">
        <v>12</v>
      </c>
      <c r="Q1182">
        <v>2059437.8</v>
      </c>
      <c r="R1182">
        <v>80450</v>
      </c>
      <c r="S1182">
        <v>2</v>
      </c>
      <c r="T1182">
        <v>192</v>
      </c>
      <c r="U1182">
        <v>0.58041958041957997</v>
      </c>
      <c r="V1182">
        <v>0.69767441860465096</v>
      </c>
      <c r="W1182">
        <v>0.629411764705882</v>
      </c>
      <c r="X1182">
        <v>12</v>
      </c>
      <c r="Y1182">
        <v>1851894.6</v>
      </c>
      <c r="Z1182">
        <v>81255</v>
      </c>
      <c r="AA1182">
        <v>2</v>
      </c>
      <c r="AB1182">
        <v>193</v>
      </c>
      <c r="AC1182" t="s">
        <v>1191</v>
      </c>
      <c r="AE1182">
        <f>Tabela1[[#This Row],[kan_params]]</f>
        <v>81064</v>
      </c>
      <c r="AF1182">
        <f>Tabela1[[#This Row],[kan_steps]]</f>
        <v>12</v>
      </c>
      <c r="AG1182">
        <f>Tabela1[[#This Row],[kan_train_acc]]</f>
        <v>0.48647058606147697</v>
      </c>
      <c r="AH1182">
        <f>Tabela1[[#This Row],[kan_val_acc]]</f>
        <v>0.86046510934829701</v>
      </c>
      <c r="AI1182">
        <f>Tabela1[[#This Row],[kan_test_acc]]</f>
        <v>0.49930070042610097</v>
      </c>
      <c r="AJ1182">
        <f>Tabela1[[#This Row],[mlp_test_acc]]</f>
        <v>0.58041958041957997</v>
      </c>
      <c r="AK1182">
        <f>Tabela1[[#This Row],[mlp_val_acc]]</f>
        <v>0.69767441860465096</v>
      </c>
      <c r="AL1182">
        <f>Tabela1[[#This Row],[mlp_train_acc]]</f>
        <v>0.629411764705882</v>
      </c>
      <c r="AM1182">
        <f>Tabela1[[#This Row],[mlp_steps]]</f>
        <v>12</v>
      </c>
    </row>
    <row r="1183" spans="1:39" hidden="1" x14ac:dyDescent="0.25">
      <c r="A1183" t="s">
        <v>29</v>
      </c>
      <c r="B1183">
        <v>16</v>
      </c>
      <c r="C1183">
        <v>5</v>
      </c>
      <c r="D1183">
        <v>5</v>
      </c>
      <c r="E1183">
        <v>0</v>
      </c>
      <c r="F1183" t="s">
        <v>202</v>
      </c>
      <c r="G1183">
        <v>81216</v>
      </c>
      <c r="H1183">
        <v>28549220.800000001</v>
      </c>
      <c r="I1183">
        <v>25.4</v>
      </c>
      <c r="J1183">
        <v>0.54058822989463795</v>
      </c>
      <c r="K1183">
        <v>0.76046513319015496</v>
      </c>
      <c r="L1183">
        <v>0.55104895830154399</v>
      </c>
      <c r="M1183">
        <v>0.65734265734265696</v>
      </c>
      <c r="N1183">
        <v>0.581395348837209</v>
      </c>
      <c r="O1183">
        <v>0.626470588235294</v>
      </c>
      <c r="P1183">
        <v>12.2</v>
      </c>
      <c r="Q1183">
        <v>1714252.6</v>
      </c>
      <c r="R1183">
        <v>80450</v>
      </c>
      <c r="S1183">
        <v>2</v>
      </c>
      <c r="T1183">
        <v>192</v>
      </c>
      <c r="U1183">
        <v>0.65734265734265696</v>
      </c>
      <c r="V1183">
        <v>0.581395348837209</v>
      </c>
      <c r="W1183">
        <v>0.626470588235294</v>
      </c>
      <c r="X1183">
        <v>12</v>
      </c>
      <c r="Y1183">
        <v>1541986.6</v>
      </c>
      <c r="Z1183">
        <v>81255</v>
      </c>
      <c r="AA1183">
        <v>2</v>
      </c>
      <c r="AB1183">
        <v>193</v>
      </c>
      <c r="AC1183" t="s">
        <v>924</v>
      </c>
      <c r="AE1183">
        <f>Tabela1[[#This Row],[kan_params]]</f>
        <v>81216</v>
      </c>
      <c r="AF1183">
        <f>Tabela1[[#This Row],[kan_steps]]</f>
        <v>25.4</v>
      </c>
      <c r="AG1183">
        <f>Tabela1[[#This Row],[kan_train_acc]]</f>
        <v>0.54058822989463795</v>
      </c>
      <c r="AH1183">
        <f>Tabela1[[#This Row],[kan_val_acc]]</f>
        <v>0.76046513319015496</v>
      </c>
      <c r="AI1183">
        <f>Tabela1[[#This Row],[kan_test_acc]]</f>
        <v>0.55104895830154399</v>
      </c>
      <c r="AJ1183">
        <f>Tabela1[[#This Row],[mlp_test_acc]]</f>
        <v>0.65734265734265696</v>
      </c>
      <c r="AK1183">
        <f>Tabela1[[#This Row],[mlp_val_acc]]</f>
        <v>0.581395348837209</v>
      </c>
      <c r="AL1183">
        <f>Tabela1[[#This Row],[mlp_train_acc]]</f>
        <v>0.626470588235294</v>
      </c>
      <c r="AM1183">
        <f>Tabela1[[#This Row],[mlp_steps]]</f>
        <v>12.2</v>
      </c>
    </row>
    <row r="1184" spans="1:39" hidden="1" x14ac:dyDescent="0.25">
      <c r="A1184" t="s">
        <v>29</v>
      </c>
      <c r="B1184">
        <v>20</v>
      </c>
      <c r="C1184">
        <v>9</v>
      </c>
      <c r="D1184">
        <v>5</v>
      </c>
      <c r="E1184">
        <v>0</v>
      </c>
      <c r="F1184" t="s">
        <v>190</v>
      </c>
      <c r="G1184">
        <v>81284</v>
      </c>
      <c r="H1184">
        <v>21494948.399999999</v>
      </c>
      <c r="I1184">
        <v>18</v>
      </c>
      <c r="J1184">
        <v>0.47764707207679702</v>
      </c>
      <c r="K1184">
        <v>0.73488372564315796</v>
      </c>
      <c r="L1184">
        <v>0.49930070042610097</v>
      </c>
      <c r="M1184">
        <v>0.58041958041957997</v>
      </c>
      <c r="N1184">
        <v>0.69767441860465096</v>
      </c>
      <c r="O1184">
        <v>0.629411764705882</v>
      </c>
      <c r="P1184">
        <v>12</v>
      </c>
      <c r="Q1184">
        <v>1258875.2</v>
      </c>
      <c r="R1184">
        <v>81255</v>
      </c>
      <c r="S1184">
        <v>2</v>
      </c>
      <c r="T1184">
        <v>193</v>
      </c>
      <c r="U1184">
        <v>0.58041958041957997</v>
      </c>
      <c r="V1184">
        <v>0.69767441860465096</v>
      </c>
      <c r="W1184">
        <v>0.629411764705882</v>
      </c>
      <c r="X1184">
        <v>12</v>
      </c>
      <c r="Y1184">
        <v>1877680</v>
      </c>
      <c r="Z1184">
        <v>82064</v>
      </c>
      <c r="AA1184">
        <v>2</v>
      </c>
      <c r="AB1184">
        <v>194</v>
      </c>
      <c r="AC1184" t="s">
        <v>1221</v>
      </c>
      <c r="AE1184">
        <f>Tabela1[[#This Row],[kan_params]]</f>
        <v>81284</v>
      </c>
      <c r="AF1184">
        <f>Tabela1[[#This Row],[kan_steps]]</f>
        <v>18</v>
      </c>
      <c r="AG1184">
        <f>Tabela1[[#This Row],[kan_train_acc]]</f>
        <v>0.47764707207679702</v>
      </c>
      <c r="AH1184">
        <f>Tabela1[[#This Row],[kan_val_acc]]</f>
        <v>0.73488372564315796</v>
      </c>
      <c r="AI1184">
        <f>Tabela1[[#This Row],[kan_test_acc]]</f>
        <v>0.49930070042610097</v>
      </c>
      <c r="AJ1184">
        <f>Tabela1[[#This Row],[mlp_test_acc]]</f>
        <v>0.58041958041957997</v>
      </c>
      <c r="AK1184">
        <f>Tabela1[[#This Row],[mlp_val_acc]]</f>
        <v>0.69767441860465096</v>
      </c>
      <c r="AL1184">
        <f>Tabela1[[#This Row],[mlp_train_acc]]</f>
        <v>0.629411764705882</v>
      </c>
      <c r="AM1184">
        <f>Tabela1[[#This Row],[mlp_steps]]</f>
        <v>12</v>
      </c>
    </row>
    <row r="1185" spans="1:39" hidden="1" x14ac:dyDescent="0.25">
      <c r="A1185" t="s">
        <v>29</v>
      </c>
      <c r="B1185">
        <v>20</v>
      </c>
      <c r="C1185">
        <v>9</v>
      </c>
      <c r="D1185">
        <v>5</v>
      </c>
      <c r="E1185">
        <v>0</v>
      </c>
      <c r="F1185" t="s">
        <v>160</v>
      </c>
      <c r="G1185">
        <v>81398</v>
      </c>
      <c r="H1185">
        <v>17753232.399999999</v>
      </c>
      <c r="I1185">
        <v>14.8</v>
      </c>
      <c r="J1185">
        <v>0.522941178083419</v>
      </c>
      <c r="K1185">
        <v>0.73953487873077395</v>
      </c>
      <c r="L1185">
        <v>0.55524475574493404</v>
      </c>
      <c r="M1185">
        <v>0.58041958041957997</v>
      </c>
      <c r="N1185">
        <v>0.69767441860465096</v>
      </c>
      <c r="O1185">
        <v>0.629411764705882</v>
      </c>
      <c r="P1185">
        <v>12</v>
      </c>
      <c r="Q1185">
        <v>1900235.6</v>
      </c>
      <c r="R1185">
        <v>81255</v>
      </c>
      <c r="S1185">
        <v>2</v>
      </c>
      <c r="T1185">
        <v>193</v>
      </c>
      <c r="U1185">
        <v>0.58041958041957997</v>
      </c>
      <c r="V1185">
        <v>0.69767441860465096</v>
      </c>
      <c r="W1185">
        <v>0.629411764705882</v>
      </c>
      <c r="X1185">
        <v>12</v>
      </c>
      <c r="Y1185">
        <v>1819024</v>
      </c>
      <c r="Z1185">
        <v>82064</v>
      </c>
      <c r="AA1185">
        <v>2</v>
      </c>
      <c r="AB1185">
        <v>194</v>
      </c>
      <c r="AC1185" t="s">
        <v>1206</v>
      </c>
      <c r="AE1185">
        <f>Tabela1[[#This Row],[kan_params]]</f>
        <v>81398</v>
      </c>
      <c r="AF1185">
        <f>Tabela1[[#This Row],[kan_steps]]</f>
        <v>14.8</v>
      </c>
      <c r="AG1185">
        <f>Tabela1[[#This Row],[kan_train_acc]]</f>
        <v>0.522941178083419</v>
      </c>
      <c r="AH1185">
        <f>Tabela1[[#This Row],[kan_val_acc]]</f>
        <v>0.73953487873077395</v>
      </c>
      <c r="AI1185">
        <f>Tabela1[[#This Row],[kan_test_acc]]</f>
        <v>0.55524475574493404</v>
      </c>
      <c r="AJ1185">
        <f>Tabela1[[#This Row],[mlp_test_acc]]</f>
        <v>0.58041958041957997</v>
      </c>
      <c r="AK1185">
        <f>Tabela1[[#This Row],[mlp_val_acc]]</f>
        <v>0.69767441860465096</v>
      </c>
      <c r="AL1185">
        <f>Tabela1[[#This Row],[mlp_train_acc]]</f>
        <v>0.629411764705882</v>
      </c>
      <c r="AM1185">
        <f>Tabela1[[#This Row],[mlp_steps]]</f>
        <v>12</v>
      </c>
    </row>
    <row r="1186" spans="1:39" hidden="1" x14ac:dyDescent="0.25">
      <c r="A1186" t="s">
        <v>29</v>
      </c>
      <c r="B1186">
        <v>20</v>
      </c>
      <c r="C1186">
        <v>9</v>
      </c>
      <c r="D1186">
        <v>5</v>
      </c>
      <c r="E1186">
        <v>0</v>
      </c>
      <c r="F1186" t="s">
        <v>102</v>
      </c>
      <c r="G1186">
        <v>82188</v>
      </c>
      <c r="H1186">
        <v>17750188.800000001</v>
      </c>
      <c r="I1186">
        <v>14.2</v>
      </c>
      <c r="J1186">
        <v>0.53058823347091599</v>
      </c>
      <c r="K1186">
        <v>0.73023254871368404</v>
      </c>
      <c r="L1186">
        <v>0.50769230127334597</v>
      </c>
      <c r="M1186">
        <v>0.58041958041957997</v>
      </c>
      <c r="N1186">
        <v>0.70465116279069695</v>
      </c>
      <c r="O1186">
        <v>0.629411764705882</v>
      </c>
      <c r="P1186">
        <v>12</v>
      </c>
      <c r="Q1186">
        <v>1490965.6</v>
      </c>
      <c r="R1186">
        <v>82064</v>
      </c>
      <c r="S1186">
        <v>2</v>
      </c>
      <c r="T1186">
        <v>194</v>
      </c>
      <c r="U1186">
        <v>0.58041958041957997</v>
      </c>
      <c r="V1186">
        <v>0.69767441860465096</v>
      </c>
      <c r="W1186">
        <v>0.629411764705882</v>
      </c>
      <c r="X1186">
        <v>12</v>
      </c>
      <c r="Y1186">
        <v>1788292.8</v>
      </c>
      <c r="Z1186">
        <v>82877</v>
      </c>
      <c r="AA1186">
        <v>2</v>
      </c>
      <c r="AB1186">
        <v>195</v>
      </c>
      <c r="AC1186" t="s">
        <v>1177</v>
      </c>
      <c r="AE1186">
        <f>Tabela1[[#This Row],[kan_params]]</f>
        <v>82188</v>
      </c>
      <c r="AF1186">
        <f>Tabela1[[#This Row],[kan_steps]]</f>
        <v>14.2</v>
      </c>
      <c r="AG1186">
        <f>Tabela1[[#This Row],[kan_train_acc]]</f>
        <v>0.53058823347091599</v>
      </c>
      <c r="AH1186">
        <f>Tabela1[[#This Row],[kan_val_acc]]</f>
        <v>0.73023254871368404</v>
      </c>
      <c r="AI1186">
        <f>Tabela1[[#This Row],[kan_test_acc]]</f>
        <v>0.50769230127334597</v>
      </c>
      <c r="AJ1186">
        <f>Tabela1[[#This Row],[mlp_test_acc]]</f>
        <v>0.58041958041957997</v>
      </c>
      <c r="AK1186">
        <f>Tabela1[[#This Row],[mlp_val_acc]]</f>
        <v>0.70465116279069695</v>
      </c>
      <c r="AL1186">
        <f>Tabela1[[#This Row],[mlp_train_acc]]</f>
        <v>0.629411764705882</v>
      </c>
      <c r="AM1186">
        <f>Tabela1[[#This Row],[mlp_steps]]</f>
        <v>12</v>
      </c>
    </row>
    <row r="1187" spans="1:39" hidden="1" x14ac:dyDescent="0.25">
      <c r="A1187" t="s">
        <v>29</v>
      </c>
      <c r="B1187">
        <v>18</v>
      </c>
      <c r="C1187">
        <v>9</v>
      </c>
      <c r="D1187">
        <v>4</v>
      </c>
      <c r="E1187">
        <v>0</v>
      </c>
      <c r="F1187" t="s">
        <v>170</v>
      </c>
      <c r="G1187">
        <v>82196</v>
      </c>
      <c r="H1187">
        <v>15547802</v>
      </c>
      <c r="I1187">
        <v>14.4</v>
      </c>
      <c r="J1187">
        <v>0.54705882072448697</v>
      </c>
      <c r="K1187">
        <v>0.77674419879913303</v>
      </c>
      <c r="L1187">
        <v>0.521678322553634</v>
      </c>
      <c r="M1187">
        <v>0.58041958041957997</v>
      </c>
      <c r="N1187">
        <v>0.70465116279069695</v>
      </c>
      <c r="O1187">
        <v>0.629411764705882</v>
      </c>
      <c r="P1187">
        <v>12</v>
      </c>
      <c r="Q1187">
        <v>606683.6</v>
      </c>
      <c r="R1187">
        <v>82064</v>
      </c>
      <c r="S1187">
        <v>2</v>
      </c>
      <c r="T1187">
        <v>194</v>
      </c>
      <c r="U1187">
        <v>0.58041958041957997</v>
      </c>
      <c r="V1187">
        <v>0.7</v>
      </c>
      <c r="W1187">
        <v>0.629411764705882</v>
      </c>
      <c r="X1187">
        <v>12</v>
      </c>
      <c r="Y1187">
        <v>408904</v>
      </c>
      <c r="Z1187">
        <v>82877</v>
      </c>
      <c r="AA1187">
        <v>2</v>
      </c>
      <c r="AB1187">
        <v>195</v>
      </c>
      <c r="AC1187" t="s">
        <v>1110</v>
      </c>
      <c r="AE1187">
        <f>Tabela1[[#This Row],[kan_params]]</f>
        <v>82196</v>
      </c>
      <c r="AF1187">
        <f>Tabela1[[#This Row],[kan_steps]]</f>
        <v>14.4</v>
      </c>
      <c r="AG1187">
        <f>Tabela1[[#This Row],[kan_train_acc]]</f>
        <v>0.54705882072448697</v>
      </c>
      <c r="AH1187">
        <f>Tabela1[[#This Row],[kan_val_acc]]</f>
        <v>0.77674419879913303</v>
      </c>
      <c r="AI1187">
        <f>Tabela1[[#This Row],[kan_test_acc]]</f>
        <v>0.521678322553634</v>
      </c>
      <c r="AJ1187">
        <f>Tabela1[[#This Row],[mlp_test_acc]]</f>
        <v>0.58041958041957997</v>
      </c>
      <c r="AK1187">
        <f>Tabela1[[#This Row],[mlp_val_acc]]</f>
        <v>0.70465116279069695</v>
      </c>
      <c r="AL1187">
        <f>Tabela1[[#This Row],[mlp_train_acc]]</f>
        <v>0.629411764705882</v>
      </c>
      <c r="AM1187">
        <f>Tabela1[[#This Row],[mlp_steps]]</f>
        <v>12</v>
      </c>
    </row>
    <row r="1188" spans="1:39" hidden="1" x14ac:dyDescent="0.25">
      <c r="A1188" t="s">
        <v>29</v>
      </c>
      <c r="B1188">
        <v>18</v>
      </c>
      <c r="C1188">
        <v>9</v>
      </c>
      <c r="D1188">
        <v>4</v>
      </c>
      <c r="E1188">
        <v>0</v>
      </c>
      <c r="F1188" t="s">
        <v>200</v>
      </c>
      <c r="G1188">
        <v>82594</v>
      </c>
      <c r="H1188">
        <v>14615106.199999999</v>
      </c>
      <c r="I1188">
        <v>13.4</v>
      </c>
      <c r="J1188">
        <v>0.59529412388801495</v>
      </c>
      <c r="K1188">
        <v>0.80697675943374603</v>
      </c>
      <c r="L1188">
        <v>0.61258741617202705</v>
      </c>
      <c r="M1188">
        <v>0.58041958041957997</v>
      </c>
      <c r="N1188">
        <v>0.7</v>
      </c>
      <c r="O1188">
        <v>0.629411764705882</v>
      </c>
      <c r="P1188">
        <v>12</v>
      </c>
      <c r="Q1188">
        <v>609190.80000000005</v>
      </c>
      <c r="R1188">
        <v>82064</v>
      </c>
      <c r="S1188">
        <v>2</v>
      </c>
      <c r="T1188">
        <v>194</v>
      </c>
      <c r="U1188">
        <v>0.58041958041957997</v>
      </c>
      <c r="V1188">
        <v>0.69767441860465096</v>
      </c>
      <c r="W1188">
        <v>0.629411764705882</v>
      </c>
      <c r="X1188">
        <v>12</v>
      </c>
      <c r="Y1188">
        <v>492871</v>
      </c>
      <c r="Z1188">
        <v>82877</v>
      </c>
      <c r="AA1188">
        <v>2</v>
      </c>
      <c r="AB1188">
        <v>195</v>
      </c>
      <c r="AC1188" t="s">
        <v>1125</v>
      </c>
      <c r="AE1188">
        <f>Tabela1[[#This Row],[kan_params]]</f>
        <v>82594</v>
      </c>
      <c r="AF1188">
        <f>Tabela1[[#This Row],[kan_steps]]</f>
        <v>13.4</v>
      </c>
      <c r="AG1188">
        <f>Tabela1[[#This Row],[kan_train_acc]]</f>
        <v>0.59529412388801495</v>
      </c>
      <c r="AH1188">
        <f>Tabela1[[#This Row],[kan_val_acc]]</f>
        <v>0.80697675943374603</v>
      </c>
      <c r="AI1188">
        <f>Tabela1[[#This Row],[kan_test_acc]]</f>
        <v>0.61258741617202705</v>
      </c>
      <c r="AJ1188">
        <f>Tabela1[[#This Row],[mlp_test_acc]]</f>
        <v>0.58041958041957997</v>
      </c>
      <c r="AK1188">
        <f>Tabela1[[#This Row],[mlp_val_acc]]</f>
        <v>0.7</v>
      </c>
      <c r="AL1188">
        <f>Tabela1[[#This Row],[mlp_train_acc]]</f>
        <v>0.629411764705882</v>
      </c>
      <c r="AM1188">
        <f>Tabela1[[#This Row],[mlp_steps]]</f>
        <v>12</v>
      </c>
    </row>
    <row r="1189" spans="1:39" hidden="1" x14ac:dyDescent="0.25">
      <c r="A1189" t="s">
        <v>29</v>
      </c>
      <c r="B1189">
        <v>20</v>
      </c>
      <c r="C1189">
        <v>9</v>
      </c>
      <c r="D1189">
        <v>5</v>
      </c>
      <c r="E1189">
        <v>0</v>
      </c>
      <c r="F1189" t="s">
        <v>132</v>
      </c>
      <c r="G1189">
        <v>83082</v>
      </c>
      <c r="H1189">
        <v>17783142.600000001</v>
      </c>
      <c r="I1189">
        <v>14</v>
      </c>
      <c r="J1189">
        <v>0.60823529958724898</v>
      </c>
      <c r="K1189">
        <v>0.81162790060043299</v>
      </c>
      <c r="L1189">
        <v>0.58881117105484004</v>
      </c>
      <c r="M1189">
        <v>0.58041958041957997</v>
      </c>
      <c r="N1189">
        <v>0.69767441860465096</v>
      </c>
      <c r="O1189">
        <v>0.629411764705882</v>
      </c>
      <c r="P1189">
        <v>12</v>
      </c>
      <c r="Q1189">
        <v>1827839.4</v>
      </c>
      <c r="R1189">
        <v>82877</v>
      </c>
      <c r="S1189">
        <v>2</v>
      </c>
      <c r="T1189">
        <v>195</v>
      </c>
      <c r="U1189">
        <v>0.58041958041957997</v>
      </c>
      <c r="V1189">
        <v>0.69767441860465096</v>
      </c>
      <c r="W1189">
        <v>0.629411764705882</v>
      </c>
      <c r="X1189">
        <v>12</v>
      </c>
      <c r="Y1189">
        <v>1599705.2</v>
      </c>
      <c r="Z1189">
        <v>83694</v>
      </c>
      <c r="AA1189">
        <v>2</v>
      </c>
      <c r="AB1189">
        <v>196</v>
      </c>
      <c r="AC1189" t="s">
        <v>1192</v>
      </c>
      <c r="AE1189">
        <f>Tabela1[[#This Row],[kan_params]]</f>
        <v>83082</v>
      </c>
      <c r="AF1189">
        <f>Tabela1[[#This Row],[kan_steps]]</f>
        <v>14</v>
      </c>
      <c r="AG1189">
        <f>Tabela1[[#This Row],[kan_train_acc]]</f>
        <v>0.60823529958724898</v>
      </c>
      <c r="AH1189">
        <f>Tabela1[[#This Row],[kan_val_acc]]</f>
        <v>0.81162790060043299</v>
      </c>
      <c r="AI1189">
        <f>Tabela1[[#This Row],[kan_test_acc]]</f>
        <v>0.58881117105484004</v>
      </c>
      <c r="AJ1189">
        <f>Tabela1[[#This Row],[mlp_test_acc]]</f>
        <v>0.58041958041957997</v>
      </c>
      <c r="AK1189">
        <f>Tabela1[[#This Row],[mlp_val_acc]]</f>
        <v>0.69767441860465096</v>
      </c>
      <c r="AL1189">
        <f>Tabela1[[#This Row],[mlp_train_acc]]</f>
        <v>0.629411764705882</v>
      </c>
      <c r="AM1189">
        <f>Tabela1[[#This Row],[mlp_steps]]</f>
        <v>12</v>
      </c>
    </row>
    <row r="1190" spans="1:39" hidden="1" x14ac:dyDescent="0.25">
      <c r="A1190" t="s">
        <v>29</v>
      </c>
      <c r="B1190">
        <v>16</v>
      </c>
      <c r="C1190">
        <v>5</v>
      </c>
      <c r="D1190">
        <v>5</v>
      </c>
      <c r="E1190">
        <v>0</v>
      </c>
      <c r="F1190" t="s">
        <v>204</v>
      </c>
      <c r="G1190">
        <v>83138</v>
      </c>
      <c r="H1190">
        <v>24036267.199999999</v>
      </c>
      <c r="I1190">
        <v>20.2</v>
      </c>
      <c r="J1190">
        <v>0.48529411554336499</v>
      </c>
      <c r="K1190">
        <v>0.6651162981987</v>
      </c>
      <c r="L1190">
        <v>0.47132866978645299</v>
      </c>
      <c r="M1190">
        <v>0.65734265734265696</v>
      </c>
      <c r="N1190">
        <v>0.581395348837209</v>
      </c>
      <c r="O1190">
        <v>0.626470588235294</v>
      </c>
      <c r="P1190">
        <v>12</v>
      </c>
      <c r="Q1190">
        <v>2563307.7999999998</v>
      </c>
      <c r="R1190">
        <v>82877</v>
      </c>
      <c r="S1190">
        <v>2</v>
      </c>
      <c r="T1190">
        <v>195</v>
      </c>
      <c r="U1190">
        <v>0.65734265734265696</v>
      </c>
      <c r="V1190">
        <v>0.581395348837209</v>
      </c>
      <c r="W1190">
        <v>0.626470588235294</v>
      </c>
      <c r="X1190">
        <v>12.2</v>
      </c>
      <c r="Y1190">
        <v>2649087.4</v>
      </c>
      <c r="Z1190">
        <v>83694</v>
      </c>
      <c r="AA1190">
        <v>2</v>
      </c>
      <c r="AB1190">
        <v>196</v>
      </c>
      <c r="AC1190" t="s">
        <v>925</v>
      </c>
      <c r="AE1190">
        <f>Tabela1[[#This Row],[kan_params]]</f>
        <v>83138</v>
      </c>
      <c r="AF1190">
        <f>Tabela1[[#This Row],[kan_steps]]</f>
        <v>20.2</v>
      </c>
      <c r="AG1190">
        <f>Tabela1[[#This Row],[kan_train_acc]]</f>
        <v>0.48529411554336499</v>
      </c>
      <c r="AH1190">
        <f>Tabela1[[#This Row],[kan_val_acc]]</f>
        <v>0.6651162981987</v>
      </c>
      <c r="AI1190">
        <f>Tabela1[[#This Row],[kan_test_acc]]</f>
        <v>0.47132866978645299</v>
      </c>
      <c r="AJ1190">
        <f>Tabela1[[#This Row],[mlp_test_acc]]</f>
        <v>0.65734265734265696</v>
      </c>
      <c r="AK1190">
        <f>Tabela1[[#This Row],[mlp_val_acc]]</f>
        <v>0.581395348837209</v>
      </c>
      <c r="AL1190">
        <f>Tabela1[[#This Row],[mlp_train_acc]]</f>
        <v>0.626470588235294</v>
      </c>
      <c r="AM1190">
        <f>Tabela1[[#This Row],[mlp_steps]]</f>
        <v>12</v>
      </c>
    </row>
    <row r="1191" spans="1:39" hidden="1" x14ac:dyDescent="0.25">
      <c r="A1191" t="s">
        <v>29</v>
      </c>
      <c r="B1191">
        <v>20</v>
      </c>
      <c r="C1191">
        <v>9</v>
      </c>
      <c r="D1191">
        <v>5</v>
      </c>
      <c r="E1191">
        <v>0</v>
      </c>
      <c r="F1191" t="s">
        <v>192</v>
      </c>
      <c r="G1191">
        <v>83526</v>
      </c>
      <c r="H1191">
        <v>22280195.600000001</v>
      </c>
      <c r="I1191">
        <v>18.2</v>
      </c>
      <c r="J1191">
        <v>0.51941177248954695</v>
      </c>
      <c r="K1191">
        <v>0.76279069185256898</v>
      </c>
      <c r="L1191">
        <v>0.50489510297775198</v>
      </c>
      <c r="M1191">
        <v>0.58041958041957997</v>
      </c>
      <c r="N1191">
        <v>0.69767441860465096</v>
      </c>
      <c r="O1191">
        <v>0.629411764705882</v>
      </c>
      <c r="P1191">
        <v>12</v>
      </c>
      <c r="Q1191">
        <v>1876360.8</v>
      </c>
      <c r="R1191">
        <v>82877</v>
      </c>
      <c r="S1191">
        <v>2</v>
      </c>
      <c r="T1191">
        <v>195</v>
      </c>
      <c r="U1191">
        <v>0.58041958041957997</v>
      </c>
      <c r="V1191">
        <v>0.69767441860465096</v>
      </c>
      <c r="W1191">
        <v>0.629411764705882</v>
      </c>
      <c r="X1191">
        <v>12</v>
      </c>
      <c r="Y1191">
        <v>1635660.6</v>
      </c>
      <c r="Z1191">
        <v>83694</v>
      </c>
      <c r="AA1191">
        <v>2</v>
      </c>
      <c r="AB1191">
        <v>196</v>
      </c>
      <c r="AC1191" t="s">
        <v>1222</v>
      </c>
      <c r="AE1191">
        <f>Tabela1[[#This Row],[kan_params]]</f>
        <v>83526</v>
      </c>
      <c r="AF1191">
        <f>Tabela1[[#This Row],[kan_steps]]</f>
        <v>18.2</v>
      </c>
      <c r="AG1191">
        <f>Tabela1[[#This Row],[kan_train_acc]]</f>
        <v>0.51941177248954695</v>
      </c>
      <c r="AH1191">
        <f>Tabela1[[#This Row],[kan_val_acc]]</f>
        <v>0.76279069185256898</v>
      </c>
      <c r="AI1191">
        <f>Tabela1[[#This Row],[kan_test_acc]]</f>
        <v>0.50489510297775198</v>
      </c>
      <c r="AJ1191">
        <f>Tabela1[[#This Row],[mlp_test_acc]]</f>
        <v>0.58041958041957997</v>
      </c>
      <c r="AK1191">
        <f>Tabela1[[#This Row],[mlp_val_acc]]</f>
        <v>0.69767441860465096</v>
      </c>
      <c r="AL1191">
        <f>Tabela1[[#This Row],[mlp_train_acc]]</f>
        <v>0.629411764705882</v>
      </c>
      <c r="AM1191">
        <f>Tabela1[[#This Row],[mlp_steps]]</f>
        <v>12</v>
      </c>
    </row>
    <row r="1192" spans="1:39" hidden="1" x14ac:dyDescent="0.25">
      <c r="A1192" t="s">
        <v>29</v>
      </c>
      <c r="B1192">
        <v>20</v>
      </c>
      <c r="C1192">
        <v>9</v>
      </c>
      <c r="D1192">
        <v>5</v>
      </c>
      <c r="E1192">
        <v>0</v>
      </c>
      <c r="F1192" t="s">
        <v>162</v>
      </c>
      <c r="G1192">
        <v>83528</v>
      </c>
      <c r="H1192">
        <v>22432394.399999999</v>
      </c>
      <c r="I1192">
        <v>18.399999999999999</v>
      </c>
      <c r="J1192">
        <v>0.58529412150382998</v>
      </c>
      <c r="K1192">
        <v>0.75348836183547896</v>
      </c>
      <c r="L1192">
        <v>0.58881117701530405</v>
      </c>
      <c r="M1192">
        <v>0.58041958041957997</v>
      </c>
      <c r="N1192">
        <v>0.69767441860465096</v>
      </c>
      <c r="O1192">
        <v>0.629411764705882</v>
      </c>
      <c r="P1192">
        <v>12</v>
      </c>
      <c r="Q1192">
        <v>1759594.6</v>
      </c>
      <c r="R1192">
        <v>82877</v>
      </c>
      <c r="S1192">
        <v>2</v>
      </c>
      <c r="T1192">
        <v>195</v>
      </c>
      <c r="U1192">
        <v>0.58041958041957997</v>
      </c>
      <c r="V1192">
        <v>0.69767441860465096</v>
      </c>
      <c r="W1192">
        <v>0.629411764705882</v>
      </c>
      <c r="X1192">
        <v>12</v>
      </c>
      <c r="Y1192">
        <v>1534984.4</v>
      </c>
      <c r="Z1192">
        <v>83694</v>
      </c>
      <c r="AA1192">
        <v>2</v>
      </c>
      <c r="AB1192">
        <v>196</v>
      </c>
      <c r="AC1192" t="s">
        <v>1207</v>
      </c>
      <c r="AE1192">
        <f>Tabela1[[#This Row],[kan_params]]</f>
        <v>83528</v>
      </c>
      <c r="AF1192">
        <f>Tabela1[[#This Row],[kan_steps]]</f>
        <v>18.399999999999999</v>
      </c>
      <c r="AG1192">
        <f>Tabela1[[#This Row],[kan_train_acc]]</f>
        <v>0.58529412150382998</v>
      </c>
      <c r="AH1192">
        <f>Tabela1[[#This Row],[kan_val_acc]]</f>
        <v>0.75348836183547896</v>
      </c>
      <c r="AI1192">
        <f>Tabela1[[#This Row],[kan_test_acc]]</f>
        <v>0.58881117701530405</v>
      </c>
      <c r="AJ1192">
        <f>Tabela1[[#This Row],[mlp_test_acc]]</f>
        <v>0.58041958041957997</v>
      </c>
      <c r="AK1192">
        <f>Tabela1[[#This Row],[mlp_val_acc]]</f>
        <v>0.69767441860465096</v>
      </c>
      <c r="AL1192">
        <f>Tabela1[[#This Row],[mlp_train_acc]]</f>
        <v>0.629411764705882</v>
      </c>
      <c r="AM1192">
        <f>Tabela1[[#This Row],[mlp_steps]]</f>
        <v>12</v>
      </c>
    </row>
    <row r="1193" spans="1:39" hidden="1" x14ac:dyDescent="0.25">
      <c r="A1193" t="s">
        <v>29</v>
      </c>
      <c r="B1193">
        <v>20</v>
      </c>
      <c r="C1193">
        <v>9</v>
      </c>
      <c r="D1193">
        <v>5</v>
      </c>
      <c r="E1193">
        <v>0</v>
      </c>
      <c r="F1193" t="s">
        <v>104</v>
      </c>
      <c r="G1193">
        <v>84094</v>
      </c>
      <c r="H1193">
        <v>21554301.399999999</v>
      </c>
      <c r="I1193">
        <v>17.399999999999999</v>
      </c>
      <c r="J1193">
        <v>0.56764706969261103</v>
      </c>
      <c r="K1193">
        <v>0.76279069185256898</v>
      </c>
      <c r="L1193">
        <v>0.56083916425704905</v>
      </c>
      <c r="M1193">
        <v>0.58041958041957997</v>
      </c>
      <c r="N1193">
        <v>0.69767441860465096</v>
      </c>
      <c r="O1193">
        <v>0.629411764705882</v>
      </c>
      <c r="P1193">
        <v>12</v>
      </c>
      <c r="Q1193">
        <v>1255836</v>
      </c>
      <c r="R1193">
        <v>83694</v>
      </c>
      <c r="S1193">
        <v>2</v>
      </c>
      <c r="T1193">
        <v>196</v>
      </c>
      <c r="U1193">
        <v>0.58041958041957997</v>
      </c>
      <c r="V1193">
        <v>0.69767441860465096</v>
      </c>
      <c r="W1193">
        <v>0.629411764705882</v>
      </c>
      <c r="X1193">
        <v>12.2</v>
      </c>
      <c r="Y1193">
        <v>1626096.2</v>
      </c>
      <c r="Z1193">
        <v>84515</v>
      </c>
      <c r="AA1193">
        <v>2</v>
      </c>
      <c r="AB1193">
        <v>197</v>
      </c>
      <c r="AC1193" t="s">
        <v>1178</v>
      </c>
      <c r="AE1193">
        <f>Tabela1[[#This Row],[kan_params]]</f>
        <v>84094</v>
      </c>
      <c r="AF1193">
        <f>Tabela1[[#This Row],[kan_steps]]</f>
        <v>17.399999999999999</v>
      </c>
      <c r="AG1193">
        <f>Tabela1[[#This Row],[kan_train_acc]]</f>
        <v>0.56764706969261103</v>
      </c>
      <c r="AH1193">
        <f>Tabela1[[#This Row],[kan_val_acc]]</f>
        <v>0.76279069185256898</v>
      </c>
      <c r="AI1193">
        <f>Tabela1[[#This Row],[kan_test_acc]]</f>
        <v>0.56083916425704905</v>
      </c>
      <c r="AJ1193">
        <f>Tabela1[[#This Row],[mlp_test_acc]]</f>
        <v>0.58041958041957997</v>
      </c>
      <c r="AK1193">
        <f>Tabela1[[#This Row],[mlp_val_acc]]</f>
        <v>0.69767441860465096</v>
      </c>
      <c r="AL1193">
        <f>Tabela1[[#This Row],[mlp_train_acc]]</f>
        <v>0.629411764705882</v>
      </c>
      <c r="AM1193">
        <f>Tabela1[[#This Row],[mlp_steps]]</f>
        <v>12</v>
      </c>
    </row>
    <row r="1194" spans="1:39" hidden="1" x14ac:dyDescent="0.25">
      <c r="A1194" t="s">
        <v>29</v>
      </c>
      <c r="B1194">
        <v>18</v>
      </c>
      <c r="C1194">
        <v>9</v>
      </c>
      <c r="D1194">
        <v>4</v>
      </c>
      <c r="E1194">
        <v>0</v>
      </c>
      <c r="F1194" t="s">
        <v>172</v>
      </c>
      <c r="G1194">
        <v>84098</v>
      </c>
      <c r="H1194">
        <v>18455710.399999999</v>
      </c>
      <c r="I1194">
        <v>17.2</v>
      </c>
      <c r="J1194">
        <v>0.469411760568618</v>
      </c>
      <c r="K1194">
        <v>0.73488371372222905</v>
      </c>
      <c r="L1194">
        <v>0.429370629787445</v>
      </c>
      <c r="M1194">
        <v>0.58041958041957997</v>
      </c>
      <c r="N1194">
        <v>0.69767441860465096</v>
      </c>
      <c r="O1194">
        <v>0.629411764705882</v>
      </c>
      <c r="P1194">
        <v>12</v>
      </c>
      <c r="Q1194">
        <v>288904.8</v>
      </c>
      <c r="R1194">
        <v>83694</v>
      </c>
      <c r="S1194">
        <v>2</v>
      </c>
      <c r="T1194">
        <v>196</v>
      </c>
      <c r="U1194">
        <v>0.58041958041957997</v>
      </c>
      <c r="V1194">
        <v>0.69767441860465096</v>
      </c>
      <c r="W1194">
        <v>0.629411764705882</v>
      </c>
      <c r="X1194">
        <v>12</v>
      </c>
      <c r="Y1194">
        <v>363190.6</v>
      </c>
      <c r="Z1194">
        <v>84515</v>
      </c>
      <c r="AA1194">
        <v>2</v>
      </c>
      <c r="AB1194">
        <v>197</v>
      </c>
      <c r="AC1194" t="s">
        <v>1111</v>
      </c>
      <c r="AE1194">
        <f>Tabela1[[#This Row],[kan_params]]</f>
        <v>84098</v>
      </c>
      <c r="AF1194">
        <f>Tabela1[[#This Row],[kan_steps]]</f>
        <v>17.2</v>
      </c>
      <c r="AG1194">
        <f>Tabela1[[#This Row],[kan_train_acc]]</f>
        <v>0.469411760568618</v>
      </c>
      <c r="AH1194">
        <f>Tabela1[[#This Row],[kan_val_acc]]</f>
        <v>0.73488371372222905</v>
      </c>
      <c r="AI1194">
        <f>Tabela1[[#This Row],[kan_test_acc]]</f>
        <v>0.429370629787445</v>
      </c>
      <c r="AJ1194">
        <f>Tabela1[[#This Row],[mlp_test_acc]]</f>
        <v>0.58041958041957997</v>
      </c>
      <c r="AK1194">
        <f>Tabela1[[#This Row],[mlp_val_acc]]</f>
        <v>0.69767441860465096</v>
      </c>
      <c r="AL1194">
        <f>Tabela1[[#This Row],[mlp_train_acc]]</f>
        <v>0.629411764705882</v>
      </c>
      <c r="AM1194">
        <f>Tabela1[[#This Row],[mlp_steps]]</f>
        <v>12</v>
      </c>
    </row>
    <row r="1195" spans="1:39" hidden="1" x14ac:dyDescent="0.25">
      <c r="A1195" t="s">
        <v>29</v>
      </c>
      <c r="B1195">
        <v>18</v>
      </c>
      <c r="C1195">
        <v>9</v>
      </c>
      <c r="D1195">
        <v>4</v>
      </c>
      <c r="E1195">
        <v>0</v>
      </c>
      <c r="F1195" t="s">
        <v>202</v>
      </c>
      <c r="G1195">
        <v>84596</v>
      </c>
      <c r="H1195">
        <v>33397644</v>
      </c>
      <c r="I1195">
        <v>31.4</v>
      </c>
      <c r="J1195">
        <v>0.64705882668495096</v>
      </c>
      <c r="K1195">
        <v>0.81395348310470494</v>
      </c>
      <c r="L1195">
        <v>0.62377622127532895</v>
      </c>
      <c r="M1195">
        <v>0.58041958041957997</v>
      </c>
      <c r="N1195">
        <v>0.69767441860465096</v>
      </c>
      <c r="O1195">
        <v>0.629411764705882</v>
      </c>
      <c r="P1195">
        <v>12.2</v>
      </c>
      <c r="Q1195">
        <v>285410.8</v>
      </c>
      <c r="R1195">
        <v>84515</v>
      </c>
      <c r="S1195">
        <v>2</v>
      </c>
      <c r="T1195">
        <v>197</v>
      </c>
      <c r="U1195">
        <v>0.58041958041957997</v>
      </c>
      <c r="V1195">
        <v>0.76279069767441798</v>
      </c>
      <c r="W1195">
        <v>0.63</v>
      </c>
      <c r="X1195">
        <v>12</v>
      </c>
      <c r="Y1195">
        <v>408058.2</v>
      </c>
      <c r="Z1195">
        <v>85340</v>
      </c>
      <c r="AA1195">
        <v>2</v>
      </c>
      <c r="AB1195">
        <v>198</v>
      </c>
      <c r="AC1195" t="s">
        <v>1126</v>
      </c>
      <c r="AE1195">
        <f>Tabela1[[#This Row],[kan_params]]</f>
        <v>84596</v>
      </c>
      <c r="AF1195">
        <f>Tabela1[[#This Row],[kan_steps]]</f>
        <v>31.4</v>
      </c>
      <c r="AG1195">
        <f>Tabela1[[#This Row],[kan_train_acc]]</f>
        <v>0.64705882668495096</v>
      </c>
      <c r="AH1195">
        <f>Tabela1[[#This Row],[kan_val_acc]]</f>
        <v>0.81395348310470494</v>
      </c>
      <c r="AI1195">
        <f>Tabela1[[#This Row],[kan_test_acc]]</f>
        <v>0.62377622127532895</v>
      </c>
      <c r="AJ1195">
        <f>Tabela1[[#This Row],[mlp_test_acc]]</f>
        <v>0.58041958041957997</v>
      </c>
      <c r="AK1195">
        <f>Tabela1[[#This Row],[mlp_val_acc]]</f>
        <v>0.69767441860465096</v>
      </c>
      <c r="AL1195">
        <f>Tabela1[[#This Row],[mlp_train_acc]]</f>
        <v>0.629411764705882</v>
      </c>
      <c r="AM1195">
        <f>Tabela1[[#This Row],[mlp_steps]]</f>
        <v>12.2</v>
      </c>
    </row>
    <row r="1196" spans="1:39" hidden="1" x14ac:dyDescent="0.25">
      <c r="A1196" t="s">
        <v>29</v>
      </c>
      <c r="B1196">
        <v>16</v>
      </c>
      <c r="C1196">
        <v>5</v>
      </c>
      <c r="D1196">
        <v>5</v>
      </c>
      <c r="E1196">
        <v>0</v>
      </c>
      <c r="F1196" t="s">
        <v>206</v>
      </c>
      <c r="G1196">
        <v>85060</v>
      </c>
      <c r="H1196">
        <v>30665054</v>
      </c>
      <c r="I1196">
        <v>26.2</v>
      </c>
      <c r="J1196">
        <v>0.55352941155433599</v>
      </c>
      <c r="K1196">
        <v>0.73023254871368404</v>
      </c>
      <c r="L1196">
        <v>0.55804196000099104</v>
      </c>
      <c r="M1196">
        <v>0.65734265734265696</v>
      </c>
      <c r="N1196">
        <v>0.581395348837209</v>
      </c>
      <c r="O1196">
        <v>0.626470588235294</v>
      </c>
      <c r="P1196">
        <v>12</v>
      </c>
      <c r="Q1196">
        <v>3332451.8</v>
      </c>
      <c r="R1196">
        <v>84515</v>
      </c>
      <c r="S1196">
        <v>2</v>
      </c>
      <c r="T1196">
        <v>197</v>
      </c>
      <c r="U1196">
        <v>0.65734265734265696</v>
      </c>
      <c r="V1196">
        <v>0.63953488372093004</v>
      </c>
      <c r="W1196">
        <v>0.626470588235294</v>
      </c>
      <c r="X1196">
        <v>12</v>
      </c>
      <c r="Y1196">
        <v>2562661.6</v>
      </c>
      <c r="Z1196">
        <v>85340</v>
      </c>
      <c r="AA1196">
        <v>2</v>
      </c>
      <c r="AB1196">
        <v>198</v>
      </c>
      <c r="AC1196" t="s">
        <v>926</v>
      </c>
      <c r="AE1196">
        <f>Tabela1[[#This Row],[kan_params]]</f>
        <v>85060</v>
      </c>
      <c r="AF1196">
        <f>Tabela1[[#This Row],[kan_steps]]</f>
        <v>26.2</v>
      </c>
      <c r="AG1196">
        <f>Tabela1[[#This Row],[kan_train_acc]]</f>
        <v>0.55352941155433599</v>
      </c>
      <c r="AH1196">
        <f>Tabela1[[#This Row],[kan_val_acc]]</f>
        <v>0.73023254871368404</v>
      </c>
      <c r="AI1196">
        <f>Tabela1[[#This Row],[kan_test_acc]]</f>
        <v>0.55804196000099104</v>
      </c>
      <c r="AJ1196">
        <f>Tabela1[[#This Row],[mlp_test_acc]]</f>
        <v>0.65734265734265696</v>
      </c>
      <c r="AK1196">
        <f>Tabela1[[#This Row],[mlp_val_acc]]</f>
        <v>0.581395348837209</v>
      </c>
      <c r="AL1196">
        <f>Tabela1[[#This Row],[mlp_train_acc]]</f>
        <v>0.626470588235294</v>
      </c>
      <c r="AM1196">
        <f>Tabela1[[#This Row],[mlp_steps]]</f>
        <v>12</v>
      </c>
    </row>
    <row r="1197" spans="1:39" hidden="1" x14ac:dyDescent="0.25">
      <c r="A1197" t="s">
        <v>29</v>
      </c>
      <c r="B1197">
        <v>20</v>
      </c>
      <c r="C1197">
        <v>9</v>
      </c>
      <c r="D1197">
        <v>5</v>
      </c>
      <c r="E1197">
        <v>0</v>
      </c>
      <c r="F1197" t="s">
        <v>134</v>
      </c>
      <c r="G1197">
        <v>85100</v>
      </c>
      <c r="H1197">
        <v>16362048.6</v>
      </c>
      <c r="I1197">
        <v>12</v>
      </c>
      <c r="J1197">
        <v>0.55294116139411897</v>
      </c>
      <c r="K1197">
        <v>0.81395345926284701</v>
      </c>
      <c r="L1197">
        <v>0.573426574468612</v>
      </c>
      <c r="M1197">
        <v>0.58041958041957997</v>
      </c>
      <c r="N1197">
        <v>0.69767441860465096</v>
      </c>
      <c r="O1197">
        <v>0.629411764705882</v>
      </c>
      <c r="P1197">
        <v>12</v>
      </c>
      <c r="Q1197">
        <v>1361964.4</v>
      </c>
      <c r="R1197">
        <v>84515</v>
      </c>
      <c r="S1197">
        <v>2</v>
      </c>
      <c r="T1197">
        <v>197</v>
      </c>
      <c r="U1197">
        <v>0.58041958041957997</v>
      </c>
      <c r="V1197">
        <v>0.69767441860465096</v>
      </c>
      <c r="W1197">
        <v>0.629411764705882</v>
      </c>
      <c r="X1197">
        <v>12</v>
      </c>
      <c r="Y1197">
        <v>1176051.2</v>
      </c>
      <c r="Z1197">
        <v>85340</v>
      </c>
      <c r="AA1197">
        <v>2</v>
      </c>
      <c r="AB1197">
        <v>198</v>
      </c>
      <c r="AC1197" t="s">
        <v>1193</v>
      </c>
      <c r="AE1197">
        <f>Tabela1[[#This Row],[kan_params]]</f>
        <v>85100</v>
      </c>
      <c r="AF1197">
        <f>Tabela1[[#This Row],[kan_steps]]</f>
        <v>12</v>
      </c>
      <c r="AG1197">
        <f>Tabela1[[#This Row],[kan_train_acc]]</f>
        <v>0.55294116139411897</v>
      </c>
      <c r="AH1197">
        <f>Tabela1[[#This Row],[kan_val_acc]]</f>
        <v>0.81395345926284701</v>
      </c>
      <c r="AI1197">
        <f>Tabela1[[#This Row],[kan_test_acc]]</f>
        <v>0.573426574468612</v>
      </c>
      <c r="AJ1197">
        <f>Tabela1[[#This Row],[mlp_test_acc]]</f>
        <v>0.58041958041957997</v>
      </c>
      <c r="AK1197">
        <f>Tabela1[[#This Row],[mlp_val_acc]]</f>
        <v>0.69767441860465096</v>
      </c>
      <c r="AL1197">
        <f>Tabela1[[#This Row],[mlp_train_acc]]</f>
        <v>0.629411764705882</v>
      </c>
      <c r="AM1197">
        <f>Tabela1[[#This Row],[mlp_steps]]</f>
        <v>12</v>
      </c>
    </row>
    <row r="1198" spans="1:39" hidden="1" x14ac:dyDescent="0.25">
      <c r="A1198" t="s">
        <v>29</v>
      </c>
      <c r="B1198">
        <v>20</v>
      </c>
      <c r="C1198">
        <v>9</v>
      </c>
      <c r="D1198">
        <v>5</v>
      </c>
      <c r="E1198">
        <v>0</v>
      </c>
      <c r="F1198" t="s">
        <v>164</v>
      </c>
      <c r="G1198">
        <v>85658</v>
      </c>
      <c r="H1198">
        <v>17924389.800000001</v>
      </c>
      <c r="I1198">
        <v>14</v>
      </c>
      <c r="J1198">
        <v>0.51411764621734601</v>
      </c>
      <c r="K1198">
        <v>0.79767442941665601</v>
      </c>
      <c r="L1198">
        <v>0.48391609191894502</v>
      </c>
      <c r="M1198">
        <v>0.58041958041957997</v>
      </c>
      <c r="N1198">
        <v>0.69767441860465096</v>
      </c>
      <c r="O1198">
        <v>0.629411764705882</v>
      </c>
      <c r="P1198">
        <v>12</v>
      </c>
      <c r="Q1198">
        <v>1849524.4</v>
      </c>
      <c r="R1198">
        <v>85340</v>
      </c>
      <c r="S1198">
        <v>2</v>
      </c>
      <c r="T1198">
        <v>198</v>
      </c>
      <c r="U1198">
        <v>0.58041958041957997</v>
      </c>
      <c r="V1198">
        <v>0.69767441860465096</v>
      </c>
      <c r="W1198">
        <v>0.629411764705882</v>
      </c>
      <c r="X1198">
        <v>12</v>
      </c>
      <c r="Y1198">
        <v>1306724.3999999999</v>
      </c>
      <c r="Z1198">
        <v>86169</v>
      </c>
      <c r="AA1198">
        <v>2</v>
      </c>
      <c r="AB1198">
        <v>199</v>
      </c>
      <c r="AC1198" t="s">
        <v>1208</v>
      </c>
      <c r="AE1198">
        <f>Tabela1[[#This Row],[kan_params]]</f>
        <v>85658</v>
      </c>
      <c r="AF1198">
        <f>Tabela1[[#This Row],[kan_steps]]</f>
        <v>14</v>
      </c>
      <c r="AG1198">
        <f>Tabela1[[#This Row],[kan_train_acc]]</f>
        <v>0.51411764621734601</v>
      </c>
      <c r="AH1198">
        <f>Tabela1[[#This Row],[kan_val_acc]]</f>
        <v>0.79767442941665601</v>
      </c>
      <c r="AI1198">
        <f>Tabela1[[#This Row],[kan_test_acc]]</f>
        <v>0.48391609191894502</v>
      </c>
      <c r="AJ1198">
        <f>Tabela1[[#This Row],[mlp_test_acc]]</f>
        <v>0.58041958041957997</v>
      </c>
      <c r="AK1198">
        <f>Tabela1[[#This Row],[mlp_val_acc]]</f>
        <v>0.69767441860465096</v>
      </c>
      <c r="AL1198">
        <f>Tabela1[[#This Row],[mlp_train_acc]]</f>
        <v>0.629411764705882</v>
      </c>
      <c r="AM1198">
        <f>Tabela1[[#This Row],[mlp_steps]]</f>
        <v>12</v>
      </c>
    </row>
    <row r="1199" spans="1:39" hidden="1" x14ac:dyDescent="0.25">
      <c r="A1199" t="s">
        <v>29</v>
      </c>
      <c r="B1199">
        <v>20</v>
      </c>
      <c r="C1199">
        <v>9</v>
      </c>
      <c r="D1199">
        <v>5</v>
      </c>
      <c r="E1199">
        <v>0</v>
      </c>
      <c r="F1199" t="s">
        <v>194</v>
      </c>
      <c r="G1199">
        <v>85768</v>
      </c>
      <c r="H1199">
        <v>19692958.199999999</v>
      </c>
      <c r="I1199">
        <v>15.6</v>
      </c>
      <c r="J1199">
        <v>0.552941173315048</v>
      </c>
      <c r="K1199">
        <v>0.83953486680984502</v>
      </c>
      <c r="L1199">
        <v>0.51888113021850502</v>
      </c>
      <c r="M1199">
        <v>0.58041958041957997</v>
      </c>
      <c r="N1199">
        <v>0.69767441860465096</v>
      </c>
      <c r="O1199">
        <v>0.629411764705882</v>
      </c>
      <c r="P1199">
        <v>12</v>
      </c>
      <c r="Q1199">
        <v>2353876.2000000002</v>
      </c>
      <c r="R1199">
        <v>85340</v>
      </c>
      <c r="S1199">
        <v>2</v>
      </c>
      <c r="T1199">
        <v>198</v>
      </c>
      <c r="U1199">
        <v>0.58041958041957997</v>
      </c>
      <c r="V1199">
        <v>0.69767441860465096</v>
      </c>
      <c r="W1199">
        <v>0.629411764705882</v>
      </c>
      <c r="X1199">
        <v>12</v>
      </c>
      <c r="Y1199">
        <v>2238237.6</v>
      </c>
      <c r="Z1199">
        <v>86169</v>
      </c>
      <c r="AA1199">
        <v>2</v>
      </c>
      <c r="AB1199">
        <v>199</v>
      </c>
      <c r="AC1199" t="s">
        <v>1223</v>
      </c>
      <c r="AE1199">
        <f>Tabela1[[#This Row],[kan_params]]</f>
        <v>85768</v>
      </c>
      <c r="AF1199">
        <f>Tabela1[[#This Row],[kan_steps]]</f>
        <v>15.6</v>
      </c>
      <c r="AG1199">
        <f>Tabela1[[#This Row],[kan_train_acc]]</f>
        <v>0.552941173315048</v>
      </c>
      <c r="AH1199">
        <f>Tabela1[[#This Row],[kan_val_acc]]</f>
        <v>0.83953486680984502</v>
      </c>
      <c r="AI1199">
        <f>Tabela1[[#This Row],[kan_test_acc]]</f>
        <v>0.51888113021850502</v>
      </c>
      <c r="AJ1199">
        <f>Tabela1[[#This Row],[mlp_test_acc]]</f>
        <v>0.58041958041957997</v>
      </c>
      <c r="AK1199">
        <f>Tabela1[[#This Row],[mlp_val_acc]]</f>
        <v>0.69767441860465096</v>
      </c>
      <c r="AL1199">
        <f>Tabela1[[#This Row],[mlp_train_acc]]</f>
        <v>0.629411764705882</v>
      </c>
      <c r="AM1199">
        <f>Tabela1[[#This Row],[mlp_steps]]</f>
        <v>12</v>
      </c>
    </row>
    <row r="1200" spans="1:39" hidden="1" x14ac:dyDescent="0.25">
      <c r="A1200" t="s">
        <v>29</v>
      </c>
      <c r="B1200">
        <v>18</v>
      </c>
      <c r="C1200">
        <v>9</v>
      </c>
      <c r="D1200">
        <v>4</v>
      </c>
      <c r="E1200">
        <v>0</v>
      </c>
      <c r="F1200" t="s">
        <v>204</v>
      </c>
      <c r="G1200">
        <v>86598</v>
      </c>
      <c r="H1200">
        <v>20217946.199999999</v>
      </c>
      <c r="I1200">
        <v>18.2</v>
      </c>
      <c r="J1200">
        <v>0.46058823466300902</v>
      </c>
      <c r="K1200">
        <v>0.81162791252136202</v>
      </c>
      <c r="L1200">
        <v>0.45034964084625201</v>
      </c>
      <c r="M1200">
        <v>0.58041958041957997</v>
      </c>
      <c r="N1200">
        <v>0.69767441860465096</v>
      </c>
      <c r="O1200">
        <v>0.629411764705882</v>
      </c>
      <c r="P1200">
        <v>12</v>
      </c>
      <c r="Q1200">
        <v>373201.4</v>
      </c>
      <c r="R1200">
        <v>86169</v>
      </c>
      <c r="S1200">
        <v>2</v>
      </c>
      <c r="T1200">
        <v>199</v>
      </c>
      <c r="U1200">
        <v>0.58041958041957997</v>
      </c>
      <c r="V1200">
        <v>0.69767441860465096</v>
      </c>
      <c r="W1200">
        <v>0.629411764705882</v>
      </c>
      <c r="X1200">
        <v>12</v>
      </c>
      <c r="Y1200">
        <v>464224.6</v>
      </c>
      <c r="Z1200">
        <v>87002</v>
      </c>
      <c r="AA1200">
        <v>2</v>
      </c>
      <c r="AB1200">
        <v>200</v>
      </c>
      <c r="AC1200" t="s">
        <v>1127</v>
      </c>
      <c r="AE1200">
        <f>Tabela1[[#This Row],[kan_params]]</f>
        <v>86598</v>
      </c>
      <c r="AF1200">
        <f>Tabela1[[#This Row],[kan_steps]]</f>
        <v>18.2</v>
      </c>
      <c r="AG1200">
        <f>Tabela1[[#This Row],[kan_train_acc]]</f>
        <v>0.46058823466300902</v>
      </c>
      <c r="AH1200">
        <f>Tabela1[[#This Row],[kan_val_acc]]</f>
        <v>0.81162791252136202</v>
      </c>
      <c r="AI1200">
        <f>Tabela1[[#This Row],[kan_test_acc]]</f>
        <v>0.45034964084625201</v>
      </c>
      <c r="AJ1200">
        <f>Tabela1[[#This Row],[mlp_test_acc]]</f>
        <v>0.58041958041957997</v>
      </c>
      <c r="AK1200">
        <f>Tabela1[[#This Row],[mlp_val_acc]]</f>
        <v>0.69767441860465096</v>
      </c>
      <c r="AL1200">
        <f>Tabela1[[#This Row],[mlp_train_acc]]</f>
        <v>0.629411764705882</v>
      </c>
      <c r="AM1200">
        <f>Tabela1[[#This Row],[mlp_steps]]</f>
        <v>12</v>
      </c>
    </row>
    <row r="1201" spans="1:39" hidden="1" x14ac:dyDescent="0.25">
      <c r="A1201" t="s">
        <v>29</v>
      </c>
      <c r="B1201">
        <v>20</v>
      </c>
      <c r="C1201">
        <v>9</v>
      </c>
      <c r="D1201">
        <v>5</v>
      </c>
      <c r="E1201">
        <v>0</v>
      </c>
      <c r="F1201" t="s">
        <v>136</v>
      </c>
      <c r="G1201">
        <v>87118</v>
      </c>
      <c r="H1201">
        <v>28518062</v>
      </c>
      <c r="I1201">
        <v>22</v>
      </c>
      <c r="J1201">
        <v>0.48294116556644401</v>
      </c>
      <c r="K1201">
        <v>0.74651162624359102</v>
      </c>
      <c r="L1201">
        <v>0.44335664510726902</v>
      </c>
      <c r="M1201">
        <v>0.58041958041957997</v>
      </c>
      <c r="N1201">
        <v>0.69767441860465096</v>
      </c>
      <c r="O1201">
        <v>0.629411764705882</v>
      </c>
      <c r="P1201">
        <v>12.2</v>
      </c>
      <c r="Q1201">
        <v>1953696.6</v>
      </c>
      <c r="R1201">
        <v>87002</v>
      </c>
      <c r="S1201">
        <v>2</v>
      </c>
      <c r="T1201">
        <v>200</v>
      </c>
      <c r="U1201">
        <v>0.58041958041957997</v>
      </c>
      <c r="V1201">
        <v>0.69767441860465096</v>
      </c>
      <c r="W1201">
        <v>0.629411764705882</v>
      </c>
      <c r="X1201">
        <v>12</v>
      </c>
      <c r="Y1201">
        <v>1657000.6</v>
      </c>
      <c r="Z1201">
        <v>87839</v>
      </c>
      <c r="AA1201">
        <v>2</v>
      </c>
      <c r="AB1201">
        <v>201</v>
      </c>
      <c r="AC1201" t="s">
        <v>1194</v>
      </c>
      <c r="AE1201">
        <f>Tabela1[[#This Row],[kan_params]]</f>
        <v>87118</v>
      </c>
      <c r="AF1201">
        <f>Tabela1[[#This Row],[kan_steps]]</f>
        <v>22</v>
      </c>
      <c r="AG1201">
        <f>Tabela1[[#This Row],[kan_train_acc]]</f>
        <v>0.48294116556644401</v>
      </c>
      <c r="AH1201">
        <f>Tabela1[[#This Row],[kan_val_acc]]</f>
        <v>0.74651162624359102</v>
      </c>
      <c r="AI1201">
        <f>Tabela1[[#This Row],[kan_test_acc]]</f>
        <v>0.44335664510726902</v>
      </c>
      <c r="AJ1201">
        <f>Tabela1[[#This Row],[mlp_test_acc]]</f>
        <v>0.58041958041957997</v>
      </c>
      <c r="AK1201">
        <f>Tabela1[[#This Row],[mlp_val_acc]]</f>
        <v>0.69767441860465096</v>
      </c>
      <c r="AL1201">
        <f>Tabela1[[#This Row],[mlp_train_acc]]</f>
        <v>0.629411764705882</v>
      </c>
      <c r="AM1201">
        <f>Tabela1[[#This Row],[mlp_steps]]</f>
        <v>12.2</v>
      </c>
    </row>
    <row r="1202" spans="1:39" hidden="1" x14ac:dyDescent="0.25">
      <c r="A1202" t="s">
        <v>29</v>
      </c>
      <c r="B1202">
        <v>20</v>
      </c>
      <c r="C1202">
        <v>9</v>
      </c>
      <c r="D1202">
        <v>5</v>
      </c>
      <c r="E1202">
        <v>0</v>
      </c>
      <c r="F1202" t="s">
        <v>166</v>
      </c>
      <c r="G1202">
        <v>87788</v>
      </c>
      <c r="H1202">
        <v>19782190</v>
      </c>
      <c r="I1202">
        <v>15.4</v>
      </c>
      <c r="J1202">
        <v>0.50823529362678499</v>
      </c>
      <c r="K1202">
        <v>0.72093021869659402</v>
      </c>
      <c r="L1202">
        <v>0.48391608595848001</v>
      </c>
      <c r="M1202">
        <v>0.58041958041957997</v>
      </c>
      <c r="N1202">
        <v>0.69767441860465096</v>
      </c>
      <c r="O1202">
        <v>0.629411764705882</v>
      </c>
      <c r="P1202">
        <v>12</v>
      </c>
      <c r="Q1202">
        <v>1482982.3999999999</v>
      </c>
      <c r="R1202">
        <v>87002</v>
      </c>
      <c r="S1202">
        <v>2</v>
      </c>
      <c r="T1202">
        <v>200</v>
      </c>
      <c r="U1202">
        <v>0.58041958041957997</v>
      </c>
      <c r="V1202">
        <v>0.69767441860465096</v>
      </c>
      <c r="W1202">
        <v>0.629411764705882</v>
      </c>
      <c r="X1202">
        <v>12</v>
      </c>
      <c r="Y1202">
        <v>1530676.6</v>
      </c>
      <c r="Z1202">
        <v>87839</v>
      </c>
      <c r="AA1202">
        <v>2</v>
      </c>
      <c r="AB1202">
        <v>201</v>
      </c>
      <c r="AC1202" t="s">
        <v>1209</v>
      </c>
      <c r="AE1202">
        <f>Tabela1[[#This Row],[kan_params]]</f>
        <v>87788</v>
      </c>
      <c r="AF1202">
        <f>Tabela1[[#This Row],[kan_steps]]</f>
        <v>15.4</v>
      </c>
      <c r="AG1202">
        <f>Tabela1[[#This Row],[kan_train_acc]]</f>
        <v>0.50823529362678499</v>
      </c>
      <c r="AH1202">
        <f>Tabela1[[#This Row],[kan_val_acc]]</f>
        <v>0.72093021869659402</v>
      </c>
      <c r="AI1202">
        <f>Tabela1[[#This Row],[kan_test_acc]]</f>
        <v>0.48391608595848001</v>
      </c>
      <c r="AJ1202">
        <f>Tabela1[[#This Row],[mlp_test_acc]]</f>
        <v>0.58041958041957997</v>
      </c>
      <c r="AK1202">
        <f>Tabela1[[#This Row],[mlp_val_acc]]</f>
        <v>0.69767441860465096</v>
      </c>
      <c r="AL1202">
        <f>Tabela1[[#This Row],[mlp_train_acc]]</f>
        <v>0.629411764705882</v>
      </c>
      <c r="AM1202">
        <f>Tabela1[[#This Row],[mlp_steps]]</f>
        <v>12</v>
      </c>
    </row>
    <row r="1203" spans="1:39" hidden="1" x14ac:dyDescent="0.25">
      <c r="A1203" t="s">
        <v>29</v>
      </c>
      <c r="B1203">
        <v>20</v>
      </c>
      <c r="C1203">
        <v>9</v>
      </c>
      <c r="D1203">
        <v>5</v>
      </c>
      <c r="E1203">
        <v>0</v>
      </c>
      <c r="F1203" t="s">
        <v>196</v>
      </c>
      <c r="G1203">
        <v>88010</v>
      </c>
      <c r="H1203">
        <v>17003765.399999999</v>
      </c>
      <c r="I1203">
        <v>12.8</v>
      </c>
      <c r="J1203">
        <v>0.51882354021072297</v>
      </c>
      <c r="K1203">
        <v>0.69999997615814202</v>
      </c>
      <c r="L1203">
        <v>0.49370628595352101</v>
      </c>
      <c r="M1203">
        <v>0.58041958041957997</v>
      </c>
      <c r="N1203">
        <v>0.71627906976744105</v>
      </c>
      <c r="O1203">
        <v>0.629411764705882</v>
      </c>
      <c r="P1203">
        <v>12</v>
      </c>
      <c r="Q1203">
        <v>2543754.7999999998</v>
      </c>
      <c r="R1203">
        <v>87839</v>
      </c>
      <c r="S1203">
        <v>2</v>
      </c>
      <c r="T1203">
        <v>201</v>
      </c>
      <c r="U1203">
        <v>0.58041958041957997</v>
      </c>
      <c r="V1203">
        <v>0.69767441860465096</v>
      </c>
      <c r="W1203">
        <v>0.629411764705882</v>
      </c>
      <c r="X1203">
        <v>12</v>
      </c>
      <c r="Y1203">
        <v>2018668.2</v>
      </c>
      <c r="Z1203">
        <v>88680</v>
      </c>
      <c r="AA1203">
        <v>2</v>
      </c>
      <c r="AB1203">
        <v>202</v>
      </c>
      <c r="AC1203" t="s">
        <v>1224</v>
      </c>
      <c r="AE1203">
        <f>Tabela1[[#This Row],[kan_params]]</f>
        <v>88010</v>
      </c>
      <c r="AF1203">
        <f>Tabela1[[#This Row],[kan_steps]]</f>
        <v>12.8</v>
      </c>
      <c r="AG1203">
        <f>Tabela1[[#This Row],[kan_train_acc]]</f>
        <v>0.51882354021072297</v>
      </c>
      <c r="AH1203">
        <f>Tabela1[[#This Row],[kan_val_acc]]</f>
        <v>0.69999997615814202</v>
      </c>
      <c r="AI1203">
        <f>Tabela1[[#This Row],[kan_test_acc]]</f>
        <v>0.49370628595352101</v>
      </c>
      <c r="AJ1203">
        <f>Tabela1[[#This Row],[mlp_test_acc]]</f>
        <v>0.58041958041957997</v>
      </c>
      <c r="AK1203">
        <f>Tabela1[[#This Row],[mlp_val_acc]]</f>
        <v>0.71627906976744105</v>
      </c>
      <c r="AL1203">
        <f>Tabela1[[#This Row],[mlp_train_acc]]</f>
        <v>0.629411764705882</v>
      </c>
      <c r="AM1203">
        <f>Tabela1[[#This Row],[mlp_steps]]</f>
        <v>12</v>
      </c>
    </row>
    <row r="1204" spans="1:39" hidden="1" x14ac:dyDescent="0.25">
      <c r="A1204" t="s">
        <v>29</v>
      </c>
      <c r="B1204">
        <v>18</v>
      </c>
      <c r="C1204">
        <v>9</v>
      </c>
      <c r="D1204">
        <v>4</v>
      </c>
      <c r="E1204">
        <v>0</v>
      </c>
      <c r="F1204" t="s">
        <v>206</v>
      </c>
      <c r="G1204">
        <v>88600</v>
      </c>
      <c r="H1204">
        <v>19432635.600000001</v>
      </c>
      <c r="I1204">
        <v>17.2</v>
      </c>
      <c r="J1204">
        <v>0.67764706611633296</v>
      </c>
      <c r="K1204">
        <v>0.855813944339752</v>
      </c>
      <c r="L1204">
        <v>0.63496502637863095</v>
      </c>
      <c r="M1204">
        <v>0.58041958041957997</v>
      </c>
      <c r="N1204">
        <v>0.71627906976744105</v>
      </c>
      <c r="O1204">
        <v>0.629411764705882</v>
      </c>
      <c r="P1204">
        <v>12</v>
      </c>
      <c r="Q1204">
        <v>324303</v>
      </c>
      <c r="R1204">
        <v>87839</v>
      </c>
      <c r="S1204">
        <v>2</v>
      </c>
      <c r="T1204">
        <v>201</v>
      </c>
      <c r="U1204">
        <v>0.58041958041957997</v>
      </c>
      <c r="V1204">
        <v>0.69767441860465096</v>
      </c>
      <c r="W1204">
        <v>0.629411764705882</v>
      </c>
      <c r="X1204">
        <v>12</v>
      </c>
      <c r="Y1204">
        <v>352600.8</v>
      </c>
      <c r="Z1204">
        <v>88680</v>
      </c>
      <c r="AA1204">
        <v>2</v>
      </c>
      <c r="AB1204">
        <v>202</v>
      </c>
      <c r="AC1204" t="s">
        <v>1128</v>
      </c>
      <c r="AE1204">
        <f>Tabela1[[#This Row],[kan_params]]</f>
        <v>88600</v>
      </c>
      <c r="AF1204">
        <f>Tabela1[[#This Row],[kan_steps]]</f>
        <v>17.2</v>
      </c>
      <c r="AG1204">
        <f>Tabela1[[#This Row],[kan_train_acc]]</f>
        <v>0.67764706611633296</v>
      </c>
      <c r="AH1204">
        <f>Tabela1[[#This Row],[kan_val_acc]]</f>
        <v>0.855813944339752</v>
      </c>
      <c r="AI1204">
        <f>Tabela1[[#This Row],[kan_test_acc]]</f>
        <v>0.63496502637863095</v>
      </c>
      <c r="AJ1204">
        <f>Tabela1[[#This Row],[mlp_test_acc]]</f>
        <v>0.58041958041957997</v>
      </c>
      <c r="AK1204">
        <f>Tabela1[[#This Row],[mlp_val_acc]]</f>
        <v>0.71627906976744105</v>
      </c>
      <c r="AL1204">
        <f>Tabela1[[#This Row],[mlp_train_acc]]</f>
        <v>0.629411764705882</v>
      </c>
      <c r="AM1204">
        <f>Tabela1[[#This Row],[mlp_steps]]</f>
        <v>12</v>
      </c>
    </row>
    <row r="1205" spans="1:39" hidden="1" x14ac:dyDescent="0.25">
      <c r="A1205" t="s">
        <v>29</v>
      </c>
      <c r="B1205">
        <v>20</v>
      </c>
      <c r="C1205">
        <v>9</v>
      </c>
      <c r="D1205">
        <v>5</v>
      </c>
      <c r="E1205">
        <v>0</v>
      </c>
      <c r="F1205" t="s">
        <v>138</v>
      </c>
      <c r="G1205">
        <v>89136</v>
      </c>
      <c r="H1205">
        <v>24019771.600000001</v>
      </c>
      <c r="I1205">
        <v>18</v>
      </c>
      <c r="J1205">
        <v>0.60235292911529503</v>
      </c>
      <c r="K1205">
        <v>0.82093023061752302</v>
      </c>
      <c r="L1205">
        <v>0.60839160680770799</v>
      </c>
      <c r="M1205">
        <v>0.58041958041957997</v>
      </c>
      <c r="N1205">
        <v>0.69767441860465096</v>
      </c>
      <c r="O1205">
        <v>0.629411764705882</v>
      </c>
      <c r="P1205">
        <v>12.2</v>
      </c>
      <c r="Q1205">
        <v>2853978.4</v>
      </c>
      <c r="R1205">
        <v>88680</v>
      </c>
      <c r="S1205">
        <v>2</v>
      </c>
      <c r="T1205">
        <v>202</v>
      </c>
      <c r="U1205">
        <v>0.58041958041957997</v>
      </c>
      <c r="V1205">
        <v>0.69767441860465096</v>
      </c>
      <c r="W1205">
        <v>0.629411764705882</v>
      </c>
      <c r="X1205">
        <v>12</v>
      </c>
      <c r="Y1205">
        <v>1778938.4</v>
      </c>
      <c r="Z1205">
        <v>89525</v>
      </c>
      <c r="AA1205">
        <v>2</v>
      </c>
      <c r="AB1205">
        <v>203</v>
      </c>
      <c r="AC1205" t="s">
        <v>1195</v>
      </c>
      <c r="AE1205">
        <f>Tabela1[[#This Row],[kan_params]]</f>
        <v>89136</v>
      </c>
      <c r="AF1205">
        <f>Tabela1[[#This Row],[kan_steps]]</f>
        <v>18</v>
      </c>
      <c r="AG1205">
        <f>Tabela1[[#This Row],[kan_train_acc]]</f>
        <v>0.60235292911529503</v>
      </c>
      <c r="AH1205">
        <f>Tabela1[[#This Row],[kan_val_acc]]</f>
        <v>0.82093023061752302</v>
      </c>
      <c r="AI1205">
        <f>Tabela1[[#This Row],[kan_test_acc]]</f>
        <v>0.60839160680770799</v>
      </c>
      <c r="AJ1205">
        <f>Tabela1[[#This Row],[mlp_test_acc]]</f>
        <v>0.58041958041957997</v>
      </c>
      <c r="AK1205">
        <f>Tabela1[[#This Row],[mlp_val_acc]]</f>
        <v>0.69767441860465096</v>
      </c>
      <c r="AL1205">
        <f>Tabela1[[#This Row],[mlp_train_acc]]</f>
        <v>0.629411764705882</v>
      </c>
      <c r="AM1205">
        <f>Tabela1[[#This Row],[mlp_steps]]</f>
        <v>12.2</v>
      </c>
    </row>
    <row r="1206" spans="1:39" hidden="1" x14ac:dyDescent="0.25">
      <c r="A1206" t="s">
        <v>29</v>
      </c>
      <c r="B1206">
        <v>20</v>
      </c>
      <c r="C1206">
        <v>9</v>
      </c>
      <c r="D1206">
        <v>5</v>
      </c>
      <c r="E1206">
        <v>0</v>
      </c>
      <c r="F1206" t="s">
        <v>168</v>
      </c>
      <c r="G1206">
        <v>89918</v>
      </c>
      <c r="H1206">
        <v>16324133.199999999</v>
      </c>
      <c r="I1206">
        <v>12</v>
      </c>
      <c r="J1206">
        <v>0.51882352828979394</v>
      </c>
      <c r="K1206">
        <v>0.78604652881622294</v>
      </c>
      <c r="L1206">
        <v>0.50209789276122996</v>
      </c>
      <c r="M1206">
        <v>0.58041958041957997</v>
      </c>
      <c r="N1206">
        <v>0.69767441860465096</v>
      </c>
      <c r="O1206">
        <v>0.629411764705882</v>
      </c>
      <c r="P1206">
        <v>12</v>
      </c>
      <c r="Q1206">
        <v>2117279.6</v>
      </c>
      <c r="R1206">
        <v>89525</v>
      </c>
      <c r="S1206">
        <v>2</v>
      </c>
      <c r="T1206">
        <v>203</v>
      </c>
      <c r="U1206">
        <v>0.58041958041957997</v>
      </c>
      <c r="V1206">
        <v>0.69767441860465096</v>
      </c>
      <c r="W1206">
        <v>0.629411764705882</v>
      </c>
      <c r="X1206">
        <v>12</v>
      </c>
      <c r="Y1206">
        <v>1547599.2</v>
      </c>
      <c r="Z1206">
        <v>90374</v>
      </c>
      <c r="AA1206">
        <v>2</v>
      </c>
      <c r="AB1206">
        <v>204</v>
      </c>
      <c r="AC1206" t="s">
        <v>1210</v>
      </c>
      <c r="AE1206">
        <f>Tabela1[[#This Row],[kan_params]]</f>
        <v>89918</v>
      </c>
      <c r="AF1206">
        <f>Tabela1[[#This Row],[kan_steps]]</f>
        <v>12</v>
      </c>
      <c r="AG1206">
        <f>Tabela1[[#This Row],[kan_train_acc]]</f>
        <v>0.51882352828979394</v>
      </c>
      <c r="AH1206">
        <f>Tabela1[[#This Row],[kan_val_acc]]</f>
        <v>0.78604652881622294</v>
      </c>
      <c r="AI1206">
        <f>Tabela1[[#This Row],[kan_test_acc]]</f>
        <v>0.50209789276122996</v>
      </c>
      <c r="AJ1206">
        <f>Tabela1[[#This Row],[mlp_test_acc]]</f>
        <v>0.58041958041957997</v>
      </c>
      <c r="AK1206">
        <f>Tabela1[[#This Row],[mlp_val_acc]]</f>
        <v>0.69767441860465096</v>
      </c>
      <c r="AL1206">
        <f>Tabela1[[#This Row],[mlp_train_acc]]</f>
        <v>0.629411764705882</v>
      </c>
      <c r="AM1206">
        <f>Tabela1[[#This Row],[mlp_steps]]</f>
        <v>12</v>
      </c>
    </row>
    <row r="1207" spans="1:39" hidden="1" x14ac:dyDescent="0.25">
      <c r="A1207" t="s">
        <v>29</v>
      </c>
      <c r="B1207">
        <v>20</v>
      </c>
      <c r="C1207">
        <v>9</v>
      </c>
      <c r="D1207">
        <v>5</v>
      </c>
      <c r="E1207">
        <v>0</v>
      </c>
      <c r="F1207" t="s">
        <v>198</v>
      </c>
      <c r="G1207">
        <v>90252</v>
      </c>
      <c r="H1207">
        <v>28749784.199999999</v>
      </c>
      <c r="I1207">
        <v>22.6</v>
      </c>
      <c r="J1207">
        <v>0.59764705896377501</v>
      </c>
      <c r="K1207">
        <v>0.76744184494018497</v>
      </c>
      <c r="L1207">
        <v>0.60279721021652199</v>
      </c>
      <c r="M1207">
        <v>0.58041958041957997</v>
      </c>
      <c r="N1207">
        <v>0.69767441860465096</v>
      </c>
      <c r="O1207">
        <v>0.629411764705882</v>
      </c>
      <c r="P1207">
        <v>12</v>
      </c>
      <c r="Q1207">
        <v>2856320</v>
      </c>
      <c r="R1207">
        <v>89525</v>
      </c>
      <c r="S1207">
        <v>2</v>
      </c>
      <c r="T1207">
        <v>203</v>
      </c>
      <c r="U1207">
        <v>0.58041958041957997</v>
      </c>
      <c r="V1207">
        <v>0.69767441860465096</v>
      </c>
      <c r="W1207">
        <v>0.629411764705882</v>
      </c>
      <c r="X1207">
        <v>12</v>
      </c>
      <c r="Y1207">
        <v>1907835.8</v>
      </c>
      <c r="Z1207">
        <v>90374</v>
      </c>
      <c r="AA1207">
        <v>2</v>
      </c>
      <c r="AB1207">
        <v>204</v>
      </c>
      <c r="AC1207" t="s">
        <v>1225</v>
      </c>
      <c r="AE1207">
        <f>Tabela1[[#This Row],[kan_params]]</f>
        <v>90252</v>
      </c>
      <c r="AF1207">
        <f>Tabela1[[#This Row],[kan_steps]]</f>
        <v>22.6</v>
      </c>
      <c r="AG1207">
        <f>Tabela1[[#This Row],[kan_train_acc]]</f>
        <v>0.59764705896377501</v>
      </c>
      <c r="AH1207">
        <f>Tabela1[[#This Row],[kan_val_acc]]</f>
        <v>0.76744184494018497</v>
      </c>
      <c r="AI1207">
        <f>Tabela1[[#This Row],[kan_test_acc]]</f>
        <v>0.60279721021652199</v>
      </c>
      <c r="AJ1207">
        <f>Tabela1[[#This Row],[mlp_test_acc]]</f>
        <v>0.58041958041957997</v>
      </c>
      <c r="AK1207">
        <f>Tabela1[[#This Row],[mlp_val_acc]]</f>
        <v>0.69767441860465096</v>
      </c>
      <c r="AL1207">
        <f>Tabela1[[#This Row],[mlp_train_acc]]</f>
        <v>0.629411764705882</v>
      </c>
      <c r="AM1207">
        <f>Tabela1[[#This Row],[mlp_steps]]</f>
        <v>12</v>
      </c>
    </row>
    <row r="1208" spans="1:39" hidden="1" x14ac:dyDescent="0.25">
      <c r="A1208" t="s">
        <v>29</v>
      </c>
      <c r="B1208">
        <v>20</v>
      </c>
      <c r="C1208">
        <v>9</v>
      </c>
      <c r="D1208">
        <v>5</v>
      </c>
      <c r="E1208">
        <v>0</v>
      </c>
      <c r="F1208" t="s">
        <v>170</v>
      </c>
      <c r="G1208">
        <v>92048</v>
      </c>
      <c r="H1208">
        <v>18873317.600000001</v>
      </c>
      <c r="I1208">
        <v>13.6</v>
      </c>
      <c r="J1208">
        <v>0.48411764502525301</v>
      </c>
      <c r="K1208">
        <v>0.75348837375640798</v>
      </c>
      <c r="L1208">
        <v>0.51748251914978005</v>
      </c>
      <c r="M1208">
        <v>0.58041958041957997</v>
      </c>
      <c r="N1208">
        <v>0.69767441860465096</v>
      </c>
      <c r="O1208">
        <v>0.629411764705882</v>
      </c>
      <c r="P1208">
        <v>12</v>
      </c>
      <c r="Q1208">
        <v>2490260</v>
      </c>
      <c r="R1208">
        <v>91227</v>
      </c>
      <c r="S1208">
        <v>2</v>
      </c>
      <c r="T1208">
        <v>205</v>
      </c>
      <c r="U1208">
        <v>0.58041958041957997</v>
      </c>
      <c r="V1208">
        <v>0.69767441860465096</v>
      </c>
      <c r="W1208">
        <v>0.629411764705882</v>
      </c>
      <c r="X1208">
        <v>12</v>
      </c>
      <c r="Y1208">
        <v>2432406.2000000002</v>
      </c>
      <c r="Z1208">
        <v>92084</v>
      </c>
      <c r="AA1208">
        <v>2</v>
      </c>
      <c r="AB1208">
        <v>206</v>
      </c>
      <c r="AC1208" t="s">
        <v>1211</v>
      </c>
      <c r="AE1208">
        <f>Tabela1[[#This Row],[kan_params]]</f>
        <v>92048</v>
      </c>
      <c r="AF1208">
        <f>Tabela1[[#This Row],[kan_steps]]</f>
        <v>13.6</v>
      </c>
      <c r="AG1208">
        <f>Tabela1[[#This Row],[kan_train_acc]]</f>
        <v>0.48411764502525301</v>
      </c>
      <c r="AH1208">
        <f>Tabela1[[#This Row],[kan_val_acc]]</f>
        <v>0.75348837375640798</v>
      </c>
      <c r="AI1208">
        <f>Tabela1[[#This Row],[kan_test_acc]]</f>
        <v>0.51748251914978005</v>
      </c>
      <c r="AJ1208">
        <f>Tabela1[[#This Row],[mlp_test_acc]]</f>
        <v>0.58041958041957997</v>
      </c>
      <c r="AK1208">
        <f>Tabela1[[#This Row],[mlp_val_acc]]</f>
        <v>0.69767441860465096</v>
      </c>
      <c r="AL1208">
        <f>Tabela1[[#This Row],[mlp_train_acc]]</f>
        <v>0.629411764705882</v>
      </c>
      <c r="AM1208">
        <f>Tabela1[[#This Row],[mlp_steps]]</f>
        <v>12</v>
      </c>
    </row>
    <row r="1209" spans="1:39" hidden="1" x14ac:dyDescent="0.25">
      <c r="A1209" t="s">
        <v>29</v>
      </c>
      <c r="B1209">
        <v>20</v>
      </c>
      <c r="C1209">
        <v>9</v>
      </c>
      <c r="D1209">
        <v>5</v>
      </c>
      <c r="E1209">
        <v>0</v>
      </c>
      <c r="F1209" t="s">
        <v>200</v>
      </c>
      <c r="G1209">
        <v>92494</v>
      </c>
      <c r="H1209">
        <v>24933965.600000001</v>
      </c>
      <c r="I1209">
        <v>18.2</v>
      </c>
      <c r="J1209">
        <v>0.54705883264541599</v>
      </c>
      <c r="K1209">
        <v>0.76046510934829703</v>
      </c>
      <c r="L1209">
        <v>0.53566433787345802</v>
      </c>
      <c r="M1209">
        <v>0.58041958041957997</v>
      </c>
      <c r="N1209">
        <v>0.69767441860465096</v>
      </c>
      <c r="O1209">
        <v>0.629411764705882</v>
      </c>
      <c r="P1209">
        <v>12</v>
      </c>
      <c r="Q1209">
        <v>1426439.6</v>
      </c>
      <c r="R1209">
        <v>92084</v>
      </c>
      <c r="S1209">
        <v>2</v>
      </c>
      <c r="T1209">
        <v>206</v>
      </c>
      <c r="U1209">
        <v>0.58041958041957997</v>
      </c>
      <c r="V1209">
        <v>0.69767441860465096</v>
      </c>
      <c r="W1209">
        <v>0.629411764705882</v>
      </c>
      <c r="X1209">
        <v>12</v>
      </c>
      <c r="Y1209">
        <v>1921087.8</v>
      </c>
      <c r="Z1209">
        <v>92945</v>
      </c>
      <c r="AA1209">
        <v>2</v>
      </c>
      <c r="AB1209">
        <v>207</v>
      </c>
      <c r="AC1209" t="s">
        <v>1226</v>
      </c>
      <c r="AE1209">
        <f>Tabela1[[#This Row],[kan_params]]</f>
        <v>92494</v>
      </c>
      <c r="AF1209">
        <f>Tabela1[[#This Row],[kan_steps]]</f>
        <v>18.2</v>
      </c>
      <c r="AG1209">
        <f>Tabela1[[#This Row],[kan_train_acc]]</f>
        <v>0.54705883264541599</v>
      </c>
      <c r="AH1209">
        <f>Tabela1[[#This Row],[kan_val_acc]]</f>
        <v>0.76046510934829703</v>
      </c>
      <c r="AI1209">
        <f>Tabela1[[#This Row],[kan_test_acc]]</f>
        <v>0.53566433787345802</v>
      </c>
      <c r="AJ1209">
        <f>Tabela1[[#This Row],[mlp_test_acc]]</f>
        <v>0.58041958041957997</v>
      </c>
      <c r="AK1209">
        <f>Tabela1[[#This Row],[mlp_val_acc]]</f>
        <v>0.69767441860465096</v>
      </c>
      <c r="AL1209">
        <f>Tabela1[[#This Row],[mlp_train_acc]]</f>
        <v>0.629411764705882</v>
      </c>
      <c r="AM1209">
        <f>Tabela1[[#This Row],[mlp_steps]]</f>
        <v>12</v>
      </c>
    </row>
    <row r="1210" spans="1:39" hidden="1" x14ac:dyDescent="0.25">
      <c r="A1210" t="s">
        <v>29</v>
      </c>
      <c r="B1210">
        <v>20</v>
      </c>
      <c r="C1210">
        <v>9</v>
      </c>
      <c r="D1210">
        <v>5</v>
      </c>
      <c r="E1210">
        <v>0</v>
      </c>
      <c r="F1210" t="s">
        <v>172</v>
      </c>
      <c r="G1210">
        <v>94178</v>
      </c>
      <c r="H1210">
        <v>17328922.600000001</v>
      </c>
      <c r="I1210">
        <v>12</v>
      </c>
      <c r="J1210">
        <v>0.466470590233802</v>
      </c>
      <c r="K1210">
        <v>0.81395345926284701</v>
      </c>
      <c r="L1210">
        <v>0.503496518731117</v>
      </c>
      <c r="M1210">
        <v>0.58041958041957997</v>
      </c>
      <c r="N1210">
        <v>0.69767441860465096</v>
      </c>
      <c r="O1210">
        <v>0.629411764705882</v>
      </c>
      <c r="P1210">
        <v>12</v>
      </c>
      <c r="Q1210">
        <v>827057.6</v>
      </c>
      <c r="R1210">
        <v>93810</v>
      </c>
      <c r="S1210">
        <v>2</v>
      </c>
      <c r="T1210">
        <v>208</v>
      </c>
      <c r="U1210">
        <v>0.58041958041957997</v>
      </c>
      <c r="V1210">
        <v>0.69767441860465096</v>
      </c>
      <c r="W1210">
        <v>0.629411764705882</v>
      </c>
      <c r="X1210">
        <v>12</v>
      </c>
      <c r="Y1210">
        <v>767150</v>
      </c>
      <c r="Z1210">
        <v>94679</v>
      </c>
      <c r="AA1210">
        <v>2</v>
      </c>
      <c r="AB1210">
        <v>209</v>
      </c>
      <c r="AC1210" t="s">
        <v>1212</v>
      </c>
      <c r="AE1210">
        <f>Tabela1[[#This Row],[kan_params]]</f>
        <v>94178</v>
      </c>
      <c r="AF1210">
        <f>Tabela1[[#This Row],[kan_steps]]</f>
        <v>12</v>
      </c>
      <c r="AG1210">
        <f>Tabela1[[#This Row],[kan_train_acc]]</f>
        <v>0.466470590233802</v>
      </c>
      <c r="AH1210">
        <f>Tabela1[[#This Row],[kan_val_acc]]</f>
        <v>0.81395345926284701</v>
      </c>
      <c r="AI1210">
        <f>Tabela1[[#This Row],[kan_test_acc]]</f>
        <v>0.503496518731117</v>
      </c>
      <c r="AJ1210">
        <f>Tabela1[[#This Row],[mlp_test_acc]]</f>
        <v>0.58041958041957997</v>
      </c>
      <c r="AK1210">
        <f>Tabela1[[#This Row],[mlp_val_acc]]</f>
        <v>0.69767441860465096</v>
      </c>
      <c r="AL1210">
        <f>Tabela1[[#This Row],[mlp_train_acc]]</f>
        <v>0.629411764705882</v>
      </c>
      <c r="AM1210">
        <f>Tabela1[[#This Row],[mlp_steps]]</f>
        <v>12</v>
      </c>
    </row>
    <row r="1211" spans="1:39" hidden="1" x14ac:dyDescent="0.25">
      <c r="A1211" t="s">
        <v>29</v>
      </c>
      <c r="B1211">
        <v>20</v>
      </c>
      <c r="C1211">
        <v>9</v>
      </c>
      <c r="D1211">
        <v>5</v>
      </c>
      <c r="E1211">
        <v>0</v>
      </c>
      <c r="F1211" t="s">
        <v>202</v>
      </c>
      <c r="G1211">
        <v>94736</v>
      </c>
      <c r="H1211">
        <v>21994877.199999999</v>
      </c>
      <c r="I1211">
        <v>16.2</v>
      </c>
      <c r="J1211">
        <v>0.50588235259056002</v>
      </c>
      <c r="K1211">
        <v>0.76046512126922605</v>
      </c>
      <c r="L1211">
        <v>0.51328671574592499</v>
      </c>
      <c r="M1211">
        <v>0.58041958041957997</v>
      </c>
      <c r="N1211">
        <v>0.69767441860465096</v>
      </c>
      <c r="O1211">
        <v>0.629411764705882</v>
      </c>
      <c r="P1211">
        <v>12</v>
      </c>
      <c r="Q1211">
        <v>1315664.3999999999</v>
      </c>
      <c r="R1211">
        <v>94679</v>
      </c>
      <c r="S1211">
        <v>2</v>
      </c>
      <c r="T1211">
        <v>209</v>
      </c>
      <c r="U1211">
        <v>0.58041958041957997</v>
      </c>
      <c r="V1211">
        <v>0.69767441860465096</v>
      </c>
      <c r="W1211">
        <v>0.629411764705882</v>
      </c>
      <c r="X1211">
        <v>12</v>
      </c>
      <c r="Y1211">
        <v>1457758.2</v>
      </c>
      <c r="Z1211">
        <v>95552</v>
      </c>
      <c r="AA1211">
        <v>2</v>
      </c>
      <c r="AB1211">
        <v>210</v>
      </c>
      <c r="AC1211" t="s">
        <v>1227</v>
      </c>
      <c r="AE1211">
        <f>Tabela1[[#This Row],[kan_params]]</f>
        <v>94736</v>
      </c>
      <c r="AF1211">
        <f>Tabela1[[#This Row],[kan_steps]]</f>
        <v>16.2</v>
      </c>
      <c r="AG1211">
        <f>Tabela1[[#This Row],[kan_train_acc]]</f>
        <v>0.50588235259056002</v>
      </c>
      <c r="AH1211">
        <f>Tabela1[[#This Row],[kan_val_acc]]</f>
        <v>0.76046512126922605</v>
      </c>
      <c r="AI1211">
        <f>Tabela1[[#This Row],[kan_test_acc]]</f>
        <v>0.51328671574592499</v>
      </c>
      <c r="AJ1211">
        <f>Tabela1[[#This Row],[mlp_test_acc]]</f>
        <v>0.58041958041957997</v>
      </c>
      <c r="AK1211">
        <f>Tabela1[[#This Row],[mlp_val_acc]]</f>
        <v>0.69767441860465096</v>
      </c>
      <c r="AL1211">
        <f>Tabela1[[#This Row],[mlp_train_acc]]</f>
        <v>0.629411764705882</v>
      </c>
      <c r="AM1211">
        <f>Tabela1[[#This Row],[mlp_steps]]</f>
        <v>12</v>
      </c>
    </row>
    <row r="1212" spans="1:39" hidden="1" x14ac:dyDescent="0.25">
      <c r="A1212" t="s">
        <v>29</v>
      </c>
      <c r="B1212">
        <v>20</v>
      </c>
      <c r="C1212">
        <v>9</v>
      </c>
      <c r="D1212">
        <v>5</v>
      </c>
      <c r="E1212">
        <v>0</v>
      </c>
      <c r="F1212" t="s">
        <v>204</v>
      </c>
      <c r="G1212">
        <v>96978</v>
      </c>
      <c r="H1212">
        <v>21721150.800000001</v>
      </c>
      <c r="I1212">
        <v>15.4</v>
      </c>
      <c r="J1212">
        <v>0.49470588564872697</v>
      </c>
      <c r="K1212">
        <v>0.72790696620941098</v>
      </c>
      <c r="L1212">
        <v>0.48391608595848001</v>
      </c>
      <c r="M1212">
        <v>0.58041958041957997</v>
      </c>
      <c r="N1212">
        <v>0.69767441860465096</v>
      </c>
      <c r="O1212">
        <v>0.629411764705882</v>
      </c>
      <c r="P1212">
        <v>12</v>
      </c>
      <c r="Q1212">
        <v>1671049.6</v>
      </c>
      <c r="R1212">
        <v>96429</v>
      </c>
      <c r="S1212">
        <v>2</v>
      </c>
      <c r="T1212">
        <v>211</v>
      </c>
      <c r="U1212">
        <v>0.58041958041957997</v>
      </c>
      <c r="V1212">
        <v>0.69767441860465096</v>
      </c>
      <c r="W1212">
        <v>0.629411764705882</v>
      </c>
      <c r="X1212">
        <v>12</v>
      </c>
      <c r="Y1212">
        <v>2082406</v>
      </c>
      <c r="Z1212">
        <v>97310</v>
      </c>
      <c r="AA1212">
        <v>2</v>
      </c>
      <c r="AB1212">
        <v>212</v>
      </c>
      <c r="AC1212" t="s">
        <v>1228</v>
      </c>
      <c r="AE1212">
        <f>Tabela1[[#This Row],[kan_params]]</f>
        <v>96978</v>
      </c>
      <c r="AF1212">
        <f>Tabela1[[#This Row],[kan_steps]]</f>
        <v>15.4</v>
      </c>
      <c r="AG1212">
        <f>Tabela1[[#This Row],[kan_train_acc]]</f>
        <v>0.49470588564872697</v>
      </c>
      <c r="AH1212">
        <f>Tabela1[[#This Row],[kan_val_acc]]</f>
        <v>0.72790696620941098</v>
      </c>
      <c r="AI1212">
        <f>Tabela1[[#This Row],[kan_test_acc]]</f>
        <v>0.48391608595848001</v>
      </c>
      <c r="AJ1212">
        <f>Tabela1[[#This Row],[mlp_test_acc]]</f>
        <v>0.58041958041957997</v>
      </c>
      <c r="AK1212">
        <f>Tabela1[[#This Row],[mlp_val_acc]]</f>
        <v>0.69767441860465096</v>
      </c>
      <c r="AL1212">
        <f>Tabela1[[#This Row],[mlp_train_acc]]</f>
        <v>0.629411764705882</v>
      </c>
      <c r="AM1212">
        <f>Tabela1[[#This Row],[mlp_steps]]</f>
        <v>12</v>
      </c>
    </row>
    <row r="1213" spans="1:39" hidden="1" x14ac:dyDescent="0.25">
      <c r="A1213" t="s">
        <v>29</v>
      </c>
      <c r="B1213">
        <v>20</v>
      </c>
      <c r="C1213">
        <v>9</v>
      </c>
      <c r="D1213">
        <v>5</v>
      </c>
      <c r="E1213">
        <v>0</v>
      </c>
      <c r="F1213" t="s">
        <v>206</v>
      </c>
      <c r="G1213">
        <v>99220</v>
      </c>
      <c r="H1213">
        <v>24092242.600000001</v>
      </c>
      <c r="I1213">
        <v>16.600000000000001</v>
      </c>
      <c r="J1213">
        <v>0.58941176533699002</v>
      </c>
      <c r="K1213">
        <v>0.72558139562606805</v>
      </c>
      <c r="L1213">
        <v>0.593006980419158</v>
      </c>
      <c r="M1213">
        <v>0.58041958041957997</v>
      </c>
      <c r="N1213">
        <v>0.69767441860465096</v>
      </c>
      <c r="O1213">
        <v>0.629411764705882</v>
      </c>
      <c r="P1213">
        <v>12.2</v>
      </c>
      <c r="Q1213">
        <v>2295101.4</v>
      </c>
      <c r="R1213">
        <v>99084</v>
      </c>
      <c r="S1213">
        <v>2</v>
      </c>
      <c r="T1213">
        <v>214</v>
      </c>
      <c r="U1213">
        <v>0.58041958041957997</v>
      </c>
      <c r="V1213">
        <v>0.69767441860465096</v>
      </c>
      <c r="W1213">
        <v>0.629411764705882</v>
      </c>
      <c r="X1213">
        <v>12</v>
      </c>
      <c r="Y1213">
        <v>2170525.2000000002</v>
      </c>
      <c r="Z1213">
        <v>99977</v>
      </c>
      <c r="AA1213">
        <v>2</v>
      </c>
      <c r="AB1213">
        <v>215</v>
      </c>
      <c r="AC1213" t="s">
        <v>1229</v>
      </c>
      <c r="AE1213">
        <f>Tabela1[[#This Row],[kan_params]]</f>
        <v>99220</v>
      </c>
      <c r="AF1213">
        <f>Tabela1[[#This Row],[kan_steps]]</f>
        <v>16.600000000000001</v>
      </c>
      <c r="AG1213">
        <f>Tabela1[[#This Row],[kan_train_acc]]</f>
        <v>0.58941176533699002</v>
      </c>
      <c r="AH1213">
        <f>Tabela1[[#This Row],[kan_val_acc]]</f>
        <v>0.72558139562606805</v>
      </c>
      <c r="AI1213">
        <f>Tabela1[[#This Row],[kan_test_acc]]</f>
        <v>0.593006980419158</v>
      </c>
      <c r="AJ1213">
        <f>Tabela1[[#This Row],[mlp_test_acc]]</f>
        <v>0.58041958041957997</v>
      </c>
      <c r="AK1213">
        <f>Tabela1[[#This Row],[mlp_val_acc]]</f>
        <v>0.69767441860465096</v>
      </c>
      <c r="AL1213">
        <f>Tabela1[[#This Row],[mlp_train_acc]]</f>
        <v>0.629411764705882</v>
      </c>
      <c r="AM1213">
        <f>Tabela1[[#This Row],[mlp_steps]]</f>
        <v>12.2</v>
      </c>
    </row>
  </sheetData>
  <sortState xmlns:xlrd2="http://schemas.microsoft.com/office/spreadsheetml/2017/richdata2" ref="A2:AC1213">
    <sortCondition descending="1" ref="AC2:AC1213"/>
  </sortState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D7052-0A85-498F-9EC8-BA6886DAB189}">
  <dimension ref="A1:AM229"/>
  <sheetViews>
    <sheetView topLeftCell="H1" workbookViewId="0">
      <selection activeCell="P211" sqref="P211:P229"/>
    </sheetView>
  </sheetViews>
  <sheetFormatPr defaultRowHeight="15" x14ac:dyDescent="0.25"/>
  <cols>
    <col min="1" max="1" width="15.7109375" customWidth="1"/>
    <col min="2" max="2" width="10.5703125" customWidth="1"/>
    <col min="3" max="3" width="28" customWidth="1"/>
    <col min="4" max="4" width="13.42578125" customWidth="1"/>
    <col min="5" max="5" width="10.42578125" customWidth="1"/>
    <col min="6" max="6" width="12.140625" customWidth="1"/>
    <col min="7" max="7" width="13.7109375" customWidth="1"/>
    <col min="8" max="8" width="21.5703125" customWidth="1"/>
    <col min="9" max="9" width="12.140625" customWidth="1"/>
    <col min="10" max="10" width="15.140625" customWidth="1"/>
    <col min="11" max="11" width="13.5703125" customWidth="1"/>
    <col min="12" max="12" width="14.5703125" customWidth="1"/>
    <col min="13" max="13" width="14.85546875" customWidth="1"/>
    <col min="14" max="14" width="13.85546875" customWidth="1"/>
    <col min="15" max="15" width="15.42578125" customWidth="1"/>
    <col min="16" max="16" width="12.42578125" customWidth="1"/>
    <col min="17" max="17" width="21.85546875" customWidth="1"/>
    <col min="18" max="18" width="14" customWidth="1"/>
    <col min="19" max="19" width="16" customWidth="1"/>
    <col min="20" max="20" width="18.7109375" customWidth="1"/>
    <col min="21" max="21" width="15.85546875" customWidth="1"/>
    <col min="22" max="22" width="14.85546875" customWidth="1"/>
    <col min="23" max="23" width="16.42578125" customWidth="1"/>
    <col min="24" max="24" width="13.42578125" customWidth="1"/>
    <col min="25" max="25" width="22.85546875" customWidth="1"/>
    <col min="26" max="26" width="15" customWidth="1"/>
    <col min="27" max="27" width="12.7109375" customWidth="1"/>
    <col min="28" max="28" width="15.42578125" customWidth="1"/>
    <col min="29" max="29" width="18.28515625" bestFit="1" customWidth="1"/>
  </cols>
  <sheetData>
    <row r="1" spans="1:3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E1" t="str">
        <f>Tabela3[[#Headers],[kan_params]]</f>
        <v>kan_params</v>
      </c>
      <c r="AF1" t="str">
        <f>Tabela3[[#Headers],[kan_steps]]</f>
        <v>kan_steps</v>
      </c>
      <c r="AG1" t="str">
        <f>Tabela3[[#Headers],[kan_train_acc]]</f>
        <v>kan_train_acc</v>
      </c>
      <c r="AH1" t="str">
        <f>Tabela3[[#Headers],[kan_val_acc]]</f>
        <v>kan_val_acc</v>
      </c>
      <c r="AI1" t="str">
        <f>Tabela3[[#Headers],[kan_test_acc]]</f>
        <v>kan_test_acc</v>
      </c>
      <c r="AJ1" t="str">
        <f>Tabela3[[#Headers],[mlp_test_acc]]</f>
        <v>mlp_test_acc</v>
      </c>
      <c r="AK1" t="str">
        <f>Tabela3[[#Headers],[mlp_val_acc]]</f>
        <v>mlp_val_acc</v>
      </c>
      <c r="AL1" t="str">
        <f>Tabela3[[#Headers],[mlp_train_acc]]</f>
        <v>mlp_train_acc</v>
      </c>
      <c r="AM1" t="str">
        <f>Tabela3[[#Headers],[mlp_steps]]</f>
        <v>mlp_steps</v>
      </c>
    </row>
    <row r="2" spans="1:39" hidden="1" x14ac:dyDescent="0.25">
      <c r="A2" t="s">
        <v>2382</v>
      </c>
      <c r="B2">
        <v>10</v>
      </c>
      <c r="C2">
        <v>3</v>
      </c>
      <c r="D2">
        <v>3</v>
      </c>
      <c r="E2">
        <v>0</v>
      </c>
      <c r="F2" t="s">
        <v>2383</v>
      </c>
      <c r="G2">
        <v>1489</v>
      </c>
      <c r="H2">
        <v>1663094.8</v>
      </c>
      <c r="I2">
        <v>14</v>
      </c>
      <c r="J2">
        <v>0.332584279775619</v>
      </c>
      <c r="K2">
        <v>0.65217393636703402</v>
      </c>
      <c r="L2">
        <v>0.210526317358016</v>
      </c>
      <c r="M2">
        <v>0.21052631578947301</v>
      </c>
      <c r="N2">
        <v>0.39130434782608697</v>
      </c>
      <c r="O2">
        <v>0.37078651685393199</v>
      </c>
      <c r="P2">
        <v>12</v>
      </c>
      <c r="Q2">
        <v>135762.6</v>
      </c>
      <c r="R2">
        <v>1395</v>
      </c>
      <c r="S2">
        <v>2</v>
      </c>
      <c r="T2">
        <v>24</v>
      </c>
      <c r="U2">
        <v>0.21052631578947301</v>
      </c>
      <c r="V2">
        <v>0.39130434782608697</v>
      </c>
      <c r="W2">
        <v>0.37078651685393199</v>
      </c>
      <c r="X2">
        <v>22</v>
      </c>
      <c r="Y2">
        <v>243751.2</v>
      </c>
      <c r="Z2">
        <v>1503</v>
      </c>
      <c r="AA2">
        <v>2</v>
      </c>
      <c r="AB2">
        <v>25</v>
      </c>
      <c r="AC2" t="s">
        <v>2384</v>
      </c>
      <c r="AE2">
        <f>Tabela3[[#This Row],[kan_params]]</f>
        <v>1489</v>
      </c>
      <c r="AF2">
        <f>Tabela3[[#This Row],[kan_steps]]</f>
        <v>14</v>
      </c>
      <c r="AG2">
        <f>Tabela3[[#This Row],[kan_train_acc]]</f>
        <v>0.332584279775619</v>
      </c>
      <c r="AH2">
        <f>Tabela3[[#This Row],[kan_val_acc]]</f>
        <v>0.65217393636703402</v>
      </c>
      <c r="AI2">
        <f>Tabela3[[#This Row],[kan_test_acc]]</f>
        <v>0.210526317358016</v>
      </c>
      <c r="AJ2">
        <f>Tabela3[[#This Row],[mlp_test_acc]]</f>
        <v>0.21052631578947301</v>
      </c>
      <c r="AK2">
        <f>Tabela3[[#This Row],[mlp_val_acc]]</f>
        <v>0.39130434782608697</v>
      </c>
      <c r="AL2">
        <f>Tabela3[[#This Row],[mlp_train_acc]]</f>
        <v>0.37078651685393199</v>
      </c>
      <c r="AM2">
        <f>Tabela3[[#This Row],[mlp_steps]]</f>
        <v>12</v>
      </c>
    </row>
    <row r="3" spans="1:39" hidden="1" x14ac:dyDescent="0.25">
      <c r="A3" t="s">
        <v>2382</v>
      </c>
      <c r="B3">
        <v>10</v>
      </c>
      <c r="C3">
        <v>3</v>
      </c>
      <c r="D3">
        <v>3</v>
      </c>
      <c r="E3">
        <v>0</v>
      </c>
      <c r="F3" t="s">
        <v>2385</v>
      </c>
      <c r="G3">
        <v>1907</v>
      </c>
      <c r="H3">
        <v>2825236.4</v>
      </c>
      <c r="I3">
        <v>23</v>
      </c>
      <c r="J3">
        <v>0.44719101190567001</v>
      </c>
      <c r="K3">
        <v>0.73913043737411499</v>
      </c>
      <c r="L3">
        <v>0.42105263173580099</v>
      </c>
      <c r="M3">
        <v>0.4</v>
      </c>
      <c r="N3">
        <v>0.38260869565217298</v>
      </c>
      <c r="O3">
        <v>0.307865168539325</v>
      </c>
      <c r="P3">
        <v>14.4</v>
      </c>
      <c r="Q3">
        <v>178588.6</v>
      </c>
      <c r="R3">
        <v>1851</v>
      </c>
      <c r="S3">
        <v>2</v>
      </c>
      <c r="T3">
        <v>28</v>
      </c>
      <c r="U3">
        <v>0.32105263157894698</v>
      </c>
      <c r="V3">
        <v>0.69565217391304301</v>
      </c>
      <c r="W3">
        <v>0.429213483146067</v>
      </c>
      <c r="X3">
        <v>19.2</v>
      </c>
      <c r="Y3">
        <v>215530.6</v>
      </c>
      <c r="Z3">
        <v>1975</v>
      </c>
      <c r="AA3">
        <v>2</v>
      </c>
      <c r="AB3">
        <v>29</v>
      </c>
      <c r="AC3" t="s">
        <v>2386</v>
      </c>
      <c r="AE3">
        <f>Tabela3[[#This Row],[kan_params]]</f>
        <v>1907</v>
      </c>
      <c r="AF3">
        <f>Tabela3[[#This Row],[kan_steps]]</f>
        <v>23</v>
      </c>
      <c r="AG3">
        <f>Tabela3[[#This Row],[kan_train_acc]]</f>
        <v>0.44719101190567001</v>
      </c>
      <c r="AH3">
        <f>Tabela3[[#This Row],[kan_val_acc]]</f>
        <v>0.73913043737411499</v>
      </c>
      <c r="AI3">
        <f>Tabela3[[#This Row],[kan_test_acc]]</f>
        <v>0.42105263173580099</v>
      </c>
      <c r="AJ3">
        <f>Tabela3[[#This Row],[mlp_test_acc]]</f>
        <v>0.4</v>
      </c>
      <c r="AK3">
        <f>Tabela3[[#This Row],[mlp_val_acc]]</f>
        <v>0.38260869565217298</v>
      </c>
      <c r="AL3">
        <f>Tabela3[[#This Row],[mlp_train_acc]]</f>
        <v>0.307865168539325</v>
      </c>
      <c r="AM3">
        <f>Tabela3[[#This Row],[mlp_steps]]</f>
        <v>14.4</v>
      </c>
    </row>
    <row r="4" spans="1:39" hidden="1" x14ac:dyDescent="0.25">
      <c r="A4" t="s">
        <v>2382</v>
      </c>
      <c r="B4">
        <v>10</v>
      </c>
      <c r="C4">
        <v>3</v>
      </c>
      <c r="D4">
        <v>3</v>
      </c>
      <c r="E4">
        <v>0</v>
      </c>
      <c r="F4" t="s">
        <v>2387</v>
      </c>
      <c r="G4">
        <v>2325</v>
      </c>
      <c r="H4">
        <v>1661723</v>
      </c>
      <c r="I4">
        <v>12</v>
      </c>
      <c r="J4">
        <v>0.46741573810577303</v>
      </c>
      <c r="K4">
        <v>0.69565218687057495</v>
      </c>
      <c r="L4">
        <v>0.38947367072105399</v>
      </c>
      <c r="M4">
        <v>0.44736842105263103</v>
      </c>
      <c r="N4">
        <v>0.30434782608695599</v>
      </c>
      <c r="O4">
        <v>0.29213483146067398</v>
      </c>
      <c r="P4">
        <v>12</v>
      </c>
      <c r="Q4">
        <v>149864</v>
      </c>
      <c r="R4">
        <v>2235</v>
      </c>
      <c r="S4">
        <v>2</v>
      </c>
      <c r="T4">
        <v>31</v>
      </c>
      <c r="U4">
        <v>0.55263157894736803</v>
      </c>
      <c r="V4">
        <v>0.69565217391304301</v>
      </c>
      <c r="W4">
        <v>0.70786516853932502</v>
      </c>
      <c r="X4">
        <v>23</v>
      </c>
      <c r="Y4">
        <v>277747.59999999998</v>
      </c>
      <c r="Z4">
        <v>2371</v>
      </c>
      <c r="AA4">
        <v>2</v>
      </c>
      <c r="AB4">
        <v>32</v>
      </c>
      <c r="AC4" t="s">
        <v>2388</v>
      </c>
      <c r="AE4">
        <f>Tabela3[[#This Row],[kan_params]]</f>
        <v>2325</v>
      </c>
      <c r="AF4">
        <f>Tabela3[[#This Row],[kan_steps]]</f>
        <v>12</v>
      </c>
      <c r="AG4">
        <f>Tabela3[[#This Row],[kan_train_acc]]</f>
        <v>0.46741573810577303</v>
      </c>
      <c r="AH4">
        <f>Tabela3[[#This Row],[kan_val_acc]]</f>
        <v>0.69565218687057495</v>
      </c>
      <c r="AI4">
        <f>Tabela3[[#This Row],[kan_test_acc]]</f>
        <v>0.38947367072105399</v>
      </c>
      <c r="AJ4">
        <f>Tabela3[[#This Row],[mlp_test_acc]]</f>
        <v>0.44736842105263103</v>
      </c>
      <c r="AK4">
        <f>Tabela3[[#This Row],[mlp_val_acc]]</f>
        <v>0.30434782608695599</v>
      </c>
      <c r="AL4">
        <f>Tabela3[[#This Row],[mlp_train_acc]]</f>
        <v>0.29213483146067398</v>
      </c>
      <c r="AM4">
        <f>Tabela3[[#This Row],[mlp_steps]]</f>
        <v>12</v>
      </c>
    </row>
    <row r="5" spans="1:39" hidden="1" x14ac:dyDescent="0.25">
      <c r="A5" t="s">
        <v>2382</v>
      </c>
      <c r="B5">
        <v>10</v>
      </c>
      <c r="C5">
        <v>3</v>
      </c>
      <c r="D5">
        <v>3</v>
      </c>
      <c r="E5">
        <v>0</v>
      </c>
      <c r="F5" t="s">
        <v>2389</v>
      </c>
      <c r="G5">
        <v>1747</v>
      </c>
      <c r="H5">
        <v>3066390.6</v>
      </c>
      <c r="I5">
        <v>25</v>
      </c>
      <c r="J5">
        <v>0.33932585269212701</v>
      </c>
      <c r="K5">
        <v>0.75652173757553098</v>
      </c>
      <c r="L5">
        <v>0.32631579041481001</v>
      </c>
      <c r="M5">
        <v>0.25789473684210501</v>
      </c>
      <c r="N5">
        <v>0.61739130434782596</v>
      </c>
      <c r="O5">
        <v>0.35505617977527998</v>
      </c>
      <c r="P5">
        <v>21.6</v>
      </c>
      <c r="Q5">
        <v>280622.2</v>
      </c>
      <c r="R5">
        <v>1731</v>
      </c>
      <c r="S5">
        <v>2</v>
      </c>
      <c r="T5">
        <v>27</v>
      </c>
      <c r="U5">
        <v>0.44736842105263103</v>
      </c>
      <c r="V5">
        <v>0.30434782608695599</v>
      </c>
      <c r="W5">
        <v>0.29213483146067398</v>
      </c>
      <c r="X5">
        <v>12</v>
      </c>
      <c r="Y5">
        <v>152422.79999999999</v>
      </c>
      <c r="Z5">
        <v>1851</v>
      </c>
      <c r="AA5">
        <v>2</v>
      </c>
      <c r="AB5">
        <v>28</v>
      </c>
      <c r="AC5" t="s">
        <v>2390</v>
      </c>
      <c r="AE5">
        <f>Tabela3[[#This Row],[kan_params]]</f>
        <v>1747</v>
      </c>
      <c r="AF5">
        <f>Tabela3[[#This Row],[kan_steps]]</f>
        <v>25</v>
      </c>
      <c r="AG5">
        <f>Tabela3[[#This Row],[kan_train_acc]]</f>
        <v>0.33932585269212701</v>
      </c>
      <c r="AH5">
        <f>Tabela3[[#This Row],[kan_val_acc]]</f>
        <v>0.75652173757553098</v>
      </c>
      <c r="AI5">
        <f>Tabela3[[#This Row],[kan_test_acc]]</f>
        <v>0.32631579041481001</v>
      </c>
      <c r="AJ5">
        <f>Tabela3[[#This Row],[mlp_test_acc]]</f>
        <v>0.25789473684210501</v>
      </c>
      <c r="AK5">
        <f>Tabela3[[#This Row],[mlp_val_acc]]</f>
        <v>0.61739130434782596</v>
      </c>
      <c r="AL5">
        <f>Tabela3[[#This Row],[mlp_train_acc]]</f>
        <v>0.35505617977527998</v>
      </c>
      <c r="AM5">
        <f>Tabela3[[#This Row],[mlp_steps]]</f>
        <v>21.6</v>
      </c>
    </row>
    <row r="6" spans="1:39" hidden="1" x14ac:dyDescent="0.25">
      <c r="A6" t="s">
        <v>2382</v>
      </c>
      <c r="B6">
        <v>10</v>
      </c>
      <c r="C6">
        <v>3</v>
      </c>
      <c r="D6">
        <v>3</v>
      </c>
      <c r="E6">
        <v>0</v>
      </c>
      <c r="F6" t="s">
        <v>2391</v>
      </c>
      <c r="G6">
        <v>2229</v>
      </c>
      <c r="H6">
        <v>2277767</v>
      </c>
      <c r="I6">
        <v>19</v>
      </c>
      <c r="J6">
        <v>0.28314605951309202</v>
      </c>
      <c r="K6">
        <v>0.56521737575530995</v>
      </c>
      <c r="L6">
        <v>0.29473683834075898</v>
      </c>
      <c r="M6">
        <v>0.21052631578947301</v>
      </c>
      <c r="N6">
        <v>0.39130434782608697</v>
      </c>
      <c r="O6">
        <v>0.37078651685393199</v>
      </c>
      <c r="P6">
        <v>12</v>
      </c>
      <c r="Q6">
        <v>148504.79999999999</v>
      </c>
      <c r="R6">
        <v>2103</v>
      </c>
      <c r="S6">
        <v>2</v>
      </c>
      <c r="T6">
        <v>30</v>
      </c>
      <c r="U6">
        <v>0.21052631578947301</v>
      </c>
      <c r="V6">
        <v>0.39130434782608697</v>
      </c>
      <c r="W6">
        <v>0.37078651685393199</v>
      </c>
      <c r="X6">
        <v>12</v>
      </c>
      <c r="Y6">
        <v>150569</v>
      </c>
      <c r="Z6">
        <v>2235</v>
      </c>
      <c r="AA6">
        <v>2</v>
      </c>
      <c r="AB6">
        <v>31</v>
      </c>
      <c r="AC6" t="s">
        <v>2392</v>
      </c>
      <c r="AE6">
        <f>Tabela3[[#This Row],[kan_params]]</f>
        <v>2229</v>
      </c>
      <c r="AF6">
        <f>Tabela3[[#This Row],[kan_steps]]</f>
        <v>19</v>
      </c>
      <c r="AG6">
        <f>Tabela3[[#This Row],[kan_train_acc]]</f>
        <v>0.28314605951309202</v>
      </c>
      <c r="AH6">
        <f>Tabela3[[#This Row],[kan_val_acc]]</f>
        <v>0.56521737575530995</v>
      </c>
      <c r="AI6">
        <f>Tabela3[[#This Row],[kan_test_acc]]</f>
        <v>0.29473683834075898</v>
      </c>
      <c r="AJ6">
        <f>Tabela3[[#This Row],[mlp_test_acc]]</f>
        <v>0.21052631578947301</v>
      </c>
      <c r="AK6">
        <f>Tabela3[[#This Row],[mlp_val_acc]]</f>
        <v>0.39130434782608697</v>
      </c>
      <c r="AL6">
        <f>Tabela3[[#This Row],[mlp_train_acc]]</f>
        <v>0.37078651685393199</v>
      </c>
      <c r="AM6">
        <f>Tabela3[[#This Row],[mlp_steps]]</f>
        <v>12</v>
      </c>
    </row>
    <row r="7" spans="1:39" hidden="1" x14ac:dyDescent="0.25">
      <c r="A7" t="s">
        <v>2382</v>
      </c>
      <c r="B7">
        <v>10</v>
      </c>
      <c r="C7">
        <v>3</v>
      </c>
      <c r="D7">
        <v>3</v>
      </c>
      <c r="E7">
        <v>0</v>
      </c>
      <c r="F7" t="s">
        <v>2393</v>
      </c>
      <c r="G7">
        <v>2711</v>
      </c>
      <c r="H7">
        <v>1818557.6</v>
      </c>
      <c r="I7">
        <v>14</v>
      </c>
      <c r="J7">
        <v>0.384269669651985</v>
      </c>
      <c r="K7">
        <v>0.69565218687057495</v>
      </c>
      <c r="L7">
        <v>0.336842095851898</v>
      </c>
      <c r="M7">
        <v>0.34210526315789402</v>
      </c>
      <c r="N7">
        <v>0.30434782608695599</v>
      </c>
      <c r="O7">
        <v>0.33707865168539303</v>
      </c>
      <c r="P7">
        <v>12</v>
      </c>
      <c r="Q7">
        <v>150316.79999999999</v>
      </c>
      <c r="R7">
        <v>2655</v>
      </c>
      <c r="S7">
        <v>2</v>
      </c>
      <c r="T7">
        <v>34</v>
      </c>
      <c r="U7">
        <v>0.21052631578947301</v>
      </c>
      <c r="V7">
        <v>0.39130434782608697</v>
      </c>
      <c r="W7">
        <v>0.37078651685393199</v>
      </c>
      <c r="X7">
        <v>12</v>
      </c>
      <c r="Y7">
        <v>152428</v>
      </c>
      <c r="Z7">
        <v>2803</v>
      </c>
      <c r="AA7">
        <v>2</v>
      </c>
      <c r="AB7">
        <v>35</v>
      </c>
      <c r="AC7" t="s">
        <v>2394</v>
      </c>
      <c r="AE7">
        <f>Tabela3[[#This Row],[kan_params]]</f>
        <v>2711</v>
      </c>
      <c r="AF7">
        <f>Tabela3[[#This Row],[kan_steps]]</f>
        <v>14</v>
      </c>
      <c r="AG7">
        <f>Tabela3[[#This Row],[kan_train_acc]]</f>
        <v>0.384269669651985</v>
      </c>
      <c r="AH7">
        <f>Tabela3[[#This Row],[kan_val_acc]]</f>
        <v>0.69565218687057495</v>
      </c>
      <c r="AI7">
        <f>Tabela3[[#This Row],[kan_test_acc]]</f>
        <v>0.336842095851898</v>
      </c>
      <c r="AJ7">
        <f>Tabela3[[#This Row],[mlp_test_acc]]</f>
        <v>0.34210526315789402</v>
      </c>
      <c r="AK7">
        <f>Tabela3[[#This Row],[mlp_val_acc]]</f>
        <v>0.30434782608695599</v>
      </c>
      <c r="AL7">
        <f>Tabela3[[#This Row],[mlp_train_acc]]</f>
        <v>0.33707865168539303</v>
      </c>
      <c r="AM7">
        <f>Tabela3[[#This Row],[mlp_steps]]</f>
        <v>12</v>
      </c>
    </row>
    <row r="8" spans="1:39" hidden="1" x14ac:dyDescent="0.25">
      <c r="A8" t="s">
        <v>2382</v>
      </c>
      <c r="B8">
        <v>10</v>
      </c>
      <c r="C8">
        <v>3</v>
      </c>
      <c r="D8">
        <v>3</v>
      </c>
      <c r="E8">
        <v>0</v>
      </c>
      <c r="F8" t="s">
        <v>2395</v>
      </c>
      <c r="G8">
        <v>342</v>
      </c>
      <c r="H8">
        <v>1170111</v>
      </c>
      <c r="I8">
        <v>14</v>
      </c>
      <c r="J8">
        <v>0.483146071434021</v>
      </c>
      <c r="K8">
        <v>0.52173912525177002</v>
      </c>
      <c r="L8">
        <v>0.55263155698776201</v>
      </c>
      <c r="M8">
        <v>0.44736842105263103</v>
      </c>
      <c r="N8">
        <v>0.30434782608695599</v>
      </c>
      <c r="O8">
        <v>0.29213483146067398</v>
      </c>
      <c r="P8">
        <v>12</v>
      </c>
      <c r="Q8">
        <v>166422.6</v>
      </c>
      <c r="R8">
        <v>303</v>
      </c>
      <c r="S8">
        <v>2</v>
      </c>
      <c r="T8">
        <v>10</v>
      </c>
      <c r="U8">
        <v>0.44736842105263103</v>
      </c>
      <c r="V8">
        <v>0.30434782608695599</v>
      </c>
      <c r="W8">
        <v>0.29213483146067398</v>
      </c>
      <c r="X8">
        <v>12</v>
      </c>
      <c r="Y8">
        <v>152709</v>
      </c>
      <c r="Z8">
        <v>355</v>
      </c>
      <c r="AA8">
        <v>2</v>
      </c>
      <c r="AB8">
        <v>11</v>
      </c>
      <c r="AC8" t="s">
        <v>2396</v>
      </c>
      <c r="AE8">
        <f>Tabela3[[#This Row],[kan_params]]</f>
        <v>342</v>
      </c>
      <c r="AF8">
        <f>Tabela3[[#This Row],[kan_steps]]</f>
        <v>14</v>
      </c>
      <c r="AG8">
        <f>Tabela3[[#This Row],[kan_train_acc]]</f>
        <v>0.483146071434021</v>
      </c>
      <c r="AH8">
        <f>Tabela3[[#This Row],[kan_val_acc]]</f>
        <v>0.52173912525177002</v>
      </c>
      <c r="AI8">
        <f>Tabela3[[#This Row],[kan_test_acc]]</f>
        <v>0.55263155698776201</v>
      </c>
      <c r="AJ8">
        <f>Tabela3[[#This Row],[mlp_test_acc]]</f>
        <v>0.44736842105263103</v>
      </c>
      <c r="AK8">
        <f>Tabela3[[#This Row],[mlp_val_acc]]</f>
        <v>0.30434782608695599</v>
      </c>
      <c r="AL8">
        <f>Tabela3[[#This Row],[mlp_train_acc]]</f>
        <v>0.29213483146067398</v>
      </c>
      <c r="AM8">
        <f>Tabela3[[#This Row],[mlp_steps]]</f>
        <v>12</v>
      </c>
    </row>
    <row r="9" spans="1:39" hidden="1" x14ac:dyDescent="0.25">
      <c r="A9" t="s">
        <v>2382</v>
      </c>
      <c r="B9">
        <v>10</v>
      </c>
      <c r="C9">
        <v>3</v>
      </c>
      <c r="D9">
        <v>3</v>
      </c>
      <c r="E9">
        <v>0</v>
      </c>
      <c r="F9" t="s">
        <v>2397</v>
      </c>
      <c r="G9">
        <v>715</v>
      </c>
      <c r="H9">
        <v>1382269.6</v>
      </c>
      <c r="I9">
        <v>12</v>
      </c>
      <c r="J9">
        <v>1.1235955171287001E-2</v>
      </c>
      <c r="K9">
        <v>0.69565218687057495</v>
      </c>
      <c r="L9">
        <v>0</v>
      </c>
      <c r="M9">
        <v>0.44736842105263103</v>
      </c>
      <c r="N9">
        <v>0.30434782608695599</v>
      </c>
      <c r="O9">
        <v>0.29213483146067398</v>
      </c>
      <c r="P9">
        <v>12</v>
      </c>
      <c r="Q9">
        <v>148207.4</v>
      </c>
      <c r="R9">
        <v>675</v>
      </c>
      <c r="S9">
        <v>2</v>
      </c>
      <c r="T9">
        <v>16</v>
      </c>
      <c r="U9">
        <v>0.21052631578947301</v>
      </c>
      <c r="V9">
        <v>0.39130434782608697</v>
      </c>
      <c r="W9">
        <v>0.35955056179775202</v>
      </c>
      <c r="X9">
        <v>12</v>
      </c>
      <c r="Y9">
        <v>151122</v>
      </c>
      <c r="Z9">
        <v>751</v>
      </c>
      <c r="AA9">
        <v>2</v>
      </c>
      <c r="AB9">
        <v>17</v>
      </c>
      <c r="AC9" t="s">
        <v>2398</v>
      </c>
      <c r="AE9">
        <f>Tabela3[[#This Row],[kan_params]]</f>
        <v>715</v>
      </c>
      <c r="AF9">
        <f>Tabela3[[#This Row],[kan_steps]]</f>
        <v>12</v>
      </c>
      <c r="AG9">
        <f>Tabela3[[#This Row],[kan_train_acc]]</f>
        <v>1.1235955171287001E-2</v>
      </c>
      <c r="AH9">
        <f>Tabela3[[#This Row],[kan_val_acc]]</f>
        <v>0.69565218687057495</v>
      </c>
      <c r="AI9">
        <f>Tabela3[[#This Row],[kan_test_acc]]</f>
        <v>0</v>
      </c>
      <c r="AJ9">
        <f>Tabela3[[#This Row],[mlp_test_acc]]</f>
        <v>0.44736842105263103</v>
      </c>
      <c r="AK9">
        <f>Tabela3[[#This Row],[mlp_val_acc]]</f>
        <v>0.30434782608695599</v>
      </c>
      <c r="AL9">
        <f>Tabela3[[#This Row],[mlp_train_acc]]</f>
        <v>0.29213483146067398</v>
      </c>
      <c r="AM9">
        <f>Tabela3[[#This Row],[mlp_steps]]</f>
        <v>12</v>
      </c>
    </row>
    <row r="10" spans="1:39" hidden="1" x14ac:dyDescent="0.25">
      <c r="A10" t="s">
        <v>2382</v>
      </c>
      <c r="B10">
        <v>10</v>
      </c>
      <c r="C10">
        <v>3</v>
      </c>
      <c r="D10">
        <v>3</v>
      </c>
      <c r="E10">
        <v>0</v>
      </c>
      <c r="F10" t="s">
        <v>2399</v>
      </c>
      <c r="G10">
        <v>941</v>
      </c>
      <c r="H10">
        <v>2046999.4</v>
      </c>
      <c r="I10">
        <v>18.2</v>
      </c>
      <c r="J10">
        <v>0.444943824410438</v>
      </c>
      <c r="K10">
        <v>0.79999998807907102</v>
      </c>
      <c r="L10">
        <v>0.32105262503027898</v>
      </c>
      <c r="M10">
        <v>0.4</v>
      </c>
      <c r="N10">
        <v>0.32173913043478197</v>
      </c>
      <c r="O10">
        <v>0.307865168539325</v>
      </c>
      <c r="P10">
        <v>12</v>
      </c>
      <c r="Q10">
        <v>152825.20000000001</v>
      </c>
      <c r="R10">
        <v>915</v>
      </c>
      <c r="S10">
        <v>2</v>
      </c>
      <c r="T10">
        <v>19</v>
      </c>
      <c r="U10">
        <v>0.42631578947368398</v>
      </c>
      <c r="V10">
        <v>0.30434782608695599</v>
      </c>
      <c r="W10">
        <v>0.30112359550561701</v>
      </c>
      <c r="X10">
        <v>12</v>
      </c>
      <c r="Y10">
        <v>151774.79999999999</v>
      </c>
      <c r="Z10">
        <v>1003</v>
      </c>
      <c r="AA10">
        <v>2</v>
      </c>
      <c r="AB10">
        <v>20</v>
      </c>
      <c r="AC10" t="s">
        <v>2400</v>
      </c>
      <c r="AE10">
        <f>Tabela3[[#This Row],[kan_params]]</f>
        <v>941</v>
      </c>
      <c r="AF10">
        <f>Tabela3[[#This Row],[kan_steps]]</f>
        <v>18.2</v>
      </c>
      <c r="AG10">
        <f>Tabela3[[#This Row],[kan_train_acc]]</f>
        <v>0.444943824410438</v>
      </c>
      <c r="AH10">
        <f>Tabela3[[#This Row],[kan_val_acc]]</f>
        <v>0.79999998807907102</v>
      </c>
      <c r="AI10">
        <f>Tabela3[[#This Row],[kan_test_acc]]</f>
        <v>0.32105262503027898</v>
      </c>
      <c r="AJ10">
        <f>Tabela3[[#This Row],[mlp_test_acc]]</f>
        <v>0.4</v>
      </c>
      <c r="AK10">
        <f>Tabela3[[#This Row],[mlp_val_acc]]</f>
        <v>0.32173913043478197</v>
      </c>
      <c r="AL10">
        <f>Tabela3[[#This Row],[mlp_train_acc]]</f>
        <v>0.307865168539325</v>
      </c>
      <c r="AM10">
        <f>Tabela3[[#This Row],[mlp_steps]]</f>
        <v>12</v>
      </c>
    </row>
    <row r="11" spans="1:39" hidden="1" x14ac:dyDescent="0.25">
      <c r="A11" t="s">
        <v>2382</v>
      </c>
      <c r="B11">
        <v>10</v>
      </c>
      <c r="C11">
        <v>3</v>
      </c>
      <c r="D11">
        <v>3</v>
      </c>
      <c r="E11">
        <v>0</v>
      </c>
      <c r="F11" t="s">
        <v>2401</v>
      </c>
      <c r="G11">
        <v>1167</v>
      </c>
      <c r="H11">
        <v>3348768</v>
      </c>
      <c r="I11">
        <v>29.4</v>
      </c>
      <c r="J11">
        <v>0.242696629464626</v>
      </c>
      <c r="K11">
        <v>0.74782608747482304</v>
      </c>
      <c r="L11">
        <v>0.215789476037025</v>
      </c>
      <c r="M11">
        <v>0.23684210526315699</v>
      </c>
      <c r="N11">
        <v>0.434782608695652</v>
      </c>
      <c r="O11">
        <v>0.368539325842696</v>
      </c>
      <c r="P11">
        <v>15</v>
      </c>
      <c r="Q11">
        <v>175988</v>
      </c>
      <c r="R11">
        <v>1095</v>
      </c>
      <c r="S11">
        <v>2</v>
      </c>
      <c r="T11">
        <v>21</v>
      </c>
      <c r="U11">
        <v>0.42631578947368398</v>
      </c>
      <c r="V11">
        <v>0.37391304347825999</v>
      </c>
      <c r="W11">
        <v>0.386516853932584</v>
      </c>
      <c r="X11">
        <v>14.8</v>
      </c>
      <c r="Y11">
        <v>155991</v>
      </c>
      <c r="Z11">
        <v>1191</v>
      </c>
      <c r="AA11">
        <v>2</v>
      </c>
      <c r="AB11">
        <v>22</v>
      </c>
      <c r="AC11" t="s">
        <v>2402</v>
      </c>
      <c r="AE11">
        <f>Tabela3[[#This Row],[kan_params]]</f>
        <v>1167</v>
      </c>
      <c r="AF11">
        <f>Tabela3[[#This Row],[kan_steps]]</f>
        <v>29.4</v>
      </c>
      <c r="AG11">
        <f>Tabela3[[#This Row],[kan_train_acc]]</f>
        <v>0.242696629464626</v>
      </c>
      <c r="AH11">
        <f>Tabela3[[#This Row],[kan_val_acc]]</f>
        <v>0.74782608747482304</v>
      </c>
      <c r="AI11">
        <f>Tabela3[[#This Row],[kan_test_acc]]</f>
        <v>0.215789476037025</v>
      </c>
      <c r="AJ11">
        <f>Tabela3[[#This Row],[mlp_test_acc]]</f>
        <v>0.23684210526315699</v>
      </c>
      <c r="AK11">
        <f>Tabela3[[#This Row],[mlp_val_acc]]</f>
        <v>0.434782608695652</v>
      </c>
      <c r="AL11">
        <f>Tabela3[[#This Row],[mlp_train_acc]]</f>
        <v>0.368539325842696</v>
      </c>
      <c r="AM11">
        <f>Tabela3[[#This Row],[mlp_steps]]</f>
        <v>15</v>
      </c>
    </row>
    <row r="12" spans="1:39" hidden="1" x14ac:dyDescent="0.25">
      <c r="A12" t="s">
        <v>2382</v>
      </c>
      <c r="B12">
        <v>10</v>
      </c>
      <c r="C12">
        <v>3</v>
      </c>
      <c r="D12">
        <v>3</v>
      </c>
      <c r="E12">
        <v>0</v>
      </c>
      <c r="F12" t="s">
        <v>2403</v>
      </c>
      <c r="G12">
        <v>568</v>
      </c>
      <c r="H12">
        <v>1700501.4</v>
      </c>
      <c r="I12">
        <v>25</v>
      </c>
      <c r="J12">
        <v>0.34831461310386602</v>
      </c>
      <c r="K12">
        <v>0.95652174949645996</v>
      </c>
      <c r="L12">
        <v>0.34210526943206698</v>
      </c>
      <c r="M12">
        <v>0.34210526315789402</v>
      </c>
      <c r="N12">
        <v>0.30434782608695599</v>
      </c>
      <c r="O12">
        <v>0.33707865168539303</v>
      </c>
      <c r="P12">
        <v>12</v>
      </c>
      <c r="Q12">
        <v>139039.6</v>
      </c>
      <c r="R12">
        <v>535</v>
      </c>
      <c r="S12">
        <v>2</v>
      </c>
      <c r="T12">
        <v>14</v>
      </c>
      <c r="U12">
        <v>0.34210526315789402</v>
      </c>
      <c r="V12">
        <v>0.30434782608695599</v>
      </c>
      <c r="W12">
        <v>0.33707865168539303</v>
      </c>
      <c r="X12">
        <v>12</v>
      </c>
      <c r="Y12">
        <v>135199.6</v>
      </c>
      <c r="Z12">
        <v>603</v>
      </c>
      <c r="AA12">
        <v>2</v>
      </c>
      <c r="AB12">
        <v>15</v>
      </c>
      <c r="AC12" t="s">
        <v>2404</v>
      </c>
      <c r="AE12">
        <f>Tabela3[[#This Row],[kan_params]]</f>
        <v>568</v>
      </c>
      <c r="AF12">
        <f>Tabela3[[#This Row],[kan_steps]]</f>
        <v>25</v>
      </c>
      <c r="AG12">
        <f>Tabela3[[#This Row],[kan_train_acc]]</f>
        <v>0.34831461310386602</v>
      </c>
      <c r="AH12">
        <f>Tabela3[[#This Row],[kan_val_acc]]</f>
        <v>0.95652174949645996</v>
      </c>
      <c r="AI12">
        <f>Tabela3[[#This Row],[kan_test_acc]]</f>
        <v>0.34210526943206698</v>
      </c>
      <c r="AJ12">
        <f>Tabela3[[#This Row],[mlp_test_acc]]</f>
        <v>0.34210526315789402</v>
      </c>
      <c r="AK12">
        <f>Tabela3[[#This Row],[mlp_val_acc]]</f>
        <v>0.30434782608695599</v>
      </c>
      <c r="AL12">
        <f>Tabela3[[#This Row],[mlp_train_acc]]</f>
        <v>0.33707865168539303</v>
      </c>
      <c r="AM12">
        <f>Tabela3[[#This Row],[mlp_steps]]</f>
        <v>12</v>
      </c>
    </row>
    <row r="13" spans="1:39" hidden="1" x14ac:dyDescent="0.25">
      <c r="A13" t="s">
        <v>2382</v>
      </c>
      <c r="B13">
        <v>10</v>
      </c>
      <c r="C13">
        <v>3</v>
      </c>
      <c r="D13">
        <v>3</v>
      </c>
      <c r="E13">
        <v>0</v>
      </c>
      <c r="F13" t="s">
        <v>2405</v>
      </c>
      <c r="G13">
        <v>973</v>
      </c>
      <c r="H13">
        <v>1431057.2</v>
      </c>
      <c r="I13">
        <v>13</v>
      </c>
      <c r="J13">
        <v>0.42247189879417402</v>
      </c>
      <c r="K13">
        <v>0.65217393636703402</v>
      </c>
      <c r="L13">
        <v>0.47894736528396598</v>
      </c>
      <c r="M13">
        <v>0.21052631578947301</v>
      </c>
      <c r="N13">
        <v>0.39130434782608697</v>
      </c>
      <c r="O13">
        <v>0.37078651685393199</v>
      </c>
      <c r="P13">
        <v>12</v>
      </c>
      <c r="Q13">
        <v>130686.8</v>
      </c>
      <c r="R13">
        <v>915</v>
      </c>
      <c r="S13">
        <v>2</v>
      </c>
      <c r="T13">
        <v>19</v>
      </c>
      <c r="U13">
        <v>0.21052631578947301</v>
      </c>
      <c r="V13">
        <v>0.39130434782608697</v>
      </c>
      <c r="W13">
        <v>0.37078651685393199</v>
      </c>
      <c r="X13">
        <v>12</v>
      </c>
      <c r="Y13">
        <v>129428.2</v>
      </c>
      <c r="Z13">
        <v>1003</v>
      </c>
      <c r="AA13">
        <v>2</v>
      </c>
      <c r="AB13">
        <v>20</v>
      </c>
      <c r="AC13" t="s">
        <v>2406</v>
      </c>
      <c r="AE13">
        <f>Tabela3[[#This Row],[kan_params]]</f>
        <v>973</v>
      </c>
      <c r="AF13">
        <f>Tabela3[[#This Row],[kan_steps]]</f>
        <v>13</v>
      </c>
      <c r="AG13">
        <f>Tabela3[[#This Row],[kan_train_acc]]</f>
        <v>0.42247189879417402</v>
      </c>
      <c r="AH13">
        <f>Tabela3[[#This Row],[kan_val_acc]]</f>
        <v>0.65217393636703402</v>
      </c>
      <c r="AI13">
        <f>Tabela3[[#This Row],[kan_test_acc]]</f>
        <v>0.47894736528396598</v>
      </c>
      <c r="AJ13">
        <f>Tabela3[[#This Row],[mlp_test_acc]]</f>
        <v>0.21052631578947301</v>
      </c>
      <c r="AK13">
        <f>Tabela3[[#This Row],[mlp_val_acc]]</f>
        <v>0.39130434782608697</v>
      </c>
      <c r="AL13">
        <f>Tabela3[[#This Row],[mlp_train_acc]]</f>
        <v>0.37078651685393199</v>
      </c>
      <c r="AM13">
        <f>Tabela3[[#This Row],[mlp_steps]]</f>
        <v>12</v>
      </c>
    </row>
    <row r="14" spans="1:39" hidden="1" x14ac:dyDescent="0.25">
      <c r="A14" t="s">
        <v>2382</v>
      </c>
      <c r="B14">
        <v>10</v>
      </c>
      <c r="C14">
        <v>3</v>
      </c>
      <c r="D14">
        <v>3</v>
      </c>
      <c r="E14">
        <v>0</v>
      </c>
      <c r="F14" t="s">
        <v>2407</v>
      </c>
      <c r="G14">
        <v>1263</v>
      </c>
      <c r="H14">
        <v>1588402.2</v>
      </c>
      <c r="I14">
        <v>13</v>
      </c>
      <c r="J14">
        <v>0.31011236906051598</v>
      </c>
      <c r="K14">
        <v>0.69565218687057495</v>
      </c>
      <c r="L14">
        <v>0.473684221506118</v>
      </c>
      <c r="M14">
        <v>0.23684210526315699</v>
      </c>
      <c r="N14">
        <v>0.69565217391304301</v>
      </c>
      <c r="O14">
        <v>0.37078651685393199</v>
      </c>
      <c r="P14">
        <v>17</v>
      </c>
      <c r="Q14">
        <v>231120.8</v>
      </c>
      <c r="R14">
        <v>1191</v>
      </c>
      <c r="S14">
        <v>2</v>
      </c>
      <c r="T14">
        <v>22</v>
      </c>
      <c r="U14">
        <v>0.34210526315789402</v>
      </c>
      <c r="V14">
        <v>0.30434782608695599</v>
      </c>
      <c r="W14">
        <v>0.33707865168539303</v>
      </c>
      <c r="X14">
        <v>12</v>
      </c>
      <c r="Y14">
        <v>167314.6</v>
      </c>
      <c r="Z14">
        <v>1291</v>
      </c>
      <c r="AA14">
        <v>2</v>
      </c>
      <c r="AB14">
        <v>23</v>
      </c>
      <c r="AC14" t="s">
        <v>2408</v>
      </c>
      <c r="AE14">
        <f>Tabela3[[#This Row],[kan_params]]</f>
        <v>1263</v>
      </c>
      <c r="AF14">
        <f>Tabela3[[#This Row],[kan_steps]]</f>
        <v>13</v>
      </c>
      <c r="AG14">
        <f>Tabela3[[#This Row],[kan_train_acc]]</f>
        <v>0.31011236906051598</v>
      </c>
      <c r="AH14">
        <f>Tabela3[[#This Row],[kan_val_acc]]</f>
        <v>0.69565218687057495</v>
      </c>
      <c r="AI14">
        <f>Tabela3[[#This Row],[kan_test_acc]]</f>
        <v>0.473684221506118</v>
      </c>
      <c r="AJ14">
        <f>Tabela3[[#This Row],[mlp_test_acc]]</f>
        <v>0.23684210526315699</v>
      </c>
      <c r="AK14">
        <f>Tabela3[[#This Row],[mlp_val_acc]]</f>
        <v>0.69565217391304301</v>
      </c>
      <c r="AL14">
        <f>Tabela3[[#This Row],[mlp_train_acc]]</f>
        <v>0.37078651685393199</v>
      </c>
      <c r="AM14">
        <f>Tabela3[[#This Row],[mlp_steps]]</f>
        <v>17</v>
      </c>
    </row>
    <row r="15" spans="1:39" hidden="1" x14ac:dyDescent="0.25">
      <c r="A15" t="s">
        <v>2382</v>
      </c>
      <c r="B15">
        <v>10</v>
      </c>
      <c r="C15">
        <v>3</v>
      </c>
      <c r="D15">
        <v>3</v>
      </c>
      <c r="E15">
        <v>0</v>
      </c>
      <c r="F15" t="s">
        <v>2409</v>
      </c>
      <c r="G15">
        <v>1553</v>
      </c>
      <c r="H15">
        <v>2181789.7999999998</v>
      </c>
      <c r="I15">
        <v>18.600000000000001</v>
      </c>
      <c r="J15">
        <v>0.34157303571700998</v>
      </c>
      <c r="K15">
        <v>0.721739137172699</v>
      </c>
      <c r="L15">
        <v>0.215789476037025</v>
      </c>
      <c r="M15">
        <v>0.23684210526315699</v>
      </c>
      <c r="N15">
        <v>0.37391304347825999</v>
      </c>
      <c r="O15">
        <v>0.36404494382022401</v>
      </c>
      <c r="P15">
        <v>12</v>
      </c>
      <c r="Q15">
        <v>130313.4</v>
      </c>
      <c r="R15">
        <v>1503</v>
      </c>
      <c r="S15">
        <v>2</v>
      </c>
      <c r="T15">
        <v>25</v>
      </c>
      <c r="U15">
        <v>0.21052631578947301</v>
      </c>
      <c r="V15">
        <v>0.39130434782608697</v>
      </c>
      <c r="W15">
        <v>0.37078651685393199</v>
      </c>
      <c r="X15">
        <v>18.399999999999999</v>
      </c>
      <c r="Y15">
        <v>210369.8</v>
      </c>
      <c r="Z15">
        <v>1615</v>
      </c>
      <c r="AA15">
        <v>2</v>
      </c>
      <c r="AB15">
        <v>26</v>
      </c>
      <c r="AC15" t="s">
        <v>2410</v>
      </c>
      <c r="AE15">
        <f>Tabela3[[#This Row],[kan_params]]</f>
        <v>1553</v>
      </c>
      <c r="AF15">
        <f>Tabela3[[#This Row],[kan_steps]]</f>
        <v>18.600000000000001</v>
      </c>
      <c r="AG15">
        <f>Tabela3[[#This Row],[kan_train_acc]]</f>
        <v>0.34157303571700998</v>
      </c>
      <c r="AH15">
        <f>Tabela3[[#This Row],[kan_val_acc]]</f>
        <v>0.721739137172699</v>
      </c>
      <c r="AI15">
        <f>Tabela3[[#This Row],[kan_test_acc]]</f>
        <v>0.215789476037025</v>
      </c>
      <c r="AJ15">
        <f>Tabela3[[#This Row],[mlp_test_acc]]</f>
        <v>0.23684210526315699</v>
      </c>
      <c r="AK15">
        <f>Tabela3[[#This Row],[mlp_val_acc]]</f>
        <v>0.37391304347825999</v>
      </c>
      <c r="AL15">
        <f>Tabela3[[#This Row],[mlp_train_acc]]</f>
        <v>0.36404494382022401</v>
      </c>
      <c r="AM15">
        <f>Tabela3[[#This Row],[mlp_steps]]</f>
        <v>12</v>
      </c>
    </row>
    <row r="16" spans="1:39" hidden="1" x14ac:dyDescent="0.25">
      <c r="A16" t="s">
        <v>2382</v>
      </c>
      <c r="B16">
        <v>10</v>
      </c>
      <c r="C16">
        <v>3</v>
      </c>
      <c r="D16">
        <v>3</v>
      </c>
      <c r="E16">
        <v>0</v>
      </c>
      <c r="F16" t="s">
        <v>2411</v>
      </c>
      <c r="G16">
        <v>794</v>
      </c>
      <c r="H16">
        <v>1999520.8</v>
      </c>
      <c r="I16">
        <v>26</v>
      </c>
      <c r="J16">
        <v>0.33707866072654702</v>
      </c>
      <c r="K16">
        <v>0.869565188884735</v>
      </c>
      <c r="L16">
        <v>0.34210526943206698</v>
      </c>
      <c r="M16">
        <v>0.21052631578947301</v>
      </c>
      <c r="N16">
        <v>0.39130434782608697</v>
      </c>
      <c r="O16">
        <v>0.37078651685393199</v>
      </c>
      <c r="P16">
        <v>12</v>
      </c>
      <c r="Q16">
        <v>143835.20000000001</v>
      </c>
      <c r="R16">
        <v>751</v>
      </c>
      <c r="S16">
        <v>2</v>
      </c>
      <c r="T16">
        <v>17</v>
      </c>
      <c r="U16">
        <v>0.34210526315789402</v>
      </c>
      <c r="V16">
        <v>0.30434782608695599</v>
      </c>
      <c r="W16">
        <v>0.33707865168539303</v>
      </c>
      <c r="X16">
        <v>12</v>
      </c>
      <c r="Y16">
        <v>151946.4</v>
      </c>
      <c r="Z16">
        <v>831</v>
      </c>
      <c r="AA16">
        <v>2</v>
      </c>
      <c r="AB16">
        <v>18</v>
      </c>
      <c r="AC16" t="s">
        <v>2412</v>
      </c>
      <c r="AE16">
        <f>Tabela3[[#This Row],[kan_params]]</f>
        <v>794</v>
      </c>
      <c r="AF16">
        <f>Tabela3[[#This Row],[kan_steps]]</f>
        <v>26</v>
      </c>
      <c r="AG16">
        <f>Tabela3[[#This Row],[kan_train_acc]]</f>
        <v>0.33707866072654702</v>
      </c>
      <c r="AH16">
        <f>Tabela3[[#This Row],[kan_val_acc]]</f>
        <v>0.869565188884735</v>
      </c>
      <c r="AI16">
        <f>Tabela3[[#This Row],[kan_test_acc]]</f>
        <v>0.34210526943206698</v>
      </c>
      <c r="AJ16">
        <f>Tabela3[[#This Row],[mlp_test_acc]]</f>
        <v>0.21052631578947301</v>
      </c>
      <c r="AK16">
        <f>Tabela3[[#This Row],[mlp_val_acc]]</f>
        <v>0.39130434782608697</v>
      </c>
      <c r="AL16">
        <f>Tabela3[[#This Row],[mlp_train_acc]]</f>
        <v>0.37078651685393199</v>
      </c>
      <c r="AM16">
        <f>Tabela3[[#This Row],[mlp_steps]]</f>
        <v>12</v>
      </c>
    </row>
    <row r="17" spans="1:39" hidden="1" x14ac:dyDescent="0.25">
      <c r="A17" t="s">
        <v>2382</v>
      </c>
      <c r="B17">
        <v>10</v>
      </c>
      <c r="C17">
        <v>3</v>
      </c>
      <c r="D17">
        <v>3</v>
      </c>
      <c r="E17">
        <v>0</v>
      </c>
      <c r="F17" t="s">
        <v>2413</v>
      </c>
      <c r="G17">
        <v>1231</v>
      </c>
      <c r="H17">
        <v>1420161</v>
      </c>
      <c r="I17">
        <v>12</v>
      </c>
      <c r="J17">
        <v>0.32808989286422702</v>
      </c>
      <c r="K17">
        <v>0.65217393636703402</v>
      </c>
      <c r="L17">
        <v>0.173684203624725</v>
      </c>
      <c r="M17">
        <v>0.21052631578947301</v>
      </c>
      <c r="N17">
        <v>0.47826086956521702</v>
      </c>
      <c r="O17">
        <v>0.37078651685393199</v>
      </c>
      <c r="P17">
        <v>24</v>
      </c>
      <c r="Q17">
        <v>264906.2</v>
      </c>
      <c r="R17">
        <v>1191</v>
      </c>
      <c r="S17">
        <v>2</v>
      </c>
      <c r="T17">
        <v>22</v>
      </c>
      <c r="U17">
        <v>0.21052631578947301</v>
      </c>
      <c r="V17">
        <v>0.65217391304347805</v>
      </c>
      <c r="W17">
        <v>0.37078651685393199</v>
      </c>
      <c r="X17">
        <v>18</v>
      </c>
      <c r="Y17">
        <v>199012.2</v>
      </c>
      <c r="Z17">
        <v>1291</v>
      </c>
      <c r="AA17">
        <v>2</v>
      </c>
      <c r="AB17">
        <v>23</v>
      </c>
      <c r="AC17" t="s">
        <v>2414</v>
      </c>
      <c r="AE17">
        <f>Tabela3[[#This Row],[kan_params]]</f>
        <v>1231</v>
      </c>
      <c r="AF17">
        <f>Tabela3[[#This Row],[kan_steps]]</f>
        <v>12</v>
      </c>
      <c r="AG17">
        <f>Tabela3[[#This Row],[kan_train_acc]]</f>
        <v>0.32808989286422702</v>
      </c>
      <c r="AH17">
        <f>Tabela3[[#This Row],[kan_val_acc]]</f>
        <v>0.65217393636703402</v>
      </c>
      <c r="AI17">
        <f>Tabela3[[#This Row],[kan_test_acc]]</f>
        <v>0.173684203624725</v>
      </c>
      <c r="AJ17">
        <f>Tabela3[[#This Row],[mlp_test_acc]]</f>
        <v>0.21052631578947301</v>
      </c>
      <c r="AK17">
        <f>Tabela3[[#This Row],[mlp_val_acc]]</f>
        <v>0.47826086956521702</v>
      </c>
      <c r="AL17">
        <f>Tabela3[[#This Row],[mlp_train_acc]]</f>
        <v>0.37078651685393199</v>
      </c>
      <c r="AM17">
        <f>Tabela3[[#This Row],[mlp_steps]]</f>
        <v>24</v>
      </c>
    </row>
    <row r="18" spans="1:39" hidden="1" x14ac:dyDescent="0.25">
      <c r="A18" t="s">
        <v>2382</v>
      </c>
      <c r="B18">
        <v>10</v>
      </c>
      <c r="C18">
        <v>3</v>
      </c>
      <c r="D18">
        <v>3</v>
      </c>
      <c r="E18">
        <v>0</v>
      </c>
      <c r="F18" t="s">
        <v>2415</v>
      </c>
      <c r="G18">
        <v>1585</v>
      </c>
      <c r="H18">
        <v>1991018.2</v>
      </c>
      <c r="I18">
        <v>16</v>
      </c>
      <c r="J18">
        <v>0.21123595237731899</v>
      </c>
      <c r="K18">
        <v>0.69565218687057495</v>
      </c>
      <c r="L18">
        <v>0.3</v>
      </c>
      <c r="M18">
        <v>0.21052631578947301</v>
      </c>
      <c r="N18">
        <v>0.39130434782608697</v>
      </c>
      <c r="O18">
        <v>0.37078651685393199</v>
      </c>
      <c r="P18">
        <v>12</v>
      </c>
      <c r="Q18">
        <v>158979.20000000001</v>
      </c>
      <c r="R18">
        <v>1503</v>
      </c>
      <c r="S18">
        <v>2</v>
      </c>
      <c r="T18">
        <v>25</v>
      </c>
      <c r="U18">
        <v>0.21052631578947301</v>
      </c>
      <c r="V18">
        <v>0.39130434782608697</v>
      </c>
      <c r="W18">
        <v>0.37078651685393199</v>
      </c>
      <c r="X18">
        <v>20</v>
      </c>
      <c r="Y18">
        <v>237246.8</v>
      </c>
      <c r="Z18">
        <v>1615</v>
      </c>
      <c r="AA18">
        <v>2</v>
      </c>
      <c r="AB18">
        <v>26</v>
      </c>
      <c r="AC18" t="s">
        <v>2416</v>
      </c>
      <c r="AE18">
        <f>Tabela3[[#This Row],[kan_params]]</f>
        <v>1585</v>
      </c>
      <c r="AF18">
        <f>Tabela3[[#This Row],[kan_steps]]</f>
        <v>16</v>
      </c>
      <c r="AG18">
        <f>Tabela3[[#This Row],[kan_train_acc]]</f>
        <v>0.21123595237731899</v>
      </c>
      <c r="AH18">
        <f>Tabela3[[#This Row],[kan_val_acc]]</f>
        <v>0.69565218687057495</v>
      </c>
      <c r="AI18">
        <f>Tabela3[[#This Row],[kan_test_acc]]</f>
        <v>0.3</v>
      </c>
      <c r="AJ18">
        <f>Tabela3[[#This Row],[mlp_test_acc]]</f>
        <v>0.21052631578947301</v>
      </c>
      <c r="AK18">
        <f>Tabela3[[#This Row],[mlp_val_acc]]</f>
        <v>0.39130434782608697</v>
      </c>
      <c r="AL18">
        <f>Tabela3[[#This Row],[mlp_train_acc]]</f>
        <v>0.37078651685393199</v>
      </c>
      <c r="AM18">
        <f>Tabela3[[#This Row],[mlp_steps]]</f>
        <v>12</v>
      </c>
    </row>
    <row r="19" spans="1:39" hidden="1" x14ac:dyDescent="0.25">
      <c r="A19" t="s">
        <v>2382</v>
      </c>
      <c r="B19">
        <v>10</v>
      </c>
      <c r="C19">
        <v>3</v>
      </c>
      <c r="D19">
        <v>3</v>
      </c>
      <c r="E19">
        <v>0</v>
      </c>
      <c r="F19" t="s">
        <v>2417</v>
      </c>
      <c r="G19">
        <v>1939</v>
      </c>
      <c r="H19">
        <v>2310653.2000000002</v>
      </c>
      <c r="I19">
        <v>19.8</v>
      </c>
      <c r="J19">
        <v>0.40000000298023197</v>
      </c>
      <c r="K19">
        <v>0.72173911333084095</v>
      </c>
      <c r="L19">
        <v>0.321052628755569</v>
      </c>
      <c r="M19">
        <v>0.41052631578947302</v>
      </c>
      <c r="N19">
        <v>0.36521739130434699</v>
      </c>
      <c r="O19">
        <v>0.31235955056179698</v>
      </c>
      <c r="P19">
        <v>12.6</v>
      </c>
      <c r="Q19">
        <v>152774.79999999999</v>
      </c>
      <c r="R19">
        <v>1851</v>
      </c>
      <c r="S19">
        <v>2</v>
      </c>
      <c r="T19">
        <v>28</v>
      </c>
      <c r="U19">
        <v>0.32105263157894698</v>
      </c>
      <c r="V19">
        <v>0.38260869565217298</v>
      </c>
      <c r="W19">
        <v>0.346067415730337</v>
      </c>
      <c r="X19">
        <v>13.6</v>
      </c>
      <c r="Y19">
        <v>174082.4</v>
      </c>
      <c r="Z19">
        <v>1975</v>
      </c>
      <c r="AA19">
        <v>2</v>
      </c>
      <c r="AB19">
        <v>29</v>
      </c>
      <c r="AC19" t="s">
        <v>2418</v>
      </c>
      <c r="AE19">
        <f>Tabela3[[#This Row],[kan_params]]</f>
        <v>1939</v>
      </c>
      <c r="AF19">
        <f>Tabela3[[#This Row],[kan_steps]]</f>
        <v>19.8</v>
      </c>
      <c r="AG19">
        <f>Tabela3[[#This Row],[kan_train_acc]]</f>
        <v>0.40000000298023197</v>
      </c>
      <c r="AH19">
        <f>Tabela3[[#This Row],[kan_val_acc]]</f>
        <v>0.72173911333084095</v>
      </c>
      <c r="AI19">
        <f>Tabela3[[#This Row],[kan_test_acc]]</f>
        <v>0.321052628755569</v>
      </c>
      <c r="AJ19">
        <f>Tabela3[[#This Row],[mlp_test_acc]]</f>
        <v>0.41052631578947302</v>
      </c>
      <c r="AK19">
        <f>Tabela3[[#This Row],[mlp_val_acc]]</f>
        <v>0.36521739130434699</v>
      </c>
      <c r="AL19">
        <f>Tabela3[[#This Row],[mlp_train_acc]]</f>
        <v>0.31235955056179698</v>
      </c>
      <c r="AM19">
        <f>Tabela3[[#This Row],[mlp_steps]]</f>
        <v>12.6</v>
      </c>
    </row>
    <row r="20" spans="1:39" hidden="1" x14ac:dyDescent="0.25">
      <c r="A20" t="s">
        <v>2382</v>
      </c>
      <c r="B20">
        <v>10</v>
      </c>
      <c r="C20">
        <v>3</v>
      </c>
      <c r="D20">
        <v>3</v>
      </c>
      <c r="E20">
        <v>0</v>
      </c>
      <c r="F20" t="s">
        <v>2419</v>
      </c>
      <c r="G20">
        <v>1020</v>
      </c>
      <c r="H20">
        <v>1416886</v>
      </c>
      <c r="I20">
        <v>18</v>
      </c>
      <c r="J20">
        <v>0.41573032736778198</v>
      </c>
      <c r="K20">
        <v>0.78260868787765503</v>
      </c>
      <c r="L20">
        <v>0.55263155698776201</v>
      </c>
      <c r="M20">
        <v>0.34210526315789402</v>
      </c>
      <c r="N20">
        <v>0.30434782608695599</v>
      </c>
      <c r="O20">
        <v>0.33707865168539303</v>
      </c>
      <c r="P20">
        <v>12</v>
      </c>
      <c r="Q20">
        <v>142450.79999999999</v>
      </c>
      <c r="R20">
        <v>1003</v>
      </c>
      <c r="S20">
        <v>2</v>
      </c>
      <c r="T20">
        <v>20</v>
      </c>
      <c r="U20">
        <v>0.34210526315789402</v>
      </c>
      <c r="V20">
        <v>0.30434782608695599</v>
      </c>
      <c r="W20">
        <v>0.33707865168539303</v>
      </c>
      <c r="X20">
        <v>12</v>
      </c>
      <c r="Y20">
        <v>134508.79999999999</v>
      </c>
      <c r="Z20">
        <v>1095</v>
      </c>
      <c r="AA20">
        <v>2</v>
      </c>
      <c r="AB20">
        <v>21</v>
      </c>
      <c r="AC20" t="s">
        <v>2420</v>
      </c>
      <c r="AE20">
        <f>Tabela3[[#This Row],[kan_params]]</f>
        <v>1020</v>
      </c>
      <c r="AF20">
        <f>Tabela3[[#This Row],[kan_steps]]</f>
        <v>18</v>
      </c>
      <c r="AG20">
        <f>Tabela3[[#This Row],[kan_train_acc]]</f>
        <v>0.41573032736778198</v>
      </c>
      <c r="AH20">
        <f>Tabela3[[#This Row],[kan_val_acc]]</f>
        <v>0.78260868787765503</v>
      </c>
      <c r="AI20">
        <f>Tabela3[[#This Row],[kan_test_acc]]</f>
        <v>0.55263155698776201</v>
      </c>
      <c r="AJ20">
        <f>Tabela3[[#This Row],[mlp_test_acc]]</f>
        <v>0.34210526315789402</v>
      </c>
      <c r="AK20">
        <f>Tabela3[[#This Row],[mlp_val_acc]]</f>
        <v>0.30434782608695599</v>
      </c>
      <c r="AL20">
        <f>Tabela3[[#This Row],[mlp_train_acc]]</f>
        <v>0.33707865168539303</v>
      </c>
      <c r="AM20">
        <f>Tabela3[[#This Row],[mlp_steps]]</f>
        <v>12</v>
      </c>
    </row>
    <row r="21" spans="1:39" hidden="1" x14ac:dyDescent="0.25">
      <c r="A21" t="s">
        <v>2382</v>
      </c>
      <c r="B21">
        <v>10</v>
      </c>
      <c r="C21">
        <v>5</v>
      </c>
      <c r="D21">
        <v>2</v>
      </c>
      <c r="E21">
        <v>0</v>
      </c>
      <c r="F21" t="s">
        <v>2383</v>
      </c>
      <c r="G21">
        <v>1397</v>
      </c>
      <c r="H21">
        <v>2591071.7999999998</v>
      </c>
      <c r="I21">
        <v>23.2</v>
      </c>
      <c r="J21">
        <v>0.23820224106311799</v>
      </c>
      <c r="K21">
        <v>0.6</v>
      </c>
      <c r="L21">
        <v>0.39999999403953501</v>
      </c>
      <c r="M21">
        <v>0.28947368421052599</v>
      </c>
      <c r="N21">
        <v>0.33913043478260801</v>
      </c>
      <c r="O21">
        <v>0.35056179775280899</v>
      </c>
      <c r="P21">
        <v>12</v>
      </c>
      <c r="Q21">
        <v>144750.79999999999</v>
      </c>
      <c r="R21">
        <v>1395</v>
      </c>
      <c r="S21">
        <v>2</v>
      </c>
      <c r="T21">
        <v>24</v>
      </c>
      <c r="U21">
        <v>0.5</v>
      </c>
      <c r="V21">
        <v>0.69565217391304301</v>
      </c>
      <c r="W21">
        <v>0.64943820224719095</v>
      </c>
      <c r="X21">
        <v>22</v>
      </c>
      <c r="Y21">
        <v>263241.59999999998</v>
      </c>
      <c r="Z21">
        <v>1503</v>
      </c>
      <c r="AA21">
        <v>2</v>
      </c>
      <c r="AB21">
        <v>25</v>
      </c>
      <c r="AC21" t="s">
        <v>2421</v>
      </c>
      <c r="AE21">
        <f>Tabela3[[#This Row],[kan_params]]</f>
        <v>1397</v>
      </c>
      <c r="AF21">
        <f>Tabela3[[#This Row],[kan_steps]]</f>
        <v>23.2</v>
      </c>
      <c r="AG21">
        <f>Tabela3[[#This Row],[kan_train_acc]]</f>
        <v>0.23820224106311799</v>
      </c>
      <c r="AH21">
        <f>Tabela3[[#This Row],[kan_val_acc]]</f>
        <v>0.6</v>
      </c>
      <c r="AI21">
        <f>Tabela3[[#This Row],[kan_test_acc]]</f>
        <v>0.39999999403953501</v>
      </c>
      <c r="AJ21">
        <f>Tabela3[[#This Row],[mlp_test_acc]]</f>
        <v>0.28947368421052599</v>
      </c>
      <c r="AK21">
        <f>Tabela3[[#This Row],[mlp_val_acc]]</f>
        <v>0.33913043478260801</v>
      </c>
      <c r="AL21">
        <f>Tabela3[[#This Row],[mlp_train_acc]]</f>
        <v>0.35056179775280899</v>
      </c>
      <c r="AM21">
        <f>Tabela3[[#This Row],[mlp_steps]]</f>
        <v>12</v>
      </c>
    </row>
    <row r="22" spans="1:39" hidden="1" x14ac:dyDescent="0.25">
      <c r="A22" t="s">
        <v>2382</v>
      </c>
      <c r="B22">
        <v>10</v>
      </c>
      <c r="C22">
        <v>5</v>
      </c>
      <c r="D22">
        <v>2</v>
      </c>
      <c r="E22">
        <v>0</v>
      </c>
      <c r="F22" t="s">
        <v>2385</v>
      </c>
      <c r="G22">
        <v>1789</v>
      </c>
      <c r="H22">
        <v>2344027.7999999998</v>
      </c>
      <c r="I22">
        <v>21</v>
      </c>
      <c r="J22">
        <v>0.395505619049072</v>
      </c>
      <c r="K22">
        <v>0.78260868787765503</v>
      </c>
      <c r="L22">
        <v>0.38947369456291198</v>
      </c>
      <c r="M22">
        <v>0.44736842105263103</v>
      </c>
      <c r="N22">
        <v>0.30434782608695599</v>
      </c>
      <c r="O22">
        <v>0.29213483146067398</v>
      </c>
      <c r="P22">
        <v>12</v>
      </c>
      <c r="Q22">
        <v>166167.79999999999</v>
      </c>
      <c r="R22">
        <v>1731</v>
      </c>
      <c r="S22">
        <v>2</v>
      </c>
      <c r="T22">
        <v>27</v>
      </c>
      <c r="U22">
        <v>0.44736842105263103</v>
      </c>
      <c r="V22">
        <v>0.30434782608695599</v>
      </c>
      <c r="W22">
        <v>0.29213483146067398</v>
      </c>
      <c r="X22">
        <v>12</v>
      </c>
      <c r="Y22">
        <v>152619.4</v>
      </c>
      <c r="Z22">
        <v>1851</v>
      </c>
      <c r="AA22">
        <v>2</v>
      </c>
      <c r="AB22">
        <v>28</v>
      </c>
      <c r="AC22" t="s">
        <v>2422</v>
      </c>
      <c r="AE22">
        <f>Tabela3[[#This Row],[kan_params]]</f>
        <v>1789</v>
      </c>
      <c r="AF22">
        <f>Tabela3[[#This Row],[kan_steps]]</f>
        <v>21</v>
      </c>
      <c r="AG22">
        <f>Tabela3[[#This Row],[kan_train_acc]]</f>
        <v>0.395505619049072</v>
      </c>
      <c r="AH22">
        <f>Tabela3[[#This Row],[kan_val_acc]]</f>
        <v>0.78260868787765503</v>
      </c>
      <c r="AI22">
        <f>Tabela3[[#This Row],[kan_test_acc]]</f>
        <v>0.38947369456291198</v>
      </c>
      <c r="AJ22">
        <f>Tabela3[[#This Row],[mlp_test_acc]]</f>
        <v>0.44736842105263103</v>
      </c>
      <c r="AK22">
        <f>Tabela3[[#This Row],[mlp_val_acc]]</f>
        <v>0.30434782608695599</v>
      </c>
      <c r="AL22">
        <f>Tabela3[[#This Row],[mlp_train_acc]]</f>
        <v>0.29213483146067398</v>
      </c>
      <c r="AM22">
        <f>Tabela3[[#This Row],[mlp_steps]]</f>
        <v>12</v>
      </c>
    </row>
    <row r="23" spans="1:39" hidden="1" x14ac:dyDescent="0.25">
      <c r="A23" t="s">
        <v>2382</v>
      </c>
      <c r="B23">
        <v>10</v>
      </c>
      <c r="C23">
        <v>5</v>
      </c>
      <c r="D23">
        <v>2</v>
      </c>
      <c r="E23">
        <v>0</v>
      </c>
      <c r="F23" t="s">
        <v>2387</v>
      </c>
      <c r="G23">
        <v>2181</v>
      </c>
      <c r="H23">
        <v>2775601.2</v>
      </c>
      <c r="I23">
        <v>24</v>
      </c>
      <c r="J23">
        <v>0.68988765478134095</v>
      </c>
      <c r="K23">
        <v>0.78260868787765503</v>
      </c>
      <c r="L23">
        <v>0.55263155698776201</v>
      </c>
      <c r="M23">
        <v>0.105263157894736</v>
      </c>
      <c r="N23">
        <v>0.30434782608695599</v>
      </c>
      <c r="O23">
        <v>0.16853932584269599</v>
      </c>
      <c r="P23">
        <v>12</v>
      </c>
      <c r="Q23">
        <v>156587.6</v>
      </c>
      <c r="R23">
        <v>2103</v>
      </c>
      <c r="S23">
        <v>2</v>
      </c>
      <c r="T23">
        <v>30</v>
      </c>
      <c r="U23">
        <v>0.21052631578947301</v>
      </c>
      <c r="V23">
        <v>0.39130434782608697</v>
      </c>
      <c r="W23">
        <v>0.37078651685393199</v>
      </c>
      <c r="X23">
        <v>12</v>
      </c>
      <c r="Y23">
        <v>132476.4</v>
      </c>
      <c r="Z23">
        <v>2235</v>
      </c>
      <c r="AA23">
        <v>2</v>
      </c>
      <c r="AB23">
        <v>31</v>
      </c>
      <c r="AC23" t="s">
        <v>2423</v>
      </c>
      <c r="AE23">
        <f>Tabela3[[#This Row],[kan_params]]</f>
        <v>2181</v>
      </c>
      <c r="AF23">
        <f>Tabela3[[#This Row],[kan_steps]]</f>
        <v>24</v>
      </c>
      <c r="AG23">
        <f>Tabela3[[#This Row],[kan_train_acc]]</f>
        <v>0.68988765478134095</v>
      </c>
      <c r="AH23">
        <f>Tabela3[[#This Row],[kan_val_acc]]</f>
        <v>0.78260868787765503</v>
      </c>
      <c r="AI23">
        <f>Tabela3[[#This Row],[kan_test_acc]]</f>
        <v>0.55263155698776201</v>
      </c>
      <c r="AJ23">
        <f>Tabela3[[#This Row],[mlp_test_acc]]</f>
        <v>0.105263157894736</v>
      </c>
      <c r="AK23">
        <f>Tabela3[[#This Row],[mlp_val_acc]]</f>
        <v>0.30434782608695599</v>
      </c>
      <c r="AL23">
        <f>Tabela3[[#This Row],[mlp_train_acc]]</f>
        <v>0.16853932584269599</v>
      </c>
      <c r="AM23">
        <f>Tabela3[[#This Row],[mlp_steps]]</f>
        <v>12</v>
      </c>
    </row>
    <row r="24" spans="1:39" hidden="1" x14ac:dyDescent="0.25">
      <c r="A24" t="s">
        <v>2382</v>
      </c>
      <c r="B24">
        <v>10</v>
      </c>
      <c r="C24">
        <v>5</v>
      </c>
      <c r="D24">
        <v>2</v>
      </c>
      <c r="E24">
        <v>0</v>
      </c>
      <c r="F24" t="s">
        <v>2389</v>
      </c>
      <c r="G24">
        <v>1639</v>
      </c>
      <c r="H24">
        <v>3465506.8</v>
      </c>
      <c r="I24">
        <v>31.6</v>
      </c>
      <c r="J24">
        <v>0.77078652381896895</v>
      </c>
      <c r="K24">
        <v>0.90434782505035405</v>
      </c>
      <c r="L24">
        <v>0.71052631735801697</v>
      </c>
      <c r="M24">
        <v>0.28947368421052599</v>
      </c>
      <c r="N24">
        <v>0.46086956521739098</v>
      </c>
      <c r="O24">
        <v>0.39101123595505599</v>
      </c>
      <c r="P24">
        <v>17</v>
      </c>
      <c r="Q24">
        <v>205016.6</v>
      </c>
      <c r="R24">
        <v>1615</v>
      </c>
      <c r="S24">
        <v>2</v>
      </c>
      <c r="T24">
        <v>26</v>
      </c>
      <c r="U24">
        <v>0.31052631578947298</v>
      </c>
      <c r="V24">
        <v>0.39130434782608697</v>
      </c>
      <c r="W24">
        <v>0.34157303370786501</v>
      </c>
      <c r="X24">
        <v>13</v>
      </c>
      <c r="Y24">
        <v>159083.79999999999</v>
      </c>
      <c r="Z24">
        <v>1731</v>
      </c>
      <c r="AA24">
        <v>2</v>
      </c>
      <c r="AB24">
        <v>27</v>
      </c>
      <c r="AC24" t="s">
        <v>2424</v>
      </c>
      <c r="AE24">
        <f>Tabela3[[#This Row],[kan_params]]</f>
        <v>1639</v>
      </c>
      <c r="AF24">
        <f>Tabela3[[#This Row],[kan_steps]]</f>
        <v>31.6</v>
      </c>
      <c r="AG24">
        <f>Tabela3[[#This Row],[kan_train_acc]]</f>
        <v>0.77078652381896895</v>
      </c>
      <c r="AH24">
        <f>Tabela3[[#This Row],[kan_val_acc]]</f>
        <v>0.90434782505035405</v>
      </c>
      <c r="AI24">
        <f>Tabela3[[#This Row],[kan_test_acc]]</f>
        <v>0.71052631735801697</v>
      </c>
      <c r="AJ24">
        <f>Tabela3[[#This Row],[mlp_test_acc]]</f>
        <v>0.28947368421052599</v>
      </c>
      <c r="AK24">
        <f>Tabela3[[#This Row],[mlp_val_acc]]</f>
        <v>0.46086956521739098</v>
      </c>
      <c r="AL24">
        <f>Tabela3[[#This Row],[mlp_train_acc]]</f>
        <v>0.39101123595505599</v>
      </c>
      <c r="AM24">
        <f>Tabela3[[#This Row],[mlp_steps]]</f>
        <v>17</v>
      </c>
    </row>
    <row r="25" spans="1:39" hidden="1" x14ac:dyDescent="0.25">
      <c r="A25" t="s">
        <v>2382</v>
      </c>
      <c r="B25">
        <v>10</v>
      </c>
      <c r="C25">
        <v>5</v>
      </c>
      <c r="D25">
        <v>2</v>
      </c>
      <c r="E25">
        <v>0</v>
      </c>
      <c r="F25" t="s">
        <v>2391</v>
      </c>
      <c r="G25">
        <v>2091</v>
      </c>
      <c r="H25">
        <v>2884206</v>
      </c>
      <c r="I25">
        <v>25</v>
      </c>
      <c r="J25">
        <v>0.65168541669845503</v>
      </c>
      <c r="K25">
        <v>0.73913043737411499</v>
      </c>
      <c r="L25">
        <v>0.65789473056793202</v>
      </c>
      <c r="M25">
        <v>0.34210526315789402</v>
      </c>
      <c r="N25">
        <v>0.30434782608695599</v>
      </c>
      <c r="O25">
        <v>0.33707865168539303</v>
      </c>
      <c r="P25">
        <v>13</v>
      </c>
      <c r="Q25">
        <v>155495.20000000001</v>
      </c>
      <c r="R25">
        <v>1975</v>
      </c>
      <c r="S25">
        <v>2</v>
      </c>
      <c r="T25">
        <v>29</v>
      </c>
      <c r="U25">
        <v>0.21052631578947301</v>
      </c>
      <c r="V25">
        <v>0.39130434782608697</v>
      </c>
      <c r="W25">
        <v>0.37078651685393199</v>
      </c>
      <c r="X25">
        <v>12</v>
      </c>
      <c r="Y25">
        <v>144139.6</v>
      </c>
      <c r="Z25">
        <v>2103</v>
      </c>
      <c r="AA25">
        <v>2</v>
      </c>
      <c r="AB25">
        <v>30</v>
      </c>
      <c r="AC25" t="s">
        <v>2425</v>
      </c>
      <c r="AE25">
        <f>Tabela3[[#This Row],[kan_params]]</f>
        <v>2091</v>
      </c>
      <c r="AF25">
        <f>Tabela3[[#This Row],[kan_steps]]</f>
        <v>25</v>
      </c>
      <c r="AG25">
        <f>Tabela3[[#This Row],[kan_train_acc]]</f>
        <v>0.65168541669845503</v>
      </c>
      <c r="AH25">
        <f>Tabela3[[#This Row],[kan_val_acc]]</f>
        <v>0.73913043737411499</v>
      </c>
      <c r="AI25">
        <f>Tabela3[[#This Row],[kan_test_acc]]</f>
        <v>0.65789473056793202</v>
      </c>
      <c r="AJ25">
        <f>Tabela3[[#This Row],[mlp_test_acc]]</f>
        <v>0.34210526315789402</v>
      </c>
      <c r="AK25">
        <f>Tabela3[[#This Row],[mlp_val_acc]]</f>
        <v>0.30434782608695599</v>
      </c>
      <c r="AL25">
        <f>Tabela3[[#This Row],[mlp_train_acc]]</f>
        <v>0.33707865168539303</v>
      </c>
      <c r="AM25">
        <f>Tabela3[[#This Row],[mlp_steps]]</f>
        <v>13</v>
      </c>
    </row>
    <row r="26" spans="1:39" hidden="1" x14ac:dyDescent="0.25">
      <c r="A26" t="s">
        <v>2382</v>
      </c>
      <c r="B26">
        <v>10</v>
      </c>
      <c r="C26">
        <v>5</v>
      </c>
      <c r="D26">
        <v>2</v>
      </c>
      <c r="E26">
        <v>0</v>
      </c>
      <c r="F26" t="s">
        <v>2393</v>
      </c>
      <c r="G26">
        <v>2543</v>
      </c>
      <c r="H26">
        <v>4257321.8</v>
      </c>
      <c r="I26">
        <v>38</v>
      </c>
      <c r="J26">
        <v>0.72808989286422698</v>
      </c>
      <c r="K26">
        <v>0.95652174949645996</v>
      </c>
      <c r="L26">
        <v>0.64736842513084403</v>
      </c>
      <c r="M26">
        <v>0.21052631578947301</v>
      </c>
      <c r="N26">
        <v>0.39130434782608697</v>
      </c>
      <c r="O26">
        <v>0.37078651685393199</v>
      </c>
      <c r="P26">
        <v>12</v>
      </c>
      <c r="Q26">
        <v>142333.4</v>
      </c>
      <c r="R26">
        <v>2511</v>
      </c>
      <c r="S26">
        <v>2</v>
      </c>
      <c r="T26">
        <v>33</v>
      </c>
      <c r="U26">
        <v>0.34210526315789402</v>
      </c>
      <c r="V26">
        <v>0.30434782608695599</v>
      </c>
      <c r="W26">
        <v>0.33707865168539303</v>
      </c>
      <c r="X26">
        <v>12</v>
      </c>
      <c r="Y26">
        <v>162597.4</v>
      </c>
      <c r="Z26">
        <v>2655</v>
      </c>
      <c r="AA26">
        <v>2</v>
      </c>
      <c r="AB26">
        <v>34</v>
      </c>
      <c r="AC26" t="s">
        <v>2426</v>
      </c>
      <c r="AE26">
        <f>Tabela3[[#This Row],[kan_params]]</f>
        <v>2543</v>
      </c>
      <c r="AF26">
        <f>Tabela3[[#This Row],[kan_steps]]</f>
        <v>38</v>
      </c>
      <c r="AG26">
        <f>Tabela3[[#This Row],[kan_train_acc]]</f>
        <v>0.72808989286422698</v>
      </c>
      <c r="AH26">
        <f>Tabela3[[#This Row],[kan_val_acc]]</f>
        <v>0.95652174949645996</v>
      </c>
      <c r="AI26">
        <f>Tabela3[[#This Row],[kan_test_acc]]</f>
        <v>0.64736842513084403</v>
      </c>
      <c r="AJ26">
        <f>Tabela3[[#This Row],[mlp_test_acc]]</f>
        <v>0.21052631578947301</v>
      </c>
      <c r="AK26">
        <f>Tabela3[[#This Row],[mlp_val_acc]]</f>
        <v>0.39130434782608697</v>
      </c>
      <c r="AL26">
        <f>Tabela3[[#This Row],[mlp_train_acc]]</f>
        <v>0.37078651685393199</v>
      </c>
      <c r="AM26">
        <f>Tabela3[[#This Row],[mlp_steps]]</f>
        <v>12</v>
      </c>
    </row>
    <row r="27" spans="1:39" hidden="1" x14ac:dyDescent="0.25">
      <c r="A27" t="s">
        <v>2382</v>
      </c>
      <c r="B27">
        <v>10</v>
      </c>
      <c r="C27">
        <v>5</v>
      </c>
      <c r="D27">
        <v>2</v>
      </c>
      <c r="E27">
        <v>0</v>
      </c>
      <c r="F27" t="s">
        <v>2395</v>
      </c>
      <c r="G27">
        <v>321</v>
      </c>
      <c r="H27">
        <v>978899.6</v>
      </c>
      <c r="I27">
        <v>16</v>
      </c>
      <c r="J27">
        <v>0.67415732145309404</v>
      </c>
      <c r="K27">
        <v>0.82608693838119496</v>
      </c>
      <c r="L27">
        <v>0.65789473056793202</v>
      </c>
      <c r="M27">
        <v>0.52631578947368396</v>
      </c>
      <c r="N27">
        <v>0.69565217391304301</v>
      </c>
      <c r="O27">
        <v>0.68539325842696597</v>
      </c>
      <c r="P27">
        <v>12</v>
      </c>
      <c r="Q27">
        <v>143600</v>
      </c>
      <c r="R27">
        <v>303</v>
      </c>
      <c r="S27">
        <v>2</v>
      </c>
      <c r="T27">
        <v>10</v>
      </c>
      <c r="U27">
        <v>0.55263157894736803</v>
      </c>
      <c r="V27">
        <v>0.65217391304347805</v>
      </c>
      <c r="W27">
        <v>0.70786516853932502</v>
      </c>
      <c r="X27">
        <v>12</v>
      </c>
      <c r="Y27">
        <v>131831.20000000001</v>
      </c>
      <c r="Z27">
        <v>355</v>
      </c>
      <c r="AA27">
        <v>2</v>
      </c>
      <c r="AB27">
        <v>11</v>
      </c>
      <c r="AC27" t="s">
        <v>2427</v>
      </c>
      <c r="AE27">
        <f>Tabela3[[#This Row],[kan_params]]</f>
        <v>321</v>
      </c>
      <c r="AF27">
        <f>Tabela3[[#This Row],[kan_steps]]</f>
        <v>16</v>
      </c>
      <c r="AG27">
        <f>Tabela3[[#This Row],[kan_train_acc]]</f>
        <v>0.67415732145309404</v>
      </c>
      <c r="AH27">
        <f>Tabela3[[#This Row],[kan_val_acc]]</f>
        <v>0.82608693838119496</v>
      </c>
      <c r="AI27">
        <f>Tabela3[[#This Row],[kan_test_acc]]</f>
        <v>0.65789473056793202</v>
      </c>
      <c r="AJ27">
        <f>Tabela3[[#This Row],[mlp_test_acc]]</f>
        <v>0.52631578947368396</v>
      </c>
      <c r="AK27">
        <f>Tabela3[[#This Row],[mlp_val_acc]]</f>
        <v>0.69565217391304301</v>
      </c>
      <c r="AL27">
        <f>Tabela3[[#This Row],[mlp_train_acc]]</f>
        <v>0.68539325842696597</v>
      </c>
      <c r="AM27">
        <f>Tabela3[[#This Row],[mlp_steps]]</f>
        <v>12</v>
      </c>
    </row>
    <row r="28" spans="1:39" hidden="1" x14ac:dyDescent="0.25">
      <c r="A28" t="s">
        <v>2382</v>
      </c>
      <c r="B28">
        <v>10</v>
      </c>
      <c r="C28">
        <v>5</v>
      </c>
      <c r="D28">
        <v>2</v>
      </c>
      <c r="E28">
        <v>0</v>
      </c>
      <c r="F28" t="s">
        <v>2397</v>
      </c>
      <c r="G28">
        <v>671</v>
      </c>
      <c r="H28">
        <v>2816302.6</v>
      </c>
      <c r="I28">
        <v>28</v>
      </c>
      <c r="J28">
        <v>0.51910111308097795</v>
      </c>
      <c r="K28">
        <v>0.91304349899291903</v>
      </c>
      <c r="L28">
        <v>0.657894718647003</v>
      </c>
      <c r="M28">
        <v>0.44736842105263103</v>
      </c>
      <c r="N28">
        <v>0.30434782608695599</v>
      </c>
      <c r="O28">
        <v>0.29213483146067398</v>
      </c>
      <c r="P28">
        <v>12</v>
      </c>
      <c r="Q28">
        <v>137644.4</v>
      </c>
      <c r="R28">
        <v>603</v>
      </c>
      <c r="S28">
        <v>2</v>
      </c>
      <c r="T28">
        <v>15</v>
      </c>
      <c r="U28">
        <v>0.21052631578947301</v>
      </c>
      <c r="V28">
        <v>0.39130434782608697</v>
      </c>
      <c r="W28">
        <v>0.37078651685393199</v>
      </c>
      <c r="X28">
        <v>12</v>
      </c>
      <c r="Y28">
        <v>147769.60000000001</v>
      </c>
      <c r="Z28">
        <v>675</v>
      </c>
      <c r="AA28">
        <v>2</v>
      </c>
      <c r="AB28">
        <v>16</v>
      </c>
      <c r="AC28" t="s">
        <v>2428</v>
      </c>
      <c r="AE28">
        <f>Tabela3[[#This Row],[kan_params]]</f>
        <v>671</v>
      </c>
      <c r="AF28">
        <f>Tabela3[[#This Row],[kan_steps]]</f>
        <v>28</v>
      </c>
      <c r="AG28">
        <f>Tabela3[[#This Row],[kan_train_acc]]</f>
        <v>0.51910111308097795</v>
      </c>
      <c r="AH28">
        <f>Tabela3[[#This Row],[kan_val_acc]]</f>
        <v>0.91304349899291903</v>
      </c>
      <c r="AI28">
        <f>Tabela3[[#This Row],[kan_test_acc]]</f>
        <v>0.657894718647003</v>
      </c>
      <c r="AJ28">
        <f>Tabela3[[#This Row],[mlp_test_acc]]</f>
        <v>0.44736842105263103</v>
      </c>
      <c r="AK28">
        <f>Tabela3[[#This Row],[mlp_val_acc]]</f>
        <v>0.30434782608695599</v>
      </c>
      <c r="AL28">
        <f>Tabela3[[#This Row],[mlp_train_acc]]</f>
        <v>0.29213483146067398</v>
      </c>
      <c r="AM28">
        <f>Tabela3[[#This Row],[mlp_steps]]</f>
        <v>12</v>
      </c>
    </row>
    <row r="29" spans="1:39" hidden="1" x14ac:dyDescent="0.25">
      <c r="A29" t="s">
        <v>2382</v>
      </c>
      <c r="B29">
        <v>10</v>
      </c>
      <c r="C29">
        <v>5</v>
      </c>
      <c r="D29">
        <v>2</v>
      </c>
      <c r="E29">
        <v>0</v>
      </c>
      <c r="F29" t="s">
        <v>2399</v>
      </c>
      <c r="G29">
        <v>883</v>
      </c>
      <c r="H29">
        <v>2885191</v>
      </c>
      <c r="I29">
        <v>29.8</v>
      </c>
      <c r="J29">
        <v>0.52808988690376202</v>
      </c>
      <c r="K29">
        <v>0.86086957454681401</v>
      </c>
      <c r="L29">
        <v>0.48421052396297398</v>
      </c>
      <c r="M29">
        <v>0.31578947368421001</v>
      </c>
      <c r="N29">
        <v>0.37391304347825999</v>
      </c>
      <c r="O29">
        <v>0.34382022471910101</v>
      </c>
      <c r="P29">
        <v>15</v>
      </c>
      <c r="Q29">
        <v>184834.8</v>
      </c>
      <c r="R29">
        <v>831</v>
      </c>
      <c r="S29">
        <v>2</v>
      </c>
      <c r="T29">
        <v>18</v>
      </c>
      <c r="U29">
        <v>0.37894736842105198</v>
      </c>
      <c r="V29">
        <v>0.39130434782608697</v>
      </c>
      <c r="W29">
        <v>0.40449438202247101</v>
      </c>
      <c r="X29">
        <v>15.8</v>
      </c>
      <c r="Y29">
        <v>205402.2</v>
      </c>
      <c r="Z29">
        <v>915</v>
      </c>
      <c r="AA29">
        <v>2</v>
      </c>
      <c r="AB29">
        <v>19</v>
      </c>
      <c r="AC29" t="s">
        <v>2429</v>
      </c>
      <c r="AE29">
        <f>Tabela3[[#This Row],[kan_params]]</f>
        <v>883</v>
      </c>
      <c r="AF29">
        <f>Tabela3[[#This Row],[kan_steps]]</f>
        <v>29.8</v>
      </c>
      <c r="AG29">
        <f>Tabela3[[#This Row],[kan_train_acc]]</f>
        <v>0.52808988690376202</v>
      </c>
      <c r="AH29">
        <f>Tabela3[[#This Row],[kan_val_acc]]</f>
        <v>0.86086957454681401</v>
      </c>
      <c r="AI29">
        <f>Tabela3[[#This Row],[kan_test_acc]]</f>
        <v>0.48421052396297398</v>
      </c>
      <c r="AJ29">
        <f>Tabela3[[#This Row],[mlp_test_acc]]</f>
        <v>0.31578947368421001</v>
      </c>
      <c r="AK29">
        <f>Tabela3[[#This Row],[mlp_val_acc]]</f>
        <v>0.37391304347825999</v>
      </c>
      <c r="AL29">
        <f>Tabela3[[#This Row],[mlp_train_acc]]</f>
        <v>0.34382022471910101</v>
      </c>
      <c r="AM29">
        <f>Tabela3[[#This Row],[mlp_steps]]</f>
        <v>15</v>
      </c>
    </row>
    <row r="30" spans="1:39" hidden="1" x14ac:dyDescent="0.25">
      <c r="A30" t="s">
        <v>2382</v>
      </c>
      <c r="B30">
        <v>10</v>
      </c>
      <c r="C30">
        <v>5</v>
      </c>
      <c r="D30">
        <v>2</v>
      </c>
      <c r="E30">
        <v>0</v>
      </c>
      <c r="F30" t="s">
        <v>2401</v>
      </c>
      <c r="G30">
        <v>1095</v>
      </c>
      <c r="H30">
        <v>3471392.6</v>
      </c>
      <c r="I30">
        <v>34.4</v>
      </c>
      <c r="J30">
        <v>0.57977528572082504</v>
      </c>
      <c r="K30">
        <v>0.81739130020141604</v>
      </c>
      <c r="L30">
        <v>0.515789467096328</v>
      </c>
      <c r="M30">
        <v>0.28421052631578902</v>
      </c>
      <c r="N30">
        <v>0.356521739130434</v>
      </c>
      <c r="O30">
        <v>0.348314606741573</v>
      </c>
      <c r="P30">
        <v>12</v>
      </c>
      <c r="Q30">
        <v>155259</v>
      </c>
      <c r="R30">
        <v>1003</v>
      </c>
      <c r="S30">
        <v>2</v>
      </c>
      <c r="T30">
        <v>20</v>
      </c>
      <c r="U30">
        <v>0.37894736842105198</v>
      </c>
      <c r="V30">
        <v>0.37391304347825999</v>
      </c>
      <c r="W30">
        <v>0.31685393258426903</v>
      </c>
      <c r="X30">
        <v>15</v>
      </c>
      <c r="Y30">
        <v>185576.2</v>
      </c>
      <c r="Z30">
        <v>1095</v>
      </c>
      <c r="AA30">
        <v>2</v>
      </c>
      <c r="AB30">
        <v>21</v>
      </c>
      <c r="AC30" t="s">
        <v>2430</v>
      </c>
      <c r="AE30">
        <f>Tabela3[[#This Row],[kan_params]]</f>
        <v>1095</v>
      </c>
      <c r="AF30">
        <f>Tabela3[[#This Row],[kan_steps]]</f>
        <v>34.4</v>
      </c>
      <c r="AG30">
        <f>Tabela3[[#This Row],[kan_train_acc]]</f>
        <v>0.57977528572082504</v>
      </c>
      <c r="AH30">
        <f>Tabela3[[#This Row],[kan_val_acc]]</f>
        <v>0.81739130020141604</v>
      </c>
      <c r="AI30">
        <f>Tabela3[[#This Row],[kan_test_acc]]</f>
        <v>0.515789467096328</v>
      </c>
      <c r="AJ30">
        <f>Tabela3[[#This Row],[mlp_test_acc]]</f>
        <v>0.28421052631578902</v>
      </c>
      <c r="AK30">
        <f>Tabela3[[#This Row],[mlp_val_acc]]</f>
        <v>0.356521739130434</v>
      </c>
      <c r="AL30">
        <f>Tabela3[[#This Row],[mlp_train_acc]]</f>
        <v>0.348314606741573</v>
      </c>
      <c r="AM30">
        <f>Tabela3[[#This Row],[mlp_steps]]</f>
        <v>12</v>
      </c>
    </row>
    <row r="31" spans="1:39" hidden="1" x14ac:dyDescent="0.25">
      <c r="A31" t="s">
        <v>2382</v>
      </c>
      <c r="B31">
        <v>10</v>
      </c>
      <c r="C31">
        <v>5</v>
      </c>
      <c r="D31">
        <v>2</v>
      </c>
      <c r="E31">
        <v>0</v>
      </c>
      <c r="F31" t="s">
        <v>2403</v>
      </c>
      <c r="G31">
        <v>533</v>
      </c>
      <c r="H31">
        <v>1325649.8</v>
      </c>
      <c r="I31">
        <v>19</v>
      </c>
      <c r="J31">
        <v>0.70786517858505205</v>
      </c>
      <c r="K31">
        <v>0.869565188884735</v>
      </c>
      <c r="L31">
        <v>0.55263155698776201</v>
      </c>
      <c r="M31">
        <v>0.44736842105263103</v>
      </c>
      <c r="N31">
        <v>0.30434782608695599</v>
      </c>
      <c r="O31">
        <v>0.29213483146067398</v>
      </c>
      <c r="P31">
        <v>12</v>
      </c>
      <c r="Q31">
        <v>170472.2</v>
      </c>
      <c r="R31">
        <v>471</v>
      </c>
      <c r="S31">
        <v>2</v>
      </c>
      <c r="T31">
        <v>13</v>
      </c>
      <c r="U31">
        <v>0.44736842105263103</v>
      </c>
      <c r="V31">
        <v>0.30434782608695599</v>
      </c>
      <c r="W31">
        <v>0.29213483146067398</v>
      </c>
      <c r="X31">
        <v>12</v>
      </c>
      <c r="Y31">
        <v>170550.39999999999</v>
      </c>
      <c r="Z31">
        <v>535</v>
      </c>
      <c r="AA31">
        <v>2</v>
      </c>
      <c r="AB31">
        <v>14</v>
      </c>
      <c r="AC31" t="s">
        <v>2431</v>
      </c>
      <c r="AE31">
        <f>Tabela3[[#This Row],[kan_params]]</f>
        <v>533</v>
      </c>
      <c r="AF31">
        <f>Tabela3[[#This Row],[kan_steps]]</f>
        <v>19</v>
      </c>
      <c r="AG31">
        <f>Tabela3[[#This Row],[kan_train_acc]]</f>
        <v>0.70786517858505205</v>
      </c>
      <c r="AH31">
        <f>Tabela3[[#This Row],[kan_val_acc]]</f>
        <v>0.869565188884735</v>
      </c>
      <c r="AI31">
        <f>Tabela3[[#This Row],[kan_test_acc]]</f>
        <v>0.55263155698776201</v>
      </c>
      <c r="AJ31">
        <f>Tabela3[[#This Row],[mlp_test_acc]]</f>
        <v>0.44736842105263103</v>
      </c>
      <c r="AK31">
        <f>Tabela3[[#This Row],[mlp_val_acc]]</f>
        <v>0.30434782608695599</v>
      </c>
      <c r="AL31">
        <f>Tabela3[[#This Row],[mlp_train_acc]]</f>
        <v>0.29213483146067398</v>
      </c>
      <c r="AM31">
        <f>Tabela3[[#This Row],[mlp_steps]]</f>
        <v>12</v>
      </c>
    </row>
    <row r="32" spans="1:39" hidden="1" x14ac:dyDescent="0.25">
      <c r="A32" t="s">
        <v>2382</v>
      </c>
      <c r="B32">
        <v>10</v>
      </c>
      <c r="C32">
        <v>5</v>
      </c>
      <c r="D32">
        <v>2</v>
      </c>
      <c r="E32">
        <v>0</v>
      </c>
      <c r="F32" t="s">
        <v>2405</v>
      </c>
      <c r="G32">
        <v>913</v>
      </c>
      <c r="H32">
        <v>1390232.4</v>
      </c>
      <c r="I32">
        <v>14</v>
      </c>
      <c r="J32">
        <v>0.55056178569793701</v>
      </c>
      <c r="K32">
        <v>0.65217393636703402</v>
      </c>
      <c r="L32">
        <v>0.68421053886413497</v>
      </c>
      <c r="M32">
        <v>0.21052631578947301</v>
      </c>
      <c r="N32">
        <v>0.39130434782608697</v>
      </c>
      <c r="O32">
        <v>0.37078651685393199</v>
      </c>
      <c r="P32">
        <v>12</v>
      </c>
      <c r="Q32">
        <v>128211.8</v>
      </c>
      <c r="R32">
        <v>831</v>
      </c>
      <c r="S32">
        <v>2</v>
      </c>
      <c r="T32">
        <v>18</v>
      </c>
      <c r="U32">
        <v>0.21052631578947301</v>
      </c>
      <c r="V32">
        <v>0.39130434782608697</v>
      </c>
      <c r="W32">
        <v>0.37078651685393199</v>
      </c>
      <c r="X32">
        <v>12</v>
      </c>
      <c r="Y32">
        <v>128269.6</v>
      </c>
      <c r="Z32">
        <v>915</v>
      </c>
      <c r="AA32">
        <v>2</v>
      </c>
      <c r="AB32">
        <v>19</v>
      </c>
      <c r="AC32" t="s">
        <v>2432</v>
      </c>
      <c r="AE32">
        <f>Tabela3[[#This Row],[kan_params]]</f>
        <v>913</v>
      </c>
      <c r="AF32">
        <f>Tabela3[[#This Row],[kan_steps]]</f>
        <v>14</v>
      </c>
      <c r="AG32">
        <f>Tabela3[[#This Row],[kan_train_acc]]</f>
        <v>0.55056178569793701</v>
      </c>
      <c r="AH32">
        <f>Tabela3[[#This Row],[kan_val_acc]]</f>
        <v>0.65217393636703402</v>
      </c>
      <c r="AI32">
        <f>Tabela3[[#This Row],[kan_test_acc]]</f>
        <v>0.68421053886413497</v>
      </c>
      <c r="AJ32">
        <f>Tabela3[[#This Row],[mlp_test_acc]]</f>
        <v>0.21052631578947301</v>
      </c>
      <c r="AK32">
        <f>Tabela3[[#This Row],[mlp_val_acc]]</f>
        <v>0.39130434782608697</v>
      </c>
      <c r="AL32">
        <f>Tabela3[[#This Row],[mlp_train_acc]]</f>
        <v>0.37078651685393199</v>
      </c>
      <c r="AM32">
        <f>Tabela3[[#This Row],[mlp_steps]]</f>
        <v>12</v>
      </c>
    </row>
    <row r="33" spans="1:39" hidden="1" x14ac:dyDescent="0.25">
      <c r="A33" t="s">
        <v>2382</v>
      </c>
      <c r="B33">
        <v>10</v>
      </c>
      <c r="C33">
        <v>5</v>
      </c>
      <c r="D33">
        <v>2</v>
      </c>
      <c r="E33">
        <v>0</v>
      </c>
      <c r="F33" t="s">
        <v>2407</v>
      </c>
      <c r="G33">
        <v>1185</v>
      </c>
      <c r="H33">
        <v>1335374.6000000001</v>
      </c>
      <c r="I33">
        <v>12</v>
      </c>
      <c r="J33">
        <v>0.60674154758453303</v>
      </c>
      <c r="K33">
        <v>0.69565218687057495</v>
      </c>
      <c r="L33">
        <v>0.57894736528396595</v>
      </c>
      <c r="M33">
        <v>0.34210526315789402</v>
      </c>
      <c r="N33">
        <v>0.30434782608695599</v>
      </c>
      <c r="O33">
        <v>0.33707865168539303</v>
      </c>
      <c r="P33">
        <v>12</v>
      </c>
      <c r="Q33">
        <v>174864.4</v>
      </c>
      <c r="R33">
        <v>1095</v>
      </c>
      <c r="S33">
        <v>2</v>
      </c>
      <c r="T33">
        <v>21</v>
      </c>
      <c r="U33">
        <v>0.44736842105263103</v>
      </c>
      <c r="V33">
        <v>0.30434782608695599</v>
      </c>
      <c r="W33">
        <v>0.29213483146067398</v>
      </c>
      <c r="X33">
        <v>12</v>
      </c>
      <c r="Y33">
        <v>152784.4</v>
      </c>
      <c r="Z33">
        <v>1191</v>
      </c>
      <c r="AA33">
        <v>2</v>
      </c>
      <c r="AB33">
        <v>22</v>
      </c>
      <c r="AC33" t="s">
        <v>2433</v>
      </c>
      <c r="AE33">
        <f>Tabela3[[#This Row],[kan_params]]</f>
        <v>1185</v>
      </c>
      <c r="AF33">
        <f>Tabela3[[#This Row],[kan_steps]]</f>
        <v>12</v>
      </c>
      <c r="AG33">
        <f>Tabela3[[#This Row],[kan_train_acc]]</f>
        <v>0.60674154758453303</v>
      </c>
      <c r="AH33">
        <f>Tabela3[[#This Row],[kan_val_acc]]</f>
        <v>0.69565218687057495</v>
      </c>
      <c r="AI33">
        <f>Tabela3[[#This Row],[kan_test_acc]]</f>
        <v>0.57894736528396595</v>
      </c>
      <c r="AJ33">
        <f>Tabela3[[#This Row],[mlp_test_acc]]</f>
        <v>0.34210526315789402</v>
      </c>
      <c r="AK33">
        <f>Tabela3[[#This Row],[mlp_val_acc]]</f>
        <v>0.30434782608695599</v>
      </c>
      <c r="AL33">
        <f>Tabela3[[#This Row],[mlp_train_acc]]</f>
        <v>0.33707865168539303</v>
      </c>
      <c r="AM33">
        <f>Tabela3[[#This Row],[mlp_steps]]</f>
        <v>12</v>
      </c>
    </row>
    <row r="34" spans="1:39" hidden="1" x14ac:dyDescent="0.25">
      <c r="A34" t="s">
        <v>2382</v>
      </c>
      <c r="B34">
        <v>10</v>
      </c>
      <c r="C34">
        <v>5</v>
      </c>
      <c r="D34">
        <v>2</v>
      </c>
      <c r="E34">
        <v>0</v>
      </c>
      <c r="F34" t="s">
        <v>2409</v>
      </c>
      <c r="G34">
        <v>1457</v>
      </c>
      <c r="H34">
        <v>2634659.2000000002</v>
      </c>
      <c r="I34">
        <v>24.6</v>
      </c>
      <c r="J34">
        <v>0.58426966667175295</v>
      </c>
      <c r="K34">
        <v>0.86956521272659304</v>
      </c>
      <c r="L34">
        <v>0.58947367668151796</v>
      </c>
      <c r="M34">
        <v>0.38947368421052603</v>
      </c>
      <c r="N34">
        <v>0.47826086956521702</v>
      </c>
      <c r="O34">
        <v>0.45168539325842599</v>
      </c>
      <c r="P34">
        <v>17.2</v>
      </c>
      <c r="Q34">
        <v>210839.2</v>
      </c>
      <c r="R34">
        <v>1395</v>
      </c>
      <c r="S34">
        <v>2</v>
      </c>
      <c r="T34">
        <v>24</v>
      </c>
      <c r="U34">
        <v>0.26842105263157801</v>
      </c>
      <c r="V34">
        <v>0.55652173913043401</v>
      </c>
      <c r="W34">
        <v>0.39101123595505599</v>
      </c>
      <c r="X34">
        <v>15.8</v>
      </c>
      <c r="Y34">
        <v>173856</v>
      </c>
      <c r="Z34">
        <v>1503</v>
      </c>
      <c r="AA34">
        <v>2</v>
      </c>
      <c r="AB34">
        <v>25</v>
      </c>
      <c r="AC34" t="s">
        <v>2434</v>
      </c>
      <c r="AE34">
        <f>Tabela3[[#This Row],[kan_params]]</f>
        <v>1457</v>
      </c>
      <c r="AF34">
        <f>Tabela3[[#This Row],[kan_steps]]</f>
        <v>24.6</v>
      </c>
      <c r="AG34">
        <f>Tabela3[[#This Row],[kan_train_acc]]</f>
        <v>0.58426966667175295</v>
      </c>
      <c r="AH34">
        <f>Tabela3[[#This Row],[kan_val_acc]]</f>
        <v>0.86956521272659304</v>
      </c>
      <c r="AI34">
        <f>Tabela3[[#This Row],[kan_test_acc]]</f>
        <v>0.58947367668151796</v>
      </c>
      <c r="AJ34">
        <f>Tabela3[[#This Row],[mlp_test_acc]]</f>
        <v>0.38947368421052603</v>
      </c>
      <c r="AK34">
        <f>Tabela3[[#This Row],[mlp_val_acc]]</f>
        <v>0.47826086956521702</v>
      </c>
      <c r="AL34">
        <f>Tabela3[[#This Row],[mlp_train_acc]]</f>
        <v>0.45168539325842599</v>
      </c>
      <c r="AM34">
        <f>Tabela3[[#This Row],[mlp_steps]]</f>
        <v>17.2</v>
      </c>
    </row>
    <row r="35" spans="1:39" hidden="1" x14ac:dyDescent="0.25">
      <c r="A35" t="s">
        <v>2382</v>
      </c>
      <c r="B35">
        <v>10</v>
      </c>
      <c r="C35">
        <v>5</v>
      </c>
      <c r="D35">
        <v>2</v>
      </c>
      <c r="E35">
        <v>0</v>
      </c>
      <c r="F35" t="s">
        <v>2411</v>
      </c>
      <c r="G35">
        <v>745</v>
      </c>
      <c r="H35">
        <v>1617641.2</v>
      </c>
      <c r="I35">
        <v>24.4</v>
      </c>
      <c r="J35">
        <v>0.817977511882782</v>
      </c>
      <c r="K35">
        <v>0.895652174949646</v>
      </c>
      <c r="L35">
        <v>0.76315789222717201</v>
      </c>
      <c r="M35">
        <v>0.21052631578947301</v>
      </c>
      <c r="N35">
        <v>0.51304347826086905</v>
      </c>
      <c r="O35">
        <v>0.37078651685393199</v>
      </c>
      <c r="P35">
        <v>17.2</v>
      </c>
      <c r="Q35">
        <v>232268.4</v>
      </c>
      <c r="R35">
        <v>675</v>
      </c>
      <c r="S35">
        <v>2</v>
      </c>
      <c r="T35">
        <v>16</v>
      </c>
      <c r="U35">
        <v>0.28421052631578902</v>
      </c>
      <c r="V35">
        <v>0.32173913043478197</v>
      </c>
      <c r="W35">
        <v>0.29887640449438202</v>
      </c>
      <c r="X35">
        <v>12</v>
      </c>
      <c r="Y35">
        <v>152621.79999999999</v>
      </c>
      <c r="Z35">
        <v>751</v>
      </c>
      <c r="AA35">
        <v>2</v>
      </c>
      <c r="AB35">
        <v>17</v>
      </c>
      <c r="AC35" t="s">
        <v>2435</v>
      </c>
      <c r="AE35">
        <f>Tabela3[[#This Row],[kan_params]]</f>
        <v>745</v>
      </c>
      <c r="AF35">
        <f>Tabela3[[#This Row],[kan_steps]]</f>
        <v>24.4</v>
      </c>
      <c r="AG35">
        <f>Tabela3[[#This Row],[kan_train_acc]]</f>
        <v>0.817977511882782</v>
      </c>
      <c r="AH35">
        <f>Tabela3[[#This Row],[kan_val_acc]]</f>
        <v>0.895652174949646</v>
      </c>
      <c r="AI35">
        <f>Tabela3[[#This Row],[kan_test_acc]]</f>
        <v>0.76315789222717201</v>
      </c>
      <c r="AJ35">
        <f>Tabela3[[#This Row],[mlp_test_acc]]</f>
        <v>0.21052631578947301</v>
      </c>
      <c r="AK35">
        <f>Tabela3[[#This Row],[mlp_val_acc]]</f>
        <v>0.51304347826086905</v>
      </c>
      <c r="AL35">
        <f>Tabela3[[#This Row],[mlp_train_acc]]</f>
        <v>0.37078651685393199</v>
      </c>
      <c r="AM35">
        <f>Tabela3[[#This Row],[mlp_steps]]</f>
        <v>17.2</v>
      </c>
    </row>
    <row r="36" spans="1:39" hidden="1" x14ac:dyDescent="0.25">
      <c r="A36" t="s">
        <v>2382</v>
      </c>
      <c r="B36">
        <v>10</v>
      </c>
      <c r="C36">
        <v>5</v>
      </c>
      <c r="D36">
        <v>2</v>
      </c>
      <c r="E36">
        <v>0</v>
      </c>
      <c r="F36" t="s">
        <v>2413</v>
      </c>
      <c r="G36">
        <v>1155</v>
      </c>
      <c r="H36">
        <v>2921879.6</v>
      </c>
      <c r="I36">
        <v>29.6</v>
      </c>
      <c r="J36">
        <v>0.65393259525298997</v>
      </c>
      <c r="K36">
        <v>0.85217390060424802</v>
      </c>
      <c r="L36">
        <v>0.52631578445434501</v>
      </c>
      <c r="M36">
        <v>0.21578947368421</v>
      </c>
      <c r="N36">
        <v>0.33913043478260801</v>
      </c>
      <c r="O36">
        <v>0.31011235955056099</v>
      </c>
      <c r="P36">
        <v>13.8</v>
      </c>
      <c r="Q36">
        <v>177795.8</v>
      </c>
      <c r="R36">
        <v>1095</v>
      </c>
      <c r="S36">
        <v>2</v>
      </c>
      <c r="T36">
        <v>21</v>
      </c>
      <c r="U36">
        <v>0.31578947368421001</v>
      </c>
      <c r="V36">
        <v>0.32173913043478197</v>
      </c>
      <c r="W36">
        <v>0.34382022471910101</v>
      </c>
      <c r="X36">
        <v>12</v>
      </c>
      <c r="Y36">
        <v>143098</v>
      </c>
      <c r="Z36">
        <v>1191</v>
      </c>
      <c r="AA36">
        <v>2</v>
      </c>
      <c r="AB36">
        <v>22</v>
      </c>
      <c r="AC36" t="s">
        <v>2436</v>
      </c>
      <c r="AE36">
        <f>Tabela3[[#This Row],[kan_params]]</f>
        <v>1155</v>
      </c>
      <c r="AF36">
        <f>Tabela3[[#This Row],[kan_steps]]</f>
        <v>29.6</v>
      </c>
      <c r="AG36">
        <f>Tabela3[[#This Row],[kan_train_acc]]</f>
        <v>0.65393259525298997</v>
      </c>
      <c r="AH36">
        <f>Tabela3[[#This Row],[kan_val_acc]]</f>
        <v>0.85217390060424802</v>
      </c>
      <c r="AI36">
        <f>Tabela3[[#This Row],[kan_test_acc]]</f>
        <v>0.52631578445434501</v>
      </c>
      <c r="AJ36">
        <f>Tabela3[[#This Row],[mlp_test_acc]]</f>
        <v>0.21578947368421</v>
      </c>
      <c r="AK36">
        <f>Tabela3[[#This Row],[mlp_val_acc]]</f>
        <v>0.33913043478260801</v>
      </c>
      <c r="AL36">
        <f>Tabela3[[#This Row],[mlp_train_acc]]</f>
        <v>0.31011235955056099</v>
      </c>
      <c r="AM36">
        <f>Tabela3[[#This Row],[mlp_steps]]</f>
        <v>13.8</v>
      </c>
    </row>
    <row r="37" spans="1:39" hidden="1" x14ac:dyDescent="0.25">
      <c r="A37" t="s">
        <v>2382</v>
      </c>
      <c r="B37">
        <v>10</v>
      </c>
      <c r="C37">
        <v>5</v>
      </c>
      <c r="D37">
        <v>2</v>
      </c>
      <c r="E37">
        <v>0</v>
      </c>
      <c r="F37" t="s">
        <v>2415</v>
      </c>
      <c r="G37">
        <v>1487</v>
      </c>
      <c r="H37">
        <v>1676236.4</v>
      </c>
      <c r="I37">
        <v>16</v>
      </c>
      <c r="J37">
        <v>0.88764047622680597</v>
      </c>
      <c r="K37">
        <v>0.91304349899291903</v>
      </c>
      <c r="L37">
        <v>0.84736843109130799</v>
      </c>
      <c r="M37">
        <v>0.34210526315789402</v>
      </c>
      <c r="N37">
        <v>0.30434782608695599</v>
      </c>
      <c r="O37">
        <v>0.33707865168539303</v>
      </c>
      <c r="P37">
        <v>12</v>
      </c>
      <c r="Q37">
        <v>138776</v>
      </c>
      <c r="R37">
        <v>1395</v>
      </c>
      <c r="S37">
        <v>2</v>
      </c>
      <c r="T37">
        <v>24</v>
      </c>
      <c r="U37">
        <v>0.34210526315789402</v>
      </c>
      <c r="V37">
        <v>0.30434782608695599</v>
      </c>
      <c r="W37">
        <v>0.33707865168539303</v>
      </c>
      <c r="X37">
        <v>12</v>
      </c>
      <c r="Y37">
        <v>133512.6</v>
      </c>
      <c r="Z37">
        <v>1503</v>
      </c>
      <c r="AA37">
        <v>2</v>
      </c>
      <c r="AB37">
        <v>25</v>
      </c>
      <c r="AC37" t="s">
        <v>2437</v>
      </c>
      <c r="AE37">
        <f>Tabela3[[#This Row],[kan_params]]</f>
        <v>1487</v>
      </c>
      <c r="AF37">
        <f>Tabela3[[#This Row],[kan_steps]]</f>
        <v>16</v>
      </c>
      <c r="AG37">
        <f>Tabela3[[#This Row],[kan_train_acc]]</f>
        <v>0.88764047622680597</v>
      </c>
      <c r="AH37">
        <f>Tabela3[[#This Row],[kan_val_acc]]</f>
        <v>0.91304349899291903</v>
      </c>
      <c r="AI37">
        <f>Tabela3[[#This Row],[kan_test_acc]]</f>
        <v>0.84736843109130799</v>
      </c>
      <c r="AJ37">
        <f>Tabela3[[#This Row],[mlp_test_acc]]</f>
        <v>0.34210526315789402</v>
      </c>
      <c r="AK37">
        <f>Tabela3[[#This Row],[mlp_val_acc]]</f>
        <v>0.30434782608695599</v>
      </c>
      <c r="AL37">
        <f>Tabela3[[#This Row],[mlp_train_acc]]</f>
        <v>0.33707865168539303</v>
      </c>
      <c r="AM37">
        <f>Tabela3[[#This Row],[mlp_steps]]</f>
        <v>12</v>
      </c>
    </row>
    <row r="38" spans="1:39" hidden="1" x14ac:dyDescent="0.25">
      <c r="A38" t="s">
        <v>2382</v>
      </c>
      <c r="B38">
        <v>10</v>
      </c>
      <c r="C38">
        <v>5</v>
      </c>
      <c r="D38">
        <v>2</v>
      </c>
      <c r="E38">
        <v>0</v>
      </c>
      <c r="F38" t="s">
        <v>2417</v>
      </c>
      <c r="G38">
        <v>1819</v>
      </c>
      <c r="H38">
        <v>3212405.4</v>
      </c>
      <c r="I38">
        <v>30.2</v>
      </c>
      <c r="J38">
        <v>0.69662922620773304</v>
      </c>
      <c r="K38">
        <v>0.83478262424468996</v>
      </c>
      <c r="L38">
        <v>0.64210526347160302</v>
      </c>
      <c r="M38">
        <v>0.31578947368421001</v>
      </c>
      <c r="N38">
        <v>0.32173913043478197</v>
      </c>
      <c r="O38">
        <v>0.34382022471910101</v>
      </c>
      <c r="P38">
        <v>12</v>
      </c>
      <c r="Q38">
        <v>139613.6</v>
      </c>
      <c r="R38">
        <v>1731</v>
      </c>
      <c r="S38">
        <v>2</v>
      </c>
      <c r="T38">
        <v>27</v>
      </c>
      <c r="U38">
        <v>0.26315789473684198</v>
      </c>
      <c r="V38">
        <v>0.356521739130434</v>
      </c>
      <c r="W38">
        <v>0.35730337078651597</v>
      </c>
      <c r="X38">
        <v>12.6</v>
      </c>
      <c r="Y38">
        <v>149538.4</v>
      </c>
      <c r="Z38">
        <v>1851</v>
      </c>
      <c r="AA38">
        <v>2</v>
      </c>
      <c r="AB38">
        <v>28</v>
      </c>
      <c r="AC38" t="s">
        <v>2438</v>
      </c>
      <c r="AE38">
        <f>Tabela3[[#This Row],[kan_params]]</f>
        <v>1819</v>
      </c>
      <c r="AF38">
        <f>Tabela3[[#This Row],[kan_steps]]</f>
        <v>30.2</v>
      </c>
      <c r="AG38">
        <f>Tabela3[[#This Row],[kan_train_acc]]</f>
        <v>0.69662922620773304</v>
      </c>
      <c r="AH38">
        <f>Tabela3[[#This Row],[kan_val_acc]]</f>
        <v>0.83478262424468996</v>
      </c>
      <c r="AI38">
        <f>Tabela3[[#This Row],[kan_test_acc]]</f>
        <v>0.64210526347160302</v>
      </c>
      <c r="AJ38">
        <f>Tabela3[[#This Row],[mlp_test_acc]]</f>
        <v>0.31578947368421001</v>
      </c>
      <c r="AK38">
        <f>Tabela3[[#This Row],[mlp_val_acc]]</f>
        <v>0.32173913043478197</v>
      </c>
      <c r="AL38">
        <f>Tabela3[[#This Row],[mlp_train_acc]]</f>
        <v>0.34382022471910101</v>
      </c>
      <c r="AM38">
        <f>Tabela3[[#This Row],[mlp_steps]]</f>
        <v>12</v>
      </c>
    </row>
    <row r="39" spans="1:39" hidden="1" x14ac:dyDescent="0.25">
      <c r="A39" t="s">
        <v>2382</v>
      </c>
      <c r="B39">
        <v>10</v>
      </c>
      <c r="C39">
        <v>5</v>
      </c>
      <c r="D39">
        <v>2</v>
      </c>
      <c r="E39">
        <v>0</v>
      </c>
      <c r="F39" t="s">
        <v>2419</v>
      </c>
      <c r="G39">
        <v>957</v>
      </c>
      <c r="H39">
        <v>1425227.4</v>
      </c>
      <c r="I39">
        <v>19</v>
      </c>
      <c r="J39">
        <v>0.91011238098144498</v>
      </c>
      <c r="K39">
        <v>0.869565188884735</v>
      </c>
      <c r="L39">
        <v>0.86842107772827104</v>
      </c>
      <c r="M39">
        <v>0.44736842105263103</v>
      </c>
      <c r="N39">
        <v>0.30434782608695599</v>
      </c>
      <c r="O39">
        <v>0.29213483146067398</v>
      </c>
      <c r="P39">
        <v>12</v>
      </c>
      <c r="Q39">
        <v>155930</v>
      </c>
      <c r="R39">
        <v>915</v>
      </c>
      <c r="S39">
        <v>2</v>
      </c>
      <c r="T39">
        <v>19</v>
      </c>
      <c r="U39">
        <v>0.44736842105263103</v>
      </c>
      <c r="V39">
        <v>0.30434782608695599</v>
      </c>
      <c r="W39">
        <v>0.29213483146067398</v>
      </c>
      <c r="X39">
        <v>12</v>
      </c>
      <c r="Y39">
        <v>149839.79999999999</v>
      </c>
      <c r="Z39">
        <v>1003</v>
      </c>
      <c r="AA39">
        <v>2</v>
      </c>
      <c r="AB39">
        <v>20</v>
      </c>
      <c r="AC39" t="s">
        <v>2439</v>
      </c>
      <c r="AE39">
        <f>Tabela3[[#This Row],[kan_params]]</f>
        <v>957</v>
      </c>
      <c r="AF39">
        <f>Tabela3[[#This Row],[kan_steps]]</f>
        <v>19</v>
      </c>
      <c r="AG39">
        <f>Tabela3[[#This Row],[kan_train_acc]]</f>
        <v>0.91011238098144498</v>
      </c>
      <c r="AH39">
        <f>Tabela3[[#This Row],[kan_val_acc]]</f>
        <v>0.869565188884735</v>
      </c>
      <c r="AI39">
        <f>Tabela3[[#This Row],[kan_test_acc]]</f>
        <v>0.86842107772827104</v>
      </c>
      <c r="AJ39">
        <f>Tabela3[[#This Row],[mlp_test_acc]]</f>
        <v>0.44736842105263103</v>
      </c>
      <c r="AK39">
        <f>Tabela3[[#This Row],[mlp_val_acc]]</f>
        <v>0.30434782608695599</v>
      </c>
      <c r="AL39">
        <f>Tabela3[[#This Row],[mlp_train_acc]]</f>
        <v>0.29213483146067398</v>
      </c>
      <c r="AM39">
        <f>Tabela3[[#This Row],[mlp_steps]]</f>
        <v>12</v>
      </c>
    </row>
    <row r="40" spans="1:39" hidden="1" x14ac:dyDescent="0.25">
      <c r="A40" t="s">
        <v>2382</v>
      </c>
      <c r="B40">
        <v>12</v>
      </c>
      <c r="C40">
        <v>3</v>
      </c>
      <c r="D40">
        <v>4</v>
      </c>
      <c r="E40">
        <v>0</v>
      </c>
      <c r="F40" t="s">
        <v>2383</v>
      </c>
      <c r="G40">
        <v>1765</v>
      </c>
      <c r="H40">
        <v>3950744</v>
      </c>
      <c r="I40">
        <v>30.8</v>
      </c>
      <c r="J40">
        <v>0.37078650593757601</v>
      </c>
      <c r="K40">
        <v>0.73913042545318597</v>
      </c>
      <c r="L40">
        <v>0.41578947305679298</v>
      </c>
      <c r="M40">
        <v>0.23684210526315699</v>
      </c>
      <c r="N40">
        <v>0.37391304347825999</v>
      </c>
      <c r="O40">
        <v>0.36404494382022401</v>
      </c>
      <c r="P40">
        <v>12</v>
      </c>
      <c r="Q40">
        <v>157961.79999999999</v>
      </c>
      <c r="R40">
        <v>1731</v>
      </c>
      <c r="S40">
        <v>2</v>
      </c>
      <c r="T40">
        <v>27</v>
      </c>
      <c r="U40">
        <v>0.23684210526315699</v>
      </c>
      <c r="V40">
        <v>0.37391304347825999</v>
      </c>
      <c r="W40">
        <v>0.36404494382022401</v>
      </c>
      <c r="X40">
        <v>14.4</v>
      </c>
      <c r="Y40">
        <v>164182.39999999999</v>
      </c>
      <c r="Z40">
        <v>1851</v>
      </c>
      <c r="AA40">
        <v>2</v>
      </c>
      <c r="AB40">
        <v>28</v>
      </c>
      <c r="AC40" t="s">
        <v>2440</v>
      </c>
      <c r="AE40">
        <f>Tabela3[[#This Row],[kan_params]]</f>
        <v>1765</v>
      </c>
      <c r="AF40">
        <f>Tabela3[[#This Row],[kan_steps]]</f>
        <v>30.8</v>
      </c>
      <c r="AG40">
        <f>Tabela3[[#This Row],[kan_train_acc]]</f>
        <v>0.37078650593757601</v>
      </c>
      <c r="AH40">
        <f>Tabela3[[#This Row],[kan_val_acc]]</f>
        <v>0.73913042545318597</v>
      </c>
      <c r="AI40">
        <f>Tabela3[[#This Row],[kan_test_acc]]</f>
        <v>0.41578947305679298</v>
      </c>
      <c r="AJ40">
        <f>Tabela3[[#This Row],[mlp_test_acc]]</f>
        <v>0.23684210526315699</v>
      </c>
      <c r="AK40">
        <f>Tabela3[[#This Row],[mlp_val_acc]]</f>
        <v>0.37391304347825999</v>
      </c>
      <c r="AL40">
        <f>Tabela3[[#This Row],[mlp_train_acc]]</f>
        <v>0.36404494382022401</v>
      </c>
      <c r="AM40">
        <f>Tabela3[[#This Row],[mlp_steps]]</f>
        <v>12</v>
      </c>
    </row>
    <row r="41" spans="1:39" hidden="1" x14ac:dyDescent="0.25">
      <c r="A41" t="s">
        <v>2382</v>
      </c>
      <c r="B41">
        <v>12</v>
      </c>
      <c r="C41">
        <v>3</v>
      </c>
      <c r="D41">
        <v>4</v>
      </c>
      <c r="E41">
        <v>0</v>
      </c>
      <c r="F41" t="s">
        <v>2385</v>
      </c>
      <c r="G41">
        <v>2261</v>
      </c>
      <c r="H41">
        <v>2010057.2</v>
      </c>
      <c r="I41">
        <v>14</v>
      </c>
      <c r="J41">
        <v>0.33707866072654702</v>
      </c>
      <c r="K41">
        <v>0.60869562625884999</v>
      </c>
      <c r="L41">
        <v>0.34210526943206698</v>
      </c>
      <c r="M41">
        <v>0.34210526315789402</v>
      </c>
      <c r="N41">
        <v>0.52173913043478204</v>
      </c>
      <c r="O41">
        <v>0.33707865168539303</v>
      </c>
      <c r="P41">
        <v>20</v>
      </c>
      <c r="Q41">
        <v>230021.6</v>
      </c>
      <c r="R41">
        <v>2235</v>
      </c>
      <c r="S41">
        <v>2</v>
      </c>
      <c r="T41">
        <v>31</v>
      </c>
      <c r="U41">
        <v>0.31578947368421001</v>
      </c>
      <c r="V41">
        <v>0.91304347826086896</v>
      </c>
      <c r="W41">
        <v>0.449438202247191</v>
      </c>
      <c r="X41">
        <v>23</v>
      </c>
      <c r="Y41">
        <v>277123.20000000001</v>
      </c>
      <c r="Z41">
        <v>2371</v>
      </c>
      <c r="AA41">
        <v>2</v>
      </c>
      <c r="AB41">
        <v>32</v>
      </c>
      <c r="AC41" t="s">
        <v>2441</v>
      </c>
      <c r="AE41">
        <f>Tabela3[[#This Row],[kan_params]]</f>
        <v>2261</v>
      </c>
      <c r="AF41">
        <f>Tabela3[[#This Row],[kan_steps]]</f>
        <v>14</v>
      </c>
      <c r="AG41">
        <f>Tabela3[[#This Row],[kan_train_acc]]</f>
        <v>0.33707866072654702</v>
      </c>
      <c r="AH41">
        <f>Tabela3[[#This Row],[kan_val_acc]]</f>
        <v>0.60869562625884999</v>
      </c>
      <c r="AI41">
        <f>Tabela3[[#This Row],[kan_test_acc]]</f>
        <v>0.34210526943206698</v>
      </c>
      <c r="AJ41">
        <f>Tabela3[[#This Row],[mlp_test_acc]]</f>
        <v>0.34210526315789402</v>
      </c>
      <c r="AK41">
        <f>Tabela3[[#This Row],[mlp_val_acc]]</f>
        <v>0.52173913043478204</v>
      </c>
      <c r="AL41">
        <f>Tabela3[[#This Row],[mlp_train_acc]]</f>
        <v>0.33707865168539303</v>
      </c>
      <c r="AM41">
        <f>Tabela3[[#This Row],[mlp_steps]]</f>
        <v>20</v>
      </c>
    </row>
    <row r="42" spans="1:39" hidden="1" x14ac:dyDescent="0.25">
      <c r="A42" t="s">
        <v>2382</v>
      </c>
      <c r="B42">
        <v>12</v>
      </c>
      <c r="C42">
        <v>3</v>
      </c>
      <c r="D42">
        <v>4</v>
      </c>
      <c r="E42">
        <v>0</v>
      </c>
      <c r="F42" t="s">
        <v>2387</v>
      </c>
      <c r="G42">
        <v>2757</v>
      </c>
      <c r="H42">
        <v>1664653.2</v>
      </c>
      <c r="I42">
        <v>12</v>
      </c>
      <c r="J42">
        <v>0.33707866072654702</v>
      </c>
      <c r="K42">
        <v>0.69565218687057495</v>
      </c>
      <c r="L42">
        <v>0.326315784454345</v>
      </c>
      <c r="M42">
        <v>0</v>
      </c>
      <c r="N42">
        <v>0.30434782608695599</v>
      </c>
      <c r="O42">
        <v>0</v>
      </c>
      <c r="P42">
        <v>12</v>
      </c>
      <c r="Q42">
        <v>128948.4</v>
      </c>
      <c r="R42">
        <v>2655</v>
      </c>
      <c r="S42">
        <v>2</v>
      </c>
      <c r="T42">
        <v>34</v>
      </c>
      <c r="U42">
        <v>0.34210526315789402</v>
      </c>
      <c r="V42">
        <v>0.30434782608695599</v>
      </c>
      <c r="W42">
        <v>0.33707865168539303</v>
      </c>
      <c r="X42">
        <v>14</v>
      </c>
      <c r="Y42">
        <v>159136</v>
      </c>
      <c r="Z42">
        <v>2803</v>
      </c>
      <c r="AA42">
        <v>2</v>
      </c>
      <c r="AB42">
        <v>35</v>
      </c>
      <c r="AC42" t="s">
        <v>2442</v>
      </c>
      <c r="AE42">
        <f>Tabela3[[#This Row],[kan_params]]</f>
        <v>2757</v>
      </c>
      <c r="AF42">
        <f>Tabela3[[#This Row],[kan_steps]]</f>
        <v>12</v>
      </c>
      <c r="AG42">
        <f>Tabela3[[#This Row],[kan_train_acc]]</f>
        <v>0.33707866072654702</v>
      </c>
      <c r="AH42">
        <f>Tabela3[[#This Row],[kan_val_acc]]</f>
        <v>0.69565218687057495</v>
      </c>
      <c r="AI42">
        <f>Tabela3[[#This Row],[kan_test_acc]]</f>
        <v>0.326315784454345</v>
      </c>
      <c r="AJ42">
        <f>Tabela3[[#This Row],[mlp_test_acc]]</f>
        <v>0</v>
      </c>
      <c r="AK42">
        <f>Tabela3[[#This Row],[mlp_val_acc]]</f>
        <v>0.30434782608695599</v>
      </c>
      <c r="AL42">
        <f>Tabela3[[#This Row],[mlp_train_acc]]</f>
        <v>0</v>
      </c>
      <c r="AM42">
        <f>Tabela3[[#This Row],[mlp_steps]]</f>
        <v>12</v>
      </c>
    </row>
    <row r="43" spans="1:39" hidden="1" x14ac:dyDescent="0.25">
      <c r="A43" t="s">
        <v>2382</v>
      </c>
      <c r="B43">
        <v>12</v>
      </c>
      <c r="C43">
        <v>3</v>
      </c>
      <c r="D43">
        <v>4</v>
      </c>
      <c r="E43">
        <v>0</v>
      </c>
      <c r="F43" t="s">
        <v>2389</v>
      </c>
      <c r="G43">
        <v>2071</v>
      </c>
      <c r="H43">
        <v>3598264</v>
      </c>
      <c r="I43">
        <v>26.8</v>
      </c>
      <c r="J43">
        <v>0.357303366065025</v>
      </c>
      <c r="K43">
        <v>0.61739130020141597</v>
      </c>
      <c r="L43">
        <v>0.515789467096328</v>
      </c>
      <c r="M43">
        <v>0.384210526315789</v>
      </c>
      <c r="N43">
        <v>0.30434782608695599</v>
      </c>
      <c r="O43">
        <v>0.31910112359550502</v>
      </c>
      <c r="P43">
        <v>12</v>
      </c>
      <c r="Q43">
        <v>148646.20000000001</v>
      </c>
      <c r="R43">
        <v>1975</v>
      </c>
      <c r="S43">
        <v>2</v>
      </c>
      <c r="T43">
        <v>29</v>
      </c>
      <c r="U43">
        <v>0.31578947368421001</v>
      </c>
      <c r="V43">
        <v>0.32173913043478197</v>
      </c>
      <c r="W43">
        <v>0.34382022471910101</v>
      </c>
      <c r="X43">
        <v>13.6</v>
      </c>
      <c r="Y43">
        <v>160298.79999999999</v>
      </c>
      <c r="Z43">
        <v>2103</v>
      </c>
      <c r="AA43">
        <v>2</v>
      </c>
      <c r="AB43">
        <v>30</v>
      </c>
      <c r="AC43" t="s">
        <v>2443</v>
      </c>
      <c r="AE43">
        <f>Tabela3[[#This Row],[kan_params]]</f>
        <v>2071</v>
      </c>
      <c r="AF43">
        <f>Tabela3[[#This Row],[kan_steps]]</f>
        <v>26.8</v>
      </c>
      <c r="AG43">
        <f>Tabela3[[#This Row],[kan_train_acc]]</f>
        <v>0.357303366065025</v>
      </c>
      <c r="AH43">
        <f>Tabela3[[#This Row],[kan_val_acc]]</f>
        <v>0.61739130020141597</v>
      </c>
      <c r="AI43">
        <f>Tabela3[[#This Row],[kan_test_acc]]</f>
        <v>0.515789467096328</v>
      </c>
      <c r="AJ43">
        <f>Tabela3[[#This Row],[mlp_test_acc]]</f>
        <v>0.384210526315789</v>
      </c>
      <c r="AK43">
        <f>Tabela3[[#This Row],[mlp_val_acc]]</f>
        <v>0.30434782608695599</v>
      </c>
      <c r="AL43">
        <f>Tabela3[[#This Row],[mlp_train_acc]]</f>
        <v>0.31910112359550502</v>
      </c>
      <c r="AM43">
        <f>Tabela3[[#This Row],[mlp_steps]]</f>
        <v>12</v>
      </c>
    </row>
    <row r="44" spans="1:39" hidden="1" x14ac:dyDescent="0.25">
      <c r="A44" t="s">
        <v>2382</v>
      </c>
      <c r="B44">
        <v>12</v>
      </c>
      <c r="C44">
        <v>3</v>
      </c>
      <c r="D44">
        <v>4</v>
      </c>
      <c r="E44">
        <v>0</v>
      </c>
      <c r="F44" t="s">
        <v>2391</v>
      </c>
      <c r="G44">
        <v>2643</v>
      </c>
      <c r="H44">
        <v>3898573.4</v>
      </c>
      <c r="I44">
        <v>28.2</v>
      </c>
      <c r="J44">
        <v>0.25617978274822201</v>
      </c>
      <c r="K44">
        <v>0.721739137172699</v>
      </c>
      <c r="L44">
        <v>0.22631579339504199</v>
      </c>
      <c r="M44">
        <v>0.25789473684210501</v>
      </c>
      <c r="N44">
        <v>0.61739130434782596</v>
      </c>
      <c r="O44">
        <v>0.35505617977527998</v>
      </c>
      <c r="P44">
        <v>16</v>
      </c>
      <c r="Q44">
        <v>198911.6</v>
      </c>
      <c r="R44">
        <v>2511</v>
      </c>
      <c r="S44">
        <v>2</v>
      </c>
      <c r="T44">
        <v>33</v>
      </c>
      <c r="U44">
        <v>0.31578947368421001</v>
      </c>
      <c r="V44">
        <v>0.32173913043478197</v>
      </c>
      <c r="W44">
        <v>0.34382022471910101</v>
      </c>
      <c r="X44">
        <v>12</v>
      </c>
      <c r="Y44">
        <v>142658</v>
      </c>
      <c r="Z44">
        <v>2655</v>
      </c>
      <c r="AA44">
        <v>2</v>
      </c>
      <c r="AB44">
        <v>34</v>
      </c>
      <c r="AC44" t="s">
        <v>2444</v>
      </c>
      <c r="AE44">
        <f>Tabela3[[#This Row],[kan_params]]</f>
        <v>2643</v>
      </c>
      <c r="AF44">
        <f>Tabela3[[#This Row],[kan_steps]]</f>
        <v>28.2</v>
      </c>
      <c r="AG44">
        <f>Tabela3[[#This Row],[kan_train_acc]]</f>
        <v>0.25617978274822201</v>
      </c>
      <c r="AH44">
        <f>Tabela3[[#This Row],[kan_val_acc]]</f>
        <v>0.721739137172699</v>
      </c>
      <c r="AI44">
        <f>Tabela3[[#This Row],[kan_test_acc]]</f>
        <v>0.22631579339504199</v>
      </c>
      <c r="AJ44">
        <f>Tabela3[[#This Row],[mlp_test_acc]]</f>
        <v>0.25789473684210501</v>
      </c>
      <c r="AK44">
        <f>Tabela3[[#This Row],[mlp_val_acc]]</f>
        <v>0.61739130434782596</v>
      </c>
      <c r="AL44">
        <f>Tabela3[[#This Row],[mlp_train_acc]]</f>
        <v>0.35505617977527998</v>
      </c>
      <c r="AM44">
        <f>Tabela3[[#This Row],[mlp_steps]]</f>
        <v>16</v>
      </c>
    </row>
    <row r="45" spans="1:39" hidden="1" x14ac:dyDescent="0.25">
      <c r="A45" t="s">
        <v>2382</v>
      </c>
      <c r="B45">
        <v>12</v>
      </c>
      <c r="C45">
        <v>3</v>
      </c>
      <c r="D45">
        <v>4</v>
      </c>
      <c r="E45">
        <v>0</v>
      </c>
      <c r="F45" t="s">
        <v>2393</v>
      </c>
      <c r="G45">
        <v>3215</v>
      </c>
      <c r="H45">
        <v>1811605</v>
      </c>
      <c r="I45">
        <v>12</v>
      </c>
      <c r="J45">
        <v>0.25168539583682997</v>
      </c>
      <c r="K45">
        <v>0.56521737575530995</v>
      </c>
      <c r="L45">
        <v>0.27368420362472501</v>
      </c>
      <c r="M45">
        <v>0.34210526315789402</v>
      </c>
      <c r="N45">
        <v>0.30434782608695599</v>
      </c>
      <c r="O45">
        <v>0.33707865168539303</v>
      </c>
      <c r="P45">
        <v>12</v>
      </c>
      <c r="Q45">
        <v>134743.4</v>
      </c>
      <c r="R45">
        <v>3111</v>
      </c>
      <c r="S45">
        <v>2</v>
      </c>
      <c r="T45">
        <v>37</v>
      </c>
      <c r="U45">
        <v>0.34210526315789402</v>
      </c>
      <c r="V45">
        <v>0.30434782608695599</v>
      </c>
      <c r="W45">
        <v>0.33707865168539303</v>
      </c>
      <c r="X45">
        <v>12</v>
      </c>
      <c r="Y45">
        <v>137078.79999999999</v>
      </c>
      <c r="Z45">
        <v>3271</v>
      </c>
      <c r="AA45">
        <v>2</v>
      </c>
      <c r="AB45">
        <v>38</v>
      </c>
      <c r="AC45" t="s">
        <v>2445</v>
      </c>
      <c r="AE45">
        <f>Tabela3[[#This Row],[kan_params]]</f>
        <v>3215</v>
      </c>
      <c r="AF45">
        <f>Tabela3[[#This Row],[kan_steps]]</f>
        <v>12</v>
      </c>
      <c r="AG45">
        <f>Tabela3[[#This Row],[kan_train_acc]]</f>
        <v>0.25168539583682997</v>
      </c>
      <c r="AH45">
        <f>Tabela3[[#This Row],[kan_val_acc]]</f>
        <v>0.56521737575530995</v>
      </c>
      <c r="AI45">
        <f>Tabela3[[#This Row],[kan_test_acc]]</f>
        <v>0.27368420362472501</v>
      </c>
      <c r="AJ45">
        <f>Tabela3[[#This Row],[mlp_test_acc]]</f>
        <v>0.34210526315789402</v>
      </c>
      <c r="AK45">
        <f>Tabela3[[#This Row],[mlp_val_acc]]</f>
        <v>0.30434782608695599</v>
      </c>
      <c r="AL45">
        <f>Tabela3[[#This Row],[mlp_train_acc]]</f>
        <v>0.33707865168539303</v>
      </c>
      <c r="AM45">
        <f>Tabela3[[#This Row],[mlp_steps]]</f>
        <v>12</v>
      </c>
    </row>
    <row r="46" spans="1:39" hidden="1" x14ac:dyDescent="0.25">
      <c r="A46" t="s">
        <v>2382</v>
      </c>
      <c r="B46">
        <v>12</v>
      </c>
      <c r="C46">
        <v>3</v>
      </c>
      <c r="D46">
        <v>4</v>
      </c>
      <c r="E46">
        <v>0</v>
      </c>
      <c r="F46" t="s">
        <v>2395</v>
      </c>
      <c r="G46">
        <v>405</v>
      </c>
      <c r="H46">
        <v>2332769.6</v>
      </c>
      <c r="I46">
        <v>30</v>
      </c>
      <c r="J46">
        <v>0.29213482141494701</v>
      </c>
      <c r="K46">
        <v>0.69565218687057495</v>
      </c>
      <c r="L46">
        <v>0.44736841320991499</v>
      </c>
      <c r="M46">
        <v>0.21052631578947301</v>
      </c>
      <c r="N46">
        <v>0.39130434782608697</v>
      </c>
      <c r="O46">
        <v>0.37078651685393199</v>
      </c>
      <c r="P46">
        <v>12</v>
      </c>
      <c r="Q46">
        <v>153703.6</v>
      </c>
      <c r="R46">
        <v>355</v>
      </c>
      <c r="S46">
        <v>2</v>
      </c>
      <c r="T46">
        <v>11</v>
      </c>
      <c r="U46">
        <v>0.28947368421052599</v>
      </c>
      <c r="V46">
        <v>0.39130434782608697</v>
      </c>
      <c r="W46">
        <v>0.40449438202247101</v>
      </c>
      <c r="X46">
        <v>12</v>
      </c>
      <c r="Y46">
        <v>158305.4</v>
      </c>
      <c r="Z46">
        <v>411</v>
      </c>
      <c r="AA46">
        <v>2</v>
      </c>
      <c r="AB46">
        <v>12</v>
      </c>
      <c r="AC46" t="s">
        <v>2446</v>
      </c>
      <c r="AE46">
        <f>Tabela3[[#This Row],[kan_params]]</f>
        <v>405</v>
      </c>
      <c r="AF46">
        <f>Tabela3[[#This Row],[kan_steps]]</f>
        <v>30</v>
      </c>
      <c r="AG46">
        <f>Tabela3[[#This Row],[kan_train_acc]]</f>
        <v>0.29213482141494701</v>
      </c>
      <c r="AH46">
        <f>Tabela3[[#This Row],[kan_val_acc]]</f>
        <v>0.69565218687057495</v>
      </c>
      <c r="AI46">
        <f>Tabela3[[#This Row],[kan_test_acc]]</f>
        <v>0.44736841320991499</v>
      </c>
      <c r="AJ46">
        <f>Tabela3[[#This Row],[mlp_test_acc]]</f>
        <v>0.21052631578947301</v>
      </c>
      <c r="AK46">
        <f>Tabela3[[#This Row],[mlp_val_acc]]</f>
        <v>0.39130434782608697</v>
      </c>
      <c r="AL46">
        <f>Tabela3[[#This Row],[mlp_train_acc]]</f>
        <v>0.37078651685393199</v>
      </c>
      <c r="AM46">
        <f>Tabela3[[#This Row],[mlp_steps]]</f>
        <v>12</v>
      </c>
    </row>
    <row r="47" spans="1:39" hidden="1" x14ac:dyDescent="0.25">
      <c r="A47" t="s">
        <v>2382</v>
      </c>
      <c r="B47">
        <v>12</v>
      </c>
      <c r="C47">
        <v>3</v>
      </c>
      <c r="D47">
        <v>4</v>
      </c>
      <c r="E47">
        <v>0</v>
      </c>
      <c r="F47" t="s">
        <v>2397</v>
      </c>
      <c r="G47">
        <v>847</v>
      </c>
      <c r="H47">
        <v>2716021.2</v>
      </c>
      <c r="I47">
        <v>23</v>
      </c>
      <c r="J47">
        <v>0.38202247023582397</v>
      </c>
      <c r="K47">
        <v>0.69565218687057495</v>
      </c>
      <c r="L47">
        <v>0.236842110753059</v>
      </c>
      <c r="M47">
        <v>0.34210526315789402</v>
      </c>
      <c r="N47">
        <v>0.30434782608695599</v>
      </c>
      <c r="O47">
        <v>0.33707865168539303</v>
      </c>
      <c r="P47">
        <v>12</v>
      </c>
      <c r="Q47">
        <v>148401.60000000001</v>
      </c>
      <c r="R47">
        <v>831</v>
      </c>
      <c r="S47">
        <v>2</v>
      </c>
      <c r="T47">
        <v>18</v>
      </c>
      <c r="U47">
        <v>0.34210526315789402</v>
      </c>
      <c r="V47">
        <v>0.30434782608695599</v>
      </c>
      <c r="W47">
        <v>0.33707865168539303</v>
      </c>
      <c r="X47">
        <v>12</v>
      </c>
      <c r="Y47">
        <v>137261.79999999999</v>
      </c>
      <c r="Z47">
        <v>915</v>
      </c>
      <c r="AA47">
        <v>2</v>
      </c>
      <c r="AB47">
        <v>19</v>
      </c>
      <c r="AC47" t="s">
        <v>2447</v>
      </c>
      <c r="AE47">
        <f>Tabela3[[#This Row],[kan_params]]</f>
        <v>847</v>
      </c>
      <c r="AF47">
        <f>Tabela3[[#This Row],[kan_steps]]</f>
        <v>23</v>
      </c>
      <c r="AG47">
        <f>Tabela3[[#This Row],[kan_train_acc]]</f>
        <v>0.38202247023582397</v>
      </c>
      <c r="AH47">
        <f>Tabela3[[#This Row],[kan_val_acc]]</f>
        <v>0.69565218687057495</v>
      </c>
      <c r="AI47">
        <f>Tabela3[[#This Row],[kan_test_acc]]</f>
        <v>0.236842110753059</v>
      </c>
      <c r="AJ47">
        <f>Tabela3[[#This Row],[mlp_test_acc]]</f>
        <v>0.34210526315789402</v>
      </c>
      <c r="AK47">
        <f>Tabela3[[#This Row],[mlp_val_acc]]</f>
        <v>0.30434782608695599</v>
      </c>
      <c r="AL47">
        <f>Tabela3[[#This Row],[mlp_train_acc]]</f>
        <v>0.33707865168539303</v>
      </c>
      <c r="AM47">
        <f>Tabela3[[#This Row],[mlp_steps]]</f>
        <v>12</v>
      </c>
    </row>
    <row r="48" spans="1:39" hidden="1" x14ac:dyDescent="0.25">
      <c r="A48" t="s">
        <v>2382</v>
      </c>
      <c r="B48">
        <v>12</v>
      </c>
      <c r="C48">
        <v>3</v>
      </c>
      <c r="D48">
        <v>4</v>
      </c>
      <c r="E48">
        <v>0</v>
      </c>
      <c r="F48" t="s">
        <v>2399</v>
      </c>
      <c r="G48">
        <v>1115</v>
      </c>
      <c r="H48">
        <v>1726991.2</v>
      </c>
      <c r="I48">
        <v>13</v>
      </c>
      <c r="J48">
        <v>0.32584270238876301</v>
      </c>
      <c r="K48">
        <v>0.56521737575530995</v>
      </c>
      <c r="L48">
        <v>0.27894736528396602</v>
      </c>
      <c r="M48">
        <v>0.21052631578947301</v>
      </c>
      <c r="N48">
        <v>0.39130434782608697</v>
      </c>
      <c r="O48">
        <v>0.37078651685393199</v>
      </c>
      <c r="P48">
        <v>12</v>
      </c>
      <c r="Q48">
        <v>146797.6</v>
      </c>
      <c r="R48">
        <v>1095</v>
      </c>
      <c r="S48">
        <v>2</v>
      </c>
      <c r="T48">
        <v>21</v>
      </c>
      <c r="U48">
        <v>0.26315789473684198</v>
      </c>
      <c r="V48">
        <v>0.434782608695652</v>
      </c>
      <c r="W48">
        <v>0.38202247191011202</v>
      </c>
      <c r="X48">
        <v>12</v>
      </c>
      <c r="Y48">
        <v>151141.20000000001</v>
      </c>
      <c r="Z48">
        <v>1191</v>
      </c>
      <c r="AA48">
        <v>2</v>
      </c>
      <c r="AB48">
        <v>22</v>
      </c>
      <c r="AC48" t="s">
        <v>2448</v>
      </c>
      <c r="AE48">
        <f>Tabela3[[#This Row],[kan_params]]</f>
        <v>1115</v>
      </c>
      <c r="AF48">
        <f>Tabela3[[#This Row],[kan_steps]]</f>
        <v>13</v>
      </c>
      <c r="AG48">
        <f>Tabela3[[#This Row],[kan_train_acc]]</f>
        <v>0.32584270238876301</v>
      </c>
      <c r="AH48">
        <f>Tabela3[[#This Row],[kan_val_acc]]</f>
        <v>0.56521737575530995</v>
      </c>
      <c r="AI48">
        <f>Tabela3[[#This Row],[kan_test_acc]]</f>
        <v>0.27894736528396602</v>
      </c>
      <c r="AJ48">
        <f>Tabela3[[#This Row],[mlp_test_acc]]</f>
        <v>0.21052631578947301</v>
      </c>
      <c r="AK48">
        <f>Tabela3[[#This Row],[mlp_val_acc]]</f>
        <v>0.39130434782608697</v>
      </c>
      <c r="AL48">
        <f>Tabela3[[#This Row],[mlp_train_acc]]</f>
        <v>0.37078651685393199</v>
      </c>
      <c r="AM48">
        <f>Tabela3[[#This Row],[mlp_steps]]</f>
        <v>12</v>
      </c>
    </row>
    <row r="49" spans="1:39" hidden="1" x14ac:dyDescent="0.25">
      <c r="A49" t="s">
        <v>2382</v>
      </c>
      <c r="B49">
        <v>12</v>
      </c>
      <c r="C49">
        <v>3</v>
      </c>
      <c r="D49">
        <v>4</v>
      </c>
      <c r="E49">
        <v>0</v>
      </c>
      <c r="F49" t="s">
        <v>2401</v>
      </c>
      <c r="G49">
        <v>1383</v>
      </c>
      <c r="H49">
        <v>3524250.6</v>
      </c>
      <c r="I49">
        <v>28.2</v>
      </c>
      <c r="J49">
        <v>0.34157304018735801</v>
      </c>
      <c r="K49">
        <v>0.84347826242446899</v>
      </c>
      <c r="L49">
        <v>0.35263158231973601</v>
      </c>
      <c r="M49">
        <v>0.38947368421052603</v>
      </c>
      <c r="N49">
        <v>0.51304347826086905</v>
      </c>
      <c r="O49">
        <v>0.48764044943820201</v>
      </c>
      <c r="P49">
        <v>14.8</v>
      </c>
      <c r="Q49">
        <v>171974.39999999999</v>
      </c>
      <c r="R49">
        <v>1291</v>
      </c>
      <c r="S49">
        <v>2</v>
      </c>
      <c r="T49">
        <v>23</v>
      </c>
      <c r="U49">
        <v>0.40526315789473599</v>
      </c>
      <c r="V49">
        <v>0.30434782608695599</v>
      </c>
      <c r="W49">
        <v>0.31011235955056099</v>
      </c>
      <c r="X49">
        <v>12</v>
      </c>
      <c r="Y49">
        <v>139892.20000000001</v>
      </c>
      <c r="Z49">
        <v>1395</v>
      </c>
      <c r="AA49">
        <v>2</v>
      </c>
      <c r="AB49">
        <v>24</v>
      </c>
      <c r="AC49" t="s">
        <v>2449</v>
      </c>
      <c r="AE49">
        <f>Tabela3[[#This Row],[kan_params]]</f>
        <v>1383</v>
      </c>
      <c r="AF49">
        <f>Tabela3[[#This Row],[kan_steps]]</f>
        <v>28.2</v>
      </c>
      <c r="AG49">
        <f>Tabela3[[#This Row],[kan_train_acc]]</f>
        <v>0.34157304018735801</v>
      </c>
      <c r="AH49">
        <f>Tabela3[[#This Row],[kan_val_acc]]</f>
        <v>0.84347826242446899</v>
      </c>
      <c r="AI49">
        <f>Tabela3[[#This Row],[kan_test_acc]]</f>
        <v>0.35263158231973601</v>
      </c>
      <c r="AJ49">
        <f>Tabela3[[#This Row],[mlp_test_acc]]</f>
        <v>0.38947368421052603</v>
      </c>
      <c r="AK49">
        <f>Tabela3[[#This Row],[mlp_val_acc]]</f>
        <v>0.51304347826086905</v>
      </c>
      <c r="AL49">
        <f>Tabela3[[#This Row],[mlp_train_acc]]</f>
        <v>0.48764044943820201</v>
      </c>
      <c r="AM49">
        <f>Tabela3[[#This Row],[mlp_steps]]</f>
        <v>14.8</v>
      </c>
    </row>
    <row r="50" spans="1:39" hidden="1" x14ac:dyDescent="0.25">
      <c r="A50" t="s">
        <v>2382</v>
      </c>
      <c r="B50">
        <v>12</v>
      </c>
      <c r="C50">
        <v>3</v>
      </c>
      <c r="D50">
        <v>4</v>
      </c>
      <c r="E50">
        <v>0</v>
      </c>
      <c r="F50" t="s">
        <v>2403</v>
      </c>
      <c r="G50">
        <v>673</v>
      </c>
      <c r="H50">
        <v>893146.6</v>
      </c>
      <c r="I50">
        <v>12</v>
      </c>
      <c r="J50">
        <v>0.40449437499046298</v>
      </c>
      <c r="K50">
        <v>0.869565188884735</v>
      </c>
      <c r="L50">
        <v>0.236842110753059</v>
      </c>
      <c r="M50">
        <v>0.44736842105263103</v>
      </c>
      <c r="N50">
        <v>0.30434782608695599</v>
      </c>
      <c r="O50">
        <v>0.29213483146067398</v>
      </c>
      <c r="P50">
        <v>12</v>
      </c>
      <c r="Q50">
        <v>127452.6</v>
      </c>
      <c r="R50">
        <v>603</v>
      </c>
      <c r="S50">
        <v>2</v>
      </c>
      <c r="T50">
        <v>15</v>
      </c>
      <c r="U50">
        <v>0.34210526315789402</v>
      </c>
      <c r="V50">
        <v>0.30434782608695599</v>
      </c>
      <c r="W50">
        <v>0.33707865168539303</v>
      </c>
      <c r="X50">
        <v>12</v>
      </c>
      <c r="Y50">
        <v>134398.6</v>
      </c>
      <c r="Z50">
        <v>675</v>
      </c>
      <c r="AA50">
        <v>2</v>
      </c>
      <c r="AB50">
        <v>16</v>
      </c>
      <c r="AC50" t="s">
        <v>2450</v>
      </c>
      <c r="AE50">
        <f>Tabela3[[#This Row],[kan_params]]</f>
        <v>673</v>
      </c>
      <c r="AF50">
        <f>Tabela3[[#This Row],[kan_steps]]</f>
        <v>12</v>
      </c>
      <c r="AG50">
        <f>Tabela3[[#This Row],[kan_train_acc]]</f>
        <v>0.40449437499046298</v>
      </c>
      <c r="AH50">
        <f>Tabela3[[#This Row],[kan_val_acc]]</f>
        <v>0.869565188884735</v>
      </c>
      <c r="AI50">
        <f>Tabela3[[#This Row],[kan_test_acc]]</f>
        <v>0.236842110753059</v>
      </c>
      <c r="AJ50">
        <f>Tabela3[[#This Row],[mlp_test_acc]]</f>
        <v>0.44736842105263103</v>
      </c>
      <c r="AK50">
        <f>Tabela3[[#This Row],[mlp_val_acc]]</f>
        <v>0.30434782608695599</v>
      </c>
      <c r="AL50">
        <f>Tabela3[[#This Row],[mlp_train_acc]]</f>
        <v>0.29213483146067398</v>
      </c>
      <c r="AM50">
        <f>Tabela3[[#This Row],[mlp_steps]]</f>
        <v>12</v>
      </c>
    </row>
    <row r="51" spans="1:39" hidden="1" x14ac:dyDescent="0.25">
      <c r="A51" t="s">
        <v>2382</v>
      </c>
      <c r="B51">
        <v>12</v>
      </c>
      <c r="C51">
        <v>3</v>
      </c>
      <c r="D51">
        <v>4</v>
      </c>
      <c r="E51">
        <v>0</v>
      </c>
      <c r="F51" t="s">
        <v>2405</v>
      </c>
      <c r="G51">
        <v>1153</v>
      </c>
      <c r="H51">
        <v>3134234.8</v>
      </c>
      <c r="I51">
        <v>24.8</v>
      </c>
      <c r="J51">
        <v>0.36179775893688199</v>
      </c>
      <c r="K51">
        <v>0.71304348707199094</v>
      </c>
      <c r="L51">
        <v>0.41578946709632802</v>
      </c>
      <c r="M51">
        <v>0.226315789473684</v>
      </c>
      <c r="N51">
        <v>0.44347826086956499</v>
      </c>
      <c r="O51">
        <v>0.37752808988763997</v>
      </c>
      <c r="P51">
        <v>17.399999999999999</v>
      </c>
      <c r="Q51">
        <v>217905.2</v>
      </c>
      <c r="R51">
        <v>1095</v>
      </c>
      <c r="S51">
        <v>2</v>
      </c>
      <c r="T51">
        <v>21</v>
      </c>
      <c r="U51">
        <v>0.30526315789473601</v>
      </c>
      <c r="V51">
        <v>0.434782608695652</v>
      </c>
      <c r="W51">
        <v>0.426966292134831</v>
      </c>
      <c r="X51">
        <v>14.6</v>
      </c>
      <c r="Y51">
        <v>165780</v>
      </c>
      <c r="Z51">
        <v>1191</v>
      </c>
      <c r="AA51">
        <v>2</v>
      </c>
      <c r="AB51">
        <v>22</v>
      </c>
      <c r="AC51" t="s">
        <v>2451</v>
      </c>
      <c r="AE51">
        <f>Tabela3[[#This Row],[kan_params]]</f>
        <v>1153</v>
      </c>
      <c r="AF51">
        <f>Tabela3[[#This Row],[kan_steps]]</f>
        <v>24.8</v>
      </c>
      <c r="AG51">
        <f>Tabela3[[#This Row],[kan_train_acc]]</f>
        <v>0.36179775893688199</v>
      </c>
      <c r="AH51">
        <f>Tabela3[[#This Row],[kan_val_acc]]</f>
        <v>0.71304348707199094</v>
      </c>
      <c r="AI51">
        <f>Tabela3[[#This Row],[kan_test_acc]]</f>
        <v>0.41578946709632802</v>
      </c>
      <c r="AJ51">
        <f>Tabela3[[#This Row],[mlp_test_acc]]</f>
        <v>0.226315789473684</v>
      </c>
      <c r="AK51">
        <f>Tabela3[[#This Row],[mlp_val_acc]]</f>
        <v>0.44347826086956499</v>
      </c>
      <c r="AL51">
        <f>Tabela3[[#This Row],[mlp_train_acc]]</f>
        <v>0.37752808988763997</v>
      </c>
      <c r="AM51">
        <f>Tabela3[[#This Row],[mlp_steps]]</f>
        <v>17.399999999999999</v>
      </c>
    </row>
    <row r="52" spans="1:39" hidden="1" x14ac:dyDescent="0.25">
      <c r="A52" t="s">
        <v>2382</v>
      </c>
      <c r="B52">
        <v>12</v>
      </c>
      <c r="C52">
        <v>3</v>
      </c>
      <c r="D52">
        <v>4</v>
      </c>
      <c r="E52">
        <v>0</v>
      </c>
      <c r="F52" t="s">
        <v>2407</v>
      </c>
      <c r="G52">
        <v>1497</v>
      </c>
      <c r="H52">
        <v>1663716.2</v>
      </c>
      <c r="I52">
        <v>13</v>
      </c>
      <c r="J52">
        <v>0.34831461310386602</v>
      </c>
      <c r="K52">
        <v>0.869565188884735</v>
      </c>
      <c r="L52">
        <v>0.26315790414810097</v>
      </c>
      <c r="M52">
        <v>0.21052631578947301</v>
      </c>
      <c r="N52">
        <v>0.39130434782608697</v>
      </c>
      <c r="O52">
        <v>0.37078651685393199</v>
      </c>
      <c r="P52">
        <v>12</v>
      </c>
      <c r="Q52">
        <v>158478.79999999999</v>
      </c>
      <c r="R52">
        <v>1395</v>
      </c>
      <c r="S52">
        <v>2</v>
      </c>
      <c r="T52">
        <v>24</v>
      </c>
      <c r="U52">
        <v>0.21052631578947301</v>
      </c>
      <c r="V52">
        <v>0.39130434782608697</v>
      </c>
      <c r="W52">
        <v>0.37078651685393199</v>
      </c>
      <c r="X52">
        <v>12</v>
      </c>
      <c r="Y52">
        <v>154582.20000000001</v>
      </c>
      <c r="Z52">
        <v>1503</v>
      </c>
      <c r="AA52">
        <v>2</v>
      </c>
      <c r="AB52">
        <v>25</v>
      </c>
      <c r="AC52" t="s">
        <v>2452</v>
      </c>
      <c r="AE52">
        <f>Tabela3[[#This Row],[kan_params]]</f>
        <v>1497</v>
      </c>
      <c r="AF52">
        <f>Tabela3[[#This Row],[kan_steps]]</f>
        <v>13</v>
      </c>
      <c r="AG52">
        <f>Tabela3[[#This Row],[kan_train_acc]]</f>
        <v>0.34831461310386602</v>
      </c>
      <c r="AH52">
        <f>Tabela3[[#This Row],[kan_val_acc]]</f>
        <v>0.869565188884735</v>
      </c>
      <c r="AI52">
        <f>Tabela3[[#This Row],[kan_test_acc]]</f>
        <v>0.26315790414810097</v>
      </c>
      <c r="AJ52">
        <f>Tabela3[[#This Row],[mlp_test_acc]]</f>
        <v>0.21052631578947301</v>
      </c>
      <c r="AK52">
        <f>Tabela3[[#This Row],[mlp_val_acc]]</f>
        <v>0.39130434782608697</v>
      </c>
      <c r="AL52">
        <f>Tabela3[[#This Row],[mlp_train_acc]]</f>
        <v>0.37078651685393199</v>
      </c>
      <c r="AM52">
        <f>Tabela3[[#This Row],[mlp_steps]]</f>
        <v>12</v>
      </c>
    </row>
    <row r="53" spans="1:39" hidden="1" x14ac:dyDescent="0.25">
      <c r="A53" t="s">
        <v>2382</v>
      </c>
      <c r="B53">
        <v>12</v>
      </c>
      <c r="C53">
        <v>3</v>
      </c>
      <c r="D53">
        <v>4</v>
      </c>
      <c r="E53">
        <v>0</v>
      </c>
      <c r="F53" t="s">
        <v>2409</v>
      </c>
      <c r="G53">
        <v>1841</v>
      </c>
      <c r="H53">
        <v>2915526</v>
      </c>
      <c r="I53">
        <v>22.4</v>
      </c>
      <c r="J53">
        <v>0.19101123213768001</v>
      </c>
      <c r="K53">
        <v>0.68695653676986601</v>
      </c>
      <c r="L53">
        <v>0.22631578892469401</v>
      </c>
      <c r="M53">
        <v>0.384210526315789</v>
      </c>
      <c r="N53">
        <v>0.38260869565217298</v>
      </c>
      <c r="O53">
        <v>0.408988764044943</v>
      </c>
      <c r="P53">
        <v>12.8</v>
      </c>
      <c r="Q53">
        <v>169756.6</v>
      </c>
      <c r="R53">
        <v>1731</v>
      </c>
      <c r="S53">
        <v>2</v>
      </c>
      <c r="T53">
        <v>27</v>
      </c>
      <c r="U53">
        <v>0.33157894736842097</v>
      </c>
      <c r="V53">
        <v>0.38260869565217298</v>
      </c>
      <c r="W53">
        <v>0.346067415730337</v>
      </c>
      <c r="X53">
        <v>13</v>
      </c>
      <c r="Y53">
        <v>161129.4</v>
      </c>
      <c r="Z53">
        <v>1851</v>
      </c>
      <c r="AA53">
        <v>2</v>
      </c>
      <c r="AB53">
        <v>28</v>
      </c>
      <c r="AC53" t="s">
        <v>2453</v>
      </c>
      <c r="AE53">
        <f>Tabela3[[#This Row],[kan_params]]</f>
        <v>1841</v>
      </c>
      <c r="AF53">
        <f>Tabela3[[#This Row],[kan_steps]]</f>
        <v>22.4</v>
      </c>
      <c r="AG53">
        <f>Tabela3[[#This Row],[kan_train_acc]]</f>
        <v>0.19101123213768001</v>
      </c>
      <c r="AH53">
        <f>Tabela3[[#This Row],[kan_val_acc]]</f>
        <v>0.68695653676986601</v>
      </c>
      <c r="AI53">
        <f>Tabela3[[#This Row],[kan_test_acc]]</f>
        <v>0.22631578892469401</v>
      </c>
      <c r="AJ53">
        <f>Tabela3[[#This Row],[mlp_test_acc]]</f>
        <v>0.384210526315789</v>
      </c>
      <c r="AK53">
        <f>Tabela3[[#This Row],[mlp_val_acc]]</f>
        <v>0.38260869565217298</v>
      </c>
      <c r="AL53">
        <f>Tabela3[[#This Row],[mlp_train_acc]]</f>
        <v>0.408988764044943</v>
      </c>
      <c r="AM53">
        <f>Tabela3[[#This Row],[mlp_steps]]</f>
        <v>12.8</v>
      </c>
    </row>
    <row r="54" spans="1:39" hidden="1" x14ac:dyDescent="0.25">
      <c r="A54" t="s">
        <v>2382</v>
      </c>
      <c r="B54">
        <v>12</v>
      </c>
      <c r="C54">
        <v>3</v>
      </c>
      <c r="D54">
        <v>4</v>
      </c>
      <c r="E54">
        <v>0</v>
      </c>
      <c r="F54" t="s">
        <v>2411</v>
      </c>
      <c r="G54">
        <v>941</v>
      </c>
      <c r="H54">
        <v>2133444.6</v>
      </c>
      <c r="I54">
        <v>27</v>
      </c>
      <c r="J54">
        <v>0</v>
      </c>
      <c r="K54">
        <v>0.869565188884735</v>
      </c>
      <c r="L54">
        <v>0</v>
      </c>
      <c r="M54">
        <v>0.21052631578947301</v>
      </c>
      <c r="N54">
        <v>0.39130434782608697</v>
      </c>
      <c r="O54">
        <v>0.37078651685393199</v>
      </c>
      <c r="P54">
        <v>12</v>
      </c>
      <c r="Q54">
        <v>143772.79999999999</v>
      </c>
      <c r="R54">
        <v>915</v>
      </c>
      <c r="S54">
        <v>2</v>
      </c>
      <c r="T54">
        <v>19</v>
      </c>
      <c r="U54">
        <v>0.21052631578947301</v>
      </c>
      <c r="V54">
        <v>0.39130434782608697</v>
      </c>
      <c r="W54">
        <v>0.37078651685393199</v>
      </c>
      <c r="X54">
        <v>12</v>
      </c>
      <c r="Y54">
        <v>147496.6</v>
      </c>
      <c r="Z54">
        <v>1003</v>
      </c>
      <c r="AA54">
        <v>2</v>
      </c>
      <c r="AB54">
        <v>20</v>
      </c>
      <c r="AC54" t="s">
        <v>2454</v>
      </c>
      <c r="AE54">
        <f>Tabela3[[#This Row],[kan_params]]</f>
        <v>941</v>
      </c>
      <c r="AF54">
        <f>Tabela3[[#This Row],[kan_steps]]</f>
        <v>27</v>
      </c>
      <c r="AG54">
        <f>Tabela3[[#This Row],[kan_train_acc]]</f>
        <v>0</v>
      </c>
      <c r="AH54">
        <f>Tabela3[[#This Row],[kan_val_acc]]</f>
        <v>0.869565188884735</v>
      </c>
      <c r="AI54">
        <f>Tabela3[[#This Row],[kan_test_acc]]</f>
        <v>0</v>
      </c>
      <c r="AJ54">
        <f>Tabela3[[#This Row],[mlp_test_acc]]</f>
        <v>0.21052631578947301</v>
      </c>
      <c r="AK54">
        <f>Tabela3[[#This Row],[mlp_val_acc]]</f>
        <v>0.39130434782608697</v>
      </c>
      <c r="AL54">
        <f>Tabela3[[#This Row],[mlp_train_acc]]</f>
        <v>0.37078651685393199</v>
      </c>
      <c r="AM54">
        <f>Tabela3[[#This Row],[mlp_steps]]</f>
        <v>12</v>
      </c>
    </row>
    <row r="55" spans="1:39" hidden="1" x14ac:dyDescent="0.25">
      <c r="A55" t="s">
        <v>2382</v>
      </c>
      <c r="B55">
        <v>12</v>
      </c>
      <c r="C55">
        <v>3</v>
      </c>
      <c r="D55">
        <v>4</v>
      </c>
      <c r="E55">
        <v>0</v>
      </c>
      <c r="F55" t="s">
        <v>2413</v>
      </c>
      <c r="G55">
        <v>1459</v>
      </c>
      <c r="H55">
        <v>2907703.8</v>
      </c>
      <c r="I55">
        <v>22.4</v>
      </c>
      <c r="J55">
        <v>0.285393261909484</v>
      </c>
      <c r="K55">
        <v>0.93043479919433503</v>
      </c>
      <c r="L55">
        <v>0.23684210777282699</v>
      </c>
      <c r="M55">
        <v>0.21052631578947301</v>
      </c>
      <c r="N55">
        <v>0.39130434782608697</v>
      </c>
      <c r="O55">
        <v>0.37078651685393199</v>
      </c>
      <c r="P55">
        <v>12</v>
      </c>
      <c r="Q55">
        <v>150707.6</v>
      </c>
      <c r="R55">
        <v>1395</v>
      </c>
      <c r="S55">
        <v>2</v>
      </c>
      <c r="T55">
        <v>24</v>
      </c>
      <c r="U55">
        <v>0.26315789473684198</v>
      </c>
      <c r="V55">
        <v>0.356521739130434</v>
      </c>
      <c r="W55">
        <v>0.35730337078651597</v>
      </c>
      <c r="X55">
        <v>12</v>
      </c>
      <c r="Y55">
        <v>136172.6</v>
      </c>
      <c r="Z55">
        <v>1503</v>
      </c>
      <c r="AA55">
        <v>2</v>
      </c>
      <c r="AB55">
        <v>25</v>
      </c>
      <c r="AC55" t="s">
        <v>2455</v>
      </c>
      <c r="AE55">
        <f>Tabela3[[#This Row],[kan_params]]</f>
        <v>1459</v>
      </c>
      <c r="AF55">
        <f>Tabela3[[#This Row],[kan_steps]]</f>
        <v>22.4</v>
      </c>
      <c r="AG55">
        <f>Tabela3[[#This Row],[kan_train_acc]]</f>
        <v>0.285393261909484</v>
      </c>
      <c r="AH55">
        <f>Tabela3[[#This Row],[kan_val_acc]]</f>
        <v>0.93043479919433503</v>
      </c>
      <c r="AI55">
        <f>Tabela3[[#This Row],[kan_test_acc]]</f>
        <v>0.23684210777282699</v>
      </c>
      <c r="AJ55">
        <f>Tabela3[[#This Row],[mlp_test_acc]]</f>
        <v>0.21052631578947301</v>
      </c>
      <c r="AK55">
        <f>Tabela3[[#This Row],[mlp_val_acc]]</f>
        <v>0.39130434782608697</v>
      </c>
      <c r="AL55">
        <f>Tabela3[[#This Row],[mlp_train_acc]]</f>
        <v>0.37078651685393199</v>
      </c>
      <c r="AM55">
        <f>Tabela3[[#This Row],[mlp_steps]]</f>
        <v>12</v>
      </c>
    </row>
    <row r="56" spans="1:39" hidden="1" x14ac:dyDescent="0.25">
      <c r="A56" t="s">
        <v>2382</v>
      </c>
      <c r="B56">
        <v>12</v>
      </c>
      <c r="C56">
        <v>3</v>
      </c>
      <c r="D56">
        <v>4</v>
      </c>
      <c r="E56">
        <v>0</v>
      </c>
      <c r="F56" t="s">
        <v>2415</v>
      </c>
      <c r="G56">
        <v>1879</v>
      </c>
      <c r="H56">
        <v>2069009.2</v>
      </c>
      <c r="I56">
        <v>15</v>
      </c>
      <c r="J56">
        <v>0.27415730059146798</v>
      </c>
      <c r="K56">
        <v>0.73913043737411499</v>
      </c>
      <c r="L56">
        <v>0.36315789222717199</v>
      </c>
      <c r="M56">
        <v>0.21052631578947301</v>
      </c>
      <c r="N56">
        <v>0.39130434782608697</v>
      </c>
      <c r="O56">
        <v>0.37078651685393199</v>
      </c>
      <c r="P56">
        <v>12</v>
      </c>
      <c r="Q56">
        <v>151373</v>
      </c>
      <c r="R56">
        <v>1851</v>
      </c>
      <c r="S56">
        <v>2</v>
      </c>
      <c r="T56">
        <v>28</v>
      </c>
      <c r="U56">
        <v>2.6315789473684199E-2</v>
      </c>
      <c r="V56">
        <v>0.30434782608695599</v>
      </c>
      <c r="W56">
        <v>0</v>
      </c>
      <c r="X56">
        <v>12</v>
      </c>
      <c r="Y56">
        <v>138490</v>
      </c>
      <c r="Z56">
        <v>1975</v>
      </c>
      <c r="AA56">
        <v>2</v>
      </c>
      <c r="AB56">
        <v>29</v>
      </c>
      <c r="AC56" t="s">
        <v>2456</v>
      </c>
      <c r="AE56">
        <f>Tabela3[[#This Row],[kan_params]]</f>
        <v>1879</v>
      </c>
      <c r="AF56">
        <f>Tabela3[[#This Row],[kan_steps]]</f>
        <v>15</v>
      </c>
      <c r="AG56">
        <f>Tabela3[[#This Row],[kan_train_acc]]</f>
        <v>0.27415730059146798</v>
      </c>
      <c r="AH56">
        <f>Tabela3[[#This Row],[kan_val_acc]]</f>
        <v>0.73913043737411499</v>
      </c>
      <c r="AI56">
        <f>Tabela3[[#This Row],[kan_test_acc]]</f>
        <v>0.36315789222717199</v>
      </c>
      <c r="AJ56">
        <f>Tabela3[[#This Row],[mlp_test_acc]]</f>
        <v>0.21052631578947301</v>
      </c>
      <c r="AK56">
        <f>Tabela3[[#This Row],[mlp_val_acc]]</f>
        <v>0.39130434782608697</v>
      </c>
      <c r="AL56">
        <f>Tabela3[[#This Row],[mlp_train_acc]]</f>
        <v>0.37078651685393199</v>
      </c>
      <c r="AM56">
        <f>Tabela3[[#This Row],[mlp_steps]]</f>
        <v>12</v>
      </c>
    </row>
    <row r="57" spans="1:39" hidden="1" x14ac:dyDescent="0.25">
      <c r="A57" t="s">
        <v>2382</v>
      </c>
      <c r="B57">
        <v>12</v>
      </c>
      <c r="C57">
        <v>3</v>
      </c>
      <c r="D57">
        <v>4</v>
      </c>
      <c r="E57">
        <v>0</v>
      </c>
      <c r="F57" t="s">
        <v>2417</v>
      </c>
      <c r="G57">
        <v>2299</v>
      </c>
      <c r="H57">
        <v>1973830.8</v>
      </c>
      <c r="I57">
        <v>14</v>
      </c>
      <c r="J57">
        <v>0.37303369641304002</v>
      </c>
      <c r="K57">
        <v>0.65217393636703402</v>
      </c>
      <c r="L57">
        <v>0.46315789818763697</v>
      </c>
      <c r="M57">
        <v>0.34210526315789402</v>
      </c>
      <c r="N57">
        <v>0.52173913043478204</v>
      </c>
      <c r="O57">
        <v>0.33707865168539303</v>
      </c>
      <c r="P57">
        <v>20</v>
      </c>
      <c r="Q57">
        <v>225174.39999999999</v>
      </c>
      <c r="R57">
        <v>2235</v>
      </c>
      <c r="S57">
        <v>2</v>
      </c>
      <c r="T57">
        <v>31</v>
      </c>
      <c r="U57">
        <v>0.31578947368421001</v>
      </c>
      <c r="V57">
        <v>0.91304347826086896</v>
      </c>
      <c r="W57">
        <v>0.449438202247191</v>
      </c>
      <c r="X57">
        <v>23</v>
      </c>
      <c r="Y57">
        <v>275498.8</v>
      </c>
      <c r="Z57">
        <v>2371</v>
      </c>
      <c r="AA57">
        <v>2</v>
      </c>
      <c r="AB57">
        <v>32</v>
      </c>
      <c r="AC57" t="s">
        <v>2457</v>
      </c>
      <c r="AE57">
        <f>Tabela3[[#This Row],[kan_params]]</f>
        <v>2299</v>
      </c>
      <c r="AF57">
        <f>Tabela3[[#This Row],[kan_steps]]</f>
        <v>14</v>
      </c>
      <c r="AG57">
        <f>Tabela3[[#This Row],[kan_train_acc]]</f>
        <v>0.37303369641304002</v>
      </c>
      <c r="AH57">
        <f>Tabela3[[#This Row],[kan_val_acc]]</f>
        <v>0.65217393636703402</v>
      </c>
      <c r="AI57">
        <f>Tabela3[[#This Row],[kan_test_acc]]</f>
        <v>0.46315789818763697</v>
      </c>
      <c r="AJ57">
        <f>Tabela3[[#This Row],[mlp_test_acc]]</f>
        <v>0.34210526315789402</v>
      </c>
      <c r="AK57">
        <f>Tabela3[[#This Row],[mlp_val_acc]]</f>
        <v>0.52173913043478204</v>
      </c>
      <c r="AL57">
        <f>Tabela3[[#This Row],[mlp_train_acc]]</f>
        <v>0.33707865168539303</v>
      </c>
      <c r="AM57">
        <f>Tabela3[[#This Row],[mlp_steps]]</f>
        <v>20</v>
      </c>
    </row>
    <row r="58" spans="1:39" hidden="1" x14ac:dyDescent="0.25">
      <c r="A58" t="s">
        <v>2382</v>
      </c>
      <c r="B58">
        <v>12</v>
      </c>
      <c r="C58">
        <v>3</v>
      </c>
      <c r="D58">
        <v>4</v>
      </c>
      <c r="E58">
        <v>0</v>
      </c>
      <c r="F58" t="s">
        <v>2419</v>
      </c>
      <c r="G58">
        <v>1209</v>
      </c>
      <c r="H58">
        <v>967986.8</v>
      </c>
      <c r="I58">
        <v>12</v>
      </c>
      <c r="J58">
        <v>0.31460675597190801</v>
      </c>
      <c r="K58">
        <v>0.69565218687057495</v>
      </c>
      <c r="L58">
        <v>0.44736841320991499</v>
      </c>
      <c r="M58">
        <v>0.21052631578947301</v>
      </c>
      <c r="N58">
        <v>0.47826086956521702</v>
      </c>
      <c r="O58">
        <v>0.37078651685393199</v>
      </c>
      <c r="P58">
        <v>24</v>
      </c>
      <c r="Q58">
        <v>249934.6</v>
      </c>
      <c r="R58">
        <v>1191</v>
      </c>
      <c r="S58">
        <v>2</v>
      </c>
      <c r="T58">
        <v>22</v>
      </c>
      <c r="U58">
        <v>0.21052631578947301</v>
      </c>
      <c r="V58">
        <v>0.65217391304347805</v>
      </c>
      <c r="W58">
        <v>0.37078651685393199</v>
      </c>
      <c r="X58">
        <v>18</v>
      </c>
      <c r="Y58">
        <v>181646</v>
      </c>
      <c r="Z58">
        <v>1291</v>
      </c>
      <c r="AA58">
        <v>2</v>
      </c>
      <c r="AB58">
        <v>23</v>
      </c>
      <c r="AC58" t="s">
        <v>2458</v>
      </c>
      <c r="AE58">
        <f>Tabela3[[#This Row],[kan_params]]</f>
        <v>1209</v>
      </c>
      <c r="AF58">
        <f>Tabela3[[#This Row],[kan_steps]]</f>
        <v>12</v>
      </c>
      <c r="AG58">
        <f>Tabela3[[#This Row],[kan_train_acc]]</f>
        <v>0.31460675597190801</v>
      </c>
      <c r="AH58">
        <f>Tabela3[[#This Row],[kan_val_acc]]</f>
        <v>0.69565218687057495</v>
      </c>
      <c r="AI58">
        <f>Tabela3[[#This Row],[kan_test_acc]]</f>
        <v>0.44736841320991499</v>
      </c>
      <c r="AJ58">
        <f>Tabela3[[#This Row],[mlp_test_acc]]</f>
        <v>0.21052631578947301</v>
      </c>
      <c r="AK58">
        <f>Tabela3[[#This Row],[mlp_val_acc]]</f>
        <v>0.47826086956521702</v>
      </c>
      <c r="AL58">
        <f>Tabela3[[#This Row],[mlp_train_acc]]</f>
        <v>0.37078651685393199</v>
      </c>
      <c r="AM58">
        <f>Tabela3[[#This Row],[mlp_steps]]</f>
        <v>24</v>
      </c>
    </row>
    <row r="59" spans="1:39" hidden="1" x14ac:dyDescent="0.25">
      <c r="A59" t="s">
        <v>2382</v>
      </c>
      <c r="B59">
        <v>12</v>
      </c>
      <c r="C59">
        <v>5</v>
      </c>
      <c r="D59">
        <v>3</v>
      </c>
      <c r="E59">
        <v>0</v>
      </c>
      <c r="F59" t="s">
        <v>2383</v>
      </c>
      <c r="G59">
        <v>1673</v>
      </c>
      <c r="H59">
        <v>1563919.4</v>
      </c>
      <c r="I59">
        <v>12</v>
      </c>
      <c r="J59">
        <v>0.29213482141494701</v>
      </c>
      <c r="K59">
        <v>0.60869562625884999</v>
      </c>
      <c r="L59">
        <v>0.44736841320991499</v>
      </c>
      <c r="M59">
        <v>0.21052631578947301</v>
      </c>
      <c r="N59">
        <v>0.39130434782608697</v>
      </c>
      <c r="O59">
        <v>0.37078651685393199</v>
      </c>
      <c r="P59">
        <v>12</v>
      </c>
      <c r="Q59">
        <v>167097.79999999999</v>
      </c>
      <c r="R59">
        <v>1615</v>
      </c>
      <c r="S59">
        <v>2</v>
      </c>
      <c r="T59">
        <v>26</v>
      </c>
      <c r="U59">
        <v>0.55263157894736803</v>
      </c>
      <c r="V59">
        <v>0.69565217391304301</v>
      </c>
      <c r="W59">
        <v>0.70786516853932502</v>
      </c>
      <c r="X59">
        <v>22</v>
      </c>
      <c r="Y59">
        <v>252534</v>
      </c>
      <c r="Z59">
        <v>1731</v>
      </c>
      <c r="AA59">
        <v>2</v>
      </c>
      <c r="AB59">
        <v>27</v>
      </c>
      <c r="AC59" t="s">
        <v>2459</v>
      </c>
      <c r="AE59">
        <f>Tabela3[[#This Row],[kan_params]]</f>
        <v>1673</v>
      </c>
      <c r="AF59">
        <f>Tabela3[[#This Row],[kan_steps]]</f>
        <v>12</v>
      </c>
      <c r="AG59">
        <f>Tabela3[[#This Row],[kan_train_acc]]</f>
        <v>0.29213482141494701</v>
      </c>
      <c r="AH59">
        <f>Tabela3[[#This Row],[kan_val_acc]]</f>
        <v>0.60869562625884999</v>
      </c>
      <c r="AI59">
        <f>Tabela3[[#This Row],[kan_test_acc]]</f>
        <v>0.44736841320991499</v>
      </c>
      <c r="AJ59">
        <f>Tabela3[[#This Row],[mlp_test_acc]]</f>
        <v>0.21052631578947301</v>
      </c>
      <c r="AK59">
        <f>Tabela3[[#This Row],[mlp_val_acc]]</f>
        <v>0.39130434782608697</v>
      </c>
      <c r="AL59">
        <f>Tabela3[[#This Row],[mlp_train_acc]]</f>
        <v>0.37078651685393199</v>
      </c>
      <c r="AM59">
        <f>Tabela3[[#This Row],[mlp_steps]]</f>
        <v>12</v>
      </c>
    </row>
    <row r="60" spans="1:39" hidden="1" x14ac:dyDescent="0.25">
      <c r="A60" t="s">
        <v>2382</v>
      </c>
      <c r="B60">
        <v>12</v>
      </c>
      <c r="C60">
        <v>5</v>
      </c>
      <c r="D60">
        <v>3</v>
      </c>
      <c r="E60">
        <v>0</v>
      </c>
      <c r="F60" t="s">
        <v>2385</v>
      </c>
      <c r="G60">
        <v>2143</v>
      </c>
      <c r="H60">
        <v>3073879.4</v>
      </c>
      <c r="I60">
        <v>25.4</v>
      </c>
      <c r="J60">
        <v>0.36179774999618503</v>
      </c>
      <c r="K60">
        <v>0.66086958646774296</v>
      </c>
      <c r="L60">
        <v>0.310526314377784</v>
      </c>
      <c r="M60">
        <v>0.19473684210526301</v>
      </c>
      <c r="N60">
        <v>0.38260869565217298</v>
      </c>
      <c r="O60">
        <v>0.27640449438202203</v>
      </c>
      <c r="P60">
        <v>14.8</v>
      </c>
      <c r="Q60">
        <v>191681.4</v>
      </c>
      <c r="R60">
        <v>2103</v>
      </c>
      <c r="S60">
        <v>2</v>
      </c>
      <c r="T60">
        <v>30</v>
      </c>
      <c r="U60">
        <v>0.25789473684210501</v>
      </c>
      <c r="V60">
        <v>0.45217391304347798</v>
      </c>
      <c r="W60">
        <v>0.41348314606741499</v>
      </c>
      <c r="X60">
        <v>14</v>
      </c>
      <c r="Y60">
        <v>174816</v>
      </c>
      <c r="Z60">
        <v>2235</v>
      </c>
      <c r="AA60">
        <v>2</v>
      </c>
      <c r="AB60">
        <v>31</v>
      </c>
      <c r="AC60" t="s">
        <v>2460</v>
      </c>
      <c r="AE60">
        <f>Tabela3[[#This Row],[kan_params]]</f>
        <v>2143</v>
      </c>
      <c r="AF60">
        <f>Tabela3[[#This Row],[kan_steps]]</f>
        <v>25.4</v>
      </c>
      <c r="AG60">
        <f>Tabela3[[#This Row],[kan_train_acc]]</f>
        <v>0.36179774999618503</v>
      </c>
      <c r="AH60">
        <f>Tabela3[[#This Row],[kan_val_acc]]</f>
        <v>0.66086958646774296</v>
      </c>
      <c r="AI60">
        <f>Tabela3[[#This Row],[kan_test_acc]]</f>
        <v>0.310526314377784</v>
      </c>
      <c r="AJ60">
        <f>Tabela3[[#This Row],[mlp_test_acc]]</f>
        <v>0.19473684210526301</v>
      </c>
      <c r="AK60">
        <f>Tabela3[[#This Row],[mlp_val_acc]]</f>
        <v>0.38260869565217298</v>
      </c>
      <c r="AL60">
        <f>Tabela3[[#This Row],[mlp_train_acc]]</f>
        <v>0.27640449438202203</v>
      </c>
      <c r="AM60">
        <f>Tabela3[[#This Row],[mlp_steps]]</f>
        <v>14.8</v>
      </c>
    </row>
    <row r="61" spans="1:39" hidden="1" x14ac:dyDescent="0.25">
      <c r="A61" t="s">
        <v>2382</v>
      </c>
      <c r="B61">
        <v>12</v>
      </c>
      <c r="C61">
        <v>5</v>
      </c>
      <c r="D61">
        <v>3</v>
      </c>
      <c r="E61">
        <v>0</v>
      </c>
      <c r="F61" t="s">
        <v>2387</v>
      </c>
      <c r="G61">
        <v>2613</v>
      </c>
      <c r="H61">
        <v>1753781</v>
      </c>
      <c r="I61">
        <v>14</v>
      </c>
      <c r="J61">
        <v>0.58426964282989502</v>
      </c>
      <c r="K61">
        <v>0.69565218687057495</v>
      </c>
      <c r="L61">
        <v>0.49999998211860602</v>
      </c>
      <c r="M61">
        <v>0.21052631578947301</v>
      </c>
      <c r="N61">
        <v>0.39130434782608697</v>
      </c>
      <c r="O61">
        <v>0.37078651685393199</v>
      </c>
      <c r="P61">
        <v>12</v>
      </c>
      <c r="Q61">
        <v>142382.79999999999</v>
      </c>
      <c r="R61">
        <v>2511</v>
      </c>
      <c r="S61">
        <v>2</v>
      </c>
      <c r="T61">
        <v>33</v>
      </c>
      <c r="U61">
        <v>0.44736842105263103</v>
      </c>
      <c r="V61">
        <v>0.30434782608695599</v>
      </c>
      <c r="W61">
        <v>0.29213483146067398</v>
      </c>
      <c r="X61">
        <v>12</v>
      </c>
      <c r="Y61">
        <v>154876.20000000001</v>
      </c>
      <c r="Z61">
        <v>2655</v>
      </c>
      <c r="AA61">
        <v>2</v>
      </c>
      <c r="AB61">
        <v>34</v>
      </c>
      <c r="AC61" t="s">
        <v>2461</v>
      </c>
      <c r="AE61">
        <f>Tabela3[[#This Row],[kan_params]]</f>
        <v>2613</v>
      </c>
      <c r="AF61">
        <f>Tabela3[[#This Row],[kan_steps]]</f>
        <v>14</v>
      </c>
      <c r="AG61">
        <f>Tabela3[[#This Row],[kan_train_acc]]</f>
        <v>0.58426964282989502</v>
      </c>
      <c r="AH61">
        <f>Tabela3[[#This Row],[kan_val_acc]]</f>
        <v>0.69565218687057495</v>
      </c>
      <c r="AI61">
        <f>Tabela3[[#This Row],[kan_test_acc]]</f>
        <v>0.49999998211860602</v>
      </c>
      <c r="AJ61">
        <f>Tabela3[[#This Row],[mlp_test_acc]]</f>
        <v>0.21052631578947301</v>
      </c>
      <c r="AK61">
        <f>Tabela3[[#This Row],[mlp_val_acc]]</f>
        <v>0.39130434782608697</v>
      </c>
      <c r="AL61">
        <f>Tabela3[[#This Row],[mlp_train_acc]]</f>
        <v>0.37078651685393199</v>
      </c>
      <c r="AM61">
        <f>Tabela3[[#This Row],[mlp_steps]]</f>
        <v>12</v>
      </c>
    </row>
    <row r="62" spans="1:39" hidden="1" x14ac:dyDescent="0.25">
      <c r="A62" t="s">
        <v>2382</v>
      </c>
      <c r="B62">
        <v>12</v>
      </c>
      <c r="C62">
        <v>5</v>
      </c>
      <c r="D62">
        <v>3</v>
      </c>
      <c r="E62">
        <v>0</v>
      </c>
      <c r="F62" t="s">
        <v>2389</v>
      </c>
      <c r="G62">
        <v>1963</v>
      </c>
      <c r="H62">
        <v>3285015.8</v>
      </c>
      <c r="I62">
        <v>27</v>
      </c>
      <c r="J62">
        <v>0.48314606398344001</v>
      </c>
      <c r="K62">
        <v>0.94782609939575102</v>
      </c>
      <c r="L62">
        <v>0.46315790414810099</v>
      </c>
      <c r="M62">
        <v>0.44736842105263103</v>
      </c>
      <c r="N62">
        <v>0.30434782608695599</v>
      </c>
      <c r="O62">
        <v>0.29213483146067398</v>
      </c>
      <c r="P62">
        <v>12</v>
      </c>
      <c r="Q62">
        <v>172259.20000000001</v>
      </c>
      <c r="R62">
        <v>1851</v>
      </c>
      <c r="S62">
        <v>2</v>
      </c>
      <c r="T62">
        <v>28</v>
      </c>
      <c r="U62">
        <v>0.34210526315789402</v>
      </c>
      <c r="V62">
        <v>0.30434782608695599</v>
      </c>
      <c r="W62">
        <v>0.33707865168539303</v>
      </c>
      <c r="X62">
        <v>12</v>
      </c>
      <c r="Y62">
        <v>150517.6</v>
      </c>
      <c r="Z62">
        <v>1975</v>
      </c>
      <c r="AA62">
        <v>2</v>
      </c>
      <c r="AB62">
        <v>29</v>
      </c>
      <c r="AC62" t="s">
        <v>2462</v>
      </c>
      <c r="AE62">
        <f>Tabela3[[#This Row],[kan_params]]</f>
        <v>1963</v>
      </c>
      <c r="AF62">
        <f>Tabela3[[#This Row],[kan_steps]]</f>
        <v>27</v>
      </c>
      <c r="AG62">
        <f>Tabela3[[#This Row],[kan_train_acc]]</f>
        <v>0.48314606398344001</v>
      </c>
      <c r="AH62">
        <f>Tabela3[[#This Row],[kan_val_acc]]</f>
        <v>0.94782609939575102</v>
      </c>
      <c r="AI62">
        <f>Tabela3[[#This Row],[kan_test_acc]]</f>
        <v>0.46315790414810099</v>
      </c>
      <c r="AJ62">
        <f>Tabela3[[#This Row],[mlp_test_acc]]</f>
        <v>0.44736842105263103</v>
      </c>
      <c r="AK62">
        <f>Tabela3[[#This Row],[mlp_val_acc]]</f>
        <v>0.30434782608695599</v>
      </c>
      <c r="AL62">
        <f>Tabela3[[#This Row],[mlp_train_acc]]</f>
        <v>0.29213483146067398</v>
      </c>
      <c r="AM62">
        <f>Tabela3[[#This Row],[mlp_steps]]</f>
        <v>12</v>
      </c>
    </row>
    <row r="63" spans="1:39" hidden="1" x14ac:dyDescent="0.25">
      <c r="A63" t="s">
        <v>2382</v>
      </c>
      <c r="B63">
        <v>12</v>
      </c>
      <c r="C63">
        <v>5</v>
      </c>
      <c r="D63">
        <v>3</v>
      </c>
      <c r="E63">
        <v>0</v>
      </c>
      <c r="F63" t="s">
        <v>2391</v>
      </c>
      <c r="G63">
        <v>2505</v>
      </c>
      <c r="H63">
        <v>3661040.2</v>
      </c>
      <c r="I63">
        <v>29</v>
      </c>
      <c r="J63">
        <v>0.46292134523391698</v>
      </c>
      <c r="K63">
        <v>0.71304348707199094</v>
      </c>
      <c r="L63">
        <v>0.499999997019767</v>
      </c>
      <c r="M63">
        <v>0.384210526315789</v>
      </c>
      <c r="N63">
        <v>0.30434782608695599</v>
      </c>
      <c r="O63">
        <v>0.31910112359550502</v>
      </c>
      <c r="P63">
        <v>12</v>
      </c>
      <c r="Q63">
        <v>158063.20000000001</v>
      </c>
      <c r="R63">
        <v>2371</v>
      </c>
      <c r="S63">
        <v>2</v>
      </c>
      <c r="T63">
        <v>32</v>
      </c>
      <c r="U63">
        <v>0.21052631578947301</v>
      </c>
      <c r="V63">
        <v>0.45217391304347798</v>
      </c>
      <c r="W63">
        <v>0.37078651685393199</v>
      </c>
      <c r="X63">
        <v>13</v>
      </c>
      <c r="Y63">
        <v>166783.79999999999</v>
      </c>
      <c r="Z63">
        <v>2511</v>
      </c>
      <c r="AA63">
        <v>2</v>
      </c>
      <c r="AB63">
        <v>33</v>
      </c>
      <c r="AC63" t="s">
        <v>2463</v>
      </c>
      <c r="AE63">
        <f>Tabela3[[#This Row],[kan_params]]</f>
        <v>2505</v>
      </c>
      <c r="AF63">
        <f>Tabela3[[#This Row],[kan_steps]]</f>
        <v>29</v>
      </c>
      <c r="AG63">
        <f>Tabela3[[#This Row],[kan_train_acc]]</f>
        <v>0.46292134523391698</v>
      </c>
      <c r="AH63">
        <f>Tabela3[[#This Row],[kan_val_acc]]</f>
        <v>0.71304348707199094</v>
      </c>
      <c r="AI63">
        <f>Tabela3[[#This Row],[kan_test_acc]]</f>
        <v>0.499999997019767</v>
      </c>
      <c r="AJ63">
        <f>Tabela3[[#This Row],[mlp_test_acc]]</f>
        <v>0.384210526315789</v>
      </c>
      <c r="AK63">
        <f>Tabela3[[#This Row],[mlp_val_acc]]</f>
        <v>0.30434782608695599</v>
      </c>
      <c r="AL63">
        <f>Tabela3[[#This Row],[mlp_train_acc]]</f>
        <v>0.31910112359550502</v>
      </c>
      <c r="AM63">
        <f>Tabela3[[#This Row],[mlp_steps]]</f>
        <v>12</v>
      </c>
    </row>
    <row r="64" spans="1:39" hidden="1" x14ac:dyDescent="0.25">
      <c r="A64" t="s">
        <v>2382</v>
      </c>
      <c r="B64">
        <v>12</v>
      </c>
      <c r="C64">
        <v>5</v>
      </c>
      <c r="D64">
        <v>3</v>
      </c>
      <c r="E64">
        <v>0</v>
      </c>
      <c r="F64" t="s">
        <v>2393</v>
      </c>
      <c r="G64">
        <v>3047</v>
      </c>
      <c r="H64">
        <v>1931793.8</v>
      </c>
      <c r="I64">
        <v>15</v>
      </c>
      <c r="J64">
        <v>0.534831458330154</v>
      </c>
      <c r="K64">
        <v>0.69565218687057495</v>
      </c>
      <c r="L64">
        <v>0.51578945517539898</v>
      </c>
      <c r="M64">
        <v>0.44736842105263103</v>
      </c>
      <c r="N64">
        <v>0.30434782608695599</v>
      </c>
      <c r="O64">
        <v>0.29213483146067398</v>
      </c>
      <c r="P64">
        <v>12</v>
      </c>
      <c r="Q64">
        <v>129907.8</v>
      </c>
      <c r="R64">
        <v>2955</v>
      </c>
      <c r="S64">
        <v>2</v>
      </c>
      <c r="T64">
        <v>36</v>
      </c>
      <c r="U64">
        <v>0.34210526315789402</v>
      </c>
      <c r="V64">
        <v>0.30434782608695599</v>
      </c>
      <c r="W64">
        <v>0.33707865168539303</v>
      </c>
      <c r="X64">
        <v>12</v>
      </c>
      <c r="Y64">
        <v>124451</v>
      </c>
      <c r="Z64">
        <v>3111</v>
      </c>
      <c r="AA64">
        <v>2</v>
      </c>
      <c r="AB64">
        <v>37</v>
      </c>
      <c r="AC64" t="s">
        <v>2464</v>
      </c>
      <c r="AE64">
        <f>Tabela3[[#This Row],[kan_params]]</f>
        <v>3047</v>
      </c>
      <c r="AF64">
        <f>Tabela3[[#This Row],[kan_steps]]</f>
        <v>15</v>
      </c>
      <c r="AG64">
        <f>Tabela3[[#This Row],[kan_train_acc]]</f>
        <v>0.534831458330154</v>
      </c>
      <c r="AH64">
        <f>Tabela3[[#This Row],[kan_val_acc]]</f>
        <v>0.69565218687057495</v>
      </c>
      <c r="AI64">
        <f>Tabela3[[#This Row],[kan_test_acc]]</f>
        <v>0.51578945517539898</v>
      </c>
      <c r="AJ64">
        <f>Tabela3[[#This Row],[mlp_test_acc]]</f>
        <v>0.44736842105263103</v>
      </c>
      <c r="AK64">
        <f>Tabela3[[#This Row],[mlp_val_acc]]</f>
        <v>0.30434782608695599</v>
      </c>
      <c r="AL64">
        <f>Tabela3[[#This Row],[mlp_train_acc]]</f>
        <v>0.29213483146067398</v>
      </c>
      <c r="AM64">
        <f>Tabela3[[#This Row],[mlp_steps]]</f>
        <v>12</v>
      </c>
    </row>
    <row r="65" spans="1:39" hidden="1" x14ac:dyDescent="0.25">
      <c r="A65" t="s">
        <v>2382</v>
      </c>
      <c r="B65">
        <v>12</v>
      </c>
      <c r="C65">
        <v>5</v>
      </c>
      <c r="D65">
        <v>3</v>
      </c>
      <c r="E65">
        <v>0</v>
      </c>
      <c r="F65" t="s">
        <v>2395</v>
      </c>
      <c r="G65">
        <v>384</v>
      </c>
      <c r="H65">
        <v>1271115.2</v>
      </c>
      <c r="I65">
        <v>17</v>
      </c>
      <c r="J65">
        <v>0.70786517858505205</v>
      </c>
      <c r="K65">
        <v>0.869565188884735</v>
      </c>
      <c r="L65">
        <v>0.55263155698776201</v>
      </c>
      <c r="M65">
        <v>0.44736842105263103</v>
      </c>
      <c r="N65">
        <v>0.30434782608695599</v>
      </c>
      <c r="O65">
        <v>0.29213483146067398</v>
      </c>
      <c r="P65">
        <v>12</v>
      </c>
      <c r="Q65">
        <v>153219</v>
      </c>
      <c r="R65">
        <v>355</v>
      </c>
      <c r="S65">
        <v>2</v>
      </c>
      <c r="T65">
        <v>11</v>
      </c>
      <c r="U65">
        <v>0.44736842105263103</v>
      </c>
      <c r="V65">
        <v>0.30434782608695599</v>
      </c>
      <c r="W65">
        <v>0.29213483146067398</v>
      </c>
      <c r="X65">
        <v>12</v>
      </c>
      <c r="Y65">
        <v>161218.79999999999</v>
      </c>
      <c r="Z65">
        <v>411</v>
      </c>
      <c r="AA65">
        <v>2</v>
      </c>
      <c r="AB65">
        <v>12</v>
      </c>
      <c r="AC65" t="s">
        <v>2465</v>
      </c>
      <c r="AE65">
        <f>Tabela3[[#This Row],[kan_params]]</f>
        <v>384</v>
      </c>
      <c r="AF65">
        <f>Tabela3[[#This Row],[kan_steps]]</f>
        <v>17</v>
      </c>
      <c r="AG65">
        <f>Tabela3[[#This Row],[kan_train_acc]]</f>
        <v>0.70786517858505205</v>
      </c>
      <c r="AH65">
        <f>Tabela3[[#This Row],[kan_val_acc]]</f>
        <v>0.869565188884735</v>
      </c>
      <c r="AI65">
        <f>Tabela3[[#This Row],[kan_test_acc]]</f>
        <v>0.55263155698776201</v>
      </c>
      <c r="AJ65">
        <f>Tabela3[[#This Row],[mlp_test_acc]]</f>
        <v>0.44736842105263103</v>
      </c>
      <c r="AK65">
        <f>Tabela3[[#This Row],[mlp_val_acc]]</f>
        <v>0.30434782608695599</v>
      </c>
      <c r="AL65">
        <f>Tabela3[[#This Row],[mlp_train_acc]]</f>
        <v>0.29213483146067398</v>
      </c>
      <c r="AM65">
        <f>Tabela3[[#This Row],[mlp_steps]]</f>
        <v>12</v>
      </c>
    </row>
    <row r="66" spans="1:39" hidden="1" x14ac:dyDescent="0.25">
      <c r="A66" t="s">
        <v>2382</v>
      </c>
      <c r="B66">
        <v>12</v>
      </c>
      <c r="C66">
        <v>5</v>
      </c>
      <c r="D66">
        <v>3</v>
      </c>
      <c r="E66">
        <v>0</v>
      </c>
      <c r="F66" t="s">
        <v>2397</v>
      </c>
      <c r="G66">
        <v>803</v>
      </c>
      <c r="H66">
        <v>2139171.7999999998</v>
      </c>
      <c r="I66">
        <v>18.600000000000001</v>
      </c>
      <c r="J66">
        <v>0.33932585120201098</v>
      </c>
      <c r="K66">
        <v>0.54782608747482298</v>
      </c>
      <c r="L66">
        <v>0.37894737124443001</v>
      </c>
      <c r="M66">
        <v>0.40526315789473599</v>
      </c>
      <c r="N66">
        <v>0.38260869565217298</v>
      </c>
      <c r="O66">
        <v>0.40224719101123502</v>
      </c>
      <c r="P66">
        <v>15.2</v>
      </c>
      <c r="Q66">
        <v>200852.4</v>
      </c>
      <c r="R66">
        <v>751</v>
      </c>
      <c r="S66">
        <v>2</v>
      </c>
      <c r="T66">
        <v>17</v>
      </c>
      <c r="U66">
        <v>0.34210526315789402</v>
      </c>
      <c r="V66">
        <v>0.30434782608695599</v>
      </c>
      <c r="W66">
        <v>0.33707865168539303</v>
      </c>
      <c r="X66">
        <v>12</v>
      </c>
      <c r="Y66">
        <v>155449.79999999999</v>
      </c>
      <c r="Z66">
        <v>831</v>
      </c>
      <c r="AA66">
        <v>2</v>
      </c>
      <c r="AB66">
        <v>18</v>
      </c>
      <c r="AC66" t="s">
        <v>2466</v>
      </c>
      <c r="AE66">
        <f>Tabela3[[#This Row],[kan_params]]</f>
        <v>803</v>
      </c>
      <c r="AF66">
        <f>Tabela3[[#This Row],[kan_steps]]</f>
        <v>18.600000000000001</v>
      </c>
      <c r="AG66">
        <f>Tabela3[[#This Row],[kan_train_acc]]</f>
        <v>0.33932585120201098</v>
      </c>
      <c r="AH66">
        <f>Tabela3[[#This Row],[kan_val_acc]]</f>
        <v>0.54782608747482298</v>
      </c>
      <c r="AI66">
        <f>Tabela3[[#This Row],[kan_test_acc]]</f>
        <v>0.37894737124443001</v>
      </c>
      <c r="AJ66">
        <f>Tabela3[[#This Row],[mlp_test_acc]]</f>
        <v>0.40526315789473599</v>
      </c>
      <c r="AK66">
        <f>Tabela3[[#This Row],[mlp_val_acc]]</f>
        <v>0.38260869565217298</v>
      </c>
      <c r="AL66">
        <f>Tabela3[[#This Row],[mlp_train_acc]]</f>
        <v>0.40224719101123502</v>
      </c>
      <c r="AM66">
        <f>Tabela3[[#This Row],[mlp_steps]]</f>
        <v>15.2</v>
      </c>
    </row>
    <row r="67" spans="1:39" hidden="1" x14ac:dyDescent="0.25">
      <c r="A67" t="s">
        <v>2382</v>
      </c>
      <c r="B67">
        <v>12</v>
      </c>
      <c r="C67">
        <v>5</v>
      </c>
      <c r="D67">
        <v>3</v>
      </c>
      <c r="E67">
        <v>0</v>
      </c>
      <c r="F67" t="s">
        <v>2399</v>
      </c>
      <c r="G67">
        <v>1057</v>
      </c>
      <c r="H67">
        <v>1297693.3999999999</v>
      </c>
      <c r="I67">
        <v>12</v>
      </c>
      <c r="J67">
        <v>0.56179773807525601</v>
      </c>
      <c r="K67">
        <v>0.69565218687057495</v>
      </c>
      <c r="L67">
        <v>0.473684221506118</v>
      </c>
      <c r="M67">
        <v>0.21052631578947301</v>
      </c>
      <c r="N67">
        <v>0.39130434782608697</v>
      </c>
      <c r="O67">
        <v>0.37078651685393199</v>
      </c>
      <c r="P67">
        <v>12</v>
      </c>
      <c r="Q67">
        <v>138158.79999999999</v>
      </c>
      <c r="R67">
        <v>1003</v>
      </c>
      <c r="S67">
        <v>2</v>
      </c>
      <c r="T67">
        <v>20</v>
      </c>
      <c r="U67">
        <v>0.21052631578947301</v>
      </c>
      <c r="V67">
        <v>0.39130434782608697</v>
      </c>
      <c r="W67">
        <v>0.37078651685393199</v>
      </c>
      <c r="X67">
        <v>12</v>
      </c>
      <c r="Y67">
        <v>134487</v>
      </c>
      <c r="Z67">
        <v>1095</v>
      </c>
      <c r="AA67">
        <v>2</v>
      </c>
      <c r="AB67">
        <v>21</v>
      </c>
      <c r="AC67" t="s">
        <v>2467</v>
      </c>
      <c r="AE67">
        <f>Tabela3[[#This Row],[kan_params]]</f>
        <v>1057</v>
      </c>
      <c r="AF67">
        <f>Tabela3[[#This Row],[kan_steps]]</f>
        <v>12</v>
      </c>
      <c r="AG67">
        <f>Tabela3[[#This Row],[kan_train_acc]]</f>
        <v>0.56179773807525601</v>
      </c>
      <c r="AH67">
        <f>Tabela3[[#This Row],[kan_val_acc]]</f>
        <v>0.69565218687057495</v>
      </c>
      <c r="AI67">
        <f>Tabela3[[#This Row],[kan_test_acc]]</f>
        <v>0.473684221506118</v>
      </c>
      <c r="AJ67">
        <f>Tabela3[[#This Row],[mlp_test_acc]]</f>
        <v>0.21052631578947301</v>
      </c>
      <c r="AK67">
        <f>Tabela3[[#This Row],[mlp_val_acc]]</f>
        <v>0.39130434782608697</v>
      </c>
      <c r="AL67">
        <f>Tabela3[[#This Row],[mlp_train_acc]]</f>
        <v>0.37078651685393199</v>
      </c>
      <c r="AM67">
        <f>Tabela3[[#This Row],[mlp_steps]]</f>
        <v>12</v>
      </c>
    </row>
    <row r="68" spans="1:39" hidden="1" x14ac:dyDescent="0.25">
      <c r="A68" t="s">
        <v>2382</v>
      </c>
      <c r="B68">
        <v>12</v>
      </c>
      <c r="C68">
        <v>5</v>
      </c>
      <c r="D68">
        <v>3</v>
      </c>
      <c r="E68">
        <v>0</v>
      </c>
      <c r="F68" t="s">
        <v>2401</v>
      </c>
      <c r="G68">
        <v>1311</v>
      </c>
      <c r="H68">
        <v>2060416.2</v>
      </c>
      <c r="I68">
        <v>17.399999999999999</v>
      </c>
      <c r="J68">
        <v>0.37528089582919999</v>
      </c>
      <c r="K68">
        <v>0.73043478727340605</v>
      </c>
      <c r="L68">
        <v>0.34210526645183498</v>
      </c>
      <c r="M68">
        <v>0.336842105263157</v>
      </c>
      <c r="N68">
        <v>0.32173913043478197</v>
      </c>
      <c r="O68">
        <v>0.33483146067415698</v>
      </c>
      <c r="P68">
        <v>13.2</v>
      </c>
      <c r="Q68">
        <v>166967</v>
      </c>
      <c r="R68">
        <v>1291</v>
      </c>
      <c r="S68">
        <v>2</v>
      </c>
      <c r="T68">
        <v>23</v>
      </c>
      <c r="U68">
        <v>0.31578947368421001</v>
      </c>
      <c r="V68">
        <v>0.38260869565217298</v>
      </c>
      <c r="W68">
        <v>0.34382022471910101</v>
      </c>
      <c r="X68">
        <v>12.6</v>
      </c>
      <c r="Y68">
        <v>143429.6</v>
      </c>
      <c r="Z68">
        <v>1395</v>
      </c>
      <c r="AA68">
        <v>2</v>
      </c>
      <c r="AB68">
        <v>24</v>
      </c>
      <c r="AC68" t="s">
        <v>2468</v>
      </c>
      <c r="AE68">
        <f>Tabela3[[#This Row],[kan_params]]</f>
        <v>1311</v>
      </c>
      <c r="AF68">
        <f>Tabela3[[#This Row],[kan_steps]]</f>
        <v>17.399999999999999</v>
      </c>
      <c r="AG68">
        <f>Tabela3[[#This Row],[kan_train_acc]]</f>
        <v>0.37528089582919999</v>
      </c>
      <c r="AH68">
        <f>Tabela3[[#This Row],[kan_val_acc]]</f>
        <v>0.73043478727340605</v>
      </c>
      <c r="AI68">
        <f>Tabela3[[#This Row],[kan_test_acc]]</f>
        <v>0.34210526645183498</v>
      </c>
      <c r="AJ68">
        <f>Tabela3[[#This Row],[mlp_test_acc]]</f>
        <v>0.336842105263157</v>
      </c>
      <c r="AK68">
        <f>Tabela3[[#This Row],[mlp_val_acc]]</f>
        <v>0.32173913043478197</v>
      </c>
      <c r="AL68">
        <f>Tabela3[[#This Row],[mlp_train_acc]]</f>
        <v>0.33483146067415698</v>
      </c>
      <c r="AM68">
        <f>Tabela3[[#This Row],[mlp_steps]]</f>
        <v>13.2</v>
      </c>
    </row>
    <row r="69" spans="1:39" hidden="1" x14ac:dyDescent="0.25">
      <c r="A69" t="s">
        <v>2382</v>
      </c>
      <c r="B69">
        <v>12</v>
      </c>
      <c r="C69">
        <v>5</v>
      </c>
      <c r="D69">
        <v>3</v>
      </c>
      <c r="E69">
        <v>0</v>
      </c>
      <c r="F69" t="s">
        <v>2403</v>
      </c>
      <c r="G69">
        <v>638</v>
      </c>
      <c r="H69">
        <v>1008468.2</v>
      </c>
      <c r="I69">
        <v>13</v>
      </c>
      <c r="J69">
        <v>0.70786517858505205</v>
      </c>
      <c r="K69">
        <v>0.869565188884735</v>
      </c>
      <c r="L69">
        <v>0.76315790414810103</v>
      </c>
      <c r="M69">
        <v>0.44736842105263103</v>
      </c>
      <c r="N69">
        <v>0.30434782608695599</v>
      </c>
      <c r="O69">
        <v>0.29213483146067398</v>
      </c>
      <c r="P69">
        <v>12</v>
      </c>
      <c r="Q69">
        <v>143175.79999999999</v>
      </c>
      <c r="R69">
        <v>603</v>
      </c>
      <c r="S69">
        <v>2</v>
      </c>
      <c r="T69">
        <v>15</v>
      </c>
      <c r="U69">
        <v>0.44736842105263103</v>
      </c>
      <c r="V69">
        <v>0.30434782608695599</v>
      </c>
      <c r="W69">
        <v>0.29213483146067398</v>
      </c>
      <c r="X69">
        <v>12</v>
      </c>
      <c r="Y69">
        <v>133501.4</v>
      </c>
      <c r="Z69">
        <v>675</v>
      </c>
      <c r="AA69">
        <v>2</v>
      </c>
      <c r="AB69">
        <v>16</v>
      </c>
      <c r="AC69" t="s">
        <v>2469</v>
      </c>
      <c r="AE69">
        <f>Tabela3[[#This Row],[kan_params]]</f>
        <v>638</v>
      </c>
      <c r="AF69">
        <f>Tabela3[[#This Row],[kan_steps]]</f>
        <v>13</v>
      </c>
      <c r="AG69">
        <f>Tabela3[[#This Row],[kan_train_acc]]</f>
        <v>0.70786517858505205</v>
      </c>
      <c r="AH69">
        <f>Tabela3[[#This Row],[kan_val_acc]]</f>
        <v>0.869565188884735</v>
      </c>
      <c r="AI69">
        <f>Tabela3[[#This Row],[kan_test_acc]]</f>
        <v>0.76315790414810103</v>
      </c>
      <c r="AJ69">
        <f>Tabela3[[#This Row],[mlp_test_acc]]</f>
        <v>0.44736842105263103</v>
      </c>
      <c r="AK69">
        <f>Tabela3[[#This Row],[mlp_val_acc]]</f>
        <v>0.30434782608695599</v>
      </c>
      <c r="AL69">
        <f>Tabela3[[#This Row],[mlp_train_acc]]</f>
        <v>0.29213483146067398</v>
      </c>
      <c r="AM69">
        <f>Tabela3[[#This Row],[mlp_steps]]</f>
        <v>12</v>
      </c>
    </row>
    <row r="70" spans="1:39" hidden="1" x14ac:dyDescent="0.25">
      <c r="A70" t="s">
        <v>2382</v>
      </c>
      <c r="B70">
        <v>12</v>
      </c>
      <c r="C70">
        <v>5</v>
      </c>
      <c r="D70">
        <v>3</v>
      </c>
      <c r="E70">
        <v>0</v>
      </c>
      <c r="F70" t="s">
        <v>2405</v>
      </c>
      <c r="G70">
        <v>1093</v>
      </c>
      <c r="H70">
        <v>3093837.4</v>
      </c>
      <c r="I70">
        <v>27.8</v>
      </c>
      <c r="J70">
        <v>0.57303370833396905</v>
      </c>
      <c r="K70">
        <v>0.87826085090637196</v>
      </c>
      <c r="L70">
        <v>0.56842104792594905</v>
      </c>
      <c r="M70">
        <v>0.34210526315789402</v>
      </c>
      <c r="N70">
        <v>0.30434782608695599</v>
      </c>
      <c r="O70">
        <v>0.33707865168539303</v>
      </c>
      <c r="P70">
        <v>12</v>
      </c>
      <c r="Q70">
        <v>146576.4</v>
      </c>
      <c r="R70">
        <v>1003</v>
      </c>
      <c r="S70">
        <v>2</v>
      </c>
      <c r="T70">
        <v>20</v>
      </c>
      <c r="U70">
        <v>0.59473684210526301</v>
      </c>
      <c r="V70">
        <v>0.61739130434782596</v>
      </c>
      <c r="W70">
        <v>0.59775280898876404</v>
      </c>
      <c r="X70">
        <v>28</v>
      </c>
      <c r="Y70">
        <v>320980.2</v>
      </c>
      <c r="Z70">
        <v>1095</v>
      </c>
      <c r="AA70">
        <v>2</v>
      </c>
      <c r="AB70">
        <v>21</v>
      </c>
      <c r="AC70" t="s">
        <v>2470</v>
      </c>
      <c r="AE70">
        <f>Tabela3[[#This Row],[kan_params]]</f>
        <v>1093</v>
      </c>
      <c r="AF70">
        <f>Tabela3[[#This Row],[kan_steps]]</f>
        <v>27.8</v>
      </c>
      <c r="AG70">
        <f>Tabela3[[#This Row],[kan_train_acc]]</f>
        <v>0.57303370833396905</v>
      </c>
      <c r="AH70">
        <f>Tabela3[[#This Row],[kan_val_acc]]</f>
        <v>0.87826085090637196</v>
      </c>
      <c r="AI70">
        <f>Tabela3[[#This Row],[kan_test_acc]]</f>
        <v>0.56842104792594905</v>
      </c>
      <c r="AJ70">
        <f>Tabela3[[#This Row],[mlp_test_acc]]</f>
        <v>0.34210526315789402</v>
      </c>
      <c r="AK70">
        <f>Tabela3[[#This Row],[mlp_val_acc]]</f>
        <v>0.30434782608695599</v>
      </c>
      <c r="AL70">
        <f>Tabela3[[#This Row],[mlp_train_acc]]</f>
        <v>0.33707865168539303</v>
      </c>
      <c r="AM70">
        <f>Tabela3[[#This Row],[mlp_steps]]</f>
        <v>12</v>
      </c>
    </row>
    <row r="71" spans="1:39" hidden="1" x14ac:dyDescent="0.25">
      <c r="A71" t="s">
        <v>2382</v>
      </c>
      <c r="B71">
        <v>12</v>
      </c>
      <c r="C71">
        <v>5</v>
      </c>
      <c r="D71">
        <v>3</v>
      </c>
      <c r="E71">
        <v>0</v>
      </c>
      <c r="F71" t="s">
        <v>2407</v>
      </c>
      <c r="G71">
        <v>1419</v>
      </c>
      <c r="H71">
        <v>2117526</v>
      </c>
      <c r="I71">
        <v>17</v>
      </c>
      <c r="J71">
        <v>0.46966292262077303</v>
      </c>
      <c r="K71">
        <v>0.95652174949645996</v>
      </c>
      <c r="L71">
        <v>0.32105263471603301</v>
      </c>
      <c r="M71">
        <v>0.34210526315789402</v>
      </c>
      <c r="N71">
        <v>0.30434782608695599</v>
      </c>
      <c r="O71">
        <v>0.33707865168539303</v>
      </c>
      <c r="P71">
        <v>12</v>
      </c>
      <c r="Q71">
        <v>164601.79999999999</v>
      </c>
      <c r="R71">
        <v>1395</v>
      </c>
      <c r="S71">
        <v>2</v>
      </c>
      <c r="T71">
        <v>24</v>
      </c>
      <c r="U71">
        <v>0.21052631578947301</v>
      </c>
      <c r="V71">
        <v>0.39130434782608697</v>
      </c>
      <c r="W71">
        <v>0.37078651685393199</v>
      </c>
      <c r="X71">
        <v>12</v>
      </c>
      <c r="Y71">
        <v>167040.6</v>
      </c>
      <c r="Z71">
        <v>1503</v>
      </c>
      <c r="AA71">
        <v>2</v>
      </c>
      <c r="AB71">
        <v>25</v>
      </c>
      <c r="AC71" t="s">
        <v>2471</v>
      </c>
      <c r="AE71">
        <f>Tabela3[[#This Row],[kan_params]]</f>
        <v>1419</v>
      </c>
      <c r="AF71">
        <f>Tabela3[[#This Row],[kan_steps]]</f>
        <v>17</v>
      </c>
      <c r="AG71">
        <f>Tabela3[[#This Row],[kan_train_acc]]</f>
        <v>0.46966292262077303</v>
      </c>
      <c r="AH71">
        <f>Tabela3[[#This Row],[kan_val_acc]]</f>
        <v>0.95652174949645996</v>
      </c>
      <c r="AI71">
        <f>Tabela3[[#This Row],[kan_test_acc]]</f>
        <v>0.32105263471603301</v>
      </c>
      <c r="AJ71">
        <f>Tabela3[[#This Row],[mlp_test_acc]]</f>
        <v>0.34210526315789402</v>
      </c>
      <c r="AK71">
        <f>Tabela3[[#This Row],[mlp_val_acc]]</f>
        <v>0.30434782608695599</v>
      </c>
      <c r="AL71">
        <f>Tabela3[[#This Row],[mlp_train_acc]]</f>
        <v>0.33707865168539303</v>
      </c>
      <c r="AM71">
        <f>Tabela3[[#This Row],[mlp_steps]]</f>
        <v>12</v>
      </c>
    </row>
    <row r="72" spans="1:39" hidden="1" x14ac:dyDescent="0.25">
      <c r="A72" t="s">
        <v>2382</v>
      </c>
      <c r="B72">
        <v>12</v>
      </c>
      <c r="C72">
        <v>5</v>
      </c>
      <c r="D72">
        <v>3</v>
      </c>
      <c r="E72">
        <v>0</v>
      </c>
      <c r="F72" t="s">
        <v>2409</v>
      </c>
      <c r="G72">
        <v>1745</v>
      </c>
      <c r="H72">
        <v>3184023.8</v>
      </c>
      <c r="I72">
        <v>27</v>
      </c>
      <c r="J72">
        <v>0.35056179314851699</v>
      </c>
      <c r="K72">
        <v>0.63478260040283196</v>
      </c>
      <c r="L72">
        <v>0.33157895207405003</v>
      </c>
      <c r="M72">
        <v>0.326315789473684</v>
      </c>
      <c r="N72">
        <v>0.54782608695652102</v>
      </c>
      <c r="O72">
        <v>0.42247191011235902</v>
      </c>
      <c r="P72">
        <v>16.8</v>
      </c>
      <c r="Q72">
        <v>203375.6</v>
      </c>
      <c r="R72">
        <v>1731</v>
      </c>
      <c r="S72">
        <v>2</v>
      </c>
      <c r="T72">
        <v>27</v>
      </c>
      <c r="U72">
        <v>0.35263157894736802</v>
      </c>
      <c r="V72">
        <v>0.44347826086956499</v>
      </c>
      <c r="W72">
        <v>0.32359550561797701</v>
      </c>
      <c r="X72">
        <v>12.8</v>
      </c>
      <c r="Y72">
        <v>143208.4</v>
      </c>
      <c r="Z72">
        <v>1851</v>
      </c>
      <c r="AA72">
        <v>2</v>
      </c>
      <c r="AB72">
        <v>28</v>
      </c>
      <c r="AC72" t="s">
        <v>2472</v>
      </c>
      <c r="AE72">
        <f>Tabela3[[#This Row],[kan_params]]</f>
        <v>1745</v>
      </c>
      <c r="AF72">
        <f>Tabela3[[#This Row],[kan_steps]]</f>
        <v>27</v>
      </c>
      <c r="AG72">
        <f>Tabela3[[#This Row],[kan_train_acc]]</f>
        <v>0.35056179314851699</v>
      </c>
      <c r="AH72">
        <f>Tabela3[[#This Row],[kan_val_acc]]</f>
        <v>0.63478260040283196</v>
      </c>
      <c r="AI72">
        <f>Tabela3[[#This Row],[kan_test_acc]]</f>
        <v>0.33157895207405003</v>
      </c>
      <c r="AJ72">
        <f>Tabela3[[#This Row],[mlp_test_acc]]</f>
        <v>0.326315789473684</v>
      </c>
      <c r="AK72">
        <f>Tabela3[[#This Row],[mlp_val_acc]]</f>
        <v>0.54782608695652102</v>
      </c>
      <c r="AL72">
        <f>Tabela3[[#This Row],[mlp_train_acc]]</f>
        <v>0.42247191011235902</v>
      </c>
      <c r="AM72">
        <f>Tabela3[[#This Row],[mlp_steps]]</f>
        <v>16.8</v>
      </c>
    </row>
    <row r="73" spans="1:39" hidden="1" x14ac:dyDescent="0.25">
      <c r="A73" t="s">
        <v>2382</v>
      </c>
      <c r="B73">
        <v>12</v>
      </c>
      <c r="C73">
        <v>5</v>
      </c>
      <c r="D73">
        <v>3</v>
      </c>
      <c r="E73">
        <v>0</v>
      </c>
      <c r="F73" t="s">
        <v>2411</v>
      </c>
      <c r="G73">
        <v>892</v>
      </c>
      <c r="H73">
        <v>1936844.8</v>
      </c>
      <c r="I73">
        <v>25</v>
      </c>
      <c r="J73">
        <v>3.59550558030605E-2</v>
      </c>
      <c r="K73">
        <v>0.91304349899291903</v>
      </c>
      <c r="L73">
        <v>4.73684214055538E-2</v>
      </c>
      <c r="M73">
        <v>0.34210526315789402</v>
      </c>
      <c r="N73">
        <v>0.30434782608695599</v>
      </c>
      <c r="O73">
        <v>0.33707865168539303</v>
      </c>
      <c r="P73">
        <v>12</v>
      </c>
      <c r="Q73">
        <v>159341.4</v>
      </c>
      <c r="R73">
        <v>831</v>
      </c>
      <c r="S73">
        <v>2</v>
      </c>
      <c r="T73">
        <v>18</v>
      </c>
      <c r="U73">
        <v>0.34210526315789402</v>
      </c>
      <c r="V73">
        <v>0.30434782608695599</v>
      </c>
      <c r="W73">
        <v>0.33707865168539303</v>
      </c>
      <c r="X73">
        <v>12</v>
      </c>
      <c r="Y73">
        <v>159344.6</v>
      </c>
      <c r="Z73">
        <v>915</v>
      </c>
      <c r="AA73">
        <v>2</v>
      </c>
      <c r="AB73">
        <v>19</v>
      </c>
      <c r="AC73" t="s">
        <v>2473</v>
      </c>
      <c r="AE73">
        <f>Tabela3[[#This Row],[kan_params]]</f>
        <v>892</v>
      </c>
      <c r="AF73">
        <f>Tabela3[[#This Row],[kan_steps]]</f>
        <v>25</v>
      </c>
      <c r="AG73">
        <f>Tabela3[[#This Row],[kan_train_acc]]</f>
        <v>3.59550558030605E-2</v>
      </c>
      <c r="AH73">
        <f>Tabela3[[#This Row],[kan_val_acc]]</f>
        <v>0.91304349899291903</v>
      </c>
      <c r="AI73">
        <f>Tabela3[[#This Row],[kan_test_acc]]</f>
        <v>4.73684214055538E-2</v>
      </c>
      <c r="AJ73">
        <f>Tabela3[[#This Row],[mlp_test_acc]]</f>
        <v>0.34210526315789402</v>
      </c>
      <c r="AK73">
        <f>Tabela3[[#This Row],[mlp_val_acc]]</f>
        <v>0.30434782608695599</v>
      </c>
      <c r="AL73">
        <f>Tabela3[[#This Row],[mlp_train_acc]]</f>
        <v>0.33707865168539303</v>
      </c>
      <c r="AM73">
        <f>Tabela3[[#This Row],[mlp_steps]]</f>
        <v>12</v>
      </c>
    </row>
    <row r="74" spans="1:39" hidden="1" x14ac:dyDescent="0.25">
      <c r="A74" t="s">
        <v>2382</v>
      </c>
      <c r="B74">
        <v>12</v>
      </c>
      <c r="C74">
        <v>5</v>
      </c>
      <c r="D74">
        <v>3</v>
      </c>
      <c r="E74">
        <v>0</v>
      </c>
      <c r="F74" t="s">
        <v>2413</v>
      </c>
      <c r="G74">
        <v>1383</v>
      </c>
      <c r="H74">
        <v>3085225.6</v>
      </c>
      <c r="I74">
        <v>26.8</v>
      </c>
      <c r="J74">
        <v>0.29662921130657099</v>
      </c>
      <c r="K74">
        <v>0.73913044929504301</v>
      </c>
      <c r="L74">
        <v>0.35789473056793197</v>
      </c>
      <c r="M74">
        <v>0.28421052631578902</v>
      </c>
      <c r="N74">
        <v>0.41739130434782601</v>
      </c>
      <c r="O74">
        <v>0.348314606741573</v>
      </c>
      <c r="P74">
        <v>12.4</v>
      </c>
      <c r="Q74">
        <v>142198</v>
      </c>
      <c r="R74">
        <v>1291</v>
      </c>
      <c r="S74">
        <v>2</v>
      </c>
      <c r="T74">
        <v>23</v>
      </c>
      <c r="U74">
        <v>0.28421052631578902</v>
      </c>
      <c r="V74">
        <v>0.426086956521739</v>
      </c>
      <c r="W74">
        <v>0.348314606741573</v>
      </c>
      <c r="X74">
        <v>17.2</v>
      </c>
      <c r="Y74">
        <v>210182</v>
      </c>
      <c r="Z74">
        <v>1395</v>
      </c>
      <c r="AA74">
        <v>2</v>
      </c>
      <c r="AB74">
        <v>24</v>
      </c>
      <c r="AC74" t="s">
        <v>2474</v>
      </c>
      <c r="AE74">
        <f>Tabela3[[#This Row],[kan_params]]</f>
        <v>1383</v>
      </c>
      <c r="AF74">
        <f>Tabela3[[#This Row],[kan_steps]]</f>
        <v>26.8</v>
      </c>
      <c r="AG74">
        <f>Tabela3[[#This Row],[kan_train_acc]]</f>
        <v>0.29662921130657099</v>
      </c>
      <c r="AH74">
        <f>Tabela3[[#This Row],[kan_val_acc]]</f>
        <v>0.73913044929504301</v>
      </c>
      <c r="AI74">
        <f>Tabela3[[#This Row],[kan_test_acc]]</f>
        <v>0.35789473056793197</v>
      </c>
      <c r="AJ74">
        <f>Tabela3[[#This Row],[mlp_test_acc]]</f>
        <v>0.28421052631578902</v>
      </c>
      <c r="AK74">
        <f>Tabela3[[#This Row],[mlp_val_acc]]</f>
        <v>0.41739130434782601</v>
      </c>
      <c r="AL74">
        <f>Tabela3[[#This Row],[mlp_train_acc]]</f>
        <v>0.348314606741573</v>
      </c>
      <c r="AM74">
        <f>Tabela3[[#This Row],[mlp_steps]]</f>
        <v>12.4</v>
      </c>
    </row>
    <row r="75" spans="1:39" hidden="1" x14ac:dyDescent="0.25">
      <c r="A75" t="s">
        <v>2382</v>
      </c>
      <c r="B75">
        <v>12</v>
      </c>
      <c r="C75">
        <v>5</v>
      </c>
      <c r="D75">
        <v>3</v>
      </c>
      <c r="E75">
        <v>0</v>
      </c>
      <c r="F75" t="s">
        <v>2415</v>
      </c>
      <c r="G75">
        <v>1781</v>
      </c>
      <c r="H75">
        <v>1712369.4</v>
      </c>
      <c r="I75">
        <v>14.4</v>
      </c>
      <c r="J75">
        <v>0.47191011309623698</v>
      </c>
      <c r="K75">
        <v>0.79999998807907102</v>
      </c>
      <c r="L75">
        <v>0.42105263173580099</v>
      </c>
      <c r="M75">
        <v>0.38947368421052603</v>
      </c>
      <c r="N75">
        <v>0.69565217391304301</v>
      </c>
      <c r="O75">
        <v>0.48764044943820201</v>
      </c>
      <c r="P75">
        <v>22.2</v>
      </c>
      <c r="Q75">
        <v>243056.6</v>
      </c>
      <c r="R75">
        <v>1731</v>
      </c>
      <c r="S75">
        <v>2</v>
      </c>
      <c r="T75">
        <v>27</v>
      </c>
      <c r="U75">
        <v>0.48947368421052601</v>
      </c>
      <c r="V75">
        <v>0.46086956521739098</v>
      </c>
      <c r="W75">
        <v>0.45842696629213397</v>
      </c>
      <c r="X75">
        <v>12.8</v>
      </c>
      <c r="Y75">
        <v>148475.79999999999</v>
      </c>
      <c r="Z75">
        <v>1851</v>
      </c>
      <c r="AA75">
        <v>2</v>
      </c>
      <c r="AB75">
        <v>28</v>
      </c>
      <c r="AC75" t="s">
        <v>2475</v>
      </c>
      <c r="AE75">
        <f>Tabela3[[#This Row],[kan_params]]</f>
        <v>1781</v>
      </c>
      <c r="AF75">
        <f>Tabela3[[#This Row],[kan_steps]]</f>
        <v>14.4</v>
      </c>
      <c r="AG75">
        <f>Tabela3[[#This Row],[kan_train_acc]]</f>
        <v>0.47191011309623698</v>
      </c>
      <c r="AH75">
        <f>Tabela3[[#This Row],[kan_val_acc]]</f>
        <v>0.79999998807907102</v>
      </c>
      <c r="AI75">
        <f>Tabela3[[#This Row],[kan_test_acc]]</f>
        <v>0.42105263173580099</v>
      </c>
      <c r="AJ75">
        <f>Tabela3[[#This Row],[mlp_test_acc]]</f>
        <v>0.38947368421052603</v>
      </c>
      <c r="AK75">
        <f>Tabela3[[#This Row],[mlp_val_acc]]</f>
        <v>0.69565217391304301</v>
      </c>
      <c r="AL75">
        <f>Tabela3[[#This Row],[mlp_train_acc]]</f>
        <v>0.48764044943820201</v>
      </c>
      <c r="AM75">
        <f>Tabela3[[#This Row],[mlp_steps]]</f>
        <v>22.2</v>
      </c>
    </row>
    <row r="76" spans="1:39" hidden="1" x14ac:dyDescent="0.25">
      <c r="A76" t="s">
        <v>2382</v>
      </c>
      <c r="B76">
        <v>12</v>
      </c>
      <c r="C76">
        <v>5</v>
      </c>
      <c r="D76">
        <v>3</v>
      </c>
      <c r="E76">
        <v>0</v>
      </c>
      <c r="F76" t="s">
        <v>2417</v>
      </c>
      <c r="G76">
        <v>2179</v>
      </c>
      <c r="H76">
        <v>3174175.8</v>
      </c>
      <c r="I76">
        <v>26</v>
      </c>
      <c r="J76">
        <v>0.20674157142639099</v>
      </c>
      <c r="K76">
        <v>0.73913043737411499</v>
      </c>
      <c r="L76">
        <v>0.34210525155067401</v>
      </c>
      <c r="M76">
        <v>0.34210526315789402</v>
      </c>
      <c r="N76">
        <v>0.30434782608695599</v>
      </c>
      <c r="O76">
        <v>0.33707865168539303</v>
      </c>
      <c r="P76">
        <v>12</v>
      </c>
      <c r="Q76">
        <v>156789</v>
      </c>
      <c r="R76">
        <v>2103</v>
      </c>
      <c r="S76">
        <v>2</v>
      </c>
      <c r="T76">
        <v>30</v>
      </c>
      <c r="U76">
        <v>0.42105263157894701</v>
      </c>
      <c r="V76">
        <v>0.69565217391304301</v>
      </c>
      <c r="W76">
        <v>0.46067415730337002</v>
      </c>
      <c r="X76">
        <v>23</v>
      </c>
      <c r="Y76">
        <v>254683.2</v>
      </c>
      <c r="Z76">
        <v>2235</v>
      </c>
      <c r="AA76">
        <v>2</v>
      </c>
      <c r="AB76">
        <v>31</v>
      </c>
      <c r="AC76" t="s">
        <v>2476</v>
      </c>
      <c r="AE76">
        <f>Tabela3[[#This Row],[kan_params]]</f>
        <v>2179</v>
      </c>
      <c r="AF76">
        <f>Tabela3[[#This Row],[kan_steps]]</f>
        <v>26</v>
      </c>
      <c r="AG76">
        <f>Tabela3[[#This Row],[kan_train_acc]]</f>
        <v>0.20674157142639099</v>
      </c>
      <c r="AH76">
        <f>Tabela3[[#This Row],[kan_val_acc]]</f>
        <v>0.73913043737411499</v>
      </c>
      <c r="AI76">
        <f>Tabela3[[#This Row],[kan_test_acc]]</f>
        <v>0.34210525155067401</v>
      </c>
      <c r="AJ76">
        <f>Tabela3[[#This Row],[mlp_test_acc]]</f>
        <v>0.34210526315789402</v>
      </c>
      <c r="AK76">
        <f>Tabela3[[#This Row],[mlp_val_acc]]</f>
        <v>0.30434782608695599</v>
      </c>
      <c r="AL76">
        <f>Tabela3[[#This Row],[mlp_train_acc]]</f>
        <v>0.33707865168539303</v>
      </c>
      <c r="AM76">
        <f>Tabela3[[#This Row],[mlp_steps]]</f>
        <v>12</v>
      </c>
    </row>
    <row r="77" spans="1:39" hidden="1" x14ac:dyDescent="0.25">
      <c r="A77" t="s">
        <v>2382</v>
      </c>
      <c r="B77">
        <v>12</v>
      </c>
      <c r="C77">
        <v>5</v>
      </c>
      <c r="D77">
        <v>3</v>
      </c>
      <c r="E77">
        <v>0</v>
      </c>
      <c r="F77" t="s">
        <v>2419</v>
      </c>
      <c r="G77">
        <v>1146</v>
      </c>
      <c r="H77">
        <v>1176684.3999999999</v>
      </c>
      <c r="I77">
        <v>15</v>
      </c>
      <c r="J77">
        <v>0.34831461310386602</v>
      </c>
      <c r="K77">
        <v>0.869565188884735</v>
      </c>
      <c r="L77">
        <v>0.52631580829620295</v>
      </c>
      <c r="M77">
        <v>0.21052631578947301</v>
      </c>
      <c r="N77">
        <v>0.39130434782608697</v>
      </c>
      <c r="O77">
        <v>0.37078651685393199</v>
      </c>
      <c r="P77">
        <v>12</v>
      </c>
      <c r="Q77">
        <v>132411</v>
      </c>
      <c r="R77">
        <v>1095</v>
      </c>
      <c r="S77">
        <v>2</v>
      </c>
      <c r="T77">
        <v>21</v>
      </c>
      <c r="U77">
        <v>0.21052631578947301</v>
      </c>
      <c r="V77">
        <v>0.39130434782608697</v>
      </c>
      <c r="W77">
        <v>0.37078651685393199</v>
      </c>
      <c r="X77">
        <v>12</v>
      </c>
      <c r="Y77">
        <v>136056.6</v>
      </c>
      <c r="Z77">
        <v>1191</v>
      </c>
      <c r="AA77">
        <v>2</v>
      </c>
      <c r="AB77">
        <v>22</v>
      </c>
      <c r="AC77" t="s">
        <v>2477</v>
      </c>
      <c r="AE77">
        <f>Tabela3[[#This Row],[kan_params]]</f>
        <v>1146</v>
      </c>
      <c r="AF77">
        <f>Tabela3[[#This Row],[kan_steps]]</f>
        <v>15</v>
      </c>
      <c r="AG77">
        <f>Tabela3[[#This Row],[kan_train_acc]]</f>
        <v>0.34831461310386602</v>
      </c>
      <c r="AH77">
        <f>Tabela3[[#This Row],[kan_val_acc]]</f>
        <v>0.869565188884735</v>
      </c>
      <c r="AI77">
        <f>Tabela3[[#This Row],[kan_test_acc]]</f>
        <v>0.52631580829620295</v>
      </c>
      <c r="AJ77">
        <f>Tabela3[[#This Row],[mlp_test_acc]]</f>
        <v>0.21052631578947301</v>
      </c>
      <c r="AK77">
        <f>Tabela3[[#This Row],[mlp_val_acc]]</f>
        <v>0.39130434782608697</v>
      </c>
      <c r="AL77">
        <f>Tabela3[[#This Row],[mlp_train_acc]]</f>
        <v>0.37078651685393199</v>
      </c>
      <c r="AM77">
        <f>Tabela3[[#This Row],[mlp_steps]]</f>
        <v>12</v>
      </c>
    </row>
    <row r="78" spans="1:39" hidden="1" x14ac:dyDescent="0.25">
      <c r="A78" t="s">
        <v>2382</v>
      </c>
      <c r="B78">
        <v>14</v>
      </c>
      <c r="C78">
        <v>3</v>
      </c>
      <c r="D78">
        <v>5</v>
      </c>
      <c r="E78">
        <v>0</v>
      </c>
      <c r="F78" t="s">
        <v>2383</v>
      </c>
      <c r="G78">
        <v>2041</v>
      </c>
      <c r="H78">
        <v>3892927.6</v>
      </c>
      <c r="I78">
        <v>26.6</v>
      </c>
      <c r="J78">
        <v>0.46067415475845302</v>
      </c>
      <c r="K78">
        <v>0.61739130020141597</v>
      </c>
      <c r="L78">
        <v>0.41052631735801698</v>
      </c>
      <c r="M78">
        <v>0.336842105263157</v>
      </c>
      <c r="N78">
        <v>0.32173913043478197</v>
      </c>
      <c r="O78">
        <v>0.33483146067415698</v>
      </c>
      <c r="P78">
        <v>12</v>
      </c>
      <c r="Q78">
        <v>152847.4</v>
      </c>
      <c r="R78">
        <v>1975</v>
      </c>
      <c r="S78">
        <v>2</v>
      </c>
      <c r="T78">
        <v>29</v>
      </c>
      <c r="U78">
        <v>0.46315789473684199</v>
      </c>
      <c r="V78">
        <v>0.55652173913043401</v>
      </c>
      <c r="W78">
        <v>0.55730337078651604</v>
      </c>
      <c r="X78">
        <v>14.8</v>
      </c>
      <c r="Y78">
        <v>174488.2</v>
      </c>
      <c r="Z78">
        <v>2103</v>
      </c>
      <c r="AA78">
        <v>2</v>
      </c>
      <c r="AB78">
        <v>30</v>
      </c>
      <c r="AC78" t="s">
        <v>2478</v>
      </c>
      <c r="AE78">
        <f>Tabela3[[#This Row],[kan_params]]</f>
        <v>2041</v>
      </c>
      <c r="AF78">
        <f>Tabela3[[#This Row],[kan_steps]]</f>
        <v>26.6</v>
      </c>
      <c r="AG78">
        <f>Tabela3[[#This Row],[kan_train_acc]]</f>
        <v>0.46067415475845302</v>
      </c>
      <c r="AH78">
        <f>Tabela3[[#This Row],[kan_val_acc]]</f>
        <v>0.61739130020141597</v>
      </c>
      <c r="AI78">
        <f>Tabela3[[#This Row],[kan_test_acc]]</f>
        <v>0.41052631735801698</v>
      </c>
      <c r="AJ78">
        <f>Tabela3[[#This Row],[mlp_test_acc]]</f>
        <v>0.336842105263157</v>
      </c>
      <c r="AK78">
        <f>Tabela3[[#This Row],[mlp_val_acc]]</f>
        <v>0.32173913043478197</v>
      </c>
      <c r="AL78">
        <f>Tabela3[[#This Row],[mlp_train_acc]]</f>
        <v>0.33483146067415698</v>
      </c>
      <c r="AM78">
        <f>Tabela3[[#This Row],[mlp_steps]]</f>
        <v>12</v>
      </c>
    </row>
    <row r="79" spans="1:39" hidden="1" x14ac:dyDescent="0.25">
      <c r="A79" t="s">
        <v>2382</v>
      </c>
      <c r="B79">
        <v>14</v>
      </c>
      <c r="C79">
        <v>3</v>
      </c>
      <c r="D79">
        <v>5</v>
      </c>
      <c r="E79">
        <v>0</v>
      </c>
      <c r="F79" t="s">
        <v>2385</v>
      </c>
      <c r="G79">
        <v>2615</v>
      </c>
      <c r="H79">
        <v>3777896.2</v>
      </c>
      <c r="I79">
        <v>25</v>
      </c>
      <c r="J79">
        <v>0.47865169048309297</v>
      </c>
      <c r="K79">
        <v>0.65217393636703402</v>
      </c>
      <c r="L79">
        <v>0.39473684430122302</v>
      </c>
      <c r="M79">
        <v>0.34210526315789402</v>
      </c>
      <c r="N79">
        <v>0.30434782608695599</v>
      </c>
      <c r="O79">
        <v>0.33707865168539303</v>
      </c>
      <c r="P79">
        <v>12</v>
      </c>
      <c r="Q79">
        <v>144569.20000000001</v>
      </c>
      <c r="R79">
        <v>2511</v>
      </c>
      <c r="S79">
        <v>2</v>
      </c>
      <c r="T79">
        <v>33</v>
      </c>
      <c r="U79">
        <v>0.34210526315789402</v>
      </c>
      <c r="V79">
        <v>0.30434782608695599</v>
      </c>
      <c r="W79">
        <v>0.33707865168539303</v>
      </c>
      <c r="X79">
        <v>12</v>
      </c>
      <c r="Y79">
        <v>157602.20000000001</v>
      </c>
      <c r="Z79">
        <v>2655</v>
      </c>
      <c r="AA79">
        <v>2</v>
      </c>
      <c r="AB79">
        <v>34</v>
      </c>
      <c r="AC79" t="s">
        <v>2479</v>
      </c>
      <c r="AE79">
        <f>Tabela3[[#This Row],[kan_params]]</f>
        <v>2615</v>
      </c>
      <c r="AF79">
        <f>Tabela3[[#This Row],[kan_steps]]</f>
        <v>25</v>
      </c>
      <c r="AG79">
        <f>Tabela3[[#This Row],[kan_train_acc]]</f>
        <v>0.47865169048309297</v>
      </c>
      <c r="AH79">
        <f>Tabela3[[#This Row],[kan_val_acc]]</f>
        <v>0.65217393636703402</v>
      </c>
      <c r="AI79">
        <f>Tabela3[[#This Row],[kan_test_acc]]</f>
        <v>0.39473684430122302</v>
      </c>
      <c r="AJ79">
        <f>Tabela3[[#This Row],[mlp_test_acc]]</f>
        <v>0.34210526315789402</v>
      </c>
      <c r="AK79">
        <f>Tabela3[[#This Row],[mlp_val_acc]]</f>
        <v>0.30434782608695599</v>
      </c>
      <c r="AL79">
        <f>Tabela3[[#This Row],[mlp_train_acc]]</f>
        <v>0.33707865168539303</v>
      </c>
      <c r="AM79">
        <f>Tabela3[[#This Row],[mlp_steps]]</f>
        <v>12</v>
      </c>
    </row>
    <row r="80" spans="1:39" hidden="1" x14ac:dyDescent="0.25">
      <c r="A80" t="s">
        <v>2382</v>
      </c>
      <c r="B80">
        <v>14</v>
      </c>
      <c r="C80">
        <v>3</v>
      </c>
      <c r="D80">
        <v>5</v>
      </c>
      <c r="E80">
        <v>0</v>
      </c>
      <c r="F80" t="s">
        <v>2387</v>
      </c>
      <c r="G80">
        <v>3189</v>
      </c>
      <c r="H80">
        <v>2285610.4</v>
      </c>
      <c r="I80">
        <v>14</v>
      </c>
      <c r="J80">
        <v>0.30786516070365899</v>
      </c>
      <c r="K80">
        <v>0.69565218687057495</v>
      </c>
      <c r="L80">
        <v>0.39999999403953501</v>
      </c>
      <c r="M80">
        <v>0.23684210526315699</v>
      </c>
      <c r="N80">
        <v>0.69565217391304301</v>
      </c>
      <c r="O80">
        <v>0.37078651685393199</v>
      </c>
      <c r="P80">
        <v>17</v>
      </c>
      <c r="Q80">
        <v>200829.6</v>
      </c>
      <c r="R80">
        <v>3111</v>
      </c>
      <c r="S80">
        <v>2</v>
      </c>
      <c r="T80">
        <v>37</v>
      </c>
      <c r="U80">
        <v>0.21052631578947301</v>
      </c>
      <c r="V80">
        <v>0.39130434782608697</v>
      </c>
      <c r="W80">
        <v>0.37078651685393199</v>
      </c>
      <c r="X80">
        <v>12</v>
      </c>
      <c r="Y80">
        <v>148375</v>
      </c>
      <c r="Z80">
        <v>3271</v>
      </c>
      <c r="AA80">
        <v>2</v>
      </c>
      <c r="AB80">
        <v>38</v>
      </c>
      <c r="AC80" t="s">
        <v>2480</v>
      </c>
      <c r="AE80">
        <f>Tabela3[[#This Row],[kan_params]]</f>
        <v>3189</v>
      </c>
      <c r="AF80">
        <f>Tabela3[[#This Row],[kan_steps]]</f>
        <v>14</v>
      </c>
      <c r="AG80">
        <f>Tabela3[[#This Row],[kan_train_acc]]</f>
        <v>0.30786516070365899</v>
      </c>
      <c r="AH80">
        <f>Tabela3[[#This Row],[kan_val_acc]]</f>
        <v>0.69565218687057495</v>
      </c>
      <c r="AI80">
        <f>Tabela3[[#This Row],[kan_test_acc]]</f>
        <v>0.39999999403953501</v>
      </c>
      <c r="AJ80">
        <f>Tabela3[[#This Row],[mlp_test_acc]]</f>
        <v>0.23684210526315699</v>
      </c>
      <c r="AK80">
        <f>Tabela3[[#This Row],[mlp_val_acc]]</f>
        <v>0.69565217391304301</v>
      </c>
      <c r="AL80">
        <f>Tabela3[[#This Row],[mlp_train_acc]]</f>
        <v>0.37078651685393199</v>
      </c>
      <c r="AM80">
        <f>Tabela3[[#This Row],[mlp_steps]]</f>
        <v>17</v>
      </c>
    </row>
    <row r="81" spans="1:39" hidden="1" x14ac:dyDescent="0.25">
      <c r="A81" t="s">
        <v>2382</v>
      </c>
      <c r="B81">
        <v>14</v>
      </c>
      <c r="C81">
        <v>3</v>
      </c>
      <c r="D81">
        <v>5</v>
      </c>
      <c r="E81">
        <v>0</v>
      </c>
      <c r="F81" t="s">
        <v>2389</v>
      </c>
      <c r="G81">
        <v>2395</v>
      </c>
      <c r="H81">
        <v>4091826.2</v>
      </c>
      <c r="I81">
        <v>27</v>
      </c>
      <c r="J81">
        <v>0.37303371429443299</v>
      </c>
      <c r="K81">
        <v>0.61739128828048695</v>
      </c>
      <c r="L81">
        <v>0.34210526943206698</v>
      </c>
      <c r="M81">
        <v>0.34736842105263099</v>
      </c>
      <c r="N81">
        <v>0.67826086956521703</v>
      </c>
      <c r="O81">
        <v>0.510112359550561</v>
      </c>
      <c r="P81">
        <v>22.4</v>
      </c>
      <c r="Q81">
        <v>279652.59999999998</v>
      </c>
      <c r="R81">
        <v>2371</v>
      </c>
      <c r="S81">
        <v>2</v>
      </c>
      <c r="T81">
        <v>32</v>
      </c>
      <c r="U81">
        <v>0.37368421052631501</v>
      </c>
      <c r="V81">
        <v>0.41739130434782601</v>
      </c>
      <c r="W81">
        <v>0.40224719101123502</v>
      </c>
      <c r="X81">
        <v>13.8</v>
      </c>
      <c r="Y81">
        <v>198002.8</v>
      </c>
      <c r="Z81">
        <v>2511</v>
      </c>
      <c r="AA81">
        <v>2</v>
      </c>
      <c r="AB81">
        <v>33</v>
      </c>
      <c r="AC81" t="s">
        <v>2481</v>
      </c>
      <c r="AE81">
        <f>Tabela3[[#This Row],[kan_params]]</f>
        <v>2395</v>
      </c>
      <c r="AF81">
        <f>Tabela3[[#This Row],[kan_steps]]</f>
        <v>27</v>
      </c>
      <c r="AG81">
        <f>Tabela3[[#This Row],[kan_train_acc]]</f>
        <v>0.37303371429443299</v>
      </c>
      <c r="AH81">
        <f>Tabela3[[#This Row],[kan_val_acc]]</f>
        <v>0.61739128828048695</v>
      </c>
      <c r="AI81">
        <f>Tabela3[[#This Row],[kan_test_acc]]</f>
        <v>0.34210526943206698</v>
      </c>
      <c r="AJ81">
        <f>Tabela3[[#This Row],[mlp_test_acc]]</f>
        <v>0.34736842105263099</v>
      </c>
      <c r="AK81">
        <f>Tabela3[[#This Row],[mlp_val_acc]]</f>
        <v>0.67826086956521703</v>
      </c>
      <c r="AL81">
        <f>Tabela3[[#This Row],[mlp_train_acc]]</f>
        <v>0.510112359550561</v>
      </c>
      <c r="AM81">
        <f>Tabela3[[#This Row],[mlp_steps]]</f>
        <v>22.4</v>
      </c>
    </row>
    <row r="82" spans="1:39" hidden="1" x14ac:dyDescent="0.25">
      <c r="A82" t="s">
        <v>2382</v>
      </c>
      <c r="B82">
        <v>14</v>
      </c>
      <c r="C82">
        <v>3</v>
      </c>
      <c r="D82">
        <v>5</v>
      </c>
      <c r="E82">
        <v>0</v>
      </c>
      <c r="F82" t="s">
        <v>2391</v>
      </c>
      <c r="G82">
        <v>3057</v>
      </c>
      <c r="H82">
        <v>2049573.8</v>
      </c>
      <c r="I82">
        <v>13</v>
      </c>
      <c r="J82">
        <v>0.37078651785850503</v>
      </c>
      <c r="K82">
        <v>0.69565218687057495</v>
      </c>
      <c r="L82">
        <v>0.210526317358016</v>
      </c>
      <c r="M82">
        <v>0.34210526315789402</v>
      </c>
      <c r="N82">
        <v>0.30434782608695599</v>
      </c>
      <c r="O82">
        <v>0.33707865168539303</v>
      </c>
      <c r="P82">
        <v>12</v>
      </c>
      <c r="Q82">
        <v>141350.79999999999</v>
      </c>
      <c r="R82">
        <v>2955</v>
      </c>
      <c r="S82">
        <v>2</v>
      </c>
      <c r="T82">
        <v>36</v>
      </c>
      <c r="U82">
        <v>0.44736842105263103</v>
      </c>
      <c r="V82">
        <v>0.30434782608695599</v>
      </c>
      <c r="W82">
        <v>0.29213483146067398</v>
      </c>
      <c r="X82">
        <v>12</v>
      </c>
      <c r="Y82">
        <v>126394.2</v>
      </c>
      <c r="Z82">
        <v>3111</v>
      </c>
      <c r="AA82">
        <v>2</v>
      </c>
      <c r="AB82">
        <v>37</v>
      </c>
      <c r="AC82" t="s">
        <v>2482</v>
      </c>
      <c r="AE82">
        <f>Tabela3[[#This Row],[kan_params]]</f>
        <v>3057</v>
      </c>
      <c r="AF82">
        <f>Tabela3[[#This Row],[kan_steps]]</f>
        <v>13</v>
      </c>
      <c r="AG82">
        <f>Tabela3[[#This Row],[kan_train_acc]]</f>
        <v>0.37078651785850503</v>
      </c>
      <c r="AH82">
        <f>Tabela3[[#This Row],[kan_val_acc]]</f>
        <v>0.69565218687057495</v>
      </c>
      <c r="AI82">
        <f>Tabela3[[#This Row],[kan_test_acc]]</f>
        <v>0.210526317358016</v>
      </c>
      <c r="AJ82">
        <f>Tabela3[[#This Row],[mlp_test_acc]]</f>
        <v>0.34210526315789402</v>
      </c>
      <c r="AK82">
        <f>Tabela3[[#This Row],[mlp_val_acc]]</f>
        <v>0.30434782608695599</v>
      </c>
      <c r="AL82">
        <f>Tabela3[[#This Row],[mlp_train_acc]]</f>
        <v>0.33707865168539303</v>
      </c>
      <c r="AM82">
        <f>Tabela3[[#This Row],[mlp_steps]]</f>
        <v>12</v>
      </c>
    </row>
    <row r="83" spans="1:39" hidden="1" x14ac:dyDescent="0.25">
      <c r="A83" t="s">
        <v>2382</v>
      </c>
      <c r="B83">
        <v>14</v>
      </c>
      <c r="C83">
        <v>3</v>
      </c>
      <c r="D83">
        <v>5</v>
      </c>
      <c r="E83">
        <v>0</v>
      </c>
      <c r="F83" t="s">
        <v>2393</v>
      </c>
      <c r="G83">
        <v>3719</v>
      </c>
      <c r="H83">
        <v>2029871.8</v>
      </c>
      <c r="I83">
        <v>12</v>
      </c>
      <c r="J83">
        <v>0.21348315030336301</v>
      </c>
      <c r="K83">
        <v>0.69565218687057495</v>
      </c>
      <c r="L83">
        <v>0.18947368711233101</v>
      </c>
      <c r="M83">
        <v>0.21052631578947301</v>
      </c>
      <c r="N83">
        <v>0.39130434782608697</v>
      </c>
      <c r="O83">
        <v>0.37078651685393199</v>
      </c>
      <c r="P83">
        <v>12</v>
      </c>
      <c r="Q83">
        <v>144406.20000000001</v>
      </c>
      <c r="R83">
        <v>3603</v>
      </c>
      <c r="S83">
        <v>2</v>
      </c>
      <c r="T83">
        <v>40</v>
      </c>
      <c r="U83">
        <v>0.21052631578947301</v>
      </c>
      <c r="V83">
        <v>0.39130434782608697</v>
      </c>
      <c r="W83">
        <v>0.37078651685393199</v>
      </c>
      <c r="X83">
        <v>13</v>
      </c>
      <c r="Y83">
        <v>148216.6</v>
      </c>
      <c r="Z83">
        <v>3775</v>
      </c>
      <c r="AA83">
        <v>2</v>
      </c>
      <c r="AB83">
        <v>41</v>
      </c>
      <c r="AC83" t="s">
        <v>2483</v>
      </c>
      <c r="AE83">
        <f>Tabela3[[#This Row],[kan_params]]</f>
        <v>3719</v>
      </c>
      <c r="AF83">
        <f>Tabela3[[#This Row],[kan_steps]]</f>
        <v>12</v>
      </c>
      <c r="AG83">
        <f>Tabela3[[#This Row],[kan_train_acc]]</f>
        <v>0.21348315030336301</v>
      </c>
      <c r="AH83">
        <f>Tabela3[[#This Row],[kan_val_acc]]</f>
        <v>0.69565218687057495</v>
      </c>
      <c r="AI83">
        <f>Tabela3[[#This Row],[kan_test_acc]]</f>
        <v>0.18947368711233101</v>
      </c>
      <c r="AJ83">
        <f>Tabela3[[#This Row],[mlp_test_acc]]</f>
        <v>0.21052631578947301</v>
      </c>
      <c r="AK83">
        <f>Tabela3[[#This Row],[mlp_val_acc]]</f>
        <v>0.39130434782608697</v>
      </c>
      <c r="AL83">
        <f>Tabela3[[#This Row],[mlp_train_acc]]</f>
        <v>0.37078651685393199</v>
      </c>
      <c r="AM83">
        <f>Tabela3[[#This Row],[mlp_steps]]</f>
        <v>12</v>
      </c>
    </row>
    <row r="84" spans="1:39" hidden="1" x14ac:dyDescent="0.25">
      <c r="A84" t="s">
        <v>2382</v>
      </c>
      <c r="B84">
        <v>14</v>
      </c>
      <c r="C84">
        <v>3</v>
      </c>
      <c r="D84">
        <v>5</v>
      </c>
      <c r="E84">
        <v>0</v>
      </c>
      <c r="F84" t="s">
        <v>2395</v>
      </c>
      <c r="G84">
        <v>468</v>
      </c>
      <c r="H84">
        <v>1263189.6000000001</v>
      </c>
      <c r="I84">
        <v>14</v>
      </c>
      <c r="J84">
        <v>0.37078651785850503</v>
      </c>
      <c r="K84">
        <v>0.69565218687057495</v>
      </c>
      <c r="L84">
        <v>0.210526317358016</v>
      </c>
      <c r="M84">
        <v>0.44736842105263103</v>
      </c>
      <c r="N84">
        <v>0.30434782608695599</v>
      </c>
      <c r="O84">
        <v>0.29213483146067398</v>
      </c>
      <c r="P84">
        <v>12</v>
      </c>
      <c r="Q84">
        <v>165427.20000000001</v>
      </c>
      <c r="R84">
        <v>411</v>
      </c>
      <c r="S84">
        <v>2</v>
      </c>
      <c r="T84">
        <v>12</v>
      </c>
      <c r="U84">
        <v>0.44736842105263103</v>
      </c>
      <c r="V84">
        <v>0.30434782608695599</v>
      </c>
      <c r="W84">
        <v>0.29213483146067398</v>
      </c>
      <c r="X84">
        <v>12</v>
      </c>
      <c r="Y84">
        <v>167160.6</v>
      </c>
      <c r="Z84">
        <v>471</v>
      </c>
      <c r="AA84">
        <v>2</v>
      </c>
      <c r="AB84">
        <v>13</v>
      </c>
      <c r="AC84" t="s">
        <v>2484</v>
      </c>
      <c r="AE84">
        <f>Tabela3[[#This Row],[kan_params]]</f>
        <v>468</v>
      </c>
      <c r="AF84">
        <f>Tabela3[[#This Row],[kan_steps]]</f>
        <v>14</v>
      </c>
      <c r="AG84">
        <f>Tabela3[[#This Row],[kan_train_acc]]</f>
        <v>0.37078651785850503</v>
      </c>
      <c r="AH84">
        <f>Tabela3[[#This Row],[kan_val_acc]]</f>
        <v>0.69565218687057495</v>
      </c>
      <c r="AI84">
        <f>Tabela3[[#This Row],[kan_test_acc]]</f>
        <v>0.210526317358016</v>
      </c>
      <c r="AJ84">
        <f>Tabela3[[#This Row],[mlp_test_acc]]</f>
        <v>0.44736842105263103</v>
      </c>
      <c r="AK84">
        <f>Tabela3[[#This Row],[mlp_val_acc]]</f>
        <v>0.30434782608695599</v>
      </c>
      <c r="AL84">
        <f>Tabela3[[#This Row],[mlp_train_acc]]</f>
        <v>0.29213483146067398</v>
      </c>
      <c r="AM84">
        <f>Tabela3[[#This Row],[mlp_steps]]</f>
        <v>12</v>
      </c>
    </row>
    <row r="85" spans="1:39" hidden="1" x14ac:dyDescent="0.25">
      <c r="A85" t="s">
        <v>2382</v>
      </c>
      <c r="B85">
        <v>14</v>
      </c>
      <c r="C85">
        <v>3</v>
      </c>
      <c r="D85">
        <v>5</v>
      </c>
      <c r="E85">
        <v>0</v>
      </c>
      <c r="F85" t="s">
        <v>2397</v>
      </c>
      <c r="G85">
        <v>979</v>
      </c>
      <c r="H85">
        <v>1789612.8</v>
      </c>
      <c r="I85">
        <v>13.4</v>
      </c>
      <c r="J85">
        <v>0.334831464290618</v>
      </c>
      <c r="K85">
        <v>0.66086958646774296</v>
      </c>
      <c r="L85">
        <v>0.37368421554565401</v>
      </c>
      <c r="M85">
        <v>0.44736842105263103</v>
      </c>
      <c r="N85">
        <v>0.30434782608695599</v>
      </c>
      <c r="O85">
        <v>0.29213483146067398</v>
      </c>
      <c r="P85">
        <v>12</v>
      </c>
      <c r="Q85">
        <v>144393.20000000001</v>
      </c>
      <c r="R85">
        <v>915</v>
      </c>
      <c r="S85">
        <v>2</v>
      </c>
      <c r="T85">
        <v>19</v>
      </c>
      <c r="U85">
        <v>0.61578947368421</v>
      </c>
      <c r="V85">
        <v>0.61739130434782596</v>
      </c>
      <c r="W85">
        <v>0.58876404494381995</v>
      </c>
      <c r="X85">
        <v>21.6</v>
      </c>
      <c r="Y85">
        <v>239626.6</v>
      </c>
      <c r="Z85">
        <v>1003</v>
      </c>
      <c r="AA85">
        <v>2</v>
      </c>
      <c r="AB85">
        <v>20</v>
      </c>
      <c r="AC85" t="s">
        <v>2485</v>
      </c>
      <c r="AE85">
        <f>Tabela3[[#This Row],[kan_params]]</f>
        <v>979</v>
      </c>
      <c r="AF85">
        <f>Tabela3[[#This Row],[kan_steps]]</f>
        <v>13.4</v>
      </c>
      <c r="AG85">
        <f>Tabela3[[#This Row],[kan_train_acc]]</f>
        <v>0.334831464290618</v>
      </c>
      <c r="AH85">
        <f>Tabela3[[#This Row],[kan_val_acc]]</f>
        <v>0.66086958646774296</v>
      </c>
      <c r="AI85">
        <f>Tabela3[[#This Row],[kan_test_acc]]</f>
        <v>0.37368421554565401</v>
      </c>
      <c r="AJ85">
        <f>Tabela3[[#This Row],[mlp_test_acc]]</f>
        <v>0.44736842105263103</v>
      </c>
      <c r="AK85">
        <f>Tabela3[[#This Row],[mlp_val_acc]]</f>
        <v>0.30434782608695599</v>
      </c>
      <c r="AL85">
        <f>Tabela3[[#This Row],[mlp_train_acc]]</f>
        <v>0.29213483146067398</v>
      </c>
      <c r="AM85">
        <f>Tabela3[[#This Row],[mlp_steps]]</f>
        <v>12</v>
      </c>
    </row>
    <row r="86" spans="1:39" hidden="1" x14ac:dyDescent="0.25">
      <c r="A86" t="s">
        <v>2382</v>
      </c>
      <c r="B86">
        <v>14</v>
      </c>
      <c r="C86">
        <v>3</v>
      </c>
      <c r="D86">
        <v>5</v>
      </c>
      <c r="E86">
        <v>0</v>
      </c>
      <c r="F86" t="s">
        <v>2399</v>
      </c>
      <c r="G86">
        <v>1289</v>
      </c>
      <c r="H86">
        <v>2569587.2000000002</v>
      </c>
      <c r="I86">
        <v>18</v>
      </c>
      <c r="J86">
        <v>0.29438202492892701</v>
      </c>
      <c r="K86">
        <v>0.69565218687057495</v>
      </c>
      <c r="L86">
        <v>0.22631579041481001</v>
      </c>
      <c r="M86">
        <v>0.21052631578947301</v>
      </c>
      <c r="N86">
        <v>0.39130434782608697</v>
      </c>
      <c r="O86">
        <v>0.37078651685393199</v>
      </c>
      <c r="P86">
        <v>12</v>
      </c>
      <c r="Q86">
        <v>161950.20000000001</v>
      </c>
      <c r="R86">
        <v>1191</v>
      </c>
      <c r="S86">
        <v>2</v>
      </c>
      <c r="T86">
        <v>22</v>
      </c>
      <c r="U86">
        <v>0.44736842105263103</v>
      </c>
      <c r="V86">
        <v>0.30434782608695599</v>
      </c>
      <c r="W86">
        <v>0.29213483146067398</v>
      </c>
      <c r="X86">
        <v>12</v>
      </c>
      <c r="Y86">
        <v>159268.6</v>
      </c>
      <c r="Z86">
        <v>1291</v>
      </c>
      <c r="AA86">
        <v>2</v>
      </c>
      <c r="AB86">
        <v>23</v>
      </c>
      <c r="AC86" t="s">
        <v>2486</v>
      </c>
      <c r="AE86">
        <f>Tabela3[[#This Row],[kan_params]]</f>
        <v>1289</v>
      </c>
      <c r="AF86">
        <f>Tabela3[[#This Row],[kan_steps]]</f>
        <v>18</v>
      </c>
      <c r="AG86">
        <f>Tabela3[[#This Row],[kan_train_acc]]</f>
        <v>0.29438202492892701</v>
      </c>
      <c r="AH86">
        <f>Tabela3[[#This Row],[kan_val_acc]]</f>
        <v>0.69565218687057495</v>
      </c>
      <c r="AI86">
        <f>Tabela3[[#This Row],[kan_test_acc]]</f>
        <v>0.22631579041481001</v>
      </c>
      <c r="AJ86">
        <f>Tabela3[[#This Row],[mlp_test_acc]]</f>
        <v>0.21052631578947301</v>
      </c>
      <c r="AK86">
        <f>Tabela3[[#This Row],[mlp_val_acc]]</f>
        <v>0.39130434782608697</v>
      </c>
      <c r="AL86">
        <f>Tabela3[[#This Row],[mlp_train_acc]]</f>
        <v>0.37078651685393199</v>
      </c>
      <c r="AM86">
        <f>Tabela3[[#This Row],[mlp_steps]]</f>
        <v>12</v>
      </c>
    </row>
    <row r="87" spans="1:39" hidden="1" x14ac:dyDescent="0.25">
      <c r="A87" t="s">
        <v>2382</v>
      </c>
      <c r="B87">
        <v>14</v>
      </c>
      <c r="C87">
        <v>3</v>
      </c>
      <c r="D87">
        <v>5</v>
      </c>
      <c r="E87">
        <v>0</v>
      </c>
      <c r="F87" t="s">
        <v>2401</v>
      </c>
      <c r="G87">
        <v>1599</v>
      </c>
      <c r="H87">
        <v>3186914</v>
      </c>
      <c r="I87">
        <v>22.4</v>
      </c>
      <c r="J87">
        <v>0.41348313689231803</v>
      </c>
      <c r="K87">
        <v>0.62608696222305205</v>
      </c>
      <c r="L87">
        <v>0.45789473652839602</v>
      </c>
      <c r="M87">
        <v>0.31578947368421001</v>
      </c>
      <c r="N87">
        <v>0.4</v>
      </c>
      <c r="O87">
        <v>0.34382022471910101</v>
      </c>
      <c r="P87">
        <v>14.4</v>
      </c>
      <c r="Q87">
        <v>182414.6</v>
      </c>
      <c r="R87">
        <v>1503</v>
      </c>
      <c r="S87">
        <v>2</v>
      </c>
      <c r="T87">
        <v>25</v>
      </c>
      <c r="U87">
        <v>0.21052631578947301</v>
      </c>
      <c r="V87">
        <v>0.51304347826086905</v>
      </c>
      <c r="W87">
        <v>0.37078651685393199</v>
      </c>
      <c r="X87">
        <v>16.8</v>
      </c>
      <c r="Y87">
        <v>208902</v>
      </c>
      <c r="Z87">
        <v>1615</v>
      </c>
      <c r="AA87">
        <v>2</v>
      </c>
      <c r="AB87">
        <v>26</v>
      </c>
      <c r="AC87" t="s">
        <v>2487</v>
      </c>
      <c r="AE87">
        <f>Tabela3[[#This Row],[kan_params]]</f>
        <v>1599</v>
      </c>
      <c r="AF87">
        <f>Tabela3[[#This Row],[kan_steps]]</f>
        <v>22.4</v>
      </c>
      <c r="AG87">
        <f>Tabela3[[#This Row],[kan_train_acc]]</f>
        <v>0.41348313689231803</v>
      </c>
      <c r="AH87">
        <f>Tabela3[[#This Row],[kan_val_acc]]</f>
        <v>0.62608696222305205</v>
      </c>
      <c r="AI87">
        <f>Tabela3[[#This Row],[kan_test_acc]]</f>
        <v>0.45789473652839602</v>
      </c>
      <c r="AJ87">
        <f>Tabela3[[#This Row],[mlp_test_acc]]</f>
        <v>0.31578947368421001</v>
      </c>
      <c r="AK87">
        <f>Tabela3[[#This Row],[mlp_val_acc]]</f>
        <v>0.4</v>
      </c>
      <c r="AL87">
        <f>Tabela3[[#This Row],[mlp_train_acc]]</f>
        <v>0.34382022471910101</v>
      </c>
      <c r="AM87">
        <f>Tabela3[[#This Row],[mlp_steps]]</f>
        <v>14.4</v>
      </c>
    </row>
    <row r="88" spans="1:39" hidden="1" x14ac:dyDescent="0.25">
      <c r="A88" t="s">
        <v>2382</v>
      </c>
      <c r="B88">
        <v>14</v>
      </c>
      <c r="C88">
        <v>3</v>
      </c>
      <c r="D88">
        <v>5</v>
      </c>
      <c r="E88">
        <v>0</v>
      </c>
      <c r="F88" t="s">
        <v>2403</v>
      </c>
      <c r="G88">
        <v>778</v>
      </c>
      <c r="H88">
        <v>2444958</v>
      </c>
      <c r="I88">
        <v>29.2</v>
      </c>
      <c r="J88">
        <v>0.46966292858123698</v>
      </c>
      <c r="K88">
        <v>0.76521738767623904</v>
      </c>
      <c r="L88">
        <v>0.43157894015312098</v>
      </c>
      <c r="M88">
        <v>0.4</v>
      </c>
      <c r="N88">
        <v>0.32173913043478197</v>
      </c>
      <c r="O88">
        <v>0.307865168539325</v>
      </c>
      <c r="P88">
        <v>12</v>
      </c>
      <c r="Q88">
        <v>136712.4</v>
      </c>
      <c r="R88">
        <v>751</v>
      </c>
      <c r="S88">
        <v>2</v>
      </c>
      <c r="T88">
        <v>17</v>
      </c>
      <c r="U88">
        <v>0.34210526315789402</v>
      </c>
      <c r="V88">
        <v>0.30434782608695599</v>
      </c>
      <c r="W88">
        <v>0.33707865168539303</v>
      </c>
      <c r="X88">
        <v>12</v>
      </c>
      <c r="Y88">
        <v>130227.8</v>
      </c>
      <c r="Z88">
        <v>831</v>
      </c>
      <c r="AA88">
        <v>2</v>
      </c>
      <c r="AB88">
        <v>18</v>
      </c>
      <c r="AC88" t="s">
        <v>2488</v>
      </c>
      <c r="AE88">
        <f>Tabela3[[#This Row],[kan_params]]</f>
        <v>778</v>
      </c>
      <c r="AF88">
        <f>Tabela3[[#This Row],[kan_steps]]</f>
        <v>29.2</v>
      </c>
      <c r="AG88">
        <f>Tabela3[[#This Row],[kan_train_acc]]</f>
        <v>0.46966292858123698</v>
      </c>
      <c r="AH88">
        <f>Tabela3[[#This Row],[kan_val_acc]]</f>
        <v>0.76521738767623904</v>
      </c>
      <c r="AI88">
        <f>Tabela3[[#This Row],[kan_test_acc]]</f>
        <v>0.43157894015312098</v>
      </c>
      <c r="AJ88">
        <f>Tabela3[[#This Row],[mlp_test_acc]]</f>
        <v>0.4</v>
      </c>
      <c r="AK88">
        <f>Tabela3[[#This Row],[mlp_val_acc]]</f>
        <v>0.32173913043478197</v>
      </c>
      <c r="AL88">
        <f>Tabela3[[#This Row],[mlp_train_acc]]</f>
        <v>0.307865168539325</v>
      </c>
      <c r="AM88">
        <f>Tabela3[[#This Row],[mlp_steps]]</f>
        <v>12</v>
      </c>
    </row>
    <row r="89" spans="1:39" hidden="1" x14ac:dyDescent="0.25">
      <c r="A89" t="s">
        <v>2382</v>
      </c>
      <c r="B89">
        <v>14</v>
      </c>
      <c r="C89">
        <v>3</v>
      </c>
      <c r="D89">
        <v>5</v>
      </c>
      <c r="E89">
        <v>0</v>
      </c>
      <c r="F89" t="s">
        <v>2405</v>
      </c>
      <c r="G89">
        <v>1333</v>
      </c>
      <c r="H89">
        <v>1674492.4</v>
      </c>
      <c r="I89">
        <v>12</v>
      </c>
      <c r="J89">
        <v>0.21348313987254999</v>
      </c>
      <c r="K89">
        <v>0.69565218687057495</v>
      </c>
      <c r="L89">
        <v>0.210526317358016</v>
      </c>
      <c r="M89">
        <v>0.44736842105263103</v>
      </c>
      <c r="N89">
        <v>0.30434782608695599</v>
      </c>
      <c r="O89">
        <v>0.29213483146067398</v>
      </c>
      <c r="P89">
        <v>12</v>
      </c>
      <c r="Q89">
        <v>149995.20000000001</v>
      </c>
      <c r="R89">
        <v>1291</v>
      </c>
      <c r="S89">
        <v>2</v>
      </c>
      <c r="T89">
        <v>23</v>
      </c>
      <c r="U89">
        <v>0.21052631578947301</v>
      </c>
      <c r="V89">
        <v>0.39130434782608697</v>
      </c>
      <c r="W89">
        <v>0.37078651685393199</v>
      </c>
      <c r="X89">
        <v>12</v>
      </c>
      <c r="Y89">
        <v>143829.6</v>
      </c>
      <c r="Z89">
        <v>1395</v>
      </c>
      <c r="AA89">
        <v>2</v>
      </c>
      <c r="AB89">
        <v>24</v>
      </c>
      <c r="AC89" t="s">
        <v>2489</v>
      </c>
      <c r="AE89">
        <f>Tabela3[[#This Row],[kan_params]]</f>
        <v>1333</v>
      </c>
      <c r="AF89">
        <f>Tabela3[[#This Row],[kan_steps]]</f>
        <v>12</v>
      </c>
      <c r="AG89">
        <f>Tabela3[[#This Row],[kan_train_acc]]</f>
        <v>0.21348313987254999</v>
      </c>
      <c r="AH89">
        <f>Tabela3[[#This Row],[kan_val_acc]]</f>
        <v>0.69565218687057495</v>
      </c>
      <c r="AI89">
        <f>Tabela3[[#This Row],[kan_test_acc]]</f>
        <v>0.210526317358016</v>
      </c>
      <c r="AJ89">
        <f>Tabela3[[#This Row],[mlp_test_acc]]</f>
        <v>0.44736842105263103</v>
      </c>
      <c r="AK89">
        <f>Tabela3[[#This Row],[mlp_val_acc]]</f>
        <v>0.30434782608695599</v>
      </c>
      <c r="AL89">
        <f>Tabela3[[#This Row],[mlp_train_acc]]</f>
        <v>0.29213483146067398</v>
      </c>
      <c r="AM89">
        <f>Tabela3[[#This Row],[mlp_steps]]</f>
        <v>12</v>
      </c>
    </row>
    <row r="90" spans="1:39" hidden="1" x14ac:dyDescent="0.25">
      <c r="A90" t="s">
        <v>2382</v>
      </c>
      <c r="B90">
        <v>14</v>
      </c>
      <c r="C90">
        <v>3</v>
      </c>
      <c r="D90">
        <v>5</v>
      </c>
      <c r="E90">
        <v>0</v>
      </c>
      <c r="F90" t="s">
        <v>2407</v>
      </c>
      <c r="G90">
        <v>1731</v>
      </c>
      <c r="H90">
        <v>2618347</v>
      </c>
      <c r="I90">
        <v>18</v>
      </c>
      <c r="J90">
        <v>0.39325842559337598</v>
      </c>
      <c r="K90">
        <v>0.78260868787765503</v>
      </c>
      <c r="L90">
        <v>0.33157894909381802</v>
      </c>
      <c r="M90">
        <v>0.21052631578947301</v>
      </c>
      <c r="N90">
        <v>0.39130434782608697</v>
      </c>
      <c r="O90">
        <v>0.37078651685393199</v>
      </c>
      <c r="P90">
        <v>12</v>
      </c>
      <c r="Q90">
        <v>155873.4</v>
      </c>
      <c r="R90">
        <v>1615</v>
      </c>
      <c r="S90">
        <v>2</v>
      </c>
      <c r="T90">
        <v>26</v>
      </c>
      <c r="U90">
        <v>0.21052631578947301</v>
      </c>
      <c r="V90">
        <v>0.39130434782608697</v>
      </c>
      <c r="W90">
        <v>0.37078651685393199</v>
      </c>
      <c r="X90">
        <v>12</v>
      </c>
      <c r="Y90">
        <v>150394.20000000001</v>
      </c>
      <c r="Z90">
        <v>1731</v>
      </c>
      <c r="AA90">
        <v>2</v>
      </c>
      <c r="AB90">
        <v>27</v>
      </c>
      <c r="AC90" t="s">
        <v>2490</v>
      </c>
      <c r="AE90">
        <f>Tabela3[[#This Row],[kan_params]]</f>
        <v>1731</v>
      </c>
      <c r="AF90">
        <f>Tabela3[[#This Row],[kan_steps]]</f>
        <v>18</v>
      </c>
      <c r="AG90">
        <f>Tabela3[[#This Row],[kan_train_acc]]</f>
        <v>0.39325842559337598</v>
      </c>
      <c r="AH90">
        <f>Tabela3[[#This Row],[kan_val_acc]]</f>
        <v>0.78260868787765503</v>
      </c>
      <c r="AI90">
        <f>Tabela3[[#This Row],[kan_test_acc]]</f>
        <v>0.33157894909381802</v>
      </c>
      <c r="AJ90">
        <f>Tabela3[[#This Row],[mlp_test_acc]]</f>
        <v>0.21052631578947301</v>
      </c>
      <c r="AK90">
        <f>Tabela3[[#This Row],[mlp_val_acc]]</f>
        <v>0.39130434782608697</v>
      </c>
      <c r="AL90">
        <f>Tabela3[[#This Row],[mlp_train_acc]]</f>
        <v>0.37078651685393199</v>
      </c>
      <c r="AM90">
        <f>Tabela3[[#This Row],[mlp_steps]]</f>
        <v>12</v>
      </c>
    </row>
    <row r="91" spans="1:39" hidden="1" x14ac:dyDescent="0.25">
      <c r="A91" t="s">
        <v>2382</v>
      </c>
      <c r="B91">
        <v>14</v>
      </c>
      <c r="C91">
        <v>3</v>
      </c>
      <c r="D91">
        <v>5</v>
      </c>
      <c r="E91">
        <v>0</v>
      </c>
      <c r="F91" t="s">
        <v>2409</v>
      </c>
      <c r="G91">
        <v>2129</v>
      </c>
      <c r="H91">
        <v>1983403.6</v>
      </c>
      <c r="I91">
        <v>13</v>
      </c>
      <c r="J91">
        <v>0.36853932142257601</v>
      </c>
      <c r="K91">
        <v>0.69565218687057495</v>
      </c>
      <c r="L91">
        <v>0.47368419766426001</v>
      </c>
      <c r="M91">
        <v>0.21052631578947301</v>
      </c>
      <c r="N91">
        <v>0.39130434782608697</v>
      </c>
      <c r="O91">
        <v>0.37078651685393199</v>
      </c>
      <c r="P91">
        <v>12</v>
      </c>
      <c r="Q91">
        <v>147194.4</v>
      </c>
      <c r="R91">
        <v>2103</v>
      </c>
      <c r="S91">
        <v>2</v>
      </c>
      <c r="T91">
        <v>30</v>
      </c>
      <c r="U91">
        <v>0.21052631578947301</v>
      </c>
      <c r="V91">
        <v>0.39130434782608697</v>
      </c>
      <c r="W91">
        <v>0.37078651685393199</v>
      </c>
      <c r="X91">
        <v>12</v>
      </c>
      <c r="Y91">
        <v>148017.4</v>
      </c>
      <c r="Z91">
        <v>2235</v>
      </c>
      <c r="AA91">
        <v>2</v>
      </c>
      <c r="AB91">
        <v>31</v>
      </c>
      <c r="AC91" t="s">
        <v>2491</v>
      </c>
      <c r="AE91">
        <f>Tabela3[[#This Row],[kan_params]]</f>
        <v>2129</v>
      </c>
      <c r="AF91">
        <f>Tabela3[[#This Row],[kan_steps]]</f>
        <v>13</v>
      </c>
      <c r="AG91">
        <f>Tabela3[[#This Row],[kan_train_acc]]</f>
        <v>0.36853932142257601</v>
      </c>
      <c r="AH91">
        <f>Tabela3[[#This Row],[kan_val_acc]]</f>
        <v>0.69565218687057495</v>
      </c>
      <c r="AI91">
        <f>Tabela3[[#This Row],[kan_test_acc]]</f>
        <v>0.47368419766426001</v>
      </c>
      <c r="AJ91">
        <f>Tabela3[[#This Row],[mlp_test_acc]]</f>
        <v>0.21052631578947301</v>
      </c>
      <c r="AK91">
        <f>Tabela3[[#This Row],[mlp_val_acc]]</f>
        <v>0.39130434782608697</v>
      </c>
      <c r="AL91">
        <f>Tabela3[[#This Row],[mlp_train_acc]]</f>
        <v>0.37078651685393199</v>
      </c>
      <c r="AM91">
        <f>Tabela3[[#This Row],[mlp_steps]]</f>
        <v>12</v>
      </c>
    </row>
    <row r="92" spans="1:39" hidden="1" x14ac:dyDescent="0.25">
      <c r="A92" t="s">
        <v>2382</v>
      </c>
      <c r="B92">
        <v>14</v>
      </c>
      <c r="C92">
        <v>3</v>
      </c>
      <c r="D92">
        <v>5</v>
      </c>
      <c r="E92">
        <v>0</v>
      </c>
      <c r="F92" t="s">
        <v>2411</v>
      </c>
      <c r="G92">
        <v>1088</v>
      </c>
      <c r="H92">
        <v>1249897</v>
      </c>
      <c r="I92">
        <v>13</v>
      </c>
      <c r="J92">
        <v>0.31910112500190702</v>
      </c>
      <c r="K92">
        <v>0.69565218687057495</v>
      </c>
      <c r="L92">
        <v>0.38421052694320601</v>
      </c>
      <c r="M92">
        <v>0.21052631578947301</v>
      </c>
      <c r="N92">
        <v>0.39130434782608697</v>
      </c>
      <c r="O92">
        <v>0.37078651685393199</v>
      </c>
      <c r="P92">
        <v>12</v>
      </c>
      <c r="Q92">
        <v>142022</v>
      </c>
      <c r="R92">
        <v>1003</v>
      </c>
      <c r="S92">
        <v>2</v>
      </c>
      <c r="T92">
        <v>20</v>
      </c>
      <c r="U92">
        <v>0.21052631578947301</v>
      </c>
      <c r="V92">
        <v>0.39130434782608697</v>
      </c>
      <c r="W92">
        <v>0.37078651685393199</v>
      </c>
      <c r="X92">
        <v>12</v>
      </c>
      <c r="Y92">
        <v>143985.79999999999</v>
      </c>
      <c r="Z92">
        <v>1095</v>
      </c>
      <c r="AA92">
        <v>2</v>
      </c>
      <c r="AB92">
        <v>21</v>
      </c>
      <c r="AC92" t="s">
        <v>2492</v>
      </c>
      <c r="AE92">
        <f>Tabela3[[#This Row],[kan_params]]</f>
        <v>1088</v>
      </c>
      <c r="AF92">
        <f>Tabela3[[#This Row],[kan_steps]]</f>
        <v>13</v>
      </c>
      <c r="AG92">
        <f>Tabela3[[#This Row],[kan_train_acc]]</f>
        <v>0.31910112500190702</v>
      </c>
      <c r="AH92">
        <f>Tabela3[[#This Row],[kan_val_acc]]</f>
        <v>0.69565218687057495</v>
      </c>
      <c r="AI92">
        <f>Tabela3[[#This Row],[kan_test_acc]]</f>
        <v>0.38421052694320601</v>
      </c>
      <c r="AJ92">
        <f>Tabela3[[#This Row],[mlp_test_acc]]</f>
        <v>0.21052631578947301</v>
      </c>
      <c r="AK92">
        <f>Tabela3[[#This Row],[mlp_val_acc]]</f>
        <v>0.39130434782608697</v>
      </c>
      <c r="AL92">
        <f>Tabela3[[#This Row],[mlp_train_acc]]</f>
        <v>0.37078651685393199</v>
      </c>
      <c r="AM92">
        <f>Tabela3[[#This Row],[mlp_steps]]</f>
        <v>12</v>
      </c>
    </row>
    <row r="93" spans="1:39" hidden="1" x14ac:dyDescent="0.25">
      <c r="A93" t="s">
        <v>2382</v>
      </c>
      <c r="B93">
        <v>14</v>
      </c>
      <c r="C93">
        <v>3</v>
      </c>
      <c r="D93">
        <v>5</v>
      </c>
      <c r="E93">
        <v>0</v>
      </c>
      <c r="F93" t="s">
        <v>2413</v>
      </c>
      <c r="G93">
        <v>1687</v>
      </c>
      <c r="H93">
        <v>2278854</v>
      </c>
      <c r="I93">
        <v>15.4</v>
      </c>
      <c r="J93">
        <v>0.30112358927726701</v>
      </c>
      <c r="K93">
        <v>0.66086956262588503</v>
      </c>
      <c r="L93">
        <v>0.32631579339504202</v>
      </c>
      <c r="M93">
        <v>0.47368421052631499</v>
      </c>
      <c r="N93">
        <v>0.58260869565217299</v>
      </c>
      <c r="O93">
        <v>0.55955056179775198</v>
      </c>
      <c r="P93">
        <v>20.8</v>
      </c>
      <c r="Q93">
        <v>253493.4</v>
      </c>
      <c r="R93">
        <v>1615</v>
      </c>
      <c r="S93">
        <v>2</v>
      </c>
      <c r="T93">
        <v>26</v>
      </c>
      <c r="U93">
        <v>0.26315789473684198</v>
      </c>
      <c r="V93">
        <v>0.356521739130434</v>
      </c>
      <c r="W93">
        <v>0.35730337078651597</v>
      </c>
      <c r="X93">
        <v>12</v>
      </c>
      <c r="Y93">
        <v>138981.6</v>
      </c>
      <c r="Z93">
        <v>1731</v>
      </c>
      <c r="AA93">
        <v>2</v>
      </c>
      <c r="AB93">
        <v>27</v>
      </c>
      <c r="AC93" t="s">
        <v>2493</v>
      </c>
      <c r="AE93">
        <f>Tabela3[[#This Row],[kan_params]]</f>
        <v>1687</v>
      </c>
      <c r="AF93">
        <f>Tabela3[[#This Row],[kan_steps]]</f>
        <v>15.4</v>
      </c>
      <c r="AG93">
        <f>Tabela3[[#This Row],[kan_train_acc]]</f>
        <v>0.30112358927726701</v>
      </c>
      <c r="AH93">
        <f>Tabela3[[#This Row],[kan_val_acc]]</f>
        <v>0.66086956262588503</v>
      </c>
      <c r="AI93">
        <f>Tabela3[[#This Row],[kan_test_acc]]</f>
        <v>0.32631579339504202</v>
      </c>
      <c r="AJ93">
        <f>Tabela3[[#This Row],[mlp_test_acc]]</f>
        <v>0.47368421052631499</v>
      </c>
      <c r="AK93">
        <f>Tabela3[[#This Row],[mlp_val_acc]]</f>
        <v>0.58260869565217299</v>
      </c>
      <c r="AL93">
        <f>Tabela3[[#This Row],[mlp_train_acc]]</f>
        <v>0.55955056179775198</v>
      </c>
      <c r="AM93">
        <f>Tabela3[[#This Row],[mlp_steps]]</f>
        <v>20.8</v>
      </c>
    </row>
    <row r="94" spans="1:39" hidden="1" x14ac:dyDescent="0.25">
      <c r="A94" t="s">
        <v>2382</v>
      </c>
      <c r="B94">
        <v>14</v>
      </c>
      <c r="C94">
        <v>3</v>
      </c>
      <c r="D94">
        <v>5</v>
      </c>
      <c r="E94">
        <v>0</v>
      </c>
      <c r="F94" t="s">
        <v>2415</v>
      </c>
      <c r="G94">
        <v>2173</v>
      </c>
      <c r="H94">
        <v>1891498.8</v>
      </c>
      <c r="I94">
        <v>13</v>
      </c>
      <c r="J94">
        <v>0.37078651785850503</v>
      </c>
      <c r="K94">
        <v>0.52173912525177002</v>
      </c>
      <c r="L94">
        <v>0.42105263471603299</v>
      </c>
      <c r="M94">
        <v>0.21052631578947301</v>
      </c>
      <c r="N94">
        <v>0.39130434782608697</v>
      </c>
      <c r="O94">
        <v>0.37078651685393199</v>
      </c>
      <c r="P94">
        <v>12</v>
      </c>
      <c r="Q94">
        <v>130737.2</v>
      </c>
      <c r="R94">
        <v>2103</v>
      </c>
      <c r="S94">
        <v>2</v>
      </c>
      <c r="T94">
        <v>30</v>
      </c>
      <c r="U94">
        <v>0.21052631578947301</v>
      </c>
      <c r="V94">
        <v>0.39130434782608697</v>
      </c>
      <c r="W94">
        <v>0.37078651685393199</v>
      </c>
      <c r="X94">
        <v>12</v>
      </c>
      <c r="Y94">
        <v>137808</v>
      </c>
      <c r="Z94">
        <v>2235</v>
      </c>
      <c r="AA94">
        <v>2</v>
      </c>
      <c r="AB94">
        <v>31</v>
      </c>
      <c r="AC94" t="s">
        <v>2494</v>
      </c>
      <c r="AE94">
        <f>Tabela3[[#This Row],[kan_params]]</f>
        <v>2173</v>
      </c>
      <c r="AF94">
        <f>Tabela3[[#This Row],[kan_steps]]</f>
        <v>13</v>
      </c>
      <c r="AG94">
        <f>Tabela3[[#This Row],[kan_train_acc]]</f>
        <v>0.37078651785850503</v>
      </c>
      <c r="AH94">
        <f>Tabela3[[#This Row],[kan_val_acc]]</f>
        <v>0.52173912525177002</v>
      </c>
      <c r="AI94">
        <f>Tabela3[[#This Row],[kan_test_acc]]</f>
        <v>0.42105263471603299</v>
      </c>
      <c r="AJ94">
        <f>Tabela3[[#This Row],[mlp_test_acc]]</f>
        <v>0.21052631578947301</v>
      </c>
      <c r="AK94">
        <f>Tabela3[[#This Row],[mlp_val_acc]]</f>
        <v>0.39130434782608697</v>
      </c>
      <c r="AL94">
        <f>Tabela3[[#This Row],[mlp_train_acc]]</f>
        <v>0.37078651685393199</v>
      </c>
      <c r="AM94">
        <f>Tabela3[[#This Row],[mlp_steps]]</f>
        <v>12</v>
      </c>
    </row>
    <row r="95" spans="1:39" hidden="1" x14ac:dyDescent="0.25">
      <c r="A95" t="s">
        <v>2382</v>
      </c>
      <c r="B95">
        <v>14</v>
      </c>
      <c r="C95">
        <v>3</v>
      </c>
      <c r="D95">
        <v>5</v>
      </c>
      <c r="E95">
        <v>0</v>
      </c>
      <c r="F95" t="s">
        <v>2417</v>
      </c>
      <c r="G95">
        <v>2659</v>
      </c>
      <c r="H95">
        <v>2495266.6</v>
      </c>
      <c r="I95">
        <v>16</v>
      </c>
      <c r="J95">
        <v>0.40898876190185501</v>
      </c>
      <c r="K95">
        <v>0.47826087474822998</v>
      </c>
      <c r="L95">
        <v>0.42631579041480999</v>
      </c>
      <c r="M95">
        <v>0.21052631578947301</v>
      </c>
      <c r="N95">
        <v>0.69565217391304301</v>
      </c>
      <c r="O95">
        <v>0.37078651685393199</v>
      </c>
      <c r="P95">
        <v>16</v>
      </c>
      <c r="Q95">
        <v>188665</v>
      </c>
      <c r="R95">
        <v>2655</v>
      </c>
      <c r="S95">
        <v>2</v>
      </c>
      <c r="T95">
        <v>34</v>
      </c>
      <c r="U95">
        <v>0.21052631578947301</v>
      </c>
      <c r="V95">
        <v>0.69565217391304301</v>
      </c>
      <c r="W95">
        <v>0.37078651685393199</v>
      </c>
      <c r="X95">
        <v>20</v>
      </c>
      <c r="Y95">
        <v>236470.6</v>
      </c>
      <c r="Z95">
        <v>2803</v>
      </c>
      <c r="AA95">
        <v>2</v>
      </c>
      <c r="AB95">
        <v>35</v>
      </c>
      <c r="AC95" t="s">
        <v>2495</v>
      </c>
      <c r="AE95">
        <f>Tabela3[[#This Row],[kan_params]]</f>
        <v>2659</v>
      </c>
      <c r="AF95">
        <f>Tabela3[[#This Row],[kan_steps]]</f>
        <v>16</v>
      </c>
      <c r="AG95">
        <f>Tabela3[[#This Row],[kan_train_acc]]</f>
        <v>0.40898876190185501</v>
      </c>
      <c r="AH95">
        <f>Tabela3[[#This Row],[kan_val_acc]]</f>
        <v>0.47826087474822998</v>
      </c>
      <c r="AI95">
        <f>Tabela3[[#This Row],[kan_test_acc]]</f>
        <v>0.42631579041480999</v>
      </c>
      <c r="AJ95">
        <f>Tabela3[[#This Row],[mlp_test_acc]]</f>
        <v>0.21052631578947301</v>
      </c>
      <c r="AK95">
        <f>Tabela3[[#This Row],[mlp_val_acc]]</f>
        <v>0.69565217391304301</v>
      </c>
      <c r="AL95">
        <f>Tabela3[[#This Row],[mlp_train_acc]]</f>
        <v>0.37078651685393199</v>
      </c>
      <c r="AM95">
        <f>Tabela3[[#This Row],[mlp_steps]]</f>
        <v>16</v>
      </c>
    </row>
    <row r="96" spans="1:39" hidden="1" x14ac:dyDescent="0.25">
      <c r="A96" t="s">
        <v>2382</v>
      </c>
      <c r="B96">
        <v>14</v>
      </c>
      <c r="C96">
        <v>3</v>
      </c>
      <c r="D96">
        <v>5</v>
      </c>
      <c r="E96">
        <v>0</v>
      </c>
      <c r="F96" t="s">
        <v>2419</v>
      </c>
      <c r="G96">
        <v>1398</v>
      </c>
      <c r="H96">
        <v>1391389.2</v>
      </c>
      <c r="I96">
        <v>15</v>
      </c>
      <c r="J96">
        <v>0.152808988094329</v>
      </c>
      <c r="K96">
        <v>0.65217393636703402</v>
      </c>
      <c r="L96">
        <v>0.10526316165924</v>
      </c>
      <c r="M96">
        <v>0.34210526315789402</v>
      </c>
      <c r="N96">
        <v>0.30434782608695599</v>
      </c>
      <c r="O96">
        <v>0.33707865168539303</v>
      </c>
      <c r="P96">
        <v>12</v>
      </c>
      <c r="Q96">
        <v>132104.4</v>
      </c>
      <c r="R96">
        <v>1395</v>
      </c>
      <c r="S96">
        <v>2</v>
      </c>
      <c r="T96">
        <v>24</v>
      </c>
      <c r="U96">
        <v>0.21052631578947301</v>
      </c>
      <c r="V96">
        <v>0.39130434782608697</v>
      </c>
      <c r="W96">
        <v>0.37078651685393199</v>
      </c>
      <c r="X96">
        <v>12</v>
      </c>
      <c r="Y96">
        <v>126404.4</v>
      </c>
      <c r="Z96">
        <v>1503</v>
      </c>
      <c r="AA96">
        <v>2</v>
      </c>
      <c r="AB96">
        <v>25</v>
      </c>
      <c r="AC96" t="s">
        <v>2496</v>
      </c>
      <c r="AE96">
        <f>Tabela3[[#This Row],[kan_params]]</f>
        <v>1398</v>
      </c>
      <c r="AF96">
        <f>Tabela3[[#This Row],[kan_steps]]</f>
        <v>15</v>
      </c>
      <c r="AG96">
        <f>Tabela3[[#This Row],[kan_train_acc]]</f>
        <v>0.152808988094329</v>
      </c>
      <c r="AH96">
        <f>Tabela3[[#This Row],[kan_val_acc]]</f>
        <v>0.65217393636703402</v>
      </c>
      <c r="AI96">
        <f>Tabela3[[#This Row],[kan_test_acc]]</f>
        <v>0.10526316165924</v>
      </c>
      <c r="AJ96">
        <f>Tabela3[[#This Row],[mlp_test_acc]]</f>
        <v>0.34210526315789402</v>
      </c>
      <c r="AK96">
        <f>Tabela3[[#This Row],[mlp_val_acc]]</f>
        <v>0.30434782608695599</v>
      </c>
      <c r="AL96">
        <f>Tabela3[[#This Row],[mlp_train_acc]]</f>
        <v>0.33707865168539303</v>
      </c>
      <c r="AM96">
        <f>Tabela3[[#This Row],[mlp_steps]]</f>
        <v>12</v>
      </c>
    </row>
    <row r="97" spans="1:39" hidden="1" x14ac:dyDescent="0.25">
      <c r="A97" t="s">
        <v>2382</v>
      </c>
      <c r="B97">
        <v>14</v>
      </c>
      <c r="C97">
        <v>5</v>
      </c>
      <c r="D97">
        <v>4</v>
      </c>
      <c r="E97">
        <v>0</v>
      </c>
      <c r="F97" t="s">
        <v>2383</v>
      </c>
      <c r="G97">
        <v>1949</v>
      </c>
      <c r="H97">
        <v>2915735.4</v>
      </c>
      <c r="I97">
        <v>21</v>
      </c>
      <c r="J97">
        <v>0.29887640774250002</v>
      </c>
      <c r="K97">
        <v>0.65217393636703402</v>
      </c>
      <c r="L97">
        <v>0.22631579041481001</v>
      </c>
      <c r="M97">
        <v>0.21052631578947301</v>
      </c>
      <c r="N97">
        <v>0.39130434782608697</v>
      </c>
      <c r="O97">
        <v>0.37078651685393199</v>
      </c>
      <c r="P97">
        <v>12</v>
      </c>
      <c r="Q97">
        <v>159476</v>
      </c>
      <c r="R97">
        <v>1851</v>
      </c>
      <c r="S97">
        <v>2</v>
      </c>
      <c r="T97">
        <v>28</v>
      </c>
      <c r="U97">
        <v>0.28947368421052599</v>
      </c>
      <c r="V97">
        <v>0.69565217391304301</v>
      </c>
      <c r="W97">
        <v>0.41573033707865098</v>
      </c>
      <c r="X97">
        <v>15</v>
      </c>
      <c r="Y97">
        <v>192026</v>
      </c>
      <c r="Z97">
        <v>1975</v>
      </c>
      <c r="AA97">
        <v>2</v>
      </c>
      <c r="AB97">
        <v>29</v>
      </c>
      <c r="AC97" t="s">
        <v>2497</v>
      </c>
      <c r="AE97">
        <f>Tabela3[[#This Row],[kan_params]]</f>
        <v>1949</v>
      </c>
      <c r="AF97">
        <f>Tabela3[[#This Row],[kan_steps]]</f>
        <v>21</v>
      </c>
      <c r="AG97">
        <f>Tabela3[[#This Row],[kan_train_acc]]</f>
        <v>0.29887640774250002</v>
      </c>
      <c r="AH97">
        <f>Tabela3[[#This Row],[kan_val_acc]]</f>
        <v>0.65217393636703402</v>
      </c>
      <c r="AI97">
        <f>Tabela3[[#This Row],[kan_test_acc]]</f>
        <v>0.22631579041481001</v>
      </c>
      <c r="AJ97">
        <f>Tabela3[[#This Row],[mlp_test_acc]]</f>
        <v>0.21052631578947301</v>
      </c>
      <c r="AK97">
        <f>Tabela3[[#This Row],[mlp_val_acc]]</f>
        <v>0.39130434782608697</v>
      </c>
      <c r="AL97">
        <f>Tabela3[[#This Row],[mlp_train_acc]]</f>
        <v>0.37078651685393199</v>
      </c>
      <c r="AM97">
        <f>Tabela3[[#This Row],[mlp_steps]]</f>
        <v>12</v>
      </c>
    </row>
    <row r="98" spans="1:39" hidden="1" x14ac:dyDescent="0.25">
      <c r="A98" t="s">
        <v>2382</v>
      </c>
      <c r="B98">
        <v>14</v>
      </c>
      <c r="C98">
        <v>5</v>
      </c>
      <c r="D98">
        <v>4</v>
      </c>
      <c r="E98">
        <v>0</v>
      </c>
      <c r="F98" t="s">
        <v>2385</v>
      </c>
      <c r="G98">
        <v>2497</v>
      </c>
      <c r="H98">
        <v>1735798.2</v>
      </c>
      <c r="I98">
        <v>12</v>
      </c>
      <c r="J98">
        <v>0.31011236160993499</v>
      </c>
      <c r="K98">
        <v>0.74782608747482304</v>
      </c>
      <c r="L98">
        <v>0.31052630543708798</v>
      </c>
      <c r="M98">
        <v>0.44736842105263103</v>
      </c>
      <c r="N98">
        <v>0.30434782608695599</v>
      </c>
      <c r="O98">
        <v>0.29213483146067398</v>
      </c>
      <c r="P98">
        <v>12</v>
      </c>
      <c r="Q98">
        <v>138692.20000000001</v>
      </c>
      <c r="R98">
        <v>2371</v>
      </c>
      <c r="S98">
        <v>2</v>
      </c>
      <c r="T98">
        <v>32</v>
      </c>
      <c r="U98">
        <v>0.21052631578947301</v>
      </c>
      <c r="V98">
        <v>0.39130434782608697</v>
      </c>
      <c r="W98">
        <v>0.37078651685393199</v>
      </c>
      <c r="X98">
        <v>12</v>
      </c>
      <c r="Y98">
        <v>139328.4</v>
      </c>
      <c r="Z98">
        <v>2511</v>
      </c>
      <c r="AA98">
        <v>2</v>
      </c>
      <c r="AB98">
        <v>33</v>
      </c>
      <c r="AC98" t="s">
        <v>2498</v>
      </c>
      <c r="AE98">
        <f>Tabela3[[#This Row],[kan_params]]</f>
        <v>2497</v>
      </c>
      <c r="AF98">
        <f>Tabela3[[#This Row],[kan_steps]]</f>
        <v>12</v>
      </c>
      <c r="AG98">
        <f>Tabela3[[#This Row],[kan_train_acc]]</f>
        <v>0.31011236160993499</v>
      </c>
      <c r="AH98">
        <f>Tabela3[[#This Row],[kan_val_acc]]</f>
        <v>0.74782608747482304</v>
      </c>
      <c r="AI98">
        <f>Tabela3[[#This Row],[kan_test_acc]]</f>
        <v>0.31052630543708798</v>
      </c>
      <c r="AJ98">
        <f>Tabela3[[#This Row],[mlp_test_acc]]</f>
        <v>0.44736842105263103</v>
      </c>
      <c r="AK98">
        <f>Tabela3[[#This Row],[mlp_val_acc]]</f>
        <v>0.30434782608695599</v>
      </c>
      <c r="AL98">
        <f>Tabela3[[#This Row],[mlp_train_acc]]</f>
        <v>0.29213483146067398</v>
      </c>
      <c r="AM98">
        <f>Tabela3[[#This Row],[mlp_steps]]</f>
        <v>12</v>
      </c>
    </row>
    <row r="99" spans="1:39" hidden="1" x14ac:dyDescent="0.25">
      <c r="A99" t="s">
        <v>2382</v>
      </c>
      <c r="B99">
        <v>14</v>
      </c>
      <c r="C99">
        <v>5</v>
      </c>
      <c r="D99">
        <v>4</v>
      </c>
      <c r="E99">
        <v>0</v>
      </c>
      <c r="F99" t="s">
        <v>2387</v>
      </c>
      <c r="G99">
        <v>3045</v>
      </c>
      <c r="H99">
        <v>2921651.2</v>
      </c>
      <c r="I99">
        <v>19.8</v>
      </c>
      <c r="J99">
        <v>0.328089880943298</v>
      </c>
      <c r="K99">
        <v>0.59130434989929204</v>
      </c>
      <c r="L99">
        <v>0.24210526049137099</v>
      </c>
      <c r="M99">
        <v>0.28947368421052599</v>
      </c>
      <c r="N99">
        <v>0.33913043478260801</v>
      </c>
      <c r="O99">
        <v>0.35056179775280899</v>
      </c>
      <c r="P99">
        <v>12</v>
      </c>
      <c r="Q99">
        <v>150437.20000000001</v>
      </c>
      <c r="R99">
        <v>2955</v>
      </c>
      <c r="S99">
        <v>2</v>
      </c>
      <c r="T99">
        <v>36</v>
      </c>
      <c r="U99">
        <v>0.35263157894736802</v>
      </c>
      <c r="V99">
        <v>0.33913043478260801</v>
      </c>
      <c r="W99">
        <v>0.32359550561797701</v>
      </c>
      <c r="X99">
        <v>12</v>
      </c>
      <c r="Y99">
        <v>145745.60000000001</v>
      </c>
      <c r="Z99">
        <v>3111</v>
      </c>
      <c r="AA99">
        <v>2</v>
      </c>
      <c r="AB99">
        <v>37</v>
      </c>
      <c r="AC99" t="s">
        <v>2499</v>
      </c>
      <c r="AE99">
        <f>Tabela3[[#This Row],[kan_params]]</f>
        <v>3045</v>
      </c>
      <c r="AF99">
        <f>Tabela3[[#This Row],[kan_steps]]</f>
        <v>19.8</v>
      </c>
      <c r="AG99">
        <f>Tabela3[[#This Row],[kan_train_acc]]</f>
        <v>0.328089880943298</v>
      </c>
      <c r="AH99">
        <f>Tabela3[[#This Row],[kan_val_acc]]</f>
        <v>0.59130434989929204</v>
      </c>
      <c r="AI99">
        <f>Tabela3[[#This Row],[kan_test_acc]]</f>
        <v>0.24210526049137099</v>
      </c>
      <c r="AJ99">
        <f>Tabela3[[#This Row],[mlp_test_acc]]</f>
        <v>0.28947368421052599</v>
      </c>
      <c r="AK99">
        <f>Tabela3[[#This Row],[mlp_val_acc]]</f>
        <v>0.33913043478260801</v>
      </c>
      <c r="AL99">
        <f>Tabela3[[#This Row],[mlp_train_acc]]</f>
        <v>0.35056179775280899</v>
      </c>
      <c r="AM99">
        <f>Tabela3[[#This Row],[mlp_steps]]</f>
        <v>12</v>
      </c>
    </row>
    <row r="100" spans="1:39" hidden="1" x14ac:dyDescent="0.25">
      <c r="A100" t="s">
        <v>2382</v>
      </c>
      <c r="B100">
        <v>14</v>
      </c>
      <c r="C100">
        <v>5</v>
      </c>
      <c r="D100">
        <v>4</v>
      </c>
      <c r="E100">
        <v>0</v>
      </c>
      <c r="F100" t="s">
        <v>2389</v>
      </c>
      <c r="G100">
        <v>2287</v>
      </c>
      <c r="H100">
        <v>2109791.7999999998</v>
      </c>
      <c r="I100">
        <v>14.4</v>
      </c>
      <c r="J100">
        <v>0.40224719047546298</v>
      </c>
      <c r="K100">
        <v>0.704347836971283</v>
      </c>
      <c r="L100">
        <v>0.37368422150611802</v>
      </c>
      <c r="M100">
        <v>0.21052631578947301</v>
      </c>
      <c r="N100">
        <v>0.39130434782608697</v>
      </c>
      <c r="O100">
        <v>0.37078651685393199</v>
      </c>
      <c r="P100">
        <v>12</v>
      </c>
      <c r="Q100">
        <v>151674.4</v>
      </c>
      <c r="R100">
        <v>2235</v>
      </c>
      <c r="S100">
        <v>2</v>
      </c>
      <c r="T100">
        <v>31</v>
      </c>
      <c r="U100">
        <v>0.278947368421052</v>
      </c>
      <c r="V100">
        <v>0.45217391304347798</v>
      </c>
      <c r="W100">
        <v>0.43820224719101097</v>
      </c>
      <c r="X100">
        <v>13.4</v>
      </c>
      <c r="Y100">
        <v>184039.2</v>
      </c>
      <c r="Z100">
        <v>2371</v>
      </c>
      <c r="AA100">
        <v>2</v>
      </c>
      <c r="AB100">
        <v>32</v>
      </c>
      <c r="AC100" t="s">
        <v>2500</v>
      </c>
      <c r="AE100">
        <f>Tabela3[[#This Row],[kan_params]]</f>
        <v>2287</v>
      </c>
      <c r="AF100">
        <f>Tabela3[[#This Row],[kan_steps]]</f>
        <v>14.4</v>
      </c>
      <c r="AG100">
        <f>Tabela3[[#This Row],[kan_train_acc]]</f>
        <v>0.40224719047546298</v>
      </c>
      <c r="AH100">
        <f>Tabela3[[#This Row],[kan_val_acc]]</f>
        <v>0.704347836971283</v>
      </c>
      <c r="AI100">
        <f>Tabela3[[#This Row],[kan_test_acc]]</f>
        <v>0.37368422150611802</v>
      </c>
      <c r="AJ100">
        <f>Tabela3[[#This Row],[mlp_test_acc]]</f>
        <v>0.21052631578947301</v>
      </c>
      <c r="AK100">
        <f>Tabela3[[#This Row],[mlp_val_acc]]</f>
        <v>0.39130434782608697</v>
      </c>
      <c r="AL100">
        <f>Tabela3[[#This Row],[mlp_train_acc]]</f>
        <v>0.37078651685393199</v>
      </c>
      <c r="AM100">
        <f>Tabela3[[#This Row],[mlp_steps]]</f>
        <v>12</v>
      </c>
    </row>
    <row r="101" spans="1:39" hidden="1" x14ac:dyDescent="0.25">
      <c r="A101" t="s">
        <v>2382</v>
      </c>
      <c r="B101">
        <v>14</v>
      </c>
      <c r="C101">
        <v>5</v>
      </c>
      <c r="D101">
        <v>4</v>
      </c>
      <c r="E101">
        <v>0</v>
      </c>
      <c r="F101" t="s">
        <v>2391</v>
      </c>
      <c r="G101">
        <v>2919</v>
      </c>
      <c r="H101">
        <v>2842630</v>
      </c>
      <c r="I101">
        <v>19.600000000000001</v>
      </c>
      <c r="J101">
        <v>0.35280898809432898</v>
      </c>
      <c r="K101">
        <v>0.704347836971283</v>
      </c>
      <c r="L101">
        <v>0.373684212565422</v>
      </c>
      <c r="M101">
        <v>0.21052631578947301</v>
      </c>
      <c r="N101">
        <v>0.64347826086956506</v>
      </c>
      <c r="O101">
        <v>0.37078651685393199</v>
      </c>
      <c r="P101">
        <v>15.6</v>
      </c>
      <c r="Q101">
        <v>181555</v>
      </c>
      <c r="R101">
        <v>2803</v>
      </c>
      <c r="S101">
        <v>2</v>
      </c>
      <c r="T101">
        <v>35</v>
      </c>
      <c r="U101">
        <v>0.28947368421052599</v>
      </c>
      <c r="V101">
        <v>0.33913043478260801</v>
      </c>
      <c r="W101">
        <v>0.35056179775280899</v>
      </c>
      <c r="X101">
        <v>12</v>
      </c>
      <c r="Y101">
        <v>148827.4</v>
      </c>
      <c r="Z101">
        <v>2955</v>
      </c>
      <c r="AA101">
        <v>2</v>
      </c>
      <c r="AB101">
        <v>36</v>
      </c>
      <c r="AC101" t="s">
        <v>2501</v>
      </c>
      <c r="AE101">
        <f>Tabela3[[#This Row],[kan_params]]</f>
        <v>2919</v>
      </c>
      <c r="AF101">
        <f>Tabela3[[#This Row],[kan_steps]]</f>
        <v>19.600000000000001</v>
      </c>
      <c r="AG101">
        <f>Tabela3[[#This Row],[kan_train_acc]]</f>
        <v>0.35280898809432898</v>
      </c>
      <c r="AH101">
        <f>Tabela3[[#This Row],[kan_val_acc]]</f>
        <v>0.704347836971283</v>
      </c>
      <c r="AI101">
        <f>Tabela3[[#This Row],[kan_test_acc]]</f>
        <v>0.373684212565422</v>
      </c>
      <c r="AJ101">
        <f>Tabela3[[#This Row],[mlp_test_acc]]</f>
        <v>0.21052631578947301</v>
      </c>
      <c r="AK101">
        <f>Tabela3[[#This Row],[mlp_val_acc]]</f>
        <v>0.64347826086956506</v>
      </c>
      <c r="AL101">
        <f>Tabela3[[#This Row],[mlp_train_acc]]</f>
        <v>0.37078651685393199</v>
      </c>
      <c r="AM101">
        <f>Tabela3[[#This Row],[mlp_steps]]</f>
        <v>15.6</v>
      </c>
    </row>
    <row r="102" spans="1:39" hidden="1" x14ac:dyDescent="0.25">
      <c r="A102" t="s">
        <v>2382</v>
      </c>
      <c r="B102">
        <v>14</v>
      </c>
      <c r="C102">
        <v>5</v>
      </c>
      <c r="D102">
        <v>4</v>
      </c>
      <c r="E102">
        <v>0</v>
      </c>
      <c r="F102" t="s">
        <v>2393</v>
      </c>
      <c r="G102">
        <v>3551</v>
      </c>
      <c r="H102">
        <v>3272946.6</v>
      </c>
      <c r="I102">
        <v>22.6</v>
      </c>
      <c r="J102">
        <v>0.42921348214149402</v>
      </c>
      <c r="K102">
        <v>0.60869565606117204</v>
      </c>
      <c r="L102">
        <v>0.384210523962974</v>
      </c>
      <c r="M102">
        <v>0.30526315789473601</v>
      </c>
      <c r="N102">
        <v>0.48695652173913001</v>
      </c>
      <c r="O102">
        <v>0.426966292134831</v>
      </c>
      <c r="P102">
        <v>16.600000000000001</v>
      </c>
      <c r="Q102">
        <v>207496.4</v>
      </c>
      <c r="R102">
        <v>3435</v>
      </c>
      <c r="S102">
        <v>2</v>
      </c>
      <c r="T102">
        <v>39</v>
      </c>
      <c r="U102">
        <v>0.23684210526315699</v>
      </c>
      <c r="V102">
        <v>0.495652173913043</v>
      </c>
      <c r="W102">
        <v>0.36404494382022401</v>
      </c>
      <c r="X102">
        <v>16.2</v>
      </c>
      <c r="Y102">
        <v>213877.2</v>
      </c>
      <c r="Z102">
        <v>3603</v>
      </c>
      <c r="AA102">
        <v>2</v>
      </c>
      <c r="AB102">
        <v>40</v>
      </c>
      <c r="AC102" t="s">
        <v>2502</v>
      </c>
      <c r="AE102">
        <f>Tabela3[[#This Row],[kan_params]]</f>
        <v>3551</v>
      </c>
      <c r="AF102">
        <f>Tabela3[[#This Row],[kan_steps]]</f>
        <v>22.6</v>
      </c>
      <c r="AG102">
        <f>Tabela3[[#This Row],[kan_train_acc]]</f>
        <v>0.42921348214149402</v>
      </c>
      <c r="AH102">
        <f>Tabela3[[#This Row],[kan_val_acc]]</f>
        <v>0.60869565606117204</v>
      </c>
      <c r="AI102">
        <f>Tabela3[[#This Row],[kan_test_acc]]</f>
        <v>0.384210523962974</v>
      </c>
      <c r="AJ102">
        <f>Tabela3[[#This Row],[mlp_test_acc]]</f>
        <v>0.30526315789473601</v>
      </c>
      <c r="AK102">
        <f>Tabela3[[#This Row],[mlp_val_acc]]</f>
        <v>0.48695652173913001</v>
      </c>
      <c r="AL102">
        <f>Tabela3[[#This Row],[mlp_train_acc]]</f>
        <v>0.426966292134831</v>
      </c>
      <c r="AM102">
        <f>Tabela3[[#This Row],[mlp_steps]]</f>
        <v>16.600000000000001</v>
      </c>
    </row>
    <row r="103" spans="1:39" hidden="1" x14ac:dyDescent="0.25">
      <c r="A103" t="s">
        <v>2382</v>
      </c>
      <c r="B103">
        <v>14</v>
      </c>
      <c r="C103">
        <v>5</v>
      </c>
      <c r="D103">
        <v>4</v>
      </c>
      <c r="E103">
        <v>0</v>
      </c>
      <c r="F103" t="s">
        <v>2395</v>
      </c>
      <c r="G103">
        <v>447</v>
      </c>
      <c r="H103">
        <v>1458699.2</v>
      </c>
      <c r="I103">
        <v>18</v>
      </c>
      <c r="J103">
        <v>0.15730337798595401</v>
      </c>
      <c r="K103">
        <v>0.69565218687057495</v>
      </c>
      <c r="L103">
        <v>0.18421052396297399</v>
      </c>
      <c r="M103">
        <v>0.57894736842105199</v>
      </c>
      <c r="N103">
        <v>0.56521739130434701</v>
      </c>
      <c r="O103">
        <v>0.56179775280898803</v>
      </c>
      <c r="P103">
        <v>19</v>
      </c>
      <c r="Q103">
        <v>234622.6</v>
      </c>
      <c r="R103">
        <v>411</v>
      </c>
      <c r="S103">
        <v>2</v>
      </c>
      <c r="T103">
        <v>12</v>
      </c>
      <c r="U103">
        <v>0.34210526315789402</v>
      </c>
      <c r="V103">
        <v>0.30434782608695599</v>
      </c>
      <c r="W103">
        <v>0.33707865168539303</v>
      </c>
      <c r="X103">
        <v>12</v>
      </c>
      <c r="Y103">
        <v>154763</v>
      </c>
      <c r="Z103">
        <v>471</v>
      </c>
      <c r="AA103">
        <v>2</v>
      </c>
      <c r="AB103">
        <v>13</v>
      </c>
      <c r="AC103" t="s">
        <v>2503</v>
      </c>
      <c r="AE103">
        <f>Tabela3[[#This Row],[kan_params]]</f>
        <v>447</v>
      </c>
      <c r="AF103">
        <f>Tabela3[[#This Row],[kan_steps]]</f>
        <v>18</v>
      </c>
      <c r="AG103">
        <f>Tabela3[[#This Row],[kan_train_acc]]</f>
        <v>0.15730337798595401</v>
      </c>
      <c r="AH103">
        <f>Tabela3[[#This Row],[kan_val_acc]]</f>
        <v>0.69565218687057495</v>
      </c>
      <c r="AI103">
        <f>Tabela3[[#This Row],[kan_test_acc]]</f>
        <v>0.18421052396297399</v>
      </c>
      <c r="AJ103">
        <f>Tabela3[[#This Row],[mlp_test_acc]]</f>
        <v>0.57894736842105199</v>
      </c>
      <c r="AK103">
        <f>Tabela3[[#This Row],[mlp_val_acc]]</f>
        <v>0.56521739130434701</v>
      </c>
      <c r="AL103">
        <f>Tabela3[[#This Row],[mlp_train_acc]]</f>
        <v>0.56179775280898803</v>
      </c>
      <c r="AM103">
        <f>Tabela3[[#This Row],[mlp_steps]]</f>
        <v>19</v>
      </c>
    </row>
    <row r="104" spans="1:39" hidden="1" x14ac:dyDescent="0.25">
      <c r="A104" t="s">
        <v>2382</v>
      </c>
      <c r="B104">
        <v>14</v>
      </c>
      <c r="C104">
        <v>5</v>
      </c>
      <c r="D104">
        <v>4</v>
      </c>
      <c r="E104">
        <v>0</v>
      </c>
      <c r="F104" t="s">
        <v>2397</v>
      </c>
      <c r="G104">
        <v>935</v>
      </c>
      <c r="H104">
        <v>2406675.4</v>
      </c>
      <c r="I104">
        <v>20.2</v>
      </c>
      <c r="J104">
        <v>0.30786516070365899</v>
      </c>
      <c r="K104">
        <v>0.57391304373741103</v>
      </c>
      <c r="L104">
        <v>0.28947368264198298</v>
      </c>
      <c r="M104">
        <v>0.35789473684210499</v>
      </c>
      <c r="N104">
        <v>0.55652173913043401</v>
      </c>
      <c r="O104">
        <v>0.44494382022471901</v>
      </c>
      <c r="P104">
        <v>16.2</v>
      </c>
      <c r="Q104">
        <v>214791.8</v>
      </c>
      <c r="R104">
        <v>915</v>
      </c>
      <c r="S104">
        <v>2</v>
      </c>
      <c r="T104">
        <v>19</v>
      </c>
      <c r="U104">
        <v>0.452631578947368</v>
      </c>
      <c r="V104">
        <v>0.426086956521739</v>
      </c>
      <c r="W104">
        <v>0.37078651685393199</v>
      </c>
      <c r="X104">
        <v>13.6</v>
      </c>
      <c r="Y104">
        <v>175163.2</v>
      </c>
      <c r="Z104">
        <v>1003</v>
      </c>
      <c r="AA104">
        <v>2</v>
      </c>
      <c r="AB104">
        <v>20</v>
      </c>
      <c r="AC104" t="s">
        <v>2504</v>
      </c>
      <c r="AE104">
        <f>Tabela3[[#This Row],[kan_params]]</f>
        <v>935</v>
      </c>
      <c r="AF104">
        <f>Tabela3[[#This Row],[kan_steps]]</f>
        <v>20.2</v>
      </c>
      <c r="AG104">
        <f>Tabela3[[#This Row],[kan_train_acc]]</f>
        <v>0.30786516070365899</v>
      </c>
      <c r="AH104">
        <f>Tabela3[[#This Row],[kan_val_acc]]</f>
        <v>0.57391304373741103</v>
      </c>
      <c r="AI104">
        <f>Tabela3[[#This Row],[kan_test_acc]]</f>
        <v>0.28947368264198298</v>
      </c>
      <c r="AJ104">
        <f>Tabela3[[#This Row],[mlp_test_acc]]</f>
        <v>0.35789473684210499</v>
      </c>
      <c r="AK104">
        <f>Tabela3[[#This Row],[mlp_val_acc]]</f>
        <v>0.55652173913043401</v>
      </c>
      <c r="AL104">
        <f>Tabela3[[#This Row],[mlp_train_acc]]</f>
        <v>0.44494382022471901</v>
      </c>
      <c r="AM104">
        <f>Tabela3[[#This Row],[mlp_steps]]</f>
        <v>16.2</v>
      </c>
    </row>
    <row r="105" spans="1:39" hidden="1" x14ac:dyDescent="0.25">
      <c r="A105" t="s">
        <v>2382</v>
      </c>
      <c r="B105">
        <v>14</v>
      </c>
      <c r="C105">
        <v>5</v>
      </c>
      <c r="D105">
        <v>4</v>
      </c>
      <c r="E105">
        <v>0</v>
      </c>
      <c r="F105" t="s">
        <v>2399</v>
      </c>
      <c r="G105">
        <v>1231</v>
      </c>
      <c r="H105">
        <v>2539448.2000000002</v>
      </c>
      <c r="I105">
        <v>20</v>
      </c>
      <c r="J105">
        <v>0.66292136907577504</v>
      </c>
      <c r="K105">
        <v>0.69565218687057495</v>
      </c>
      <c r="L105">
        <v>0.52631580829620295</v>
      </c>
      <c r="M105">
        <v>0.34210526315789402</v>
      </c>
      <c r="N105">
        <v>0.434782608695652</v>
      </c>
      <c r="O105">
        <v>0.348314606741573</v>
      </c>
      <c r="P105">
        <v>12</v>
      </c>
      <c r="Q105">
        <v>148602.4</v>
      </c>
      <c r="R105">
        <v>1191</v>
      </c>
      <c r="S105">
        <v>2</v>
      </c>
      <c r="T105">
        <v>22</v>
      </c>
      <c r="U105">
        <v>0.5</v>
      </c>
      <c r="V105">
        <v>0.69565217391304301</v>
      </c>
      <c r="W105">
        <v>0.58426966292134797</v>
      </c>
      <c r="X105">
        <v>13</v>
      </c>
      <c r="Y105">
        <v>155972.6</v>
      </c>
      <c r="Z105">
        <v>1291</v>
      </c>
      <c r="AA105">
        <v>2</v>
      </c>
      <c r="AB105">
        <v>23</v>
      </c>
      <c r="AC105" t="s">
        <v>2505</v>
      </c>
      <c r="AE105">
        <f>Tabela3[[#This Row],[kan_params]]</f>
        <v>1231</v>
      </c>
      <c r="AF105">
        <f>Tabela3[[#This Row],[kan_steps]]</f>
        <v>20</v>
      </c>
      <c r="AG105">
        <f>Tabela3[[#This Row],[kan_train_acc]]</f>
        <v>0.66292136907577504</v>
      </c>
      <c r="AH105">
        <f>Tabela3[[#This Row],[kan_val_acc]]</f>
        <v>0.69565218687057495</v>
      </c>
      <c r="AI105">
        <f>Tabela3[[#This Row],[kan_test_acc]]</f>
        <v>0.52631580829620295</v>
      </c>
      <c r="AJ105">
        <f>Tabela3[[#This Row],[mlp_test_acc]]</f>
        <v>0.34210526315789402</v>
      </c>
      <c r="AK105">
        <f>Tabela3[[#This Row],[mlp_val_acc]]</f>
        <v>0.434782608695652</v>
      </c>
      <c r="AL105">
        <f>Tabela3[[#This Row],[mlp_train_acc]]</f>
        <v>0.348314606741573</v>
      </c>
      <c r="AM105">
        <f>Tabela3[[#This Row],[mlp_steps]]</f>
        <v>12</v>
      </c>
    </row>
    <row r="106" spans="1:39" hidden="1" x14ac:dyDescent="0.25">
      <c r="A106" t="s">
        <v>2382</v>
      </c>
      <c r="B106">
        <v>14</v>
      </c>
      <c r="C106">
        <v>5</v>
      </c>
      <c r="D106">
        <v>4</v>
      </c>
      <c r="E106">
        <v>0</v>
      </c>
      <c r="F106" t="s">
        <v>2401</v>
      </c>
      <c r="G106">
        <v>1527</v>
      </c>
      <c r="H106">
        <v>2174868.4</v>
      </c>
      <c r="I106">
        <v>17</v>
      </c>
      <c r="J106">
        <v>6.2921346351504301E-2</v>
      </c>
      <c r="K106">
        <v>0.49565217494964597</v>
      </c>
      <c r="L106">
        <v>8.4210523962974501E-2</v>
      </c>
      <c r="M106">
        <v>0.21052631578947301</v>
      </c>
      <c r="N106">
        <v>0.39130434782608697</v>
      </c>
      <c r="O106">
        <v>0.37078651685393199</v>
      </c>
      <c r="P106">
        <v>20.8</v>
      </c>
      <c r="Q106">
        <v>222212.2</v>
      </c>
      <c r="R106">
        <v>1503</v>
      </c>
      <c r="S106">
        <v>2</v>
      </c>
      <c r="T106">
        <v>25</v>
      </c>
      <c r="U106">
        <v>0.168421052631578</v>
      </c>
      <c r="V106">
        <v>0.32173913043478197</v>
      </c>
      <c r="W106">
        <v>0.173033707865168</v>
      </c>
      <c r="X106">
        <v>12</v>
      </c>
      <c r="Y106">
        <v>121775.8</v>
      </c>
      <c r="Z106">
        <v>1615</v>
      </c>
      <c r="AA106">
        <v>2</v>
      </c>
      <c r="AB106">
        <v>26</v>
      </c>
      <c r="AC106" t="s">
        <v>2506</v>
      </c>
      <c r="AE106">
        <f>Tabela3[[#This Row],[kan_params]]</f>
        <v>1527</v>
      </c>
      <c r="AF106">
        <f>Tabela3[[#This Row],[kan_steps]]</f>
        <v>17</v>
      </c>
      <c r="AG106">
        <f>Tabela3[[#This Row],[kan_train_acc]]</f>
        <v>6.2921346351504301E-2</v>
      </c>
      <c r="AH106">
        <f>Tabela3[[#This Row],[kan_val_acc]]</f>
        <v>0.49565217494964597</v>
      </c>
      <c r="AI106">
        <f>Tabela3[[#This Row],[kan_test_acc]]</f>
        <v>8.4210523962974501E-2</v>
      </c>
      <c r="AJ106">
        <f>Tabela3[[#This Row],[mlp_test_acc]]</f>
        <v>0.21052631578947301</v>
      </c>
      <c r="AK106">
        <f>Tabela3[[#This Row],[mlp_val_acc]]</f>
        <v>0.39130434782608697</v>
      </c>
      <c r="AL106">
        <f>Tabela3[[#This Row],[mlp_train_acc]]</f>
        <v>0.37078651685393199</v>
      </c>
      <c r="AM106">
        <f>Tabela3[[#This Row],[mlp_steps]]</f>
        <v>20.8</v>
      </c>
    </row>
    <row r="107" spans="1:39" hidden="1" x14ac:dyDescent="0.25">
      <c r="A107" t="s">
        <v>2382</v>
      </c>
      <c r="B107">
        <v>14</v>
      </c>
      <c r="C107">
        <v>5</v>
      </c>
      <c r="D107">
        <v>4</v>
      </c>
      <c r="E107">
        <v>0</v>
      </c>
      <c r="F107" t="s">
        <v>2403</v>
      </c>
      <c r="G107">
        <v>743</v>
      </c>
      <c r="H107">
        <v>953486</v>
      </c>
      <c r="I107">
        <v>12</v>
      </c>
      <c r="J107">
        <v>0.16853933036327301</v>
      </c>
      <c r="K107">
        <v>0.73913043737411499</v>
      </c>
      <c r="L107">
        <v>0.236842110753059</v>
      </c>
      <c r="M107">
        <v>0.44736842105263103</v>
      </c>
      <c r="N107">
        <v>0.30434782608695599</v>
      </c>
      <c r="O107">
        <v>0.29213483146067398</v>
      </c>
      <c r="P107">
        <v>12</v>
      </c>
      <c r="Q107">
        <v>135920.6</v>
      </c>
      <c r="R107">
        <v>675</v>
      </c>
      <c r="S107">
        <v>2</v>
      </c>
      <c r="T107">
        <v>16</v>
      </c>
      <c r="U107">
        <v>0.21052631578947301</v>
      </c>
      <c r="V107">
        <v>0.39130434782608697</v>
      </c>
      <c r="W107">
        <v>0.35955056179775202</v>
      </c>
      <c r="X107">
        <v>12</v>
      </c>
      <c r="Y107">
        <v>125986.4</v>
      </c>
      <c r="Z107">
        <v>751</v>
      </c>
      <c r="AA107">
        <v>2</v>
      </c>
      <c r="AB107">
        <v>17</v>
      </c>
      <c r="AC107" t="s">
        <v>2507</v>
      </c>
      <c r="AE107">
        <f>Tabela3[[#This Row],[kan_params]]</f>
        <v>743</v>
      </c>
      <c r="AF107">
        <f>Tabela3[[#This Row],[kan_steps]]</f>
        <v>12</v>
      </c>
      <c r="AG107">
        <f>Tabela3[[#This Row],[kan_train_acc]]</f>
        <v>0.16853933036327301</v>
      </c>
      <c r="AH107">
        <f>Tabela3[[#This Row],[kan_val_acc]]</f>
        <v>0.73913043737411499</v>
      </c>
      <c r="AI107">
        <f>Tabela3[[#This Row],[kan_test_acc]]</f>
        <v>0.236842110753059</v>
      </c>
      <c r="AJ107">
        <f>Tabela3[[#This Row],[mlp_test_acc]]</f>
        <v>0.44736842105263103</v>
      </c>
      <c r="AK107">
        <f>Tabela3[[#This Row],[mlp_val_acc]]</f>
        <v>0.30434782608695599</v>
      </c>
      <c r="AL107">
        <f>Tabela3[[#This Row],[mlp_train_acc]]</f>
        <v>0.29213483146067398</v>
      </c>
      <c r="AM107">
        <f>Tabela3[[#This Row],[mlp_steps]]</f>
        <v>12</v>
      </c>
    </row>
    <row r="108" spans="1:39" hidden="1" x14ac:dyDescent="0.25">
      <c r="A108" t="s">
        <v>2382</v>
      </c>
      <c r="B108">
        <v>14</v>
      </c>
      <c r="C108">
        <v>5</v>
      </c>
      <c r="D108">
        <v>4</v>
      </c>
      <c r="E108">
        <v>0</v>
      </c>
      <c r="F108" t="s">
        <v>2405</v>
      </c>
      <c r="G108">
        <v>1273</v>
      </c>
      <c r="H108">
        <v>1512570.8</v>
      </c>
      <c r="I108">
        <v>12</v>
      </c>
      <c r="J108">
        <v>0.4</v>
      </c>
      <c r="K108">
        <v>0.69565218687057495</v>
      </c>
      <c r="L108">
        <v>0.38421053886413498</v>
      </c>
      <c r="M108">
        <v>0.21052631578947301</v>
      </c>
      <c r="N108">
        <v>0.47826086956521702</v>
      </c>
      <c r="O108">
        <v>0.37078651685393199</v>
      </c>
      <c r="P108">
        <v>24</v>
      </c>
      <c r="Q108">
        <v>296947.59999999998</v>
      </c>
      <c r="R108">
        <v>1191</v>
      </c>
      <c r="S108">
        <v>2</v>
      </c>
      <c r="T108">
        <v>22</v>
      </c>
      <c r="U108">
        <v>0.21052631578947301</v>
      </c>
      <c r="V108">
        <v>0.65217391304347805</v>
      </c>
      <c r="W108">
        <v>0.37078651685393199</v>
      </c>
      <c r="X108">
        <v>18</v>
      </c>
      <c r="Y108">
        <v>226250.4</v>
      </c>
      <c r="Z108">
        <v>1291</v>
      </c>
      <c r="AA108">
        <v>2</v>
      </c>
      <c r="AB108">
        <v>23</v>
      </c>
      <c r="AC108" t="s">
        <v>2508</v>
      </c>
      <c r="AE108">
        <f>Tabela3[[#This Row],[kan_params]]</f>
        <v>1273</v>
      </c>
      <c r="AF108">
        <f>Tabela3[[#This Row],[kan_steps]]</f>
        <v>12</v>
      </c>
      <c r="AG108">
        <f>Tabela3[[#This Row],[kan_train_acc]]</f>
        <v>0.4</v>
      </c>
      <c r="AH108">
        <f>Tabela3[[#This Row],[kan_val_acc]]</f>
        <v>0.69565218687057495</v>
      </c>
      <c r="AI108">
        <f>Tabela3[[#This Row],[kan_test_acc]]</f>
        <v>0.38421053886413498</v>
      </c>
      <c r="AJ108">
        <f>Tabela3[[#This Row],[mlp_test_acc]]</f>
        <v>0.21052631578947301</v>
      </c>
      <c r="AK108">
        <f>Tabela3[[#This Row],[mlp_val_acc]]</f>
        <v>0.47826086956521702</v>
      </c>
      <c r="AL108">
        <f>Tabela3[[#This Row],[mlp_train_acc]]</f>
        <v>0.37078651685393199</v>
      </c>
      <c r="AM108">
        <f>Tabela3[[#This Row],[mlp_steps]]</f>
        <v>24</v>
      </c>
    </row>
    <row r="109" spans="1:39" hidden="1" x14ac:dyDescent="0.25">
      <c r="A109" t="s">
        <v>2382</v>
      </c>
      <c r="B109">
        <v>14</v>
      </c>
      <c r="C109">
        <v>5</v>
      </c>
      <c r="D109">
        <v>4</v>
      </c>
      <c r="E109">
        <v>0</v>
      </c>
      <c r="F109" t="s">
        <v>2407</v>
      </c>
      <c r="G109">
        <v>1653</v>
      </c>
      <c r="H109">
        <v>1796197.4</v>
      </c>
      <c r="I109">
        <v>13.4</v>
      </c>
      <c r="J109">
        <v>0.20224719792604401</v>
      </c>
      <c r="K109">
        <v>0.704347836971283</v>
      </c>
      <c r="L109">
        <v>0.184210528433322</v>
      </c>
      <c r="M109">
        <v>0.34210526315789402</v>
      </c>
      <c r="N109">
        <v>0.48695652173913001</v>
      </c>
      <c r="O109">
        <v>0.46516853932584201</v>
      </c>
      <c r="P109">
        <v>16.399999999999999</v>
      </c>
      <c r="Q109">
        <v>199976.2</v>
      </c>
      <c r="R109">
        <v>1615</v>
      </c>
      <c r="S109">
        <v>2</v>
      </c>
      <c r="T109">
        <v>26</v>
      </c>
      <c r="U109">
        <v>0.51052631578947305</v>
      </c>
      <c r="V109">
        <v>0.61739130434782596</v>
      </c>
      <c r="W109">
        <v>0.63370786516853905</v>
      </c>
      <c r="X109">
        <v>20</v>
      </c>
      <c r="Y109">
        <v>231377.2</v>
      </c>
      <c r="Z109">
        <v>1731</v>
      </c>
      <c r="AA109">
        <v>2</v>
      </c>
      <c r="AB109">
        <v>27</v>
      </c>
      <c r="AC109" t="s">
        <v>2509</v>
      </c>
      <c r="AE109">
        <f>Tabela3[[#This Row],[kan_params]]</f>
        <v>1653</v>
      </c>
      <c r="AF109">
        <f>Tabela3[[#This Row],[kan_steps]]</f>
        <v>13.4</v>
      </c>
      <c r="AG109">
        <f>Tabela3[[#This Row],[kan_train_acc]]</f>
        <v>0.20224719792604401</v>
      </c>
      <c r="AH109">
        <f>Tabela3[[#This Row],[kan_val_acc]]</f>
        <v>0.704347836971283</v>
      </c>
      <c r="AI109">
        <f>Tabela3[[#This Row],[kan_test_acc]]</f>
        <v>0.184210528433322</v>
      </c>
      <c r="AJ109">
        <f>Tabela3[[#This Row],[mlp_test_acc]]</f>
        <v>0.34210526315789402</v>
      </c>
      <c r="AK109">
        <f>Tabela3[[#This Row],[mlp_val_acc]]</f>
        <v>0.48695652173913001</v>
      </c>
      <c r="AL109">
        <f>Tabela3[[#This Row],[mlp_train_acc]]</f>
        <v>0.46516853932584201</v>
      </c>
      <c r="AM109">
        <f>Tabela3[[#This Row],[mlp_steps]]</f>
        <v>16.399999999999999</v>
      </c>
    </row>
    <row r="110" spans="1:39" hidden="1" x14ac:dyDescent="0.25">
      <c r="A110" t="s">
        <v>2382</v>
      </c>
      <c r="B110">
        <v>14</v>
      </c>
      <c r="C110">
        <v>5</v>
      </c>
      <c r="D110">
        <v>4</v>
      </c>
      <c r="E110">
        <v>0</v>
      </c>
      <c r="F110" t="s">
        <v>2409</v>
      </c>
      <c r="G110">
        <v>2033</v>
      </c>
      <c r="H110">
        <v>2335988</v>
      </c>
      <c r="I110">
        <v>17.600000000000001</v>
      </c>
      <c r="J110">
        <v>0.33258426785468997</v>
      </c>
      <c r="K110">
        <v>0.59130434989929204</v>
      </c>
      <c r="L110">
        <v>0.37894737124443001</v>
      </c>
      <c r="M110">
        <v>0.36315789473684201</v>
      </c>
      <c r="N110">
        <v>0.30434782608695599</v>
      </c>
      <c r="O110">
        <v>0.328089887640449</v>
      </c>
      <c r="P110">
        <v>12</v>
      </c>
      <c r="Q110">
        <v>144261.6</v>
      </c>
      <c r="R110">
        <v>1975</v>
      </c>
      <c r="S110">
        <v>2</v>
      </c>
      <c r="T110">
        <v>29</v>
      </c>
      <c r="U110">
        <v>0.278947368421052</v>
      </c>
      <c r="V110">
        <v>0.63478260869565195</v>
      </c>
      <c r="W110">
        <v>0.43820224719101097</v>
      </c>
      <c r="X110">
        <v>15.8</v>
      </c>
      <c r="Y110">
        <v>173207.6</v>
      </c>
      <c r="Z110">
        <v>2103</v>
      </c>
      <c r="AA110">
        <v>2</v>
      </c>
      <c r="AB110">
        <v>30</v>
      </c>
      <c r="AC110" t="s">
        <v>2510</v>
      </c>
      <c r="AE110">
        <f>Tabela3[[#This Row],[kan_params]]</f>
        <v>2033</v>
      </c>
      <c r="AF110">
        <f>Tabela3[[#This Row],[kan_steps]]</f>
        <v>17.600000000000001</v>
      </c>
      <c r="AG110">
        <f>Tabela3[[#This Row],[kan_train_acc]]</f>
        <v>0.33258426785468997</v>
      </c>
      <c r="AH110">
        <f>Tabela3[[#This Row],[kan_val_acc]]</f>
        <v>0.59130434989929204</v>
      </c>
      <c r="AI110">
        <f>Tabela3[[#This Row],[kan_test_acc]]</f>
        <v>0.37894737124443001</v>
      </c>
      <c r="AJ110">
        <f>Tabela3[[#This Row],[mlp_test_acc]]</f>
        <v>0.36315789473684201</v>
      </c>
      <c r="AK110">
        <f>Tabela3[[#This Row],[mlp_val_acc]]</f>
        <v>0.30434782608695599</v>
      </c>
      <c r="AL110">
        <f>Tabela3[[#This Row],[mlp_train_acc]]</f>
        <v>0.328089887640449</v>
      </c>
      <c r="AM110">
        <f>Tabela3[[#This Row],[mlp_steps]]</f>
        <v>12</v>
      </c>
    </row>
    <row r="111" spans="1:39" hidden="1" x14ac:dyDescent="0.25">
      <c r="A111" t="s">
        <v>2382</v>
      </c>
      <c r="B111">
        <v>14</v>
      </c>
      <c r="C111">
        <v>5</v>
      </c>
      <c r="D111">
        <v>4</v>
      </c>
      <c r="E111">
        <v>0</v>
      </c>
      <c r="F111" t="s">
        <v>2411</v>
      </c>
      <c r="G111">
        <v>1039</v>
      </c>
      <c r="H111">
        <v>1260014</v>
      </c>
      <c r="I111">
        <v>14</v>
      </c>
      <c r="J111">
        <v>0.15955056399106901</v>
      </c>
      <c r="K111">
        <v>0.78260868787765503</v>
      </c>
      <c r="L111">
        <v>0.11052631139755199</v>
      </c>
      <c r="M111">
        <v>0.21052631578947301</v>
      </c>
      <c r="N111">
        <v>0.39130434782608697</v>
      </c>
      <c r="O111">
        <v>0.37078651685393199</v>
      </c>
      <c r="P111">
        <v>12</v>
      </c>
      <c r="Q111">
        <v>153833.4</v>
      </c>
      <c r="R111">
        <v>1003</v>
      </c>
      <c r="S111">
        <v>2</v>
      </c>
      <c r="T111">
        <v>20</v>
      </c>
      <c r="U111">
        <v>0.34210526315789402</v>
      </c>
      <c r="V111">
        <v>0.30434782608695599</v>
      </c>
      <c r="W111">
        <v>0.33707865168539303</v>
      </c>
      <c r="X111">
        <v>12</v>
      </c>
      <c r="Y111">
        <v>158836</v>
      </c>
      <c r="Z111">
        <v>1095</v>
      </c>
      <c r="AA111">
        <v>2</v>
      </c>
      <c r="AB111">
        <v>21</v>
      </c>
      <c r="AC111" t="s">
        <v>2511</v>
      </c>
      <c r="AE111">
        <f>Tabela3[[#This Row],[kan_params]]</f>
        <v>1039</v>
      </c>
      <c r="AF111">
        <f>Tabela3[[#This Row],[kan_steps]]</f>
        <v>14</v>
      </c>
      <c r="AG111">
        <f>Tabela3[[#This Row],[kan_train_acc]]</f>
        <v>0.15955056399106901</v>
      </c>
      <c r="AH111">
        <f>Tabela3[[#This Row],[kan_val_acc]]</f>
        <v>0.78260868787765503</v>
      </c>
      <c r="AI111">
        <f>Tabela3[[#This Row],[kan_test_acc]]</f>
        <v>0.11052631139755199</v>
      </c>
      <c r="AJ111">
        <f>Tabela3[[#This Row],[mlp_test_acc]]</f>
        <v>0.21052631578947301</v>
      </c>
      <c r="AK111">
        <f>Tabela3[[#This Row],[mlp_val_acc]]</f>
        <v>0.39130434782608697</v>
      </c>
      <c r="AL111">
        <f>Tabela3[[#This Row],[mlp_train_acc]]</f>
        <v>0.37078651685393199</v>
      </c>
      <c r="AM111">
        <f>Tabela3[[#This Row],[mlp_steps]]</f>
        <v>12</v>
      </c>
    </row>
    <row r="112" spans="1:39" hidden="1" x14ac:dyDescent="0.25">
      <c r="A112" t="s">
        <v>2382</v>
      </c>
      <c r="B112">
        <v>14</v>
      </c>
      <c r="C112">
        <v>5</v>
      </c>
      <c r="D112">
        <v>4</v>
      </c>
      <c r="E112">
        <v>0</v>
      </c>
      <c r="F112" t="s">
        <v>2413</v>
      </c>
      <c r="G112">
        <v>1611</v>
      </c>
      <c r="H112">
        <v>2898900.2</v>
      </c>
      <c r="I112">
        <v>22</v>
      </c>
      <c r="J112">
        <v>0.32808988690376201</v>
      </c>
      <c r="K112">
        <v>0.69565218687057495</v>
      </c>
      <c r="L112">
        <v>0.28421052694320598</v>
      </c>
      <c r="M112">
        <v>0.44736842105263103</v>
      </c>
      <c r="N112">
        <v>0.30434782608695599</v>
      </c>
      <c r="O112">
        <v>0.29213483146067398</v>
      </c>
      <c r="P112">
        <v>12</v>
      </c>
      <c r="Q112">
        <v>142814</v>
      </c>
      <c r="R112">
        <v>1503</v>
      </c>
      <c r="S112">
        <v>2</v>
      </c>
      <c r="T112">
        <v>25</v>
      </c>
      <c r="U112">
        <v>0.31578947368421001</v>
      </c>
      <c r="V112">
        <v>0.69565217391304301</v>
      </c>
      <c r="W112">
        <v>0.46067415730337002</v>
      </c>
      <c r="X112">
        <v>21</v>
      </c>
      <c r="Y112">
        <v>247531.6</v>
      </c>
      <c r="Z112">
        <v>1615</v>
      </c>
      <c r="AA112">
        <v>2</v>
      </c>
      <c r="AB112">
        <v>26</v>
      </c>
      <c r="AC112" t="s">
        <v>2512</v>
      </c>
      <c r="AE112">
        <f>Tabela3[[#This Row],[kan_params]]</f>
        <v>1611</v>
      </c>
      <c r="AF112">
        <f>Tabela3[[#This Row],[kan_steps]]</f>
        <v>22</v>
      </c>
      <c r="AG112">
        <f>Tabela3[[#This Row],[kan_train_acc]]</f>
        <v>0.32808988690376201</v>
      </c>
      <c r="AH112">
        <f>Tabela3[[#This Row],[kan_val_acc]]</f>
        <v>0.69565218687057495</v>
      </c>
      <c r="AI112">
        <f>Tabela3[[#This Row],[kan_test_acc]]</f>
        <v>0.28421052694320598</v>
      </c>
      <c r="AJ112">
        <f>Tabela3[[#This Row],[mlp_test_acc]]</f>
        <v>0.44736842105263103</v>
      </c>
      <c r="AK112">
        <f>Tabela3[[#This Row],[mlp_val_acc]]</f>
        <v>0.30434782608695599</v>
      </c>
      <c r="AL112">
        <f>Tabela3[[#This Row],[mlp_train_acc]]</f>
        <v>0.29213483146067398</v>
      </c>
      <c r="AM112">
        <f>Tabela3[[#This Row],[mlp_steps]]</f>
        <v>12</v>
      </c>
    </row>
    <row r="113" spans="1:39" hidden="1" x14ac:dyDescent="0.25">
      <c r="A113" t="s">
        <v>2382</v>
      </c>
      <c r="B113">
        <v>14</v>
      </c>
      <c r="C113">
        <v>5</v>
      </c>
      <c r="D113">
        <v>4</v>
      </c>
      <c r="E113">
        <v>0</v>
      </c>
      <c r="F113" t="s">
        <v>2415</v>
      </c>
      <c r="G113">
        <v>2075</v>
      </c>
      <c r="H113">
        <v>1778697.8</v>
      </c>
      <c r="I113">
        <v>12</v>
      </c>
      <c r="J113">
        <v>0.34831461310386602</v>
      </c>
      <c r="K113">
        <v>0.65217393636703402</v>
      </c>
      <c r="L113">
        <v>0.5</v>
      </c>
      <c r="M113">
        <v>0.34210526315789402</v>
      </c>
      <c r="N113">
        <v>0.47826086956521702</v>
      </c>
      <c r="O113">
        <v>0.33707865168539303</v>
      </c>
      <c r="P113">
        <v>14</v>
      </c>
      <c r="Q113">
        <v>174589.2</v>
      </c>
      <c r="R113">
        <v>1975</v>
      </c>
      <c r="S113">
        <v>2</v>
      </c>
      <c r="T113">
        <v>29</v>
      </c>
      <c r="U113">
        <v>0.21052631578947301</v>
      </c>
      <c r="V113">
        <v>0.39130434782608697</v>
      </c>
      <c r="W113">
        <v>0.37078651685393199</v>
      </c>
      <c r="X113">
        <v>12</v>
      </c>
      <c r="Y113">
        <v>158740.79999999999</v>
      </c>
      <c r="Z113">
        <v>2103</v>
      </c>
      <c r="AA113">
        <v>2</v>
      </c>
      <c r="AB113">
        <v>30</v>
      </c>
      <c r="AC113" t="s">
        <v>2513</v>
      </c>
      <c r="AE113">
        <f>Tabela3[[#This Row],[kan_params]]</f>
        <v>2075</v>
      </c>
      <c r="AF113">
        <f>Tabela3[[#This Row],[kan_steps]]</f>
        <v>12</v>
      </c>
      <c r="AG113">
        <f>Tabela3[[#This Row],[kan_train_acc]]</f>
        <v>0.34831461310386602</v>
      </c>
      <c r="AH113">
        <f>Tabela3[[#This Row],[kan_val_acc]]</f>
        <v>0.65217393636703402</v>
      </c>
      <c r="AI113">
        <f>Tabela3[[#This Row],[kan_test_acc]]</f>
        <v>0.5</v>
      </c>
      <c r="AJ113">
        <f>Tabela3[[#This Row],[mlp_test_acc]]</f>
        <v>0.34210526315789402</v>
      </c>
      <c r="AK113">
        <f>Tabela3[[#This Row],[mlp_val_acc]]</f>
        <v>0.47826086956521702</v>
      </c>
      <c r="AL113">
        <f>Tabela3[[#This Row],[mlp_train_acc]]</f>
        <v>0.33707865168539303</v>
      </c>
      <c r="AM113">
        <f>Tabela3[[#This Row],[mlp_steps]]</f>
        <v>14</v>
      </c>
    </row>
    <row r="114" spans="1:39" hidden="1" x14ac:dyDescent="0.25">
      <c r="A114" t="s">
        <v>2382</v>
      </c>
      <c r="B114">
        <v>14</v>
      </c>
      <c r="C114">
        <v>5</v>
      </c>
      <c r="D114">
        <v>4</v>
      </c>
      <c r="E114">
        <v>0</v>
      </c>
      <c r="F114" t="s">
        <v>2417</v>
      </c>
      <c r="G114">
        <v>2539</v>
      </c>
      <c r="H114">
        <v>2370763</v>
      </c>
      <c r="I114">
        <v>15.4</v>
      </c>
      <c r="J114">
        <v>0.30786516070365899</v>
      </c>
      <c r="K114">
        <v>0.62608695030212402</v>
      </c>
      <c r="L114">
        <v>0.37368420362472499</v>
      </c>
      <c r="M114">
        <v>0.41578947368420999</v>
      </c>
      <c r="N114">
        <v>0.67826086956521703</v>
      </c>
      <c r="O114">
        <v>0.57303370786516805</v>
      </c>
      <c r="P114">
        <v>28.8</v>
      </c>
      <c r="Q114">
        <v>320246.59999999998</v>
      </c>
      <c r="R114">
        <v>2511</v>
      </c>
      <c r="S114">
        <v>2</v>
      </c>
      <c r="T114">
        <v>33</v>
      </c>
      <c r="U114">
        <v>0.21052631578947301</v>
      </c>
      <c r="V114">
        <v>0.39130434782608697</v>
      </c>
      <c r="W114">
        <v>0.37078651685393199</v>
      </c>
      <c r="X114">
        <v>12</v>
      </c>
      <c r="Y114">
        <v>149365.79999999999</v>
      </c>
      <c r="Z114">
        <v>2655</v>
      </c>
      <c r="AA114">
        <v>2</v>
      </c>
      <c r="AB114">
        <v>34</v>
      </c>
      <c r="AC114" t="s">
        <v>2514</v>
      </c>
      <c r="AE114">
        <f>Tabela3[[#This Row],[kan_params]]</f>
        <v>2539</v>
      </c>
      <c r="AF114">
        <f>Tabela3[[#This Row],[kan_steps]]</f>
        <v>15.4</v>
      </c>
      <c r="AG114">
        <f>Tabela3[[#This Row],[kan_train_acc]]</f>
        <v>0.30786516070365899</v>
      </c>
      <c r="AH114">
        <f>Tabela3[[#This Row],[kan_val_acc]]</f>
        <v>0.62608695030212402</v>
      </c>
      <c r="AI114">
        <f>Tabela3[[#This Row],[kan_test_acc]]</f>
        <v>0.37368420362472499</v>
      </c>
      <c r="AJ114">
        <f>Tabela3[[#This Row],[mlp_test_acc]]</f>
        <v>0.41578947368420999</v>
      </c>
      <c r="AK114">
        <f>Tabela3[[#This Row],[mlp_val_acc]]</f>
        <v>0.67826086956521703</v>
      </c>
      <c r="AL114">
        <f>Tabela3[[#This Row],[mlp_train_acc]]</f>
        <v>0.57303370786516805</v>
      </c>
      <c r="AM114">
        <f>Tabela3[[#This Row],[mlp_steps]]</f>
        <v>28.8</v>
      </c>
    </row>
    <row r="115" spans="1:39" hidden="1" x14ac:dyDescent="0.25">
      <c r="A115" t="s">
        <v>2382</v>
      </c>
      <c r="B115">
        <v>14</v>
      </c>
      <c r="C115">
        <v>5</v>
      </c>
      <c r="D115">
        <v>4</v>
      </c>
      <c r="E115">
        <v>0</v>
      </c>
      <c r="F115" t="s">
        <v>2419</v>
      </c>
      <c r="G115">
        <v>1335</v>
      </c>
      <c r="H115">
        <v>1164268.6000000001</v>
      </c>
      <c r="I115">
        <v>13</v>
      </c>
      <c r="J115">
        <v>0.32584270834922702</v>
      </c>
      <c r="K115">
        <v>0.69565218687057495</v>
      </c>
      <c r="L115">
        <v>0.36842104792594899</v>
      </c>
      <c r="M115">
        <v>0.34210526315789402</v>
      </c>
      <c r="N115">
        <v>0.30434782608695599</v>
      </c>
      <c r="O115">
        <v>0.33707865168539303</v>
      </c>
      <c r="P115">
        <v>12</v>
      </c>
      <c r="Q115">
        <v>155530</v>
      </c>
      <c r="R115">
        <v>1291</v>
      </c>
      <c r="S115">
        <v>2</v>
      </c>
      <c r="T115">
        <v>23</v>
      </c>
      <c r="U115">
        <v>0.21052631578947301</v>
      </c>
      <c r="V115">
        <v>0.39130434782608697</v>
      </c>
      <c r="W115">
        <v>0.37078651685393199</v>
      </c>
      <c r="X115">
        <v>13</v>
      </c>
      <c r="Y115">
        <v>152738.4</v>
      </c>
      <c r="Z115">
        <v>1395</v>
      </c>
      <c r="AA115">
        <v>2</v>
      </c>
      <c r="AB115">
        <v>24</v>
      </c>
      <c r="AC115" t="s">
        <v>2515</v>
      </c>
      <c r="AE115">
        <f>Tabela3[[#This Row],[kan_params]]</f>
        <v>1335</v>
      </c>
      <c r="AF115">
        <f>Tabela3[[#This Row],[kan_steps]]</f>
        <v>13</v>
      </c>
      <c r="AG115">
        <f>Tabela3[[#This Row],[kan_train_acc]]</f>
        <v>0.32584270834922702</v>
      </c>
      <c r="AH115">
        <f>Tabela3[[#This Row],[kan_val_acc]]</f>
        <v>0.69565218687057495</v>
      </c>
      <c r="AI115">
        <f>Tabela3[[#This Row],[kan_test_acc]]</f>
        <v>0.36842104792594899</v>
      </c>
      <c r="AJ115">
        <f>Tabela3[[#This Row],[mlp_test_acc]]</f>
        <v>0.34210526315789402</v>
      </c>
      <c r="AK115">
        <f>Tabela3[[#This Row],[mlp_val_acc]]</f>
        <v>0.30434782608695599</v>
      </c>
      <c r="AL115">
        <f>Tabela3[[#This Row],[mlp_train_acc]]</f>
        <v>0.33707865168539303</v>
      </c>
      <c r="AM115">
        <f>Tabela3[[#This Row],[mlp_steps]]</f>
        <v>12</v>
      </c>
    </row>
    <row r="116" spans="1:39" hidden="1" x14ac:dyDescent="0.25">
      <c r="A116" t="s">
        <v>2382</v>
      </c>
      <c r="B116">
        <v>14</v>
      </c>
      <c r="C116">
        <v>9</v>
      </c>
      <c r="D116">
        <v>2</v>
      </c>
      <c r="E116">
        <v>0</v>
      </c>
      <c r="F116" t="s">
        <v>2383</v>
      </c>
      <c r="G116">
        <v>1765</v>
      </c>
      <c r="H116">
        <v>4656483.5999999996</v>
      </c>
      <c r="I116">
        <v>43</v>
      </c>
      <c r="J116">
        <v>0.83370788097381499</v>
      </c>
      <c r="K116">
        <v>0.92173913717269895</v>
      </c>
      <c r="L116">
        <v>0.74210525751113798</v>
      </c>
      <c r="M116">
        <v>0.31052631578947298</v>
      </c>
      <c r="N116">
        <v>0.4</v>
      </c>
      <c r="O116">
        <v>0.34157303370786501</v>
      </c>
      <c r="P116">
        <v>13.6</v>
      </c>
      <c r="Q116">
        <v>160084.20000000001</v>
      </c>
      <c r="R116">
        <v>1731</v>
      </c>
      <c r="S116">
        <v>2</v>
      </c>
      <c r="T116">
        <v>27</v>
      </c>
      <c r="U116">
        <v>0.37368421052631501</v>
      </c>
      <c r="V116">
        <v>0.40869565217391302</v>
      </c>
      <c r="W116">
        <v>0.40449438202247101</v>
      </c>
      <c r="X116">
        <v>16.2</v>
      </c>
      <c r="Y116">
        <v>181638.39999999999</v>
      </c>
      <c r="Z116">
        <v>1851</v>
      </c>
      <c r="AA116">
        <v>2</v>
      </c>
      <c r="AB116">
        <v>28</v>
      </c>
      <c r="AC116" t="s">
        <v>2516</v>
      </c>
      <c r="AE116">
        <f>Tabela3[[#This Row],[kan_params]]</f>
        <v>1765</v>
      </c>
      <c r="AF116">
        <f>Tabela3[[#This Row],[kan_steps]]</f>
        <v>43</v>
      </c>
      <c r="AG116">
        <f>Tabela3[[#This Row],[kan_train_acc]]</f>
        <v>0.83370788097381499</v>
      </c>
      <c r="AH116">
        <f>Tabela3[[#This Row],[kan_val_acc]]</f>
        <v>0.92173913717269895</v>
      </c>
      <c r="AI116">
        <f>Tabela3[[#This Row],[kan_test_acc]]</f>
        <v>0.74210525751113798</v>
      </c>
      <c r="AJ116">
        <f>Tabela3[[#This Row],[mlp_test_acc]]</f>
        <v>0.31052631578947298</v>
      </c>
      <c r="AK116">
        <f>Tabela3[[#This Row],[mlp_val_acc]]</f>
        <v>0.4</v>
      </c>
      <c r="AL116">
        <f>Tabela3[[#This Row],[mlp_train_acc]]</f>
        <v>0.34157303370786501</v>
      </c>
      <c r="AM116">
        <f>Tabela3[[#This Row],[mlp_steps]]</f>
        <v>13.6</v>
      </c>
    </row>
    <row r="117" spans="1:39" hidden="1" x14ac:dyDescent="0.25">
      <c r="A117" t="s">
        <v>2382</v>
      </c>
      <c r="B117">
        <v>14</v>
      </c>
      <c r="C117">
        <v>9</v>
      </c>
      <c r="D117">
        <v>2</v>
      </c>
      <c r="E117">
        <v>0</v>
      </c>
      <c r="F117" t="s">
        <v>2385</v>
      </c>
      <c r="G117">
        <v>2261</v>
      </c>
      <c r="H117">
        <v>3166401</v>
      </c>
      <c r="I117">
        <v>28.4</v>
      </c>
      <c r="J117">
        <v>0.903370809555053</v>
      </c>
      <c r="K117">
        <v>0.930434787273407</v>
      </c>
      <c r="L117">
        <v>0.88947368860244702</v>
      </c>
      <c r="M117">
        <v>0.394736842105263</v>
      </c>
      <c r="N117">
        <v>0.46956521739130402</v>
      </c>
      <c r="O117">
        <v>0.41797752808988697</v>
      </c>
      <c r="P117">
        <v>16.600000000000001</v>
      </c>
      <c r="Q117">
        <v>196014.4</v>
      </c>
      <c r="R117">
        <v>2235</v>
      </c>
      <c r="S117">
        <v>2</v>
      </c>
      <c r="T117">
        <v>31</v>
      </c>
      <c r="U117">
        <v>0.33157894736842097</v>
      </c>
      <c r="V117">
        <v>0.41739130434782601</v>
      </c>
      <c r="W117">
        <v>0.42247191011235902</v>
      </c>
      <c r="X117">
        <v>13.6</v>
      </c>
      <c r="Y117">
        <v>152032.79999999999</v>
      </c>
      <c r="Z117">
        <v>2371</v>
      </c>
      <c r="AA117">
        <v>2</v>
      </c>
      <c r="AB117">
        <v>32</v>
      </c>
      <c r="AC117" t="s">
        <v>2517</v>
      </c>
      <c r="AE117">
        <f>Tabela3[[#This Row],[kan_params]]</f>
        <v>2261</v>
      </c>
      <c r="AF117">
        <f>Tabela3[[#This Row],[kan_steps]]</f>
        <v>28.4</v>
      </c>
      <c r="AG117">
        <f>Tabela3[[#This Row],[kan_train_acc]]</f>
        <v>0.903370809555053</v>
      </c>
      <c r="AH117">
        <f>Tabela3[[#This Row],[kan_val_acc]]</f>
        <v>0.930434787273407</v>
      </c>
      <c r="AI117">
        <f>Tabela3[[#This Row],[kan_test_acc]]</f>
        <v>0.88947368860244702</v>
      </c>
      <c r="AJ117">
        <f>Tabela3[[#This Row],[mlp_test_acc]]</f>
        <v>0.394736842105263</v>
      </c>
      <c r="AK117">
        <f>Tabela3[[#This Row],[mlp_val_acc]]</f>
        <v>0.46956521739130402</v>
      </c>
      <c r="AL117">
        <f>Tabela3[[#This Row],[mlp_train_acc]]</f>
        <v>0.41797752808988697</v>
      </c>
      <c r="AM117">
        <f>Tabela3[[#This Row],[mlp_steps]]</f>
        <v>16.600000000000001</v>
      </c>
    </row>
    <row r="118" spans="1:39" hidden="1" x14ac:dyDescent="0.25">
      <c r="A118" t="s">
        <v>2382</v>
      </c>
      <c r="B118">
        <v>14</v>
      </c>
      <c r="C118">
        <v>9</v>
      </c>
      <c r="D118">
        <v>2</v>
      </c>
      <c r="E118">
        <v>0</v>
      </c>
      <c r="F118" t="s">
        <v>2387</v>
      </c>
      <c r="G118">
        <v>2757</v>
      </c>
      <c r="H118">
        <v>1632614.3999999999</v>
      </c>
      <c r="I118">
        <v>14</v>
      </c>
      <c r="J118">
        <v>0.55280900001525801</v>
      </c>
      <c r="K118">
        <v>0.69565218687057495</v>
      </c>
      <c r="L118">
        <v>0.57368420362472505</v>
      </c>
      <c r="M118">
        <v>0.34210526315789402</v>
      </c>
      <c r="N118">
        <v>0.30434782608695599</v>
      </c>
      <c r="O118">
        <v>0.33707865168539303</v>
      </c>
      <c r="P118">
        <v>12</v>
      </c>
      <c r="Q118">
        <v>135415.20000000001</v>
      </c>
      <c r="R118">
        <v>2655</v>
      </c>
      <c r="S118">
        <v>2</v>
      </c>
      <c r="T118">
        <v>34</v>
      </c>
      <c r="U118">
        <v>0.21052631578947301</v>
      </c>
      <c r="V118">
        <v>0.39130434782608697</v>
      </c>
      <c r="W118">
        <v>0.37078651685393199</v>
      </c>
      <c r="X118">
        <v>12</v>
      </c>
      <c r="Y118">
        <v>133296.79999999999</v>
      </c>
      <c r="Z118">
        <v>2803</v>
      </c>
      <c r="AA118">
        <v>2</v>
      </c>
      <c r="AB118">
        <v>35</v>
      </c>
      <c r="AC118" t="s">
        <v>2518</v>
      </c>
      <c r="AE118">
        <f>Tabela3[[#This Row],[kan_params]]</f>
        <v>2757</v>
      </c>
      <c r="AF118">
        <f>Tabela3[[#This Row],[kan_steps]]</f>
        <v>14</v>
      </c>
      <c r="AG118">
        <f>Tabela3[[#This Row],[kan_train_acc]]</f>
        <v>0.55280900001525801</v>
      </c>
      <c r="AH118">
        <f>Tabela3[[#This Row],[kan_val_acc]]</f>
        <v>0.69565218687057495</v>
      </c>
      <c r="AI118">
        <f>Tabela3[[#This Row],[kan_test_acc]]</f>
        <v>0.57368420362472505</v>
      </c>
      <c r="AJ118">
        <f>Tabela3[[#This Row],[mlp_test_acc]]</f>
        <v>0.34210526315789402</v>
      </c>
      <c r="AK118">
        <f>Tabela3[[#This Row],[mlp_val_acc]]</f>
        <v>0.30434782608695599</v>
      </c>
      <c r="AL118">
        <f>Tabela3[[#This Row],[mlp_train_acc]]</f>
        <v>0.33707865168539303</v>
      </c>
      <c r="AM118">
        <f>Tabela3[[#This Row],[mlp_steps]]</f>
        <v>12</v>
      </c>
    </row>
    <row r="119" spans="1:39" hidden="1" x14ac:dyDescent="0.25">
      <c r="A119" t="s">
        <v>2382</v>
      </c>
      <c r="B119">
        <v>14</v>
      </c>
      <c r="C119">
        <v>9</v>
      </c>
      <c r="D119">
        <v>2</v>
      </c>
      <c r="E119">
        <v>0</v>
      </c>
      <c r="F119" t="s">
        <v>2389</v>
      </c>
      <c r="G119">
        <v>2071</v>
      </c>
      <c r="H119">
        <v>4064010.8</v>
      </c>
      <c r="I119">
        <v>35.799999999999997</v>
      </c>
      <c r="J119">
        <v>0.755056172609329</v>
      </c>
      <c r="K119">
        <v>0.86956522464752195</v>
      </c>
      <c r="L119">
        <v>0.71578948497772199</v>
      </c>
      <c r="M119">
        <v>0.25789473684210501</v>
      </c>
      <c r="N119">
        <v>0.434782608695652</v>
      </c>
      <c r="O119">
        <v>0.35505617977527998</v>
      </c>
      <c r="P119">
        <v>15</v>
      </c>
      <c r="Q119">
        <v>181492.8</v>
      </c>
      <c r="R119">
        <v>1975</v>
      </c>
      <c r="S119">
        <v>2</v>
      </c>
      <c r="T119">
        <v>29</v>
      </c>
      <c r="U119">
        <v>0.35263157894736802</v>
      </c>
      <c r="V119">
        <v>0.41739130434782601</v>
      </c>
      <c r="W119">
        <v>0.41348314606741499</v>
      </c>
      <c r="X119">
        <v>12.4</v>
      </c>
      <c r="Y119">
        <v>153299.79999999999</v>
      </c>
      <c r="Z119">
        <v>2103</v>
      </c>
      <c r="AA119">
        <v>2</v>
      </c>
      <c r="AB119">
        <v>30</v>
      </c>
      <c r="AC119" t="s">
        <v>2519</v>
      </c>
      <c r="AE119">
        <f>Tabela3[[#This Row],[kan_params]]</f>
        <v>2071</v>
      </c>
      <c r="AF119">
        <f>Tabela3[[#This Row],[kan_steps]]</f>
        <v>35.799999999999997</v>
      </c>
      <c r="AG119">
        <f>Tabela3[[#This Row],[kan_train_acc]]</f>
        <v>0.755056172609329</v>
      </c>
      <c r="AH119">
        <f>Tabela3[[#This Row],[kan_val_acc]]</f>
        <v>0.86956522464752195</v>
      </c>
      <c r="AI119">
        <f>Tabela3[[#This Row],[kan_test_acc]]</f>
        <v>0.71578948497772199</v>
      </c>
      <c r="AJ119">
        <f>Tabela3[[#This Row],[mlp_test_acc]]</f>
        <v>0.25789473684210501</v>
      </c>
      <c r="AK119">
        <f>Tabela3[[#This Row],[mlp_val_acc]]</f>
        <v>0.434782608695652</v>
      </c>
      <c r="AL119">
        <f>Tabela3[[#This Row],[mlp_train_acc]]</f>
        <v>0.35505617977527998</v>
      </c>
      <c r="AM119">
        <f>Tabela3[[#This Row],[mlp_steps]]</f>
        <v>15</v>
      </c>
    </row>
    <row r="120" spans="1:39" hidden="1" x14ac:dyDescent="0.25">
      <c r="A120" t="s">
        <v>2382</v>
      </c>
      <c r="B120">
        <v>14</v>
      </c>
      <c r="C120">
        <v>9</v>
      </c>
      <c r="D120">
        <v>2</v>
      </c>
      <c r="E120">
        <v>0</v>
      </c>
      <c r="F120" t="s">
        <v>2391</v>
      </c>
      <c r="G120">
        <v>2643</v>
      </c>
      <c r="H120">
        <v>2011229.8</v>
      </c>
      <c r="I120">
        <v>17.399999999999999</v>
      </c>
      <c r="J120">
        <v>0.66292134523391699</v>
      </c>
      <c r="K120">
        <v>0.79130436182022001</v>
      </c>
      <c r="L120">
        <v>0.66842105388641304</v>
      </c>
      <c r="M120">
        <v>0.4</v>
      </c>
      <c r="N120">
        <v>0.66956521739130404</v>
      </c>
      <c r="O120">
        <v>0.52808988764044895</v>
      </c>
      <c r="P120">
        <v>21.6</v>
      </c>
      <c r="Q120">
        <v>236366</v>
      </c>
      <c r="R120">
        <v>2511</v>
      </c>
      <c r="S120">
        <v>2</v>
      </c>
      <c r="T120">
        <v>33</v>
      </c>
      <c r="U120">
        <v>0.23684210526315699</v>
      </c>
      <c r="V120">
        <v>0.56521739130434701</v>
      </c>
      <c r="W120">
        <v>0.36404494382022401</v>
      </c>
      <c r="X120">
        <v>12.2</v>
      </c>
      <c r="Y120">
        <v>146242.6</v>
      </c>
      <c r="Z120">
        <v>2655</v>
      </c>
      <c r="AA120">
        <v>2</v>
      </c>
      <c r="AB120">
        <v>34</v>
      </c>
      <c r="AC120" t="s">
        <v>2520</v>
      </c>
      <c r="AE120">
        <f>Tabela3[[#This Row],[kan_params]]</f>
        <v>2643</v>
      </c>
      <c r="AF120">
        <f>Tabela3[[#This Row],[kan_steps]]</f>
        <v>17.399999999999999</v>
      </c>
      <c r="AG120">
        <f>Tabela3[[#This Row],[kan_train_acc]]</f>
        <v>0.66292134523391699</v>
      </c>
      <c r="AH120">
        <f>Tabela3[[#This Row],[kan_val_acc]]</f>
        <v>0.79130436182022001</v>
      </c>
      <c r="AI120">
        <f>Tabela3[[#This Row],[kan_test_acc]]</f>
        <v>0.66842105388641304</v>
      </c>
      <c r="AJ120">
        <f>Tabela3[[#This Row],[mlp_test_acc]]</f>
        <v>0.4</v>
      </c>
      <c r="AK120">
        <f>Tabela3[[#This Row],[mlp_val_acc]]</f>
        <v>0.66956521739130404</v>
      </c>
      <c r="AL120">
        <f>Tabela3[[#This Row],[mlp_train_acc]]</f>
        <v>0.52808988764044895</v>
      </c>
      <c r="AM120">
        <f>Tabela3[[#This Row],[mlp_steps]]</f>
        <v>21.6</v>
      </c>
    </row>
    <row r="121" spans="1:39" hidden="1" x14ac:dyDescent="0.25">
      <c r="A121" t="s">
        <v>2382</v>
      </c>
      <c r="B121">
        <v>14</v>
      </c>
      <c r="C121">
        <v>9</v>
      </c>
      <c r="D121">
        <v>2</v>
      </c>
      <c r="E121">
        <v>0</v>
      </c>
      <c r="F121" t="s">
        <v>2393</v>
      </c>
      <c r="G121">
        <v>3215</v>
      </c>
      <c r="H121">
        <v>2937790.2</v>
      </c>
      <c r="I121">
        <v>24.4</v>
      </c>
      <c r="J121">
        <v>0.797752821445465</v>
      </c>
      <c r="K121">
        <v>0.94782609939575102</v>
      </c>
      <c r="L121">
        <v>0.72105261087417605</v>
      </c>
      <c r="M121">
        <v>0.35263157894736802</v>
      </c>
      <c r="N121">
        <v>0.53913043478260803</v>
      </c>
      <c r="O121">
        <v>0.37303370786516798</v>
      </c>
      <c r="P121">
        <v>18.600000000000001</v>
      </c>
      <c r="Q121">
        <v>223858</v>
      </c>
      <c r="R121">
        <v>3111</v>
      </c>
      <c r="S121">
        <v>2</v>
      </c>
      <c r="T121">
        <v>37</v>
      </c>
      <c r="U121">
        <v>0.56842105263157805</v>
      </c>
      <c r="V121">
        <v>0.61739130434782596</v>
      </c>
      <c r="W121">
        <v>0.60224719101123503</v>
      </c>
      <c r="X121">
        <v>17.399999999999999</v>
      </c>
      <c r="Y121">
        <v>206061.8</v>
      </c>
      <c r="Z121">
        <v>3271</v>
      </c>
      <c r="AA121">
        <v>2</v>
      </c>
      <c r="AB121">
        <v>38</v>
      </c>
      <c r="AC121" t="s">
        <v>2521</v>
      </c>
      <c r="AE121">
        <f>Tabela3[[#This Row],[kan_params]]</f>
        <v>3215</v>
      </c>
      <c r="AF121">
        <f>Tabela3[[#This Row],[kan_steps]]</f>
        <v>24.4</v>
      </c>
      <c r="AG121">
        <f>Tabela3[[#This Row],[kan_train_acc]]</f>
        <v>0.797752821445465</v>
      </c>
      <c r="AH121">
        <f>Tabela3[[#This Row],[kan_val_acc]]</f>
        <v>0.94782609939575102</v>
      </c>
      <c r="AI121">
        <f>Tabela3[[#This Row],[kan_test_acc]]</f>
        <v>0.72105261087417605</v>
      </c>
      <c r="AJ121">
        <f>Tabela3[[#This Row],[mlp_test_acc]]</f>
        <v>0.35263157894736802</v>
      </c>
      <c r="AK121">
        <f>Tabela3[[#This Row],[mlp_val_acc]]</f>
        <v>0.53913043478260803</v>
      </c>
      <c r="AL121">
        <f>Tabela3[[#This Row],[mlp_train_acc]]</f>
        <v>0.37303370786516798</v>
      </c>
      <c r="AM121">
        <f>Tabela3[[#This Row],[mlp_steps]]</f>
        <v>18.600000000000001</v>
      </c>
    </row>
    <row r="122" spans="1:39" hidden="1" x14ac:dyDescent="0.25">
      <c r="A122" t="s">
        <v>2382</v>
      </c>
      <c r="B122">
        <v>14</v>
      </c>
      <c r="C122">
        <v>9</v>
      </c>
      <c r="D122">
        <v>2</v>
      </c>
      <c r="E122">
        <v>0</v>
      </c>
      <c r="F122" t="s">
        <v>2395</v>
      </c>
      <c r="G122">
        <v>405</v>
      </c>
      <c r="H122">
        <v>1203915</v>
      </c>
      <c r="I122">
        <v>18</v>
      </c>
      <c r="J122">
        <v>0.79775279760360696</v>
      </c>
      <c r="K122">
        <v>0.95652174949645996</v>
      </c>
      <c r="L122">
        <v>0.78947371244430498</v>
      </c>
      <c r="M122">
        <v>0.44736842105263103</v>
      </c>
      <c r="N122">
        <v>0.30434782608695599</v>
      </c>
      <c r="O122">
        <v>0.29213483146067398</v>
      </c>
      <c r="P122">
        <v>12</v>
      </c>
      <c r="Q122">
        <v>150993.20000000001</v>
      </c>
      <c r="R122">
        <v>355</v>
      </c>
      <c r="S122">
        <v>2</v>
      </c>
      <c r="T122">
        <v>11</v>
      </c>
      <c r="U122">
        <v>0.44736842105263103</v>
      </c>
      <c r="V122">
        <v>0.30434782608695599</v>
      </c>
      <c r="W122">
        <v>0.29213483146067398</v>
      </c>
      <c r="X122">
        <v>12</v>
      </c>
      <c r="Y122">
        <v>138783.4</v>
      </c>
      <c r="Z122">
        <v>411</v>
      </c>
      <c r="AA122">
        <v>2</v>
      </c>
      <c r="AB122">
        <v>12</v>
      </c>
      <c r="AC122" t="s">
        <v>2522</v>
      </c>
      <c r="AE122">
        <f>Tabela3[[#This Row],[kan_params]]</f>
        <v>405</v>
      </c>
      <c r="AF122">
        <f>Tabela3[[#This Row],[kan_steps]]</f>
        <v>18</v>
      </c>
      <c r="AG122">
        <f>Tabela3[[#This Row],[kan_train_acc]]</f>
        <v>0.79775279760360696</v>
      </c>
      <c r="AH122">
        <f>Tabela3[[#This Row],[kan_val_acc]]</f>
        <v>0.95652174949645996</v>
      </c>
      <c r="AI122">
        <f>Tabela3[[#This Row],[kan_test_acc]]</f>
        <v>0.78947371244430498</v>
      </c>
      <c r="AJ122">
        <f>Tabela3[[#This Row],[mlp_test_acc]]</f>
        <v>0.44736842105263103</v>
      </c>
      <c r="AK122">
        <f>Tabela3[[#This Row],[mlp_val_acc]]</f>
        <v>0.30434782608695599</v>
      </c>
      <c r="AL122">
        <f>Tabela3[[#This Row],[mlp_train_acc]]</f>
        <v>0.29213483146067398</v>
      </c>
      <c r="AM122">
        <f>Tabela3[[#This Row],[mlp_steps]]</f>
        <v>12</v>
      </c>
    </row>
    <row r="123" spans="1:39" hidden="1" x14ac:dyDescent="0.25">
      <c r="A123" t="s">
        <v>2382</v>
      </c>
      <c r="B123">
        <v>14</v>
      </c>
      <c r="C123">
        <v>9</v>
      </c>
      <c r="D123">
        <v>2</v>
      </c>
      <c r="E123">
        <v>0</v>
      </c>
      <c r="F123" t="s">
        <v>2397</v>
      </c>
      <c r="G123">
        <v>847</v>
      </c>
      <c r="H123">
        <v>1564190.4</v>
      </c>
      <c r="I123">
        <v>16</v>
      </c>
      <c r="J123">
        <v>0.30337077379226601</v>
      </c>
      <c r="K123">
        <v>0.56521737575530995</v>
      </c>
      <c r="L123">
        <v>0.28947368264198298</v>
      </c>
      <c r="M123">
        <v>0.42105263157894701</v>
      </c>
      <c r="N123">
        <v>0.95652173913043403</v>
      </c>
      <c r="O123">
        <v>0.550561797752809</v>
      </c>
      <c r="P123">
        <v>26</v>
      </c>
      <c r="Q123">
        <v>299869.40000000002</v>
      </c>
      <c r="R123">
        <v>831</v>
      </c>
      <c r="S123">
        <v>2</v>
      </c>
      <c r="T123">
        <v>18</v>
      </c>
      <c r="U123">
        <v>0.21052631578947301</v>
      </c>
      <c r="V123">
        <v>0.69565217391304301</v>
      </c>
      <c r="W123">
        <v>0.37078651685393199</v>
      </c>
      <c r="X123">
        <v>21</v>
      </c>
      <c r="Y123">
        <v>219867.8</v>
      </c>
      <c r="Z123">
        <v>915</v>
      </c>
      <c r="AA123">
        <v>2</v>
      </c>
      <c r="AB123">
        <v>19</v>
      </c>
      <c r="AC123" t="s">
        <v>2523</v>
      </c>
      <c r="AE123">
        <f>Tabela3[[#This Row],[kan_params]]</f>
        <v>847</v>
      </c>
      <c r="AF123">
        <f>Tabela3[[#This Row],[kan_steps]]</f>
        <v>16</v>
      </c>
      <c r="AG123">
        <f>Tabela3[[#This Row],[kan_train_acc]]</f>
        <v>0.30337077379226601</v>
      </c>
      <c r="AH123">
        <f>Tabela3[[#This Row],[kan_val_acc]]</f>
        <v>0.56521737575530995</v>
      </c>
      <c r="AI123">
        <f>Tabela3[[#This Row],[kan_test_acc]]</f>
        <v>0.28947368264198298</v>
      </c>
      <c r="AJ123">
        <f>Tabela3[[#This Row],[mlp_test_acc]]</f>
        <v>0.42105263157894701</v>
      </c>
      <c r="AK123">
        <f>Tabela3[[#This Row],[mlp_val_acc]]</f>
        <v>0.95652173913043403</v>
      </c>
      <c r="AL123">
        <f>Tabela3[[#This Row],[mlp_train_acc]]</f>
        <v>0.550561797752809</v>
      </c>
      <c r="AM123">
        <f>Tabela3[[#This Row],[mlp_steps]]</f>
        <v>26</v>
      </c>
    </row>
    <row r="124" spans="1:39" hidden="1" x14ac:dyDescent="0.25">
      <c r="A124" t="s">
        <v>2382</v>
      </c>
      <c r="B124">
        <v>14</v>
      </c>
      <c r="C124">
        <v>9</v>
      </c>
      <c r="D124">
        <v>2</v>
      </c>
      <c r="E124">
        <v>0</v>
      </c>
      <c r="F124" t="s">
        <v>2399</v>
      </c>
      <c r="G124">
        <v>1115</v>
      </c>
      <c r="H124">
        <v>1548981.8</v>
      </c>
      <c r="I124">
        <v>14</v>
      </c>
      <c r="J124">
        <v>0.61797749996185303</v>
      </c>
      <c r="K124">
        <v>0.73913043737411499</v>
      </c>
      <c r="L124">
        <v>0.60526317358016901</v>
      </c>
      <c r="M124">
        <v>0.21052631578947301</v>
      </c>
      <c r="N124">
        <v>0.39130434782608697</v>
      </c>
      <c r="O124">
        <v>0.37078651685393199</v>
      </c>
      <c r="P124">
        <v>12</v>
      </c>
      <c r="Q124">
        <v>157199.6</v>
      </c>
      <c r="R124">
        <v>1095</v>
      </c>
      <c r="S124">
        <v>2</v>
      </c>
      <c r="T124">
        <v>21</v>
      </c>
      <c r="U124">
        <v>0.21052631578947301</v>
      </c>
      <c r="V124">
        <v>0.434782608695652</v>
      </c>
      <c r="W124">
        <v>0.37078651685393199</v>
      </c>
      <c r="X124">
        <v>12</v>
      </c>
      <c r="Y124">
        <v>151206</v>
      </c>
      <c r="Z124">
        <v>1191</v>
      </c>
      <c r="AA124">
        <v>2</v>
      </c>
      <c r="AB124">
        <v>22</v>
      </c>
      <c r="AC124" t="s">
        <v>2524</v>
      </c>
      <c r="AE124">
        <f>Tabela3[[#This Row],[kan_params]]</f>
        <v>1115</v>
      </c>
      <c r="AF124">
        <f>Tabela3[[#This Row],[kan_steps]]</f>
        <v>14</v>
      </c>
      <c r="AG124">
        <f>Tabela3[[#This Row],[kan_train_acc]]</f>
        <v>0.61797749996185303</v>
      </c>
      <c r="AH124">
        <f>Tabela3[[#This Row],[kan_val_acc]]</f>
        <v>0.73913043737411499</v>
      </c>
      <c r="AI124">
        <f>Tabela3[[#This Row],[kan_test_acc]]</f>
        <v>0.60526317358016901</v>
      </c>
      <c r="AJ124">
        <f>Tabela3[[#This Row],[mlp_test_acc]]</f>
        <v>0.21052631578947301</v>
      </c>
      <c r="AK124">
        <f>Tabela3[[#This Row],[mlp_val_acc]]</f>
        <v>0.39130434782608697</v>
      </c>
      <c r="AL124">
        <f>Tabela3[[#This Row],[mlp_train_acc]]</f>
        <v>0.37078651685393199</v>
      </c>
      <c r="AM124">
        <f>Tabela3[[#This Row],[mlp_steps]]</f>
        <v>12</v>
      </c>
    </row>
    <row r="125" spans="1:39" hidden="1" x14ac:dyDescent="0.25">
      <c r="A125" t="s">
        <v>2382</v>
      </c>
      <c r="B125">
        <v>14</v>
      </c>
      <c r="C125">
        <v>9</v>
      </c>
      <c r="D125">
        <v>2</v>
      </c>
      <c r="E125">
        <v>0</v>
      </c>
      <c r="F125" t="s">
        <v>2401</v>
      </c>
      <c r="G125">
        <v>1383</v>
      </c>
      <c r="H125">
        <v>2473629.4</v>
      </c>
      <c r="I125">
        <v>24.4</v>
      </c>
      <c r="J125">
        <v>0.73707865476608203</v>
      </c>
      <c r="K125">
        <v>0.86956522464752195</v>
      </c>
      <c r="L125">
        <v>0.66315789222717203</v>
      </c>
      <c r="M125">
        <v>0.37368421052631501</v>
      </c>
      <c r="N125">
        <v>0.41739130434782601</v>
      </c>
      <c r="O125">
        <v>0.40224719101123502</v>
      </c>
      <c r="P125">
        <v>14</v>
      </c>
      <c r="Q125">
        <v>188223.8</v>
      </c>
      <c r="R125">
        <v>1291</v>
      </c>
      <c r="S125">
        <v>2</v>
      </c>
      <c r="T125">
        <v>23</v>
      </c>
      <c r="U125">
        <v>0.30526315789473601</v>
      </c>
      <c r="V125">
        <v>0.39130434782608697</v>
      </c>
      <c r="W125">
        <v>0.33932584269662902</v>
      </c>
      <c r="X125">
        <v>13.2</v>
      </c>
      <c r="Y125">
        <v>170532.6</v>
      </c>
      <c r="Z125">
        <v>1395</v>
      </c>
      <c r="AA125">
        <v>2</v>
      </c>
      <c r="AB125">
        <v>24</v>
      </c>
      <c r="AC125" t="s">
        <v>2525</v>
      </c>
      <c r="AE125">
        <f>Tabela3[[#This Row],[kan_params]]</f>
        <v>1383</v>
      </c>
      <c r="AF125">
        <f>Tabela3[[#This Row],[kan_steps]]</f>
        <v>24.4</v>
      </c>
      <c r="AG125">
        <f>Tabela3[[#This Row],[kan_train_acc]]</f>
        <v>0.73707865476608203</v>
      </c>
      <c r="AH125">
        <f>Tabela3[[#This Row],[kan_val_acc]]</f>
        <v>0.86956522464752195</v>
      </c>
      <c r="AI125">
        <f>Tabela3[[#This Row],[kan_test_acc]]</f>
        <v>0.66315789222717203</v>
      </c>
      <c r="AJ125">
        <f>Tabela3[[#This Row],[mlp_test_acc]]</f>
        <v>0.37368421052631501</v>
      </c>
      <c r="AK125">
        <f>Tabela3[[#This Row],[mlp_val_acc]]</f>
        <v>0.41739130434782601</v>
      </c>
      <c r="AL125">
        <f>Tabela3[[#This Row],[mlp_train_acc]]</f>
        <v>0.40224719101123502</v>
      </c>
      <c r="AM125">
        <f>Tabela3[[#This Row],[mlp_steps]]</f>
        <v>14</v>
      </c>
    </row>
    <row r="126" spans="1:39" hidden="1" x14ac:dyDescent="0.25">
      <c r="A126" t="s">
        <v>2382</v>
      </c>
      <c r="B126">
        <v>14</v>
      </c>
      <c r="C126">
        <v>9</v>
      </c>
      <c r="D126">
        <v>2</v>
      </c>
      <c r="E126">
        <v>0</v>
      </c>
      <c r="F126" t="s">
        <v>2403</v>
      </c>
      <c r="G126">
        <v>673</v>
      </c>
      <c r="H126">
        <v>1574306.4</v>
      </c>
      <c r="I126">
        <v>23</v>
      </c>
      <c r="J126">
        <v>0.85393255949020297</v>
      </c>
      <c r="K126">
        <v>0.91304349899291903</v>
      </c>
      <c r="L126">
        <v>0.86842107772827104</v>
      </c>
      <c r="M126">
        <v>0.44736842105263103</v>
      </c>
      <c r="N126">
        <v>0.30434782608695599</v>
      </c>
      <c r="O126">
        <v>0.29213483146067398</v>
      </c>
      <c r="P126">
        <v>12</v>
      </c>
      <c r="Q126">
        <v>164489.60000000001</v>
      </c>
      <c r="R126">
        <v>603</v>
      </c>
      <c r="S126">
        <v>2</v>
      </c>
      <c r="T126">
        <v>15</v>
      </c>
      <c r="U126">
        <v>0.44736842105263103</v>
      </c>
      <c r="V126">
        <v>0.30434782608695599</v>
      </c>
      <c r="W126">
        <v>0.29213483146067398</v>
      </c>
      <c r="X126">
        <v>12</v>
      </c>
      <c r="Y126">
        <v>162354.6</v>
      </c>
      <c r="Z126">
        <v>675</v>
      </c>
      <c r="AA126">
        <v>2</v>
      </c>
      <c r="AB126">
        <v>16</v>
      </c>
      <c r="AC126" t="s">
        <v>2526</v>
      </c>
      <c r="AE126">
        <f>Tabela3[[#This Row],[kan_params]]</f>
        <v>673</v>
      </c>
      <c r="AF126">
        <f>Tabela3[[#This Row],[kan_steps]]</f>
        <v>23</v>
      </c>
      <c r="AG126">
        <f>Tabela3[[#This Row],[kan_train_acc]]</f>
        <v>0.85393255949020297</v>
      </c>
      <c r="AH126">
        <f>Tabela3[[#This Row],[kan_val_acc]]</f>
        <v>0.91304349899291903</v>
      </c>
      <c r="AI126">
        <f>Tabela3[[#This Row],[kan_test_acc]]</f>
        <v>0.86842107772827104</v>
      </c>
      <c r="AJ126">
        <f>Tabela3[[#This Row],[mlp_test_acc]]</f>
        <v>0.44736842105263103</v>
      </c>
      <c r="AK126">
        <f>Tabela3[[#This Row],[mlp_val_acc]]</f>
        <v>0.30434782608695599</v>
      </c>
      <c r="AL126">
        <f>Tabela3[[#This Row],[mlp_train_acc]]</f>
        <v>0.29213483146067398</v>
      </c>
      <c r="AM126">
        <f>Tabela3[[#This Row],[mlp_steps]]</f>
        <v>12</v>
      </c>
    </row>
    <row r="127" spans="1:39" hidden="1" x14ac:dyDescent="0.25">
      <c r="A127" t="s">
        <v>2382</v>
      </c>
      <c r="B127">
        <v>14</v>
      </c>
      <c r="C127">
        <v>9</v>
      </c>
      <c r="D127">
        <v>2</v>
      </c>
      <c r="E127">
        <v>0</v>
      </c>
      <c r="F127" t="s">
        <v>2405</v>
      </c>
      <c r="G127">
        <v>1153</v>
      </c>
      <c r="H127">
        <v>2294362.7999999998</v>
      </c>
      <c r="I127">
        <v>23.2</v>
      </c>
      <c r="J127">
        <v>0.52359549999236998</v>
      </c>
      <c r="K127">
        <v>0.85217392444610596</v>
      </c>
      <c r="L127">
        <v>0.357894742488861</v>
      </c>
      <c r="M127">
        <v>0.4</v>
      </c>
      <c r="N127">
        <v>0.32173913043478197</v>
      </c>
      <c r="O127">
        <v>0.307865168539325</v>
      </c>
      <c r="P127">
        <v>14.2</v>
      </c>
      <c r="Q127">
        <v>166311</v>
      </c>
      <c r="R127">
        <v>1095</v>
      </c>
      <c r="S127">
        <v>2</v>
      </c>
      <c r="T127">
        <v>21</v>
      </c>
      <c r="U127">
        <v>0.21052631578947301</v>
      </c>
      <c r="V127">
        <v>0.39130434782608697</v>
      </c>
      <c r="W127">
        <v>0.37078651685393199</v>
      </c>
      <c r="X127">
        <v>12</v>
      </c>
      <c r="Y127">
        <v>146071.4</v>
      </c>
      <c r="Z127">
        <v>1191</v>
      </c>
      <c r="AA127">
        <v>2</v>
      </c>
      <c r="AB127">
        <v>22</v>
      </c>
      <c r="AC127" t="s">
        <v>2527</v>
      </c>
      <c r="AE127">
        <f>Tabela3[[#This Row],[kan_params]]</f>
        <v>1153</v>
      </c>
      <c r="AF127">
        <f>Tabela3[[#This Row],[kan_steps]]</f>
        <v>23.2</v>
      </c>
      <c r="AG127">
        <f>Tabela3[[#This Row],[kan_train_acc]]</f>
        <v>0.52359549999236998</v>
      </c>
      <c r="AH127">
        <f>Tabela3[[#This Row],[kan_val_acc]]</f>
        <v>0.85217392444610596</v>
      </c>
      <c r="AI127">
        <f>Tabela3[[#This Row],[kan_test_acc]]</f>
        <v>0.357894742488861</v>
      </c>
      <c r="AJ127">
        <f>Tabela3[[#This Row],[mlp_test_acc]]</f>
        <v>0.4</v>
      </c>
      <c r="AK127">
        <f>Tabela3[[#This Row],[mlp_val_acc]]</f>
        <v>0.32173913043478197</v>
      </c>
      <c r="AL127">
        <f>Tabela3[[#This Row],[mlp_train_acc]]</f>
        <v>0.307865168539325</v>
      </c>
      <c r="AM127">
        <f>Tabela3[[#This Row],[mlp_steps]]</f>
        <v>14.2</v>
      </c>
    </row>
    <row r="128" spans="1:39" hidden="1" x14ac:dyDescent="0.25">
      <c r="A128" t="s">
        <v>2382</v>
      </c>
      <c r="B128">
        <v>14</v>
      </c>
      <c r="C128">
        <v>9</v>
      </c>
      <c r="D128">
        <v>2</v>
      </c>
      <c r="E128">
        <v>0</v>
      </c>
      <c r="F128" t="s">
        <v>2407</v>
      </c>
      <c r="G128">
        <v>1497</v>
      </c>
      <c r="H128">
        <v>3909321.8</v>
      </c>
      <c r="I128">
        <v>38.200000000000003</v>
      </c>
      <c r="J128">
        <v>0.80449439287185598</v>
      </c>
      <c r="K128">
        <v>0.930434787273407</v>
      </c>
      <c r="L128">
        <v>0.83684210777282697</v>
      </c>
      <c r="M128">
        <v>0.41578947368420999</v>
      </c>
      <c r="N128">
        <v>0.57391304347826</v>
      </c>
      <c r="O128">
        <v>0.57303370786516805</v>
      </c>
      <c r="P128">
        <v>20</v>
      </c>
      <c r="Q128">
        <v>241476.2</v>
      </c>
      <c r="R128">
        <v>1395</v>
      </c>
      <c r="S128">
        <v>2</v>
      </c>
      <c r="T128">
        <v>24</v>
      </c>
      <c r="U128">
        <v>0.31578947368421001</v>
      </c>
      <c r="V128">
        <v>0.32173913043478197</v>
      </c>
      <c r="W128">
        <v>0.34382022471910101</v>
      </c>
      <c r="X128">
        <v>12</v>
      </c>
      <c r="Y128">
        <v>158753.79999999999</v>
      </c>
      <c r="Z128">
        <v>1503</v>
      </c>
      <c r="AA128">
        <v>2</v>
      </c>
      <c r="AB128">
        <v>25</v>
      </c>
      <c r="AC128" t="s">
        <v>2528</v>
      </c>
      <c r="AE128">
        <f>Tabela3[[#This Row],[kan_params]]</f>
        <v>1497</v>
      </c>
      <c r="AF128">
        <f>Tabela3[[#This Row],[kan_steps]]</f>
        <v>38.200000000000003</v>
      </c>
      <c r="AG128">
        <f>Tabela3[[#This Row],[kan_train_acc]]</f>
        <v>0.80449439287185598</v>
      </c>
      <c r="AH128">
        <f>Tabela3[[#This Row],[kan_val_acc]]</f>
        <v>0.930434787273407</v>
      </c>
      <c r="AI128">
        <f>Tabela3[[#This Row],[kan_test_acc]]</f>
        <v>0.83684210777282697</v>
      </c>
      <c r="AJ128">
        <f>Tabela3[[#This Row],[mlp_test_acc]]</f>
        <v>0.41578947368420999</v>
      </c>
      <c r="AK128">
        <f>Tabela3[[#This Row],[mlp_val_acc]]</f>
        <v>0.57391304347826</v>
      </c>
      <c r="AL128">
        <f>Tabela3[[#This Row],[mlp_train_acc]]</f>
        <v>0.57303370786516805</v>
      </c>
      <c r="AM128">
        <f>Tabela3[[#This Row],[mlp_steps]]</f>
        <v>20</v>
      </c>
    </row>
    <row r="129" spans="1:39" hidden="1" x14ac:dyDescent="0.25">
      <c r="A129" t="s">
        <v>2382</v>
      </c>
      <c r="B129">
        <v>14</v>
      </c>
      <c r="C129">
        <v>9</v>
      </c>
      <c r="D129">
        <v>2</v>
      </c>
      <c r="E129">
        <v>0</v>
      </c>
      <c r="F129" t="s">
        <v>2409</v>
      </c>
      <c r="G129">
        <v>1841</v>
      </c>
      <c r="H129">
        <v>2559353.7999999998</v>
      </c>
      <c r="I129">
        <v>23.4</v>
      </c>
      <c r="J129">
        <v>0.72808989286422698</v>
      </c>
      <c r="K129">
        <v>0.80869566202163701</v>
      </c>
      <c r="L129">
        <v>0.66315789222717203</v>
      </c>
      <c r="M129">
        <v>0.42631578947368398</v>
      </c>
      <c r="N129">
        <v>0.38260869565217298</v>
      </c>
      <c r="O129">
        <v>0.39325842696629199</v>
      </c>
      <c r="P129">
        <v>14.6</v>
      </c>
      <c r="Q129">
        <v>163429.79999999999</v>
      </c>
      <c r="R129">
        <v>1731</v>
      </c>
      <c r="S129">
        <v>2</v>
      </c>
      <c r="T129">
        <v>27</v>
      </c>
      <c r="U129">
        <v>0.44736842105263103</v>
      </c>
      <c r="V129">
        <v>0.30434782608695599</v>
      </c>
      <c r="W129">
        <v>0.29213483146067398</v>
      </c>
      <c r="X129">
        <v>12</v>
      </c>
      <c r="Y129">
        <v>126679.8</v>
      </c>
      <c r="Z129">
        <v>1851</v>
      </c>
      <c r="AA129">
        <v>2</v>
      </c>
      <c r="AB129">
        <v>28</v>
      </c>
      <c r="AC129" t="s">
        <v>2529</v>
      </c>
      <c r="AE129">
        <f>Tabela3[[#This Row],[kan_params]]</f>
        <v>1841</v>
      </c>
      <c r="AF129">
        <f>Tabela3[[#This Row],[kan_steps]]</f>
        <v>23.4</v>
      </c>
      <c r="AG129">
        <f>Tabela3[[#This Row],[kan_train_acc]]</f>
        <v>0.72808989286422698</v>
      </c>
      <c r="AH129">
        <f>Tabela3[[#This Row],[kan_val_acc]]</f>
        <v>0.80869566202163701</v>
      </c>
      <c r="AI129">
        <f>Tabela3[[#This Row],[kan_test_acc]]</f>
        <v>0.66315789222717203</v>
      </c>
      <c r="AJ129">
        <f>Tabela3[[#This Row],[mlp_test_acc]]</f>
        <v>0.42631578947368398</v>
      </c>
      <c r="AK129">
        <f>Tabela3[[#This Row],[mlp_val_acc]]</f>
        <v>0.38260869565217298</v>
      </c>
      <c r="AL129">
        <f>Tabela3[[#This Row],[mlp_train_acc]]</f>
        <v>0.39325842696629199</v>
      </c>
      <c r="AM129">
        <f>Tabela3[[#This Row],[mlp_steps]]</f>
        <v>14.6</v>
      </c>
    </row>
    <row r="130" spans="1:39" hidden="1" x14ac:dyDescent="0.25">
      <c r="A130" t="s">
        <v>2382</v>
      </c>
      <c r="B130">
        <v>14</v>
      </c>
      <c r="C130">
        <v>9</v>
      </c>
      <c r="D130">
        <v>2</v>
      </c>
      <c r="E130">
        <v>0</v>
      </c>
      <c r="F130" t="s">
        <v>2411</v>
      </c>
      <c r="G130">
        <v>941</v>
      </c>
      <c r="H130">
        <v>1934547</v>
      </c>
      <c r="I130">
        <v>27</v>
      </c>
      <c r="J130">
        <v>0.98426966667175297</v>
      </c>
      <c r="K130">
        <v>0.95652174949645996</v>
      </c>
      <c r="L130">
        <v>0.92105263471603305</v>
      </c>
      <c r="M130">
        <v>0.21052631578947301</v>
      </c>
      <c r="N130">
        <v>0.39130434782608697</v>
      </c>
      <c r="O130">
        <v>0.37078651685393199</v>
      </c>
      <c r="P130">
        <v>12</v>
      </c>
      <c r="Q130">
        <v>139494.6</v>
      </c>
      <c r="R130">
        <v>915</v>
      </c>
      <c r="S130">
        <v>2</v>
      </c>
      <c r="T130">
        <v>19</v>
      </c>
      <c r="U130">
        <v>0.21052631578947301</v>
      </c>
      <c r="V130">
        <v>0.39130434782608697</v>
      </c>
      <c r="W130">
        <v>0.37078651685393199</v>
      </c>
      <c r="X130">
        <v>12</v>
      </c>
      <c r="Y130">
        <v>158921.79999999999</v>
      </c>
      <c r="Z130">
        <v>1003</v>
      </c>
      <c r="AA130">
        <v>2</v>
      </c>
      <c r="AB130">
        <v>20</v>
      </c>
      <c r="AC130" t="s">
        <v>2530</v>
      </c>
      <c r="AE130">
        <f>Tabela3[[#This Row],[kan_params]]</f>
        <v>941</v>
      </c>
      <c r="AF130">
        <f>Tabela3[[#This Row],[kan_steps]]</f>
        <v>27</v>
      </c>
      <c r="AG130">
        <f>Tabela3[[#This Row],[kan_train_acc]]</f>
        <v>0.98426966667175297</v>
      </c>
      <c r="AH130">
        <f>Tabela3[[#This Row],[kan_val_acc]]</f>
        <v>0.95652174949645996</v>
      </c>
      <c r="AI130">
        <f>Tabela3[[#This Row],[kan_test_acc]]</f>
        <v>0.92105263471603305</v>
      </c>
      <c r="AJ130">
        <f>Tabela3[[#This Row],[mlp_test_acc]]</f>
        <v>0.21052631578947301</v>
      </c>
      <c r="AK130">
        <f>Tabela3[[#This Row],[mlp_val_acc]]</f>
        <v>0.39130434782608697</v>
      </c>
      <c r="AL130">
        <f>Tabela3[[#This Row],[mlp_train_acc]]</f>
        <v>0.37078651685393199</v>
      </c>
      <c r="AM130">
        <f>Tabela3[[#This Row],[mlp_steps]]</f>
        <v>12</v>
      </c>
    </row>
    <row r="131" spans="1:39" hidden="1" x14ac:dyDescent="0.25">
      <c r="A131" t="s">
        <v>2382</v>
      </c>
      <c r="B131">
        <v>14</v>
      </c>
      <c r="C131">
        <v>9</v>
      </c>
      <c r="D131">
        <v>2</v>
      </c>
      <c r="E131">
        <v>0</v>
      </c>
      <c r="F131" t="s">
        <v>2413</v>
      </c>
      <c r="G131">
        <v>1459</v>
      </c>
      <c r="H131">
        <v>3094638.6</v>
      </c>
      <c r="I131">
        <v>30.4</v>
      </c>
      <c r="J131">
        <v>0.74382023811340303</v>
      </c>
      <c r="K131">
        <v>0.84347825050353997</v>
      </c>
      <c r="L131">
        <v>0.62631578445434499</v>
      </c>
      <c r="M131">
        <v>0.452631578947368</v>
      </c>
      <c r="N131">
        <v>0.4</v>
      </c>
      <c r="O131">
        <v>0.39775280898876397</v>
      </c>
      <c r="P131">
        <v>12</v>
      </c>
      <c r="Q131">
        <v>145984</v>
      </c>
      <c r="R131">
        <v>1395</v>
      </c>
      <c r="S131">
        <v>2</v>
      </c>
      <c r="T131">
        <v>24</v>
      </c>
      <c r="U131">
        <v>0.48947368421052601</v>
      </c>
      <c r="V131">
        <v>0.53913043478260803</v>
      </c>
      <c r="W131">
        <v>0.550561797752809</v>
      </c>
      <c r="X131">
        <v>19.8</v>
      </c>
      <c r="Y131">
        <v>230106.6</v>
      </c>
      <c r="Z131">
        <v>1503</v>
      </c>
      <c r="AA131">
        <v>2</v>
      </c>
      <c r="AB131">
        <v>25</v>
      </c>
      <c r="AC131" t="s">
        <v>2531</v>
      </c>
      <c r="AE131">
        <f>Tabela3[[#This Row],[kan_params]]</f>
        <v>1459</v>
      </c>
      <c r="AF131">
        <f>Tabela3[[#This Row],[kan_steps]]</f>
        <v>30.4</v>
      </c>
      <c r="AG131">
        <f>Tabela3[[#This Row],[kan_train_acc]]</f>
        <v>0.74382023811340303</v>
      </c>
      <c r="AH131">
        <f>Tabela3[[#This Row],[kan_val_acc]]</f>
        <v>0.84347825050353997</v>
      </c>
      <c r="AI131">
        <f>Tabela3[[#This Row],[kan_test_acc]]</f>
        <v>0.62631578445434499</v>
      </c>
      <c r="AJ131">
        <f>Tabela3[[#This Row],[mlp_test_acc]]</f>
        <v>0.452631578947368</v>
      </c>
      <c r="AK131">
        <f>Tabela3[[#This Row],[mlp_val_acc]]</f>
        <v>0.4</v>
      </c>
      <c r="AL131">
        <f>Tabela3[[#This Row],[mlp_train_acc]]</f>
        <v>0.39775280898876397</v>
      </c>
      <c r="AM131">
        <f>Tabela3[[#This Row],[mlp_steps]]</f>
        <v>12</v>
      </c>
    </row>
    <row r="132" spans="1:39" hidden="1" x14ac:dyDescent="0.25">
      <c r="A132" t="s">
        <v>2382</v>
      </c>
      <c r="B132">
        <v>14</v>
      </c>
      <c r="C132">
        <v>9</v>
      </c>
      <c r="D132">
        <v>2</v>
      </c>
      <c r="E132">
        <v>0</v>
      </c>
      <c r="F132" t="s">
        <v>2415</v>
      </c>
      <c r="G132">
        <v>1879</v>
      </c>
      <c r="H132">
        <v>2604602.7999999998</v>
      </c>
      <c r="I132">
        <v>23.6</v>
      </c>
      <c r="J132">
        <v>0.72584269046783401</v>
      </c>
      <c r="K132">
        <v>0.87826087474823</v>
      </c>
      <c r="L132">
        <v>0.65789473056793202</v>
      </c>
      <c r="M132">
        <v>0.336842105263157</v>
      </c>
      <c r="N132">
        <v>0.41739130434782601</v>
      </c>
      <c r="O132">
        <v>0.33483146067415698</v>
      </c>
      <c r="P132">
        <v>13.6</v>
      </c>
      <c r="Q132">
        <v>160827</v>
      </c>
      <c r="R132">
        <v>1851</v>
      </c>
      <c r="S132">
        <v>2</v>
      </c>
      <c r="T132">
        <v>28</v>
      </c>
      <c r="U132">
        <v>0.35789473684210499</v>
      </c>
      <c r="V132">
        <v>0.38260869565217298</v>
      </c>
      <c r="W132">
        <v>0.368539325842696</v>
      </c>
      <c r="X132">
        <v>14</v>
      </c>
      <c r="Y132">
        <v>156950</v>
      </c>
      <c r="Z132">
        <v>1975</v>
      </c>
      <c r="AA132">
        <v>2</v>
      </c>
      <c r="AB132">
        <v>29</v>
      </c>
      <c r="AC132" t="s">
        <v>2532</v>
      </c>
      <c r="AE132">
        <f>Tabela3[[#This Row],[kan_params]]</f>
        <v>1879</v>
      </c>
      <c r="AF132">
        <f>Tabela3[[#This Row],[kan_steps]]</f>
        <v>23.6</v>
      </c>
      <c r="AG132">
        <f>Tabela3[[#This Row],[kan_train_acc]]</f>
        <v>0.72584269046783401</v>
      </c>
      <c r="AH132">
        <f>Tabela3[[#This Row],[kan_val_acc]]</f>
        <v>0.87826087474823</v>
      </c>
      <c r="AI132">
        <f>Tabela3[[#This Row],[kan_test_acc]]</f>
        <v>0.65789473056793202</v>
      </c>
      <c r="AJ132">
        <f>Tabela3[[#This Row],[mlp_test_acc]]</f>
        <v>0.336842105263157</v>
      </c>
      <c r="AK132">
        <f>Tabela3[[#This Row],[mlp_val_acc]]</f>
        <v>0.41739130434782601</v>
      </c>
      <c r="AL132">
        <f>Tabela3[[#This Row],[mlp_train_acc]]</f>
        <v>0.33483146067415698</v>
      </c>
      <c r="AM132">
        <f>Tabela3[[#This Row],[mlp_steps]]</f>
        <v>13.6</v>
      </c>
    </row>
    <row r="133" spans="1:39" hidden="1" x14ac:dyDescent="0.25">
      <c r="A133" t="s">
        <v>2382</v>
      </c>
      <c r="B133">
        <v>14</v>
      </c>
      <c r="C133">
        <v>9</v>
      </c>
      <c r="D133">
        <v>2</v>
      </c>
      <c r="E133">
        <v>0</v>
      </c>
      <c r="F133" t="s">
        <v>2417</v>
      </c>
      <c r="G133">
        <v>2299</v>
      </c>
      <c r="H133">
        <v>3539425.4</v>
      </c>
      <c r="I133">
        <v>32</v>
      </c>
      <c r="J133">
        <v>0.89438204765319795</v>
      </c>
      <c r="K133">
        <v>0.93043479919433503</v>
      </c>
      <c r="L133">
        <v>0.88421051502227699</v>
      </c>
      <c r="M133">
        <v>0.37894736842105198</v>
      </c>
      <c r="N133">
        <v>0.32173913043478197</v>
      </c>
      <c r="O133">
        <v>0.31685393258426903</v>
      </c>
      <c r="P133">
        <v>12</v>
      </c>
      <c r="Q133">
        <v>148071.79999999999</v>
      </c>
      <c r="R133">
        <v>2235</v>
      </c>
      <c r="S133">
        <v>2</v>
      </c>
      <c r="T133">
        <v>31</v>
      </c>
      <c r="U133">
        <v>0.28947368421052599</v>
      </c>
      <c r="V133">
        <v>0.33913043478260801</v>
      </c>
      <c r="W133">
        <v>0.35056179775280899</v>
      </c>
      <c r="X133">
        <v>12</v>
      </c>
      <c r="Y133">
        <v>158220.20000000001</v>
      </c>
      <c r="Z133">
        <v>2371</v>
      </c>
      <c r="AA133">
        <v>2</v>
      </c>
      <c r="AB133">
        <v>32</v>
      </c>
      <c r="AC133" t="s">
        <v>2533</v>
      </c>
      <c r="AE133">
        <f>Tabela3[[#This Row],[kan_params]]</f>
        <v>2299</v>
      </c>
      <c r="AF133">
        <f>Tabela3[[#This Row],[kan_steps]]</f>
        <v>32</v>
      </c>
      <c r="AG133">
        <f>Tabela3[[#This Row],[kan_train_acc]]</f>
        <v>0.89438204765319795</v>
      </c>
      <c r="AH133">
        <f>Tabela3[[#This Row],[kan_val_acc]]</f>
        <v>0.93043479919433503</v>
      </c>
      <c r="AI133">
        <f>Tabela3[[#This Row],[kan_test_acc]]</f>
        <v>0.88421051502227699</v>
      </c>
      <c r="AJ133">
        <f>Tabela3[[#This Row],[mlp_test_acc]]</f>
        <v>0.37894736842105198</v>
      </c>
      <c r="AK133">
        <f>Tabela3[[#This Row],[mlp_val_acc]]</f>
        <v>0.32173913043478197</v>
      </c>
      <c r="AL133">
        <f>Tabela3[[#This Row],[mlp_train_acc]]</f>
        <v>0.31685393258426903</v>
      </c>
      <c r="AM133">
        <f>Tabela3[[#This Row],[mlp_steps]]</f>
        <v>12</v>
      </c>
    </row>
    <row r="134" spans="1:39" hidden="1" x14ac:dyDescent="0.25">
      <c r="A134" t="s">
        <v>2382</v>
      </c>
      <c r="B134">
        <v>14</v>
      </c>
      <c r="C134">
        <v>9</v>
      </c>
      <c r="D134">
        <v>2</v>
      </c>
      <c r="E134">
        <v>0</v>
      </c>
      <c r="F134" t="s">
        <v>2419</v>
      </c>
      <c r="G134">
        <v>1209</v>
      </c>
      <c r="H134">
        <v>930234.4</v>
      </c>
      <c r="I134">
        <v>12</v>
      </c>
      <c r="J134">
        <v>0.79775279760360696</v>
      </c>
      <c r="K134">
        <v>0.869565188884735</v>
      </c>
      <c r="L134">
        <v>0.76315790414810103</v>
      </c>
      <c r="M134">
        <v>0.21052631578947301</v>
      </c>
      <c r="N134">
        <v>0.47826086956521702</v>
      </c>
      <c r="O134">
        <v>0.37078651685393199</v>
      </c>
      <c r="P134">
        <v>24</v>
      </c>
      <c r="Q134">
        <v>322651</v>
      </c>
      <c r="R134">
        <v>1191</v>
      </c>
      <c r="S134">
        <v>2</v>
      </c>
      <c r="T134">
        <v>22</v>
      </c>
      <c r="U134">
        <v>0.21052631578947301</v>
      </c>
      <c r="V134">
        <v>0.65217391304347805</v>
      </c>
      <c r="W134">
        <v>0.37078651685393199</v>
      </c>
      <c r="X134">
        <v>18</v>
      </c>
      <c r="Y134">
        <v>243408.4</v>
      </c>
      <c r="Z134">
        <v>1291</v>
      </c>
      <c r="AA134">
        <v>2</v>
      </c>
      <c r="AB134">
        <v>23</v>
      </c>
      <c r="AC134" t="s">
        <v>2534</v>
      </c>
      <c r="AE134">
        <f>Tabela3[[#This Row],[kan_params]]</f>
        <v>1209</v>
      </c>
      <c r="AF134">
        <f>Tabela3[[#This Row],[kan_steps]]</f>
        <v>12</v>
      </c>
      <c r="AG134">
        <f>Tabela3[[#This Row],[kan_train_acc]]</f>
        <v>0.79775279760360696</v>
      </c>
      <c r="AH134">
        <f>Tabela3[[#This Row],[kan_val_acc]]</f>
        <v>0.869565188884735</v>
      </c>
      <c r="AI134">
        <f>Tabela3[[#This Row],[kan_test_acc]]</f>
        <v>0.76315790414810103</v>
      </c>
      <c r="AJ134">
        <f>Tabela3[[#This Row],[mlp_test_acc]]</f>
        <v>0.21052631578947301</v>
      </c>
      <c r="AK134">
        <f>Tabela3[[#This Row],[mlp_val_acc]]</f>
        <v>0.47826086956521702</v>
      </c>
      <c r="AL134">
        <f>Tabela3[[#This Row],[mlp_train_acc]]</f>
        <v>0.37078651685393199</v>
      </c>
      <c r="AM134">
        <f>Tabela3[[#This Row],[mlp_steps]]</f>
        <v>24</v>
      </c>
    </row>
    <row r="135" spans="1:39" hidden="1" x14ac:dyDescent="0.25">
      <c r="A135" t="s">
        <v>2382</v>
      </c>
      <c r="B135">
        <v>16</v>
      </c>
      <c r="C135">
        <v>5</v>
      </c>
      <c r="D135">
        <v>5</v>
      </c>
      <c r="E135">
        <v>0</v>
      </c>
      <c r="F135" t="s">
        <v>2383</v>
      </c>
      <c r="G135">
        <v>2225</v>
      </c>
      <c r="H135">
        <v>2450836.7999999998</v>
      </c>
      <c r="I135">
        <v>16.399999999999999</v>
      </c>
      <c r="J135">
        <v>0.20224719252437301</v>
      </c>
      <c r="K135">
        <v>0.66956521272659297</v>
      </c>
      <c r="L135">
        <v>0.236842110753059</v>
      </c>
      <c r="M135">
        <v>0.31578947368421001</v>
      </c>
      <c r="N135">
        <v>0.426086956521739</v>
      </c>
      <c r="O135">
        <v>0.40224719101123502</v>
      </c>
      <c r="P135">
        <v>13.8</v>
      </c>
      <c r="Q135">
        <v>172061.4</v>
      </c>
      <c r="R135">
        <v>2103</v>
      </c>
      <c r="S135">
        <v>2</v>
      </c>
      <c r="T135">
        <v>30</v>
      </c>
      <c r="U135">
        <v>0.31052631578947298</v>
      </c>
      <c r="V135">
        <v>0.33913043478260801</v>
      </c>
      <c r="W135">
        <v>0.34382022471910101</v>
      </c>
      <c r="X135">
        <v>12</v>
      </c>
      <c r="Y135">
        <v>151908</v>
      </c>
      <c r="Z135">
        <v>2235</v>
      </c>
      <c r="AA135">
        <v>2</v>
      </c>
      <c r="AB135">
        <v>31</v>
      </c>
      <c r="AC135" t="s">
        <v>2535</v>
      </c>
      <c r="AE135">
        <f>Tabela3[[#This Row],[kan_params]]</f>
        <v>2225</v>
      </c>
      <c r="AF135">
        <f>Tabela3[[#This Row],[kan_steps]]</f>
        <v>16.399999999999999</v>
      </c>
      <c r="AG135">
        <f>Tabela3[[#This Row],[kan_train_acc]]</f>
        <v>0.20224719252437301</v>
      </c>
      <c r="AH135">
        <f>Tabela3[[#This Row],[kan_val_acc]]</f>
        <v>0.66956521272659297</v>
      </c>
      <c r="AI135">
        <f>Tabela3[[#This Row],[kan_test_acc]]</f>
        <v>0.236842110753059</v>
      </c>
      <c r="AJ135">
        <f>Tabela3[[#This Row],[mlp_test_acc]]</f>
        <v>0.31578947368421001</v>
      </c>
      <c r="AK135">
        <f>Tabela3[[#This Row],[mlp_val_acc]]</f>
        <v>0.426086956521739</v>
      </c>
      <c r="AL135">
        <f>Tabela3[[#This Row],[mlp_train_acc]]</f>
        <v>0.40224719101123502</v>
      </c>
      <c r="AM135">
        <f>Tabela3[[#This Row],[mlp_steps]]</f>
        <v>13.8</v>
      </c>
    </row>
    <row r="136" spans="1:39" hidden="1" x14ac:dyDescent="0.25">
      <c r="A136" t="s">
        <v>2382</v>
      </c>
      <c r="B136">
        <v>16</v>
      </c>
      <c r="C136">
        <v>5</v>
      </c>
      <c r="D136">
        <v>5</v>
      </c>
      <c r="E136">
        <v>0</v>
      </c>
      <c r="F136" t="s">
        <v>2385</v>
      </c>
      <c r="G136">
        <v>2851</v>
      </c>
      <c r="H136">
        <v>1977036.6</v>
      </c>
      <c r="I136">
        <v>12</v>
      </c>
      <c r="J136">
        <v>0.25617976784706098</v>
      </c>
      <c r="K136">
        <v>0.69565218687057495</v>
      </c>
      <c r="L136">
        <v>0.34736841619014702</v>
      </c>
      <c r="M136">
        <v>0.34210526315789402</v>
      </c>
      <c r="N136">
        <v>0.30434782608695599</v>
      </c>
      <c r="O136">
        <v>0.33707865168539303</v>
      </c>
      <c r="P136">
        <v>12</v>
      </c>
      <c r="Q136">
        <v>154994.6</v>
      </c>
      <c r="R136">
        <v>2803</v>
      </c>
      <c r="S136">
        <v>2</v>
      </c>
      <c r="T136">
        <v>35</v>
      </c>
      <c r="U136">
        <v>0.36842105263157798</v>
      </c>
      <c r="V136">
        <v>0.56521739130434701</v>
      </c>
      <c r="W136">
        <v>0.449438202247191</v>
      </c>
      <c r="X136">
        <v>16</v>
      </c>
      <c r="Y136">
        <v>197137.8</v>
      </c>
      <c r="Z136">
        <v>2955</v>
      </c>
      <c r="AA136">
        <v>2</v>
      </c>
      <c r="AB136">
        <v>36</v>
      </c>
      <c r="AC136" t="s">
        <v>2536</v>
      </c>
      <c r="AE136">
        <f>Tabela3[[#This Row],[kan_params]]</f>
        <v>2851</v>
      </c>
      <c r="AF136">
        <f>Tabela3[[#This Row],[kan_steps]]</f>
        <v>12</v>
      </c>
      <c r="AG136">
        <f>Tabela3[[#This Row],[kan_train_acc]]</f>
        <v>0.25617976784706098</v>
      </c>
      <c r="AH136">
        <f>Tabela3[[#This Row],[kan_val_acc]]</f>
        <v>0.69565218687057495</v>
      </c>
      <c r="AI136">
        <f>Tabela3[[#This Row],[kan_test_acc]]</f>
        <v>0.34736841619014702</v>
      </c>
      <c r="AJ136">
        <f>Tabela3[[#This Row],[mlp_test_acc]]</f>
        <v>0.34210526315789402</v>
      </c>
      <c r="AK136">
        <f>Tabela3[[#This Row],[mlp_val_acc]]</f>
        <v>0.30434782608695599</v>
      </c>
      <c r="AL136">
        <f>Tabela3[[#This Row],[mlp_train_acc]]</f>
        <v>0.33707865168539303</v>
      </c>
      <c r="AM136">
        <f>Tabela3[[#This Row],[mlp_steps]]</f>
        <v>12</v>
      </c>
    </row>
    <row r="137" spans="1:39" hidden="1" x14ac:dyDescent="0.25">
      <c r="A137" t="s">
        <v>2382</v>
      </c>
      <c r="B137">
        <v>16</v>
      </c>
      <c r="C137">
        <v>5</v>
      </c>
      <c r="D137">
        <v>5</v>
      </c>
      <c r="E137">
        <v>0</v>
      </c>
      <c r="F137" t="s">
        <v>2387</v>
      </c>
      <c r="G137">
        <v>3477</v>
      </c>
      <c r="H137">
        <v>4109293.2</v>
      </c>
      <c r="I137">
        <v>26.2</v>
      </c>
      <c r="J137">
        <v>0.316853931546211</v>
      </c>
      <c r="K137">
        <v>0.71304348707199094</v>
      </c>
      <c r="L137">
        <v>0.24210526347160299</v>
      </c>
      <c r="M137">
        <v>0.31578947368421001</v>
      </c>
      <c r="N137">
        <v>0.38260869565217298</v>
      </c>
      <c r="O137">
        <v>0.34382022471910101</v>
      </c>
      <c r="P137">
        <v>13.8</v>
      </c>
      <c r="Q137">
        <v>180744.4</v>
      </c>
      <c r="R137">
        <v>3435</v>
      </c>
      <c r="S137">
        <v>2</v>
      </c>
      <c r="T137">
        <v>39</v>
      </c>
      <c r="U137">
        <v>0.25789473684210501</v>
      </c>
      <c r="V137">
        <v>0.61739130434782596</v>
      </c>
      <c r="W137">
        <v>0.35505617977527998</v>
      </c>
      <c r="X137">
        <v>19.2</v>
      </c>
      <c r="Y137">
        <v>255406.8</v>
      </c>
      <c r="Z137">
        <v>3603</v>
      </c>
      <c r="AA137">
        <v>2</v>
      </c>
      <c r="AB137">
        <v>40</v>
      </c>
      <c r="AC137" t="s">
        <v>2537</v>
      </c>
      <c r="AE137">
        <f>Tabela3[[#This Row],[kan_params]]</f>
        <v>3477</v>
      </c>
      <c r="AF137">
        <f>Tabela3[[#This Row],[kan_steps]]</f>
        <v>26.2</v>
      </c>
      <c r="AG137">
        <f>Tabela3[[#This Row],[kan_train_acc]]</f>
        <v>0.316853931546211</v>
      </c>
      <c r="AH137">
        <f>Tabela3[[#This Row],[kan_val_acc]]</f>
        <v>0.71304348707199094</v>
      </c>
      <c r="AI137">
        <f>Tabela3[[#This Row],[kan_test_acc]]</f>
        <v>0.24210526347160299</v>
      </c>
      <c r="AJ137">
        <f>Tabela3[[#This Row],[mlp_test_acc]]</f>
        <v>0.31578947368421001</v>
      </c>
      <c r="AK137">
        <f>Tabela3[[#This Row],[mlp_val_acc]]</f>
        <v>0.38260869565217298</v>
      </c>
      <c r="AL137">
        <f>Tabela3[[#This Row],[mlp_train_acc]]</f>
        <v>0.34382022471910101</v>
      </c>
      <c r="AM137">
        <f>Tabela3[[#This Row],[mlp_steps]]</f>
        <v>13.8</v>
      </c>
    </row>
    <row r="138" spans="1:39" hidden="1" x14ac:dyDescent="0.25">
      <c r="A138" t="s">
        <v>2382</v>
      </c>
      <c r="B138">
        <v>16</v>
      </c>
      <c r="C138">
        <v>5</v>
      </c>
      <c r="D138">
        <v>5</v>
      </c>
      <c r="E138">
        <v>0</v>
      </c>
      <c r="F138" t="s">
        <v>2389</v>
      </c>
      <c r="G138">
        <v>2611</v>
      </c>
      <c r="H138">
        <v>2048330</v>
      </c>
      <c r="I138">
        <v>13</v>
      </c>
      <c r="J138">
        <v>0.32359550297260198</v>
      </c>
      <c r="K138">
        <v>0.73913043737411499</v>
      </c>
      <c r="L138">
        <v>0.27894736528396602</v>
      </c>
      <c r="M138">
        <v>0.55263157894736803</v>
      </c>
      <c r="N138">
        <v>0.69565217391304301</v>
      </c>
      <c r="O138">
        <v>0.70786516853932502</v>
      </c>
      <c r="P138">
        <v>36</v>
      </c>
      <c r="Q138">
        <v>391637.4</v>
      </c>
      <c r="R138">
        <v>2511</v>
      </c>
      <c r="S138">
        <v>2</v>
      </c>
      <c r="T138">
        <v>33</v>
      </c>
      <c r="U138">
        <v>0.21052631578947301</v>
      </c>
      <c r="V138">
        <v>0.39130434782608697</v>
      </c>
      <c r="W138">
        <v>0.37078651685393199</v>
      </c>
      <c r="X138">
        <v>12</v>
      </c>
      <c r="Y138">
        <v>137581.6</v>
      </c>
      <c r="Z138">
        <v>2655</v>
      </c>
      <c r="AA138">
        <v>2</v>
      </c>
      <c r="AB138">
        <v>34</v>
      </c>
      <c r="AC138" t="s">
        <v>2538</v>
      </c>
      <c r="AE138">
        <f>Tabela3[[#This Row],[kan_params]]</f>
        <v>2611</v>
      </c>
      <c r="AF138">
        <f>Tabela3[[#This Row],[kan_steps]]</f>
        <v>13</v>
      </c>
      <c r="AG138">
        <f>Tabela3[[#This Row],[kan_train_acc]]</f>
        <v>0.32359550297260198</v>
      </c>
      <c r="AH138">
        <f>Tabela3[[#This Row],[kan_val_acc]]</f>
        <v>0.73913043737411499</v>
      </c>
      <c r="AI138">
        <f>Tabela3[[#This Row],[kan_test_acc]]</f>
        <v>0.27894736528396602</v>
      </c>
      <c r="AJ138">
        <f>Tabela3[[#This Row],[mlp_test_acc]]</f>
        <v>0.55263157894736803</v>
      </c>
      <c r="AK138">
        <f>Tabela3[[#This Row],[mlp_val_acc]]</f>
        <v>0.69565217391304301</v>
      </c>
      <c r="AL138">
        <f>Tabela3[[#This Row],[mlp_train_acc]]</f>
        <v>0.70786516853932502</v>
      </c>
      <c r="AM138">
        <f>Tabela3[[#This Row],[mlp_steps]]</f>
        <v>36</v>
      </c>
    </row>
    <row r="139" spans="1:39" hidden="1" x14ac:dyDescent="0.25">
      <c r="A139" t="s">
        <v>2382</v>
      </c>
      <c r="B139">
        <v>16</v>
      </c>
      <c r="C139">
        <v>5</v>
      </c>
      <c r="D139">
        <v>5</v>
      </c>
      <c r="E139">
        <v>0</v>
      </c>
      <c r="F139" t="s">
        <v>2391</v>
      </c>
      <c r="G139">
        <v>3333</v>
      </c>
      <c r="H139">
        <v>3218448.8</v>
      </c>
      <c r="I139">
        <v>20.399999999999999</v>
      </c>
      <c r="J139">
        <v>0.26741572320461199</v>
      </c>
      <c r="K139">
        <v>0.66956522464752199</v>
      </c>
      <c r="L139">
        <v>0.40526315271854402</v>
      </c>
      <c r="M139">
        <v>0.21052631578947301</v>
      </c>
      <c r="N139">
        <v>0.63478260869565195</v>
      </c>
      <c r="O139">
        <v>0.37078651685393199</v>
      </c>
      <c r="P139">
        <v>19.2</v>
      </c>
      <c r="Q139">
        <v>252271</v>
      </c>
      <c r="R139">
        <v>3271</v>
      </c>
      <c r="S139">
        <v>2</v>
      </c>
      <c r="T139">
        <v>38</v>
      </c>
      <c r="U139">
        <v>0.231578947368421</v>
      </c>
      <c r="V139">
        <v>0.63478260869565195</v>
      </c>
      <c r="W139">
        <v>0.37078651685393199</v>
      </c>
      <c r="X139">
        <v>17.600000000000001</v>
      </c>
      <c r="Y139">
        <v>199804</v>
      </c>
      <c r="Z139">
        <v>3435</v>
      </c>
      <c r="AA139">
        <v>2</v>
      </c>
      <c r="AB139">
        <v>39</v>
      </c>
      <c r="AC139" t="s">
        <v>2539</v>
      </c>
      <c r="AE139">
        <f>Tabela3[[#This Row],[kan_params]]</f>
        <v>3333</v>
      </c>
      <c r="AF139">
        <f>Tabela3[[#This Row],[kan_steps]]</f>
        <v>20.399999999999999</v>
      </c>
      <c r="AG139">
        <f>Tabela3[[#This Row],[kan_train_acc]]</f>
        <v>0.26741572320461199</v>
      </c>
      <c r="AH139">
        <f>Tabela3[[#This Row],[kan_val_acc]]</f>
        <v>0.66956522464752199</v>
      </c>
      <c r="AI139">
        <f>Tabela3[[#This Row],[kan_test_acc]]</f>
        <v>0.40526315271854402</v>
      </c>
      <c r="AJ139">
        <f>Tabela3[[#This Row],[mlp_test_acc]]</f>
        <v>0.21052631578947301</v>
      </c>
      <c r="AK139">
        <f>Tabela3[[#This Row],[mlp_val_acc]]</f>
        <v>0.63478260869565195</v>
      </c>
      <c r="AL139">
        <f>Tabela3[[#This Row],[mlp_train_acc]]</f>
        <v>0.37078651685393199</v>
      </c>
      <c r="AM139">
        <f>Tabela3[[#This Row],[mlp_steps]]</f>
        <v>19.2</v>
      </c>
    </row>
    <row r="140" spans="1:39" hidden="1" x14ac:dyDescent="0.25">
      <c r="A140" t="s">
        <v>2382</v>
      </c>
      <c r="B140">
        <v>16</v>
      </c>
      <c r="C140">
        <v>5</v>
      </c>
      <c r="D140">
        <v>5</v>
      </c>
      <c r="E140">
        <v>0</v>
      </c>
      <c r="F140" t="s">
        <v>2393</v>
      </c>
      <c r="G140">
        <v>4055</v>
      </c>
      <c r="H140">
        <v>4006966.6</v>
      </c>
      <c r="I140">
        <v>24</v>
      </c>
      <c r="J140">
        <v>0.36179774999618503</v>
      </c>
      <c r="K140">
        <v>0.66086957454681305</v>
      </c>
      <c r="L140">
        <v>0.36315789222717199</v>
      </c>
      <c r="M140">
        <v>0.32105263157894698</v>
      </c>
      <c r="N140">
        <v>0.47826086956521702</v>
      </c>
      <c r="O140">
        <v>0.40449438202247101</v>
      </c>
      <c r="P140">
        <v>18.600000000000001</v>
      </c>
      <c r="Q140">
        <v>260297.2</v>
      </c>
      <c r="R140">
        <v>3951</v>
      </c>
      <c r="S140">
        <v>2</v>
      </c>
      <c r="T140">
        <v>42</v>
      </c>
      <c r="U140">
        <v>0.31578947368421001</v>
      </c>
      <c r="V140">
        <v>0.52173913043478204</v>
      </c>
      <c r="W140">
        <v>0.408988764044943</v>
      </c>
      <c r="X140">
        <v>15.4</v>
      </c>
      <c r="Y140">
        <v>186998.6</v>
      </c>
      <c r="Z140">
        <v>4131</v>
      </c>
      <c r="AA140">
        <v>2</v>
      </c>
      <c r="AB140">
        <v>43</v>
      </c>
      <c r="AC140" t="s">
        <v>2540</v>
      </c>
      <c r="AE140">
        <f>Tabela3[[#This Row],[kan_params]]</f>
        <v>4055</v>
      </c>
      <c r="AF140">
        <f>Tabela3[[#This Row],[kan_steps]]</f>
        <v>24</v>
      </c>
      <c r="AG140">
        <f>Tabela3[[#This Row],[kan_train_acc]]</f>
        <v>0.36179774999618503</v>
      </c>
      <c r="AH140">
        <f>Tabela3[[#This Row],[kan_val_acc]]</f>
        <v>0.66086957454681305</v>
      </c>
      <c r="AI140">
        <f>Tabela3[[#This Row],[kan_test_acc]]</f>
        <v>0.36315789222717199</v>
      </c>
      <c r="AJ140">
        <f>Tabela3[[#This Row],[mlp_test_acc]]</f>
        <v>0.32105263157894698</v>
      </c>
      <c r="AK140">
        <f>Tabela3[[#This Row],[mlp_val_acc]]</f>
        <v>0.47826086956521702</v>
      </c>
      <c r="AL140">
        <f>Tabela3[[#This Row],[mlp_train_acc]]</f>
        <v>0.40449438202247101</v>
      </c>
      <c r="AM140">
        <f>Tabela3[[#This Row],[mlp_steps]]</f>
        <v>18.600000000000001</v>
      </c>
    </row>
    <row r="141" spans="1:39" hidden="1" x14ac:dyDescent="0.25">
      <c r="A141" t="s">
        <v>2382</v>
      </c>
      <c r="B141">
        <v>16</v>
      </c>
      <c r="C141">
        <v>5</v>
      </c>
      <c r="D141">
        <v>5</v>
      </c>
      <c r="E141">
        <v>0</v>
      </c>
      <c r="F141" t="s">
        <v>2395</v>
      </c>
      <c r="G141">
        <v>510</v>
      </c>
      <c r="H141">
        <v>1483730.8</v>
      </c>
      <c r="I141">
        <v>18</v>
      </c>
      <c r="J141">
        <v>0.68539327383041304</v>
      </c>
      <c r="K141">
        <v>0.65217393636703402</v>
      </c>
      <c r="L141">
        <v>0.65789473056793202</v>
      </c>
      <c r="M141">
        <v>0.34210526315789402</v>
      </c>
      <c r="N141">
        <v>0.30434782608695599</v>
      </c>
      <c r="O141">
        <v>0.33707865168539303</v>
      </c>
      <c r="P141">
        <v>12</v>
      </c>
      <c r="Q141">
        <v>142719.79999999999</v>
      </c>
      <c r="R141">
        <v>471</v>
      </c>
      <c r="S141">
        <v>2</v>
      </c>
      <c r="T141">
        <v>13</v>
      </c>
      <c r="U141">
        <v>0.34210526315789402</v>
      </c>
      <c r="V141">
        <v>0.30434782608695599</v>
      </c>
      <c r="W141">
        <v>0.33707865168539303</v>
      </c>
      <c r="X141">
        <v>12</v>
      </c>
      <c r="Y141">
        <v>138893.20000000001</v>
      </c>
      <c r="Z141">
        <v>535</v>
      </c>
      <c r="AA141">
        <v>2</v>
      </c>
      <c r="AB141">
        <v>14</v>
      </c>
      <c r="AC141" t="s">
        <v>2541</v>
      </c>
      <c r="AE141">
        <f>Tabela3[[#This Row],[kan_params]]</f>
        <v>510</v>
      </c>
      <c r="AF141">
        <f>Tabela3[[#This Row],[kan_steps]]</f>
        <v>18</v>
      </c>
      <c r="AG141">
        <f>Tabela3[[#This Row],[kan_train_acc]]</f>
        <v>0.68539327383041304</v>
      </c>
      <c r="AH141">
        <f>Tabela3[[#This Row],[kan_val_acc]]</f>
        <v>0.65217393636703402</v>
      </c>
      <c r="AI141">
        <f>Tabela3[[#This Row],[kan_test_acc]]</f>
        <v>0.65789473056793202</v>
      </c>
      <c r="AJ141">
        <f>Tabela3[[#This Row],[mlp_test_acc]]</f>
        <v>0.34210526315789402</v>
      </c>
      <c r="AK141">
        <f>Tabela3[[#This Row],[mlp_val_acc]]</f>
        <v>0.30434782608695599</v>
      </c>
      <c r="AL141">
        <f>Tabela3[[#This Row],[mlp_train_acc]]</f>
        <v>0.33707865168539303</v>
      </c>
      <c r="AM141">
        <f>Tabela3[[#This Row],[mlp_steps]]</f>
        <v>12</v>
      </c>
    </row>
    <row r="142" spans="1:39" hidden="1" x14ac:dyDescent="0.25">
      <c r="A142" t="s">
        <v>2382</v>
      </c>
      <c r="B142">
        <v>16</v>
      </c>
      <c r="C142">
        <v>5</v>
      </c>
      <c r="D142">
        <v>5</v>
      </c>
      <c r="E142">
        <v>0</v>
      </c>
      <c r="F142" t="s">
        <v>2397</v>
      </c>
      <c r="G142">
        <v>1067</v>
      </c>
      <c r="H142">
        <v>3143740.4</v>
      </c>
      <c r="I142">
        <v>23.2</v>
      </c>
      <c r="J142">
        <v>0.34831460714340201</v>
      </c>
      <c r="K142">
        <v>0.63478261232376099</v>
      </c>
      <c r="L142">
        <v>0.40000000596046398</v>
      </c>
      <c r="M142">
        <v>0.40526315789473599</v>
      </c>
      <c r="N142">
        <v>0.57391304347826</v>
      </c>
      <c r="O142">
        <v>0.50337078651685396</v>
      </c>
      <c r="P142">
        <v>23.6</v>
      </c>
      <c r="Q142">
        <v>273875</v>
      </c>
      <c r="R142">
        <v>1003</v>
      </c>
      <c r="S142">
        <v>2</v>
      </c>
      <c r="T142">
        <v>20</v>
      </c>
      <c r="U142">
        <v>0.35789473684210499</v>
      </c>
      <c r="V142">
        <v>0.32173913043478197</v>
      </c>
      <c r="W142">
        <v>0.325842696629213</v>
      </c>
      <c r="X142">
        <v>12</v>
      </c>
      <c r="Y142">
        <v>133342.6</v>
      </c>
      <c r="Z142">
        <v>1095</v>
      </c>
      <c r="AA142">
        <v>2</v>
      </c>
      <c r="AB142">
        <v>21</v>
      </c>
      <c r="AC142" t="s">
        <v>2542</v>
      </c>
      <c r="AE142">
        <f>Tabela3[[#This Row],[kan_params]]</f>
        <v>1067</v>
      </c>
      <c r="AF142">
        <f>Tabela3[[#This Row],[kan_steps]]</f>
        <v>23.2</v>
      </c>
      <c r="AG142">
        <f>Tabela3[[#This Row],[kan_train_acc]]</f>
        <v>0.34831460714340201</v>
      </c>
      <c r="AH142">
        <f>Tabela3[[#This Row],[kan_val_acc]]</f>
        <v>0.63478261232376099</v>
      </c>
      <c r="AI142">
        <f>Tabela3[[#This Row],[kan_test_acc]]</f>
        <v>0.40000000596046398</v>
      </c>
      <c r="AJ142">
        <f>Tabela3[[#This Row],[mlp_test_acc]]</f>
        <v>0.40526315789473599</v>
      </c>
      <c r="AK142">
        <f>Tabela3[[#This Row],[mlp_val_acc]]</f>
        <v>0.57391304347826</v>
      </c>
      <c r="AL142">
        <f>Tabela3[[#This Row],[mlp_train_acc]]</f>
        <v>0.50337078651685396</v>
      </c>
      <c r="AM142">
        <f>Tabela3[[#This Row],[mlp_steps]]</f>
        <v>23.6</v>
      </c>
    </row>
    <row r="143" spans="1:39" hidden="1" x14ac:dyDescent="0.25">
      <c r="A143" t="s">
        <v>2382</v>
      </c>
      <c r="B143">
        <v>16</v>
      </c>
      <c r="C143">
        <v>5</v>
      </c>
      <c r="D143">
        <v>5</v>
      </c>
      <c r="E143">
        <v>0</v>
      </c>
      <c r="F143" t="s">
        <v>2399</v>
      </c>
      <c r="G143">
        <v>1405</v>
      </c>
      <c r="H143">
        <v>2281351.2000000002</v>
      </c>
      <c r="I143">
        <v>17</v>
      </c>
      <c r="J143">
        <v>0.28988764584064403</v>
      </c>
      <c r="K143">
        <v>0.67826087474822905</v>
      </c>
      <c r="L143">
        <v>0.26842105388641302</v>
      </c>
      <c r="M143">
        <v>0.442105263157894</v>
      </c>
      <c r="N143">
        <v>0.47826086956521702</v>
      </c>
      <c r="O143">
        <v>0.47415730337078599</v>
      </c>
      <c r="P143">
        <v>14.8</v>
      </c>
      <c r="Q143">
        <v>186728.4</v>
      </c>
      <c r="R143">
        <v>1395</v>
      </c>
      <c r="S143">
        <v>2</v>
      </c>
      <c r="T143">
        <v>24</v>
      </c>
      <c r="U143">
        <v>0.30526315789473601</v>
      </c>
      <c r="V143">
        <v>0.356521739130434</v>
      </c>
      <c r="W143">
        <v>0.33932584269662902</v>
      </c>
      <c r="X143">
        <v>12</v>
      </c>
      <c r="Y143">
        <v>149559</v>
      </c>
      <c r="Z143">
        <v>1503</v>
      </c>
      <c r="AA143">
        <v>2</v>
      </c>
      <c r="AB143">
        <v>25</v>
      </c>
      <c r="AC143" t="s">
        <v>2543</v>
      </c>
      <c r="AE143">
        <f>Tabela3[[#This Row],[kan_params]]</f>
        <v>1405</v>
      </c>
      <c r="AF143">
        <f>Tabela3[[#This Row],[kan_steps]]</f>
        <v>17</v>
      </c>
      <c r="AG143">
        <f>Tabela3[[#This Row],[kan_train_acc]]</f>
        <v>0.28988764584064403</v>
      </c>
      <c r="AH143">
        <f>Tabela3[[#This Row],[kan_val_acc]]</f>
        <v>0.67826087474822905</v>
      </c>
      <c r="AI143">
        <f>Tabela3[[#This Row],[kan_test_acc]]</f>
        <v>0.26842105388641302</v>
      </c>
      <c r="AJ143">
        <f>Tabela3[[#This Row],[mlp_test_acc]]</f>
        <v>0.442105263157894</v>
      </c>
      <c r="AK143">
        <f>Tabela3[[#This Row],[mlp_val_acc]]</f>
        <v>0.47826086956521702</v>
      </c>
      <c r="AL143">
        <f>Tabela3[[#This Row],[mlp_train_acc]]</f>
        <v>0.47415730337078599</v>
      </c>
      <c r="AM143">
        <f>Tabela3[[#This Row],[mlp_steps]]</f>
        <v>14.8</v>
      </c>
    </row>
    <row r="144" spans="1:39" hidden="1" x14ac:dyDescent="0.25">
      <c r="A144" t="s">
        <v>2382</v>
      </c>
      <c r="B144">
        <v>16</v>
      </c>
      <c r="C144">
        <v>5</v>
      </c>
      <c r="D144">
        <v>5</v>
      </c>
      <c r="E144">
        <v>0</v>
      </c>
      <c r="F144" t="s">
        <v>2401</v>
      </c>
      <c r="G144">
        <v>1743</v>
      </c>
      <c r="H144">
        <v>2703046.8</v>
      </c>
      <c r="I144">
        <v>19.2</v>
      </c>
      <c r="J144">
        <v>0.29213483035564403</v>
      </c>
      <c r="K144">
        <v>0.573913025856018</v>
      </c>
      <c r="L144">
        <v>0.29473684132099098</v>
      </c>
      <c r="M144">
        <v>0.25789473684210501</v>
      </c>
      <c r="N144">
        <v>0.37391304347825999</v>
      </c>
      <c r="O144">
        <v>0.35505617977527998</v>
      </c>
      <c r="P144">
        <v>12</v>
      </c>
      <c r="Q144">
        <v>152888.79999999999</v>
      </c>
      <c r="R144">
        <v>1731</v>
      </c>
      <c r="S144">
        <v>2</v>
      </c>
      <c r="T144">
        <v>27</v>
      </c>
      <c r="U144">
        <v>0.19473684210526301</v>
      </c>
      <c r="V144">
        <v>0.30434782608695599</v>
      </c>
      <c r="W144">
        <v>0.184269662921348</v>
      </c>
      <c r="X144">
        <v>12</v>
      </c>
      <c r="Y144">
        <v>137695.79999999999</v>
      </c>
      <c r="Z144">
        <v>1851</v>
      </c>
      <c r="AA144">
        <v>2</v>
      </c>
      <c r="AB144">
        <v>28</v>
      </c>
      <c r="AC144" t="s">
        <v>2544</v>
      </c>
      <c r="AE144">
        <f>Tabela3[[#This Row],[kan_params]]</f>
        <v>1743</v>
      </c>
      <c r="AF144">
        <f>Tabela3[[#This Row],[kan_steps]]</f>
        <v>19.2</v>
      </c>
      <c r="AG144">
        <f>Tabela3[[#This Row],[kan_train_acc]]</f>
        <v>0.29213483035564403</v>
      </c>
      <c r="AH144">
        <f>Tabela3[[#This Row],[kan_val_acc]]</f>
        <v>0.573913025856018</v>
      </c>
      <c r="AI144">
        <f>Tabela3[[#This Row],[kan_test_acc]]</f>
        <v>0.29473684132099098</v>
      </c>
      <c r="AJ144">
        <f>Tabela3[[#This Row],[mlp_test_acc]]</f>
        <v>0.25789473684210501</v>
      </c>
      <c r="AK144">
        <f>Tabela3[[#This Row],[mlp_val_acc]]</f>
        <v>0.37391304347825999</v>
      </c>
      <c r="AL144">
        <f>Tabela3[[#This Row],[mlp_train_acc]]</f>
        <v>0.35505617977527998</v>
      </c>
      <c r="AM144">
        <f>Tabela3[[#This Row],[mlp_steps]]</f>
        <v>12</v>
      </c>
    </row>
    <row r="145" spans="1:39" hidden="1" x14ac:dyDescent="0.25">
      <c r="A145" t="s">
        <v>2382</v>
      </c>
      <c r="B145">
        <v>16</v>
      </c>
      <c r="C145">
        <v>5</v>
      </c>
      <c r="D145">
        <v>5</v>
      </c>
      <c r="E145">
        <v>0</v>
      </c>
      <c r="F145" t="s">
        <v>2403</v>
      </c>
      <c r="G145">
        <v>848</v>
      </c>
      <c r="H145">
        <v>1206822</v>
      </c>
      <c r="I145">
        <v>12</v>
      </c>
      <c r="J145">
        <v>6.5168539434671394E-2</v>
      </c>
      <c r="K145">
        <v>0.73913043737411499</v>
      </c>
      <c r="L145">
        <v>0.14736841619014701</v>
      </c>
      <c r="M145">
        <v>0.44736842105263103</v>
      </c>
      <c r="N145">
        <v>0.30434782608695599</v>
      </c>
      <c r="O145">
        <v>0.29213483146067398</v>
      </c>
      <c r="P145">
        <v>12</v>
      </c>
      <c r="Q145">
        <v>159389.20000000001</v>
      </c>
      <c r="R145">
        <v>831</v>
      </c>
      <c r="S145">
        <v>2</v>
      </c>
      <c r="T145">
        <v>18</v>
      </c>
      <c r="U145">
        <v>0.21052631578947301</v>
      </c>
      <c r="V145">
        <v>0.39130434782608697</v>
      </c>
      <c r="W145">
        <v>0.37078651685393199</v>
      </c>
      <c r="X145">
        <v>12</v>
      </c>
      <c r="Y145">
        <v>176475.2</v>
      </c>
      <c r="Z145">
        <v>915</v>
      </c>
      <c r="AA145">
        <v>2</v>
      </c>
      <c r="AB145">
        <v>19</v>
      </c>
      <c r="AC145" t="s">
        <v>2545</v>
      </c>
      <c r="AE145">
        <f>Tabela3[[#This Row],[kan_params]]</f>
        <v>848</v>
      </c>
      <c r="AF145">
        <f>Tabela3[[#This Row],[kan_steps]]</f>
        <v>12</v>
      </c>
      <c r="AG145">
        <f>Tabela3[[#This Row],[kan_train_acc]]</f>
        <v>6.5168539434671394E-2</v>
      </c>
      <c r="AH145">
        <f>Tabela3[[#This Row],[kan_val_acc]]</f>
        <v>0.73913043737411499</v>
      </c>
      <c r="AI145">
        <f>Tabela3[[#This Row],[kan_test_acc]]</f>
        <v>0.14736841619014701</v>
      </c>
      <c r="AJ145">
        <f>Tabela3[[#This Row],[mlp_test_acc]]</f>
        <v>0.44736842105263103</v>
      </c>
      <c r="AK145">
        <f>Tabela3[[#This Row],[mlp_val_acc]]</f>
        <v>0.30434782608695599</v>
      </c>
      <c r="AL145">
        <f>Tabela3[[#This Row],[mlp_train_acc]]</f>
        <v>0.29213483146067398</v>
      </c>
      <c r="AM145">
        <f>Tabela3[[#This Row],[mlp_steps]]</f>
        <v>12</v>
      </c>
    </row>
    <row r="146" spans="1:39" hidden="1" x14ac:dyDescent="0.25">
      <c r="A146" t="s">
        <v>2382</v>
      </c>
      <c r="B146">
        <v>16</v>
      </c>
      <c r="C146">
        <v>5</v>
      </c>
      <c r="D146">
        <v>5</v>
      </c>
      <c r="E146">
        <v>0</v>
      </c>
      <c r="F146" t="s">
        <v>2405</v>
      </c>
      <c r="G146">
        <v>1453</v>
      </c>
      <c r="H146">
        <v>2848743.6</v>
      </c>
      <c r="I146">
        <v>20</v>
      </c>
      <c r="J146">
        <v>0.35056180059909797</v>
      </c>
      <c r="K146">
        <v>0.704347836971283</v>
      </c>
      <c r="L146">
        <v>0.33684210777282703</v>
      </c>
      <c r="M146">
        <v>0.53157894736842104</v>
      </c>
      <c r="N146">
        <v>0.53913043478260803</v>
      </c>
      <c r="O146">
        <v>0.53258426966292105</v>
      </c>
      <c r="P146">
        <v>16.2</v>
      </c>
      <c r="Q146">
        <v>192438</v>
      </c>
      <c r="R146">
        <v>1395</v>
      </c>
      <c r="S146">
        <v>2</v>
      </c>
      <c r="T146">
        <v>24</v>
      </c>
      <c r="U146">
        <v>0.44736842105263103</v>
      </c>
      <c r="V146">
        <v>0.38260869565217298</v>
      </c>
      <c r="W146">
        <v>0.38426966292134801</v>
      </c>
      <c r="X146">
        <v>13.6</v>
      </c>
      <c r="Y146">
        <v>162646.20000000001</v>
      </c>
      <c r="Z146">
        <v>1503</v>
      </c>
      <c r="AA146">
        <v>2</v>
      </c>
      <c r="AB146">
        <v>25</v>
      </c>
      <c r="AC146" t="s">
        <v>2546</v>
      </c>
      <c r="AE146">
        <f>Tabela3[[#This Row],[kan_params]]</f>
        <v>1453</v>
      </c>
      <c r="AF146">
        <f>Tabela3[[#This Row],[kan_steps]]</f>
        <v>20</v>
      </c>
      <c r="AG146">
        <f>Tabela3[[#This Row],[kan_train_acc]]</f>
        <v>0.35056180059909797</v>
      </c>
      <c r="AH146">
        <f>Tabela3[[#This Row],[kan_val_acc]]</f>
        <v>0.704347836971283</v>
      </c>
      <c r="AI146">
        <f>Tabela3[[#This Row],[kan_test_acc]]</f>
        <v>0.33684210777282703</v>
      </c>
      <c r="AJ146">
        <f>Tabela3[[#This Row],[mlp_test_acc]]</f>
        <v>0.53157894736842104</v>
      </c>
      <c r="AK146">
        <f>Tabela3[[#This Row],[mlp_val_acc]]</f>
        <v>0.53913043478260803</v>
      </c>
      <c r="AL146">
        <f>Tabela3[[#This Row],[mlp_train_acc]]</f>
        <v>0.53258426966292105</v>
      </c>
      <c r="AM146">
        <f>Tabela3[[#This Row],[mlp_steps]]</f>
        <v>16.2</v>
      </c>
    </row>
    <row r="147" spans="1:39" hidden="1" x14ac:dyDescent="0.25">
      <c r="A147" t="s">
        <v>2382</v>
      </c>
      <c r="B147">
        <v>16</v>
      </c>
      <c r="C147">
        <v>5</v>
      </c>
      <c r="D147">
        <v>5</v>
      </c>
      <c r="E147">
        <v>0</v>
      </c>
      <c r="F147" t="s">
        <v>2407</v>
      </c>
      <c r="G147">
        <v>1887</v>
      </c>
      <c r="H147">
        <v>2313367</v>
      </c>
      <c r="I147">
        <v>15.2</v>
      </c>
      <c r="J147">
        <v>0.41348314583301499</v>
      </c>
      <c r="K147">
        <v>0.73043479919433596</v>
      </c>
      <c r="L147">
        <v>0.40526315271854402</v>
      </c>
      <c r="M147">
        <v>0.25789473684210501</v>
      </c>
      <c r="N147">
        <v>0.61739130434782596</v>
      </c>
      <c r="O147">
        <v>0.35505617977527998</v>
      </c>
      <c r="P147">
        <v>18.399999999999999</v>
      </c>
      <c r="Q147">
        <v>204216.2</v>
      </c>
      <c r="R147">
        <v>1851</v>
      </c>
      <c r="S147">
        <v>2</v>
      </c>
      <c r="T147">
        <v>28</v>
      </c>
      <c r="U147">
        <v>0.35789473684210499</v>
      </c>
      <c r="V147">
        <v>0.38260869565217298</v>
      </c>
      <c r="W147">
        <v>0.36179775280898802</v>
      </c>
      <c r="X147">
        <v>14</v>
      </c>
      <c r="Y147">
        <v>162823</v>
      </c>
      <c r="Z147">
        <v>1975</v>
      </c>
      <c r="AA147">
        <v>2</v>
      </c>
      <c r="AB147">
        <v>29</v>
      </c>
      <c r="AC147" t="s">
        <v>2547</v>
      </c>
      <c r="AE147">
        <f>Tabela3[[#This Row],[kan_params]]</f>
        <v>1887</v>
      </c>
      <c r="AF147">
        <f>Tabela3[[#This Row],[kan_steps]]</f>
        <v>15.2</v>
      </c>
      <c r="AG147">
        <f>Tabela3[[#This Row],[kan_train_acc]]</f>
        <v>0.41348314583301499</v>
      </c>
      <c r="AH147">
        <f>Tabela3[[#This Row],[kan_val_acc]]</f>
        <v>0.73043479919433596</v>
      </c>
      <c r="AI147">
        <f>Tabela3[[#This Row],[kan_test_acc]]</f>
        <v>0.40526315271854402</v>
      </c>
      <c r="AJ147">
        <f>Tabela3[[#This Row],[mlp_test_acc]]</f>
        <v>0.25789473684210501</v>
      </c>
      <c r="AK147">
        <f>Tabela3[[#This Row],[mlp_val_acc]]</f>
        <v>0.61739130434782596</v>
      </c>
      <c r="AL147">
        <f>Tabela3[[#This Row],[mlp_train_acc]]</f>
        <v>0.35505617977527998</v>
      </c>
      <c r="AM147">
        <f>Tabela3[[#This Row],[mlp_steps]]</f>
        <v>18.399999999999999</v>
      </c>
    </row>
    <row r="148" spans="1:39" hidden="1" x14ac:dyDescent="0.25">
      <c r="A148" t="s">
        <v>2382</v>
      </c>
      <c r="B148">
        <v>16</v>
      </c>
      <c r="C148">
        <v>5</v>
      </c>
      <c r="D148">
        <v>5</v>
      </c>
      <c r="E148">
        <v>0</v>
      </c>
      <c r="F148" t="s">
        <v>2409</v>
      </c>
      <c r="G148">
        <v>2321</v>
      </c>
      <c r="H148">
        <v>2859508.6</v>
      </c>
      <c r="I148">
        <v>19</v>
      </c>
      <c r="J148">
        <v>0.33483146131038599</v>
      </c>
      <c r="K148">
        <v>0.652173924446106</v>
      </c>
      <c r="L148">
        <v>0.368421053886413</v>
      </c>
      <c r="M148">
        <v>0.31052631578947298</v>
      </c>
      <c r="N148">
        <v>0.38260869565217298</v>
      </c>
      <c r="O148">
        <v>0.34157303370786501</v>
      </c>
      <c r="P148">
        <v>13.6</v>
      </c>
      <c r="Q148">
        <v>184729.60000000001</v>
      </c>
      <c r="R148">
        <v>2235</v>
      </c>
      <c r="S148">
        <v>2</v>
      </c>
      <c r="T148">
        <v>31</v>
      </c>
      <c r="U148">
        <v>0.394736842105263</v>
      </c>
      <c r="V148">
        <v>0.6</v>
      </c>
      <c r="W148">
        <v>0.51460674157303299</v>
      </c>
      <c r="X148">
        <v>19.8</v>
      </c>
      <c r="Y148">
        <v>265959.40000000002</v>
      </c>
      <c r="Z148">
        <v>2371</v>
      </c>
      <c r="AA148">
        <v>2</v>
      </c>
      <c r="AB148">
        <v>32</v>
      </c>
      <c r="AC148" t="s">
        <v>2548</v>
      </c>
      <c r="AE148">
        <f>Tabela3[[#This Row],[kan_params]]</f>
        <v>2321</v>
      </c>
      <c r="AF148">
        <f>Tabela3[[#This Row],[kan_steps]]</f>
        <v>19</v>
      </c>
      <c r="AG148">
        <f>Tabela3[[#This Row],[kan_train_acc]]</f>
        <v>0.33483146131038599</v>
      </c>
      <c r="AH148">
        <f>Tabela3[[#This Row],[kan_val_acc]]</f>
        <v>0.652173924446106</v>
      </c>
      <c r="AI148">
        <f>Tabela3[[#This Row],[kan_test_acc]]</f>
        <v>0.368421053886413</v>
      </c>
      <c r="AJ148">
        <f>Tabela3[[#This Row],[mlp_test_acc]]</f>
        <v>0.31052631578947298</v>
      </c>
      <c r="AK148">
        <f>Tabela3[[#This Row],[mlp_val_acc]]</f>
        <v>0.38260869565217298</v>
      </c>
      <c r="AL148">
        <f>Tabela3[[#This Row],[mlp_train_acc]]</f>
        <v>0.34157303370786501</v>
      </c>
      <c r="AM148">
        <f>Tabela3[[#This Row],[mlp_steps]]</f>
        <v>13.6</v>
      </c>
    </row>
    <row r="149" spans="1:39" hidden="1" x14ac:dyDescent="0.25">
      <c r="A149" t="s">
        <v>2382</v>
      </c>
      <c r="B149">
        <v>16</v>
      </c>
      <c r="C149">
        <v>5</v>
      </c>
      <c r="D149">
        <v>5</v>
      </c>
      <c r="E149">
        <v>0</v>
      </c>
      <c r="F149" t="s">
        <v>2411</v>
      </c>
      <c r="G149">
        <v>1186</v>
      </c>
      <c r="H149">
        <v>1136606.3999999999</v>
      </c>
      <c r="I149">
        <v>12</v>
      </c>
      <c r="J149">
        <v>0.65168541669845503</v>
      </c>
      <c r="K149">
        <v>0.69565218687057495</v>
      </c>
      <c r="L149">
        <v>0.63157892227172796</v>
      </c>
      <c r="M149">
        <v>0.34210526315789402</v>
      </c>
      <c r="N149">
        <v>0.30434782608695599</v>
      </c>
      <c r="O149">
        <v>0.33707865168539303</v>
      </c>
      <c r="P149">
        <v>12</v>
      </c>
      <c r="Q149">
        <v>146052.6</v>
      </c>
      <c r="R149">
        <v>1095</v>
      </c>
      <c r="S149">
        <v>2</v>
      </c>
      <c r="T149">
        <v>21</v>
      </c>
      <c r="U149">
        <v>0.44736842105263103</v>
      </c>
      <c r="V149">
        <v>0.30434782608695599</v>
      </c>
      <c r="W149">
        <v>0.29213483146067398</v>
      </c>
      <c r="X149">
        <v>12</v>
      </c>
      <c r="Y149">
        <v>143925.6</v>
      </c>
      <c r="Z149">
        <v>1191</v>
      </c>
      <c r="AA149">
        <v>2</v>
      </c>
      <c r="AB149">
        <v>22</v>
      </c>
      <c r="AC149" t="s">
        <v>2549</v>
      </c>
      <c r="AE149">
        <f>Tabela3[[#This Row],[kan_params]]</f>
        <v>1186</v>
      </c>
      <c r="AF149">
        <f>Tabela3[[#This Row],[kan_steps]]</f>
        <v>12</v>
      </c>
      <c r="AG149">
        <f>Tabela3[[#This Row],[kan_train_acc]]</f>
        <v>0.65168541669845503</v>
      </c>
      <c r="AH149">
        <f>Tabela3[[#This Row],[kan_val_acc]]</f>
        <v>0.69565218687057495</v>
      </c>
      <c r="AI149">
        <f>Tabela3[[#This Row],[kan_test_acc]]</f>
        <v>0.63157892227172796</v>
      </c>
      <c r="AJ149">
        <f>Tabela3[[#This Row],[mlp_test_acc]]</f>
        <v>0.34210526315789402</v>
      </c>
      <c r="AK149">
        <f>Tabela3[[#This Row],[mlp_val_acc]]</f>
        <v>0.30434782608695599</v>
      </c>
      <c r="AL149">
        <f>Tabela3[[#This Row],[mlp_train_acc]]</f>
        <v>0.33707865168539303</v>
      </c>
      <c r="AM149">
        <f>Tabela3[[#This Row],[mlp_steps]]</f>
        <v>12</v>
      </c>
    </row>
    <row r="150" spans="1:39" hidden="1" x14ac:dyDescent="0.25">
      <c r="A150" t="s">
        <v>2382</v>
      </c>
      <c r="B150">
        <v>16</v>
      </c>
      <c r="C150">
        <v>5</v>
      </c>
      <c r="D150">
        <v>5</v>
      </c>
      <c r="E150">
        <v>0</v>
      </c>
      <c r="F150" t="s">
        <v>2413</v>
      </c>
      <c r="G150">
        <v>1839</v>
      </c>
      <c r="H150">
        <v>2642631.6</v>
      </c>
      <c r="I150">
        <v>17.8</v>
      </c>
      <c r="J150">
        <v>0.26516854017972902</v>
      </c>
      <c r="K150">
        <v>0.68695652484893799</v>
      </c>
      <c r="L150">
        <v>0.20000000298023199</v>
      </c>
      <c r="M150">
        <v>0.28947368421052599</v>
      </c>
      <c r="N150">
        <v>0.426086956521739</v>
      </c>
      <c r="O150">
        <v>0.35056179775280899</v>
      </c>
      <c r="P150">
        <v>14.2</v>
      </c>
      <c r="Q150">
        <v>171936.4</v>
      </c>
      <c r="R150">
        <v>1731</v>
      </c>
      <c r="S150">
        <v>2</v>
      </c>
      <c r="T150">
        <v>27</v>
      </c>
      <c r="U150">
        <v>0.25789473684210501</v>
      </c>
      <c r="V150">
        <v>0.426086956521739</v>
      </c>
      <c r="W150">
        <v>0.35505617977527998</v>
      </c>
      <c r="X150">
        <v>12.4</v>
      </c>
      <c r="Y150">
        <v>155188.6</v>
      </c>
      <c r="Z150">
        <v>1851</v>
      </c>
      <c r="AA150">
        <v>2</v>
      </c>
      <c r="AB150">
        <v>28</v>
      </c>
      <c r="AC150" t="s">
        <v>2550</v>
      </c>
      <c r="AE150">
        <f>Tabela3[[#This Row],[kan_params]]</f>
        <v>1839</v>
      </c>
      <c r="AF150">
        <f>Tabela3[[#This Row],[kan_steps]]</f>
        <v>17.8</v>
      </c>
      <c r="AG150">
        <f>Tabela3[[#This Row],[kan_train_acc]]</f>
        <v>0.26516854017972902</v>
      </c>
      <c r="AH150">
        <f>Tabela3[[#This Row],[kan_val_acc]]</f>
        <v>0.68695652484893799</v>
      </c>
      <c r="AI150">
        <f>Tabela3[[#This Row],[kan_test_acc]]</f>
        <v>0.20000000298023199</v>
      </c>
      <c r="AJ150">
        <f>Tabela3[[#This Row],[mlp_test_acc]]</f>
        <v>0.28947368421052599</v>
      </c>
      <c r="AK150">
        <f>Tabela3[[#This Row],[mlp_val_acc]]</f>
        <v>0.426086956521739</v>
      </c>
      <c r="AL150">
        <f>Tabela3[[#This Row],[mlp_train_acc]]</f>
        <v>0.35056179775280899</v>
      </c>
      <c r="AM150">
        <f>Tabela3[[#This Row],[mlp_steps]]</f>
        <v>14.2</v>
      </c>
    </row>
    <row r="151" spans="1:39" hidden="1" x14ac:dyDescent="0.25">
      <c r="A151" t="s">
        <v>2382</v>
      </c>
      <c r="B151">
        <v>16</v>
      </c>
      <c r="C151">
        <v>5</v>
      </c>
      <c r="D151">
        <v>5</v>
      </c>
      <c r="E151">
        <v>0</v>
      </c>
      <c r="F151" t="s">
        <v>2415</v>
      </c>
      <c r="G151">
        <v>2369</v>
      </c>
      <c r="H151">
        <v>2585109.7999999998</v>
      </c>
      <c r="I151">
        <v>17.399999999999999</v>
      </c>
      <c r="J151">
        <v>0.26516854576766402</v>
      </c>
      <c r="K151">
        <v>0.69565218687057495</v>
      </c>
      <c r="L151">
        <v>0.25789474099874499</v>
      </c>
      <c r="M151">
        <v>0.384210526315789</v>
      </c>
      <c r="N151">
        <v>0.30434782608695599</v>
      </c>
      <c r="O151">
        <v>0.31910112359550502</v>
      </c>
      <c r="P151">
        <v>12</v>
      </c>
      <c r="Q151">
        <v>161443.4</v>
      </c>
      <c r="R151">
        <v>2235</v>
      </c>
      <c r="S151">
        <v>2</v>
      </c>
      <c r="T151">
        <v>31</v>
      </c>
      <c r="U151">
        <v>0.48421052631578898</v>
      </c>
      <c r="V151">
        <v>0.63478260869565195</v>
      </c>
      <c r="W151">
        <v>0.64044943820224698</v>
      </c>
      <c r="X151">
        <v>26</v>
      </c>
      <c r="Y151">
        <v>333244.2</v>
      </c>
      <c r="Z151">
        <v>2371</v>
      </c>
      <c r="AA151">
        <v>2</v>
      </c>
      <c r="AB151">
        <v>32</v>
      </c>
      <c r="AC151" t="s">
        <v>2551</v>
      </c>
      <c r="AE151">
        <f>Tabela3[[#This Row],[kan_params]]</f>
        <v>2369</v>
      </c>
      <c r="AF151">
        <f>Tabela3[[#This Row],[kan_steps]]</f>
        <v>17.399999999999999</v>
      </c>
      <c r="AG151">
        <f>Tabela3[[#This Row],[kan_train_acc]]</f>
        <v>0.26516854576766402</v>
      </c>
      <c r="AH151">
        <f>Tabela3[[#This Row],[kan_val_acc]]</f>
        <v>0.69565218687057495</v>
      </c>
      <c r="AI151">
        <f>Tabela3[[#This Row],[kan_test_acc]]</f>
        <v>0.25789474099874499</v>
      </c>
      <c r="AJ151">
        <f>Tabela3[[#This Row],[mlp_test_acc]]</f>
        <v>0.384210526315789</v>
      </c>
      <c r="AK151">
        <f>Tabela3[[#This Row],[mlp_val_acc]]</f>
        <v>0.30434782608695599</v>
      </c>
      <c r="AL151">
        <f>Tabela3[[#This Row],[mlp_train_acc]]</f>
        <v>0.31910112359550502</v>
      </c>
      <c r="AM151">
        <f>Tabela3[[#This Row],[mlp_steps]]</f>
        <v>12</v>
      </c>
    </row>
    <row r="152" spans="1:39" hidden="1" x14ac:dyDescent="0.25">
      <c r="A152" t="s">
        <v>2382</v>
      </c>
      <c r="B152">
        <v>16</v>
      </c>
      <c r="C152">
        <v>5</v>
      </c>
      <c r="D152">
        <v>5</v>
      </c>
      <c r="E152">
        <v>0</v>
      </c>
      <c r="F152" t="s">
        <v>2417</v>
      </c>
      <c r="G152">
        <v>2899</v>
      </c>
      <c r="H152">
        <v>2511652.6</v>
      </c>
      <c r="I152">
        <v>17.399999999999999</v>
      </c>
      <c r="J152">
        <v>0.258426961302757</v>
      </c>
      <c r="K152">
        <v>0.53043478727340698</v>
      </c>
      <c r="L152">
        <v>0.30000000298023199</v>
      </c>
      <c r="M152">
        <v>0.41578947368420999</v>
      </c>
      <c r="N152">
        <v>0.57391304347826</v>
      </c>
      <c r="O152">
        <v>0.57303370786516805</v>
      </c>
      <c r="P152">
        <v>14.4</v>
      </c>
      <c r="Q152">
        <v>192396.79999999999</v>
      </c>
      <c r="R152">
        <v>2803</v>
      </c>
      <c r="S152">
        <v>2</v>
      </c>
      <c r="T152">
        <v>35</v>
      </c>
      <c r="U152">
        <v>0.41578947368420999</v>
      </c>
      <c r="V152">
        <v>0.54782608695652102</v>
      </c>
      <c r="W152">
        <v>0.57303370786516805</v>
      </c>
      <c r="X152">
        <v>28.8</v>
      </c>
      <c r="Y152">
        <v>366493.8</v>
      </c>
      <c r="Z152">
        <v>2955</v>
      </c>
      <c r="AA152">
        <v>2</v>
      </c>
      <c r="AB152">
        <v>36</v>
      </c>
      <c r="AC152" t="s">
        <v>2552</v>
      </c>
      <c r="AE152">
        <f>Tabela3[[#This Row],[kan_params]]</f>
        <v>2899</v>
      </c>
      <c r="AF152">
        <f>Tabela3[[#This Row],[kan_steps]]</f>
        <v>17.399999999999999</v>
      </c>
      <c r="AG152">
        <f>Tabela3[[#This Row],[kan_train_acc]]</f>
        <v>0.258426961302757</v>
      </c>
      <c r="AH152">
        <f>Tabela3[[#This Row],[kan_val_acc]]</f>
        <v>0.53043478727340698</v>
      </c>
      <c r="AI152">
        <f>Tabela3[[#This Row],[kan_test_acc]]</f>
        <v>0.30000000298023199</v>
      </c>
      <c r="AJ152">
        <f>Tabela3[[#This Row],[mlp_test_acc]]</f>
        <v>0.41578947368420999</v>
      </c>
      <c r="AK152">
        <f>Tabela3[[#This Row],[mlp_val_acc]]</f>
        <v>0.57391304347826</v>
      </c>
      <c r="AL152">
        <f>Tabela3[[#This Row],[mlp_train_acc]]</f>
        <v>0.57303370786516805</v>
      </c>
      <c r="AM152">
        <f>Tabela3[[#This Row],[mlp_steps]]</f>
        <v>14.4</v>
      </c>
    </row>
    <row r="153" spans="1:39" hidden="1" x14ac:dyDescent="0.25">
      <c r="A153" t="s">
        <v>2382</v>
      </c>
      <c r="B153">
        <v>16</v>
      </c>
      <c r="C153">
        <v>5</v>
      </c>
      <c r="D153">
        <v>5</v>
      </c>
      <c r="E153">
        <v>0</v>
      </c>
      <c r="F153" t="s">
        <v>2419</v>
      </c>
      <c r="G153">
        <v>1524</v>
      </c>
      <c r="H153">
        <v>1376778.8</v>
      </c>
      <c r="I153">
        <v>13</v>
      </c>
      <c r="J153">
        <v>0.34606741368770599</v>
      </c>
      <c r="K153">
        <v>0.65217393636703402</v>
      </c>
      <c r="L153">
        <v>0.300000005960464</v>
      </c>
      <c r="M153">
        <v>0.21052631578947301</v>
      </c>
      <c r="N153">
        <v>0.39130434782608697</v>
      </c>
      <c r="O153">
        <v>0.37078651685393199</v>
      </c>
      <c r="P153">
        <v>12</v>
      </c>
      <c r="Q153">
        <v>161807.20000000001</v>
      </c>
      <c r="R153">
        <v>1503</v>
      </c>
      <c r="S153">
        <v>2</v>
      </c>
      <c r="T153">
        <v>25</v>
      </c>
      <c r="U153">
        <v>0.34210526315789402</v>
      </c>
      <c r="V153">
        <v>0.30434782608695599</v>
      </c>
      <c r="W153">
        <v>0.33707865168539303</v>
      </c>
      <c r="X153">
        <v>12</v>
      </c>
      <c r="Y153">
        <v>142586.4</v>
      </c>
      <c r="Z153">
        <v>1615</v>
      </c>
      <c r="AA153">
        <v>2</v>
      </c>
      <c r="AB153">
        <v>26</v>
      </c>
      <c r="AC153" t="s">
        <v>2553</v>
      </c>
      <c r="AE153">
        <f>Tabela3[[#This Row],[kan_params]]</f>
        <v>1524</v>
      </c>
      <c r="AF153">
        <f>Tabela3[[#This Row],[kan_steps]]</f>
        <v>13</v>
      </c>
      <c r="AG153">
        <f>Tabela3[[#This Row],[kan_train_acc]]</f>
        <v>0.34606741368770599</v>
      </c>
      <c r="AH153">
        <f>Tabela3[[#This Row],[kan_val_acc]]</f>
        <v>0.65217393636703402</v>
      </c>
      <c r="AI153">
        <f>Tabela3[[#This Row],[kan_test_acc]]</f>
        <v>0.300000005960464</v>
      </c>
      <c r="AJ153">
        <f>Tabela3[[#This Row],[mlp_test_acc]]</f>
        <v>0.21052631578947301</v>
      </c>
      <c r="AK153">
        <f>Tabela3[[#This Row],[mlp_val_acc]]</f>
        <v>0.39130434782608697</v>
      </c>
      <c r="AL153">
        <f>Tabela3[[#This Row],[mlp_train_acc]]</f>
        <v>0.37078651685393199</v>
      </c>
      <c r="AM153">
        <f>Tabela3[[#This Row],[mlp_steps]]</f>
        <v>12</v>
      </c>
    </row>
    <row r="154" spans="1:39" hidden="1" x14ac:dyDescent="0.25">
      <c r="A154" t="s">
        <v>2382</v>
      </c>
      <c r="B154">
        <v>16</v>
      </c>
      <c r="C154">
        <v>9</v>
      </c>
      <c r="D154">
        <v>3</v>
      </c>
      <c r="E154">
        <v>0</v>
      </c>
      <c r="F154" t="s">
        <v>2383</v>
      </c>
      <c r="G154">
        <v>2041</v>
      </c>
      <c r="H154">
        <v>3442398.6</v>
      </c>
      <c r="I154">
        <v>28</v>
      </c>
      <c r="J154">
        <v>0.61797753572463898</v>
      </c>
      <c r="K154">
        <v>0.73913043737411499</v>
      </c>
      <c r="L154">
        <v>0.50526314973831099</v>
      </c>
      <c r="M154">
        <v>0.37894736842105198</v>
      </c>
      <c r="N154">
        <v>0.32173913043478197</v>
      </c>
      <c r="O154">
        <v>0.31685393258426903</v>
      </c>
      <c r="P154">
        <v>12</v>
      </c>
      <c r="Q154">
        <v>162662.79999999999</v>
      </c>
      <c r="R154">
        <v>1975</v>
      </c>
      <c r="S154">
        <v>2</v>
      </c>
      <c r="T154">
        <v>29</v>
      </c>
      <c r="U154">
        <v>0.44736842105263103</v>
      </c>
      <c r="V154">
        <v>0.46086956521739098</v>
      </c>
      <c r="W154">
        <v>0.47640449438202198</v>
      </c>
      <c r="X154">
        <v>14</v>
      </c>
      <c r="Y154">
        <v>171569.2</v>
      </c>
      <c r="Z154">
        <v>2103</v>
      </c>
      <c r="AA154">
        <v>2</v>
      </c>
      <c r="AB154">
        <v>30</v>
      </c>
      <c r="AC154" t="s">
        <v>2554</v>
      </c>
      <c r="AE154">
        <f>Tabela3[[#This Row],[kan_params]]</f>
        <v>2041</v>
      </c>
      <c r="AF154">
        <f>Tabela3[[#This Row],[kan_steps]]</f>
        <v>28</v>
      </c>
      <c r="AG154">
        <f>Tabela3[[#This Row],[kan_train_acc]]</f>
        <v>0.61797753572463898</v>
      </c>
      <c r="AH154">
        <f>Tabela3[[#This Row],[kan_val_acc]]</f>
        <v>0.73913043737411499</v>
      </c>
      <c r="AI154">
        <f>Tabela3[[#This Row],[kan_test_acc]]</f>
        <v>0.50526314973831099</v>
      </c>
      <c r="AJ154">
        <f>Tabela3[[#This Row],[mlp_test_acc]]</f>
        <v>0.37894736842105198</v>
      </c>
      <c r="AK154">
        <f>Tabela3[[#This Row],[mlp_val_acc]]</f>
        <v>0.32173913043478197</v>
      </c>
      <c r="AL154">
        <f>Tabela3[[#This Row],[mlp_train_acc]]</f>
        <v>0.31685393258426903</v>
      </c>
      <c r="AM154">
        <f>Tabela3[[#This Row],[mlp_steps]]</f>
        <v>12</v>
      </c>
    </row>
    <row r="155" spans="1:39" hidden="1" x14ac:dyDescent="0.25">
      <c r="A155" t="s">
        <v>2382</v>
      </c>
      <c r="B155">
        <v>16</v>
      </c>
      <c r="C155">
        <v>9</v>
      </c>
      <c r="D155">
        <v>3</v>
      </c>
      <c r="E155">
        <v>0</v>
      </c>
      <c r="F155" t="s">
        <v>2385</v>
      </c>
      <c r="G155">
        <v>2615</v>
      </c>
      <c r="H155">
        <v>2450574.6</v>
      </c>
      <c r="I155">
        <v>19</v>
      </c>
      <c r="J155">
        <v>0.505617976188659</v>
      </c>
      <c r="K155">
        <v>0.78260868787765503</v>
      </c>
      <c r="L155">
        <v>0.56842106580734197</v>
      </c>
      <c r="M155">
        <v>0.21052631578947301</v>
      </c>
      <c r="N155">
        <v>0.65217391304347805</v>
      </c>
      <c r="O155">
        <v>0.37078651685393199</v>
      </c>
      <c r="P155">
        <v>18</v>
      </c>
      <c r="Q155">
        <v>207125.8</v>
      </c>
      <c r="R155">
        <v>2511</v>
      </c>
      <c r="S155">
        <v>2</v>
      </c>
      <c r="T155">
        <v>33</v>
      </c>
      <c r="U155">
        <v>0.21052631578947301</v>
      </c>
      <c r="V155">
        <v>0.39130434782608697</v>
      </c>
      <c r="W155">
        <v>0.37078651685393199</v>
      </c>
      <c r="X155">
        <v>12</v>
      </c>
      <c r="Y155">
        <v>144508.4</v>
      </c>
      <c r="Z155">
        <v>2655</v>
      </c>
      <c r="AA155">
        <v>2</v>
      </c>
      <c r="AB155">
        <v>34</v>
      </c>
      <c r="AC155" t="s">
        <v>2555</v>
      </c>
      <c r="AE155">
        <f>Tabela3[[#This Row],[kan_params]]</f>
        <v>2615</v>
      </c>
      <c r="AF155">
        <f>Tabela3[[#This Row],[kan_steps]]</f>
        <v>19</v>
      </c>
      <c r="AG155">
        <f>Tabela3[[#This Row],[kan_train_acc]]</f>
        <v>0.505617976188659</v>
      </c>
      <c r="AH155">
        <f>Tabela3[[#This Row],[kan_val_acc]]</f>
        <v>0.78260868787765503</v>
      </c>
      <c r="AI155">
        <f>Tabela3[[#This Row],[kan_test_acc]]</f>
        <v>0.56842106580734197</v>
      </c>
      <c r="AJ155">
        <f>Tabela3[[#This Row],[mlp_test_acc]]</f>
        <v>0.21052631578947301</v>
      </c>
      <c r="AK155">
        <f>Tabela3[[#This Row],[mlp_val_acc]]</f>
        <v>0.65217391304347805</v>
      </c>
      <c r="AL155">
        <f>Tabela3[[#This Row],[mlp_train_acc]]</f>
        <v>0.37078651685393199</v>
      </c>
      <c r="AM155">
        <f>Tabela3[[#This Row],[mlp_steps]]</f>
        <v>18</v>
      </c>
    </row>
    <row r="156" spans="1:39" hidden="1" x14ac:dyDescent="0.25">
      <c r="A156" t="s">
        <v>2382</v>
      </c>
      <c r="B156">
        <v>16</v>
      </c>
      <c r="C156">
        <v>9</v>
      </c>
      <c r="D156">
        <v>3</v>
      </c>
      <c r="E156">
        <v>0</v>
      </c>
      <c r="F156" t="s">
        <v>2387</v>
      </c>
      <c r="G156">
        <v>3189</v>
      </c>
      <c r="H156">
        <v>2976733</v>
      </c>
      <c r="I156">
        <v>22.4</v>
      </c>
      <c r="J156">
        <v>0.69438202381133995</v>
      </c>
      <c r="K156">
        <v>0.86956521272659304</v>
      </c>
      <c r="L156">
        <v>0.58421051502227705</v>
      </c>
      <c r="M156">
        <v>0.221052631578947</v>
      </c>
      <c r="N156">
        <v>0.60869565217391297</v>
      </c>
      <c r="O156">
        <v>0.37078651685393199</v>
      </c>
      <c r="P156">
        <v>17.2</v>
      </c>
      <c r="Q156">
        <v>220357.4</v>
      </c>
      <c r="R156">
        <v>3111</v>
      </c>
      <c r="S156">
        <v>2</v>
      </c>
      <c r="T156">
        <v>37</v>
      </c>
      <c r="U156">
        <v>0.35263157894736802</v>
      </c>
      <c r="V156">
        <v>0.47826086956521702</v>
      </c>
      <c r="W156">
        <v>0.41797752808988697</v>
      </c>
      <c r="X156">
        <v>15.6</v>
      </c>
      <c r="Y156">
        <v>185603.4</v>
      </c>
      <c r="Z156">
        <v>3271</v>
      </c>
      <c r="AA156">
        <v>2</v>
      </c>
      <c r="AB156">
        <v>38</v>
      </c>
      <c r="AC156" t="s">
        <v>2556</v>
      </c>
      <c r="AE156">
        <f>Tabela3[[#This Row],[kan_params]]</f>
        <v>3189</v>
      </c>
      <c r="AF156">
        <f>Tabela3[[#This Row],[kan_steps]]</f>
        <v>22.4</v>
      </c>
      <c r="AG156">
        <f>Tabela3[[#This Row],[kan_train_acc]]</f>
        <v>0.69438202381133995</v>
      </c>
      <c r="AH156">
        <f>Tabela3[[#This Row],[kan_val_acc]]</f>
        <v>0.86956521272659304</v>
      </c>
      <c r="AI156">
        <f>Tabela3[[#This Row],[kan_test_acc]]</f>
        <v>0.58421051502227705</v>
      </c>
      <c r="AJ156">
        <f>Tabela3[[#This Row],[mlp_test_acc]]</f>
        <v>0.221052631578947</v>
      </c>
      <c r="AK156">
        <f>Tabela3[[#This Row],[mlp_val_acc]]</f>
        <v>0.60869565217391297</v>
      </c>
      <c r="AL156">
        <f>Tabela3[[#This Row],[mlp_train_acc]]</f>
        <v>0.37078651685393199</v>
      </c>
      <c r="AM156">
        <f>Tabela3[[#This Row],[mlp_steps]]</f>
        <v>17.2</v>
      </c>
    </row>
    <row r="157" spans="1:39" hidden="1" x14ac:dyDescent="0.25">
      <c r="A157" t="s">
        <v>2382</v>
      </c>
      <c r="B157">
        <v>16</v>
      </c>
      <c r="C157">
        <v>9</v>
      </c>
      <c r="D157">
        <v>3</v>
      </c>
      <c r="E157">
        <v>0</v>
      </c>
      <c r="F157" t="s">
        <v>2389</v>
      </c>
      <c r="G157">
        <v>2395</v>
      </c>
      <c r="H157">
        <v>3460799.4</v>
      </c>
      <c r="I157">
        <v>27.4</v>
      </c>
      <c r="J157">
        <v>0.63595505952834996</v>
      </c>
      <c r="K157">
        <v>0.81739131212234495</v>
      </c>
      <c r="L157">
        <v>0.55789474248886095</v>
      </c>
      <c r="M157">
        <v>0.44736842105263103</v>
      </c>
      <c r="N157">
        <v>0.46086956521739098</v>
      </c>
      <c r="O157">
        <v>0.447191011235955</v>
      </c>
      <c r="P157">
        <v>16.2</v>
      </c>
      <c r="Q157">
        <v>216244.6</v>
      </c>
      <c r="R157">
        <v>2371</v>
      </c>
      <c r="S157">
        <v>2</v>
      </c>
      <c r="T157">
        <v>32</v>
      </c>
      <c r="U157">
        <v>0.21052631578947301</v>
      </c>
      <c r="V157">
        <v>0.45217391304347798</v>
      </c>
      <c r="W157">
        <v>0.37078651685393199</v>
      </c>
      <c r="X157">
        <v>13.6</v>
      </c>
      <c r="Y157">
        <v>166025.79999999999</v>
      </c>
      <c r="Z157">
        <v>2511</v>
      </c>
      <c r="AA157">
        <v>2</v>
      </c>
      <c r="AB157">
        <v>33</v>
      </c>
      <c r="AC157" t="s">
        <v>2557</v>
      </c>
      <c r="AE157">
        <f>Tabela3[[#This Row],[kan_params]]</f>
        <v>2395</v>
      </c>
      <c r="AF157">
        <f>Tabela3[[#This Row],[kan_steps]]</f>
        <v>27.4</v>
      </c>
      <c r="AG157">
        <f>Tabela3[[#This Row],[kan_train_acc]]</f>
        <v>0.63595505952834996</v>
      </c>
      <c r="AH157">
        <f>Tabela3[[#This Row],[kan_val_acc]]</f>
        <v>0.81739131212234495</v>
      </c>
      <c r="AI157">
        <f>Tabela3[[#This Row],[kan_test_acc]]</f>
        <v>0.55789474248886095</v>
      </c>
      <c r="AJ157">
        <f>Tabela3[[#This Row],[mlp_test_acc]]</f>
        <v>0.44736842105263103</v>
      </c>
      <c r="AK157">
        <f>Tabela3[[#This Row],[mlp_val_acc]]</f>
        <v>0.46086956521739098</v>
      </c>
      <c r="AL157">
        <f>Tabela3[[#This Row],[mlp_train_acc]]</f>
        <v>0.447191011235955</v>
      </c>
      <c r="AM157">
        <f>Tabela3[[#This Row],[mlp_steps]]</f>
        <v>16.2</v>
      </c>
    </row>
    <row r="158" spans="1:39" hidden="1" x14ac:dyDescent="0.25">
      <c r="A158" t="s">
        <v>2382</v>
      </c>
      <c r="B158">
        <v>16</v>
      </c>
      <c r="C158">
        <v>9</v>
      </c>
      <c r="D158">
        <v>3</v>
      </c>
      <c r="E158">
        <v>0</v>
      </c>
      <c r="F158" t="s">
        <v>2391</v>
      </c>
      <c r="G158">
        <v>3057</v>
      </c>
      <c r="H158">
        <v>3594707</v>
      </c>
      <c r="I158">
        <v>27</v>
      </c>
      <c r="J158">
        <v>0.582022476196289</v>
      </c>
      <c r="K158">
        <v>0.86086955070495597</v>
      </c>
      <c r="L158">
        <v>0.55789474248886095</v>
      </c>
      <c r="M158">
        <v>0.33157894736842097</v>
      </c>
      <c r="N158">
        <v>0.4</v>
      </c>
      <c r="O158">
        <v>0.33483146067415698</v>
      </c>
      <c r="P158">
        <v>13.4</v>
      </c>
      <c r="Q158">
        <v>178756.2</v>
      </c>
      <c r="R158">
        <v>2955</v>
      </c>
      <c r="S158">
        <v>2</v>
      </c>
      <c r="T158">
        <v>36</v>
      </c>
      <c r="U158">
        <v>0.34736842105263099</v>
      </c>
      <c r="V158">
        <v>0.53043478260869503</v>
      </c>
      <c r="W158">
        <v>0.50561797752808901</v>
      </c>
      <c r="X158">
        <v>17.600000000000001</v>
      </c>
      <c r="Y158">
        <v>221309.6</v>
      </c>
      <c r="Z158">
        <v>3111</v>
      </c>
      <c r="AA158">
        <v>2</v>
      </c>
      <c r="AB158">
        <v>37</v>
      </c>
      <c r="AC158" t="s">
        <v>2558</v>
      </c>
      <c r="AE158">
        <f>Tabela3[[#This Row],[kan_params]]</f>
        <v>3057</v>
      </c>
      <c r="AF158">
        <f>Tabela3[[#This Row],[kan_steps]]</f>
        <v>27</v>
      </c>
      <c r="AG158">
        <f>Tabela3[[#This Row],[kan_train_acc]]</f>
        <v>0.582022476196289</v>
      </c>
      <c r="AH158">
        <f>Tabela3[[#This Row],[kan_val_acc]]</f>
        <v>0.86086955070495597</v>
      </c>
      <c r="AI158">
        <f>Tabela3[[#This Row],[kan_test_acc]]</f>
        <v>0.55789474248886095</v>
      </c>
      <c r="AJ158">
        <f>Tabela3[[#This Row],[mlp_test_acc]]</f>
        <v>0.33157894736842097</v>
      </c>
      <c r="AK158">
        <f>Tabela3[[#This Row],[mlp_val_acc]]</f>
        <v>0.4</v>
      </c>
      <c r="AL158">
        <f>Tabela3[[#This Row],[mlp_train_acc]]</f>
        <v>0.33483146067415698</v>
      </c>
      <c r="AM158">
        <f>Tabela3[[#This Row],[mlp_steps]]</f>
        <v>13.4</v>
      </c>
    </row>
    <row r="159" spans="1:39" hidden="1" x14ac:dyDescent="0.25">
      <c r="A159" t="s">
        <v>2382</v>
      </c>
      <c r="B159">
        <v>16</v>
      </c>
      <c r="C159">
        <v>9</v>
      </c>
      <c r="D159">
        <v>3</v>
      </c>
      <c r="E159">
        <v>0</v>
      </c>
      <c r="F159" t="s">
        <v>2393</v>
      </c>
      <c r="G159">
        <v>3719</v>
      </c>
      <c r="H159">
        <v>3557238.8</v>
      </c>
      <c r="I159">
        <v>25.6</v>
      </c>
      <c r="J159">
        <v>0.77078651189804004</v>
      </c>
      <c r="K159">
        <v>0.91304347515106199</v>
      </c>
      <c r="L159">
        <v>0.82105263471603396</v>
      </c>
      <c r="M159">
        <v>0.23684210526315699</v>
      </c>
      <c r="N159">
        <v>0.434782608695652</v>
      </c>
      <c r="O159">
        <v>0.36404494382022401</v>
      </c>
      <c r="P159">
        <v>13.8</v>
      </c>
      <c r="Q159">
        <v>183085.2</v>
      </c>
      <c r="R159">
        <v>3603</v>
      </c>
      <c r="S159">
        <v>2</v>
      </c>
      <c r="T159">
        <v>40</v>
      </c>
      <c r="U159">
        <v>0.28947368421052599</v>
      </c>
      <c r="V159">
        <v>0.33913043478260801</v>
      </c>
      <c r="W159">
        <v>0.35056179775280899</v>
      </c>
      <c r="X159">
        <v>12</v>
      </c>
      <c r="Y159">
        <v>150643.4</v>
      </c>
      <c r="Z159">
        <v>3775</v>
      </c>
      <c r="AA159">
        <v>2</v>
      </c>
      <c r="AB159">
        <v>41</v>
      </c>
      <c r="AC159" t="s">
        <v>2559</v>
      </c>
      <c r="AE159">
        <f>Tabela3[[#This Row],[kan_params]]</f>
        <v>3719</v>
      </c>
      <c r="AF159">
        <f>Tabela3[[#This Row],[kan_steps]]</f>
        <v>25.6</v>
      </c>
      <c r="AG159">
        <f>Tabela3[[#This Row],[kan_train_acc]]</f>
        <v>0.77078651189804004</v>
      </c>
      <c r="AH159">
        <f>Tabela3[[#This Row],[kan_val_acc]]</f>
        <v>0.91304347515106199</v>
      </c>
      <c r="AI159">
        <f>Tabela3[[#This Row],[kan_test_acc]]</f>
        <v>0.82105263471603396</v>
      </c>
      <c r="AJ159">
        <f>Tabela3[[#This Row],[mlp_test_acc]]</f>
        <v>0.23684210526315699</v>
      </c>
      <c r="AK159">
        <f>Tabela3[[#This Row],[mlp_val_acc]]</f>
        <v>0.434782608695652</v>
      </c>
      <c r="AL159">
        <f>Tabela3[[#This Row],[mlp_train_acc]]</f>
        <v>0.36404494382022401</v>
      </c>
      <c r="AM159">
        <f>Tabela3[[#This Row],[mlp_steps]]</f>
        <v>13.8</v>
      </c>
    </row>
    <row r="160" spans="1:39" hidden="1" x14ac:dyDescent="0.25">
      <c r="A160" t="s">
        <v>2382</v>
      </c>
      <c r="B160">
        <v>16</v>
      </c>
      <c r="C160">
        <v>9</v>
      </c>
      <c r="D160">
        <v>3</v>
      </c>
      <c r="E160">
        <v>0</v>
      </c>
      <c r="F160" t="s">
        <v>2395</v>
      </c>
      <c r="G160">
        <v>468</v>
      </c>
      <c r="H160">
        <v>1327901.2</v>
      </c>
      <c r="I160">
        <v>18</v>
      </c>
      <c r="J160">
        <v>0.74157302379608103</v>
      </c>
      <c r="K160">
        <v>0.91304349899291903</v>
      </c>
      <c r="L160">
        <v>0.76842107772827095</v>
      </c>
      <c r="M160">
        <v>0.57894736842105199</v>
      </c>
      <c r="N160">
        <v>0.56521739130434701</v>
      </c>
      <c r="O160">
        <v>0.56179775280898803</v>
      </c>
      <c r="P160">
        <v>19</v>
      </c>
      <c r="Q160">
        <v>238715</v>
      </c>
      <c r="R160">
        <v>411</v>
      </c>
      <c r="S160">
        <v>2</v>
      </c>
      <c r="T160">
        <v>12</v>
      </c>
      <c r="U160">
        <v>0.34210526315789402</v>
      </c>
      <c r="V160">
        <v>0.30434782608695599</v>
      </c>
      <c r="W160">
        <v>0.33707865168539303</v>
      </c>
      <c r="X160">
        <v>12</v>
      </c>
      <c r="Y160">
        <v>159647.20000000001</v>
      </c>
      <c r="Z160">
        <v>471</v>
      </c>
      <c r="AA160">
        <v>2</v>
      </c>
      <c r="AB160">
        <v>13</v>
      </c>
      <c r="AC160" t="s">
        <v>2560</v>
      </c>
      <c r="AE160">
        <f>Tabela3[[#This Row],[kan_params]]</f>
        <v>468</v>
      </c>
      <c r="AF160">
        <f>Tabela3[[#This Row],[kan_steps]]</f>
        <v>18</v>
      </c>
      <c r="AG160">
        <f>Tabela3[[#This Row],[kan_train_acc]]</f>
        <v>0.74157302379608103</v>
      </c>
      <c r="AH160">
        <f>Tabela3[[#This Row],[kan_val_acc]]</f>
        <v>0.91304349899291903</v>
      </c>
      <c r="AI160">
        <f>Tabela3[[#This Row],[kan_test_acc]]</f>
        <v>0.76842107772827095</v>
      </c>
      <c r="AJ160">
        <f>Tabela3[[#This Row],[mlp_test_acc]]</f>
        <v>0.57894736842105199</v>
      </c>
      <c r="AK160">
        <f>Tabela3[[#This Row],[mlp_val_acc]]</f>
        <v>0.56521739130434701</v>
      </c>
      <c r="AL160">
        <f>Tabela3[[#This Row],[mlp_train_acc]]</f>
        <v>0.56179775280898803</v>
      </c>
      <c r="AM160">
        <f>Tabela3[[#This Row],[mlp_steps]]</f>
        <v>19</v>
      </c>
    </row>
    <row r="161" spans="1:39" hidden="1" x14ac:dyDescent="0.25">
      <c r="A161" t="s">
        <v>2382</v>
      </c>
      <c r="B161">
        <v>16</v>
      </c>
      <c r="C161">
        <v>9</v>
      </c>
      <c r="D161">
        <v>3</v>
      </c>
      <c r="E161">
        <v>0</v>
      </c>
      <c r="F161" t="s">
        <v>2397</v>
      </c>
      <c r="G161">
        <v>979</v>
      </c>
      <c r="H161">
        <v>2453115.4</v>
      </c>
      <c r="I161">
        <v>21</v>
      </c>
      <c r="J161">
        <v>0.34831461310386602</v>
      </c>
      <c r="K161">
        <v>0.65217393636703402</v>
      </c>
      <c r="L161">
        <v>0.473684221506118</v>
      </c>
      <c r="M161">
        <v>0.28947368421052599</v>
      </c>
      <c r="N161">
        <v>0.69565217391304301</v>
      </c>
      <c r="O161">
        <v>0.426966292134831</v>
      </c>
      <c r="P161">
        <v>15</v>
      </c>
      <c r="Q161">
        <v>168060.4</v>
      </c>
      <c r="R161">
        <v>915</v>
      </c>
      <c r="S161">
        <v>2</v>
      </c>
      <c r="T161">
        <v>19</v>
      </c>
      <c r="U161">
        <v>0.57894736842105199</v>
      </c>
      <c r="V161">
        <v>0.56521739130434701</v>
      </c>
      <c r="W161">
        <v>0.449438202247191</v>
      </c>
      <c r="X161">
        <v>14</v>
      </c>
      <c r="Y161">
        <v>166492.6</v>
      </c>
      <c r="Z161">
        <v>1003</v>
      </c>
      <c r="AA161">
        <v>2</v>
      </c>
      <c r="AB161">
        <v>20</v>
      </c>
      <c r="AC161" t="s">
        <v>2561</v>
      </c>
      <c r="AE161">
        <f>Tabela3[[#This Row],[kan_params]]</f>
        <v>979</v>
      </c>
      <c r="AF161">
        <f>Tabela3[[#This Row],[kan_steps]]</f>
        <v>21</v>
      </c>
      <c r="AG161">
        <f>Tabela3[[#This Row],[kan_train_acc]]</f>
        <v>0.34831461310386602</v>
      </c>
      <c r="AH161">
        <f>Tabela3[[#This Row],[kan_val_acc]]</f>
        <v>0.65217393636703402</v>
      </c>
      <c r="AI161">
        <f>Tabela3[[#This Row],[kan_test_acc]]</f>
        <v>0.473684221506118</v>
      </c>
      <c r="AJ161">
        <f>Tabela3[[#This Row],[mlp_test_acc]]</f>
        <v>0.28947368421052599</v>
      </c>
      <c r="AK161">
        <f>Tabela3[[#This Row],[mlp_val_acc]]</f>
        <v>0.69565217391304301</v>
      </c>
      <c r="AL161">
        <f>Tabela3[[#This Row],[mlp_train_acc]]</f>
        <v>0.426966292134831</v>
      </c>
      <c r="AM161">
        <f>Tabela3[[#This Row],[mlp_steps]]</f>
        <v>15</v>
      </c>
    </row>
    <row r="162" spans="1:39" hidden="1" x14ac:dyDescent="0.25">
      <c r="A162" t="s">
        <v>2382</v>
      </c>
      <c r="B162">
        <v>16</v>
      </c>
      <c r="C162">
        <v>9</v>
      </c>
      <c r="D162">
        <v>3</v>
      </c>
      <c r="E162">
        <v>0</v>
      </c>
      <c r="F162" t="s">
        <v>2399</v>
      </c>
      <c r="G162">
        <v>1289</v>
      </c>
      <c r="H162">
        <v>2541311.7999999998</v>
      </c>
      <c r="I162">
        <v>22</v>
      </c>
      <c r="J162">
        <v>0.42022471427917402</v>
      </c>
      <c r="K162">
        <v>0.69565218687057495</v>
      </c>
      <c r="L162">
        <v>0.42105262279510403</v>
      </c>
      <c r="M162">
        <v>0.34210526315789402</v>
      </c>
      <c r="N162">
        <v>0.56521739130434701</v>
      </c>
      <c r="O162">
        <v>0.33707865168539303</v>
      </c>
      <c r="P162">
        <v>15</v>
      </c>
      <c r="Q162">
        <v>180458.4</v>
      </c>
      <c r="R162">
        <v>1191</v>
      </c>
      <c r="S162">
        <v>2</v>
      </c>
      <c r="T162">
        <v>22</v>
      </c>
      <c r="U162">
        <v>0.34210526315789402</v>
      </c>
      <c r="V162">
        <v>0.30434782608695599</v>
      </c>
      <c r="W162">
        <v>0.33707865168539303</v>
      </c>
      <c r="X162">
        <v>12</v>
      </c>
      <c r="Y162">
        <v>130905.2</v>
      </c>
      <c r="Z162">
        <v>1291</v>
      </c>
      <c r="AA162">
        <v>2</v>
      </c>
      <c r="AB162">
        <v>23</v>
      </c>
      <c r="AC162" t="s">
        <v>2562</v>
      </c>
      <c r="AE162">
        <f>Tabela3[[#This Row],[kan_params]]</f>
        <v>1289</v>
      </c>
      <c r="AF162">
        <f>Tabela3[[#This Row],[kan_steps]]</f>
        <v>22</v>
      </c>
      <c r="AG162">
        <f>Tabela3[[#This Row],[kan_train_acc]]</f>
        <v>0.42022471427917402</v>
      </c>
      <c r="AH162">
        <f>Tabela3[[#This Row],[kan_val_acc]]</f>
        <v>0.69565218687057495</v>
      </c>
      <c r="AI162">
        <f>Tabela3[[#This Row],[kan_test_acc]]</f>
        <v>0.42105262279510403</v>
      </c>
      <c r="AJ162">
        <f>Tabela3[[#This Row],[mlp_test_acc]]</f>
        <v>0.34210526315789402</v>
      </c>
      <c r="AK162">
        <f>Tabela3[[#This Row],[mlp_val_acc]]</f>
        <v>0.56521739130434701</v>
      </c>
      <c r="AL162">
        <f>Tabela3[[#This Row],[mlp_train_acc]]</f>
        <v>0.33707865168539303</v>
      </c>
      <c r="AM162">
        <f>Tabela3[[#This Row],[mlp_steps]]</f>
        <v>15</v>
      </c>
    </row>
    <row r="163" spans="1:39" hidden="1" x14ac:dyDescent="0.25">
      <c r="A163" t="s">
        <v>2382</v>
      </c>
      <c r="B163">
        <v>16</v>
      </c>
      <c r="C163">
        <v>9</v>
      </c>
      <c r="D163">
        <v>3</v>
      </c>
      <c r="E163">
        <v>0</v>
      </c>
      <c r="F163" t="s">
        <v>2401</v>
      </c>
      <c r="G163">
        <v>1599</v>
      </c>
      <c r="H163">
        <v>2024787.8</v>
      </c>
      <c r="I163">
        <v>17.2</v>
      </c>
      <c r="J163">
        <v>0.51011235713958702</v>
      </c>
      <c r="K163">
        <v>0.71304347515106203</v>
      </c>
      <c r="L163">
        <v>0.50526316761970502</v>
      </c>
      <c r="M163">
        <v>0.35263157894736802</v>
      </c>
      <c r="N163">
        <v>0.44347826086956499</v>
      </c>
      <c r="O163">
        <v>0.41573033707865098</v>
      </c>
      <c r="P163">
        <v>16.2</v>
      </c>
      <c r="Q163">
        <v>171078.6</v>
      </c>
      <c r="R163">
        <v>1503</v>
      </c>
      <c r="S163">
        <v>2</v>
      </c>
      <c r="T163">
        <v>25</v>
      </c>
      <c r="U163">
        <v>0.278947368421052</v>
      </c>
      <c r="V163">
        <v>0.434782608695652</v>
      </c>
      <c r="W163">
        <v>0.37303370786516798</v>
      </c>
      <c r="X163">
        <v>13.8</v>
      </c>
      <c r="Y163">
        <v>163403.20000000001</v>
      </c>
      <c r="Z163">
        <v>1615</v>
      </c>
      <c r="AA163">
        <v>2</v>
      </c>
      <c r="AB163">
        <v>26</v>
      </c>
      <c r="AC163" t="s">
        <v>2563</v>
      </c>
      <c r="AE163">
        <f>Tabela3[[#This Row],[kan_params]]</f>
        <v>1599</v>
      </c>
      <c r="AF163">
        <f>Tabela3[[#This Row],[kan_steps]]</f>
        <v>17.2</v>
      </c>
      <c r="AG163">
        <f>Tabela3[[#This Row],[kan_train_acc]]</f>
        <v>0.51011235713958702</v>
      </c>
      <c r="AH163">
        <f>Tabela3[[#This Row],[kan_val_acc]]</f>
        <v>0.71304347515106203</v>
      </c>
      <c r="AI163">
        <f>Tabela3[[#This Row],[kan_test_acc]]</f>
        <v>0.50526316761970502</v>
      </c>
      <c r="AJ163">
        <f>Tabela3[[#This Row],[mlp_test_acc]]</f>
        <v>0.35263157894736802</v>
      </c>
      <c r="AK163">
        <f>Tabela3[[#This Row],[mlp_val_acc]]</f>
        <v>0.44347826086956499</v>
      </c>
      <c r="AL163">
        <f>Tabela3[[#This Row],[mlp_train_acc]]</f>
        <v>0.41573033707865098</v>
      </c>
      <c r="AM163">
        <f>Tabela3[[#This Row],[mlp_steps]]</f>
        <v>16.2</v>
      </c>
    </row>
    <row r="164" spans="1:39" hidden="1" x14ac:dyDescent="0.25">
      <c r="A164" t="s">
        <v>2382</v>
      </c>
      <c r="B164">
        <v>16</v>
      </c>
      <c r="C164">
        <v>9</v>
      </c>
      <c r="D164">
        <v>3</v>
      </c>
      <c r="E164">
        <v>0</v>
      </c>
      <c r="F164" t="s">
        <v>2403</v>
      </c>
      <c r="G164">
        <v>778</v>
      </c>
      <c r="H164">
        <v>2088446.6</v>
      </c>
      <c r="I164">
        <v>26</v>
      </c>
      <c r="J164">
        <v>0.92134833335876398</v>
      </c>
      <c r="K164">
        <v>0.95652174949645996</v>
      </c>
      <c r="L164">
        <v>0.94736844301223699</v>
      </c>
      <c r="M164">
        <v>0.21052631578947301</v>
      </c>
      <c r="N164">
        <v>0.39130434782608697</v>
      </c>
      <c r="O164">
        <v>0.37078651685393199</v>
      </c>
      <c r="P164">
        <v>12</v>
      </c>
      <c r="Q164">
        <v>158797.4</v>
      </c>
      <c r="R164">
        <v>751</v>
      </c>
      <c r="S164">
        <v>2</v>
      </c>
      <c r="T164">
        <v>17</v>
      </c>
      <c r="U164">
        <v>0.34210526315789402</v>
      </c>
      <c r="V164">
        <v>0.30434782608695599</v>
      </c>
      <c r="W164">
        <v>0.33707865168539303</v>
      </c>
      <c r="X164">
        <v>12</v>
      </c>
      <c r="Y164">
        <v>150131.4</v>
      </c>
      <c r="Z164">
        <v>831</v>
      </c>
      <c r="AA164">
        <v>2</v>
      </c>
      <c r="AB164">
        <v>18</v>
      </c>
      <c r="AC164" t="s">
        <v>2564</v>
      </c>
      <c r="AE164">
        <f>Tabela3[[#This Row],[kan_params]]</f>
        <v>778</v>
      </c>
      <c r="AF164">
        <f>Tabela3[[#This Row],[kan_steps]]</f>
        <v>26</v>
      </c>
      <c r="AG164">
        <f>Tabela3[[#This Row],[kan_train_acc]]</f>
        <v>0.92134833335876398</v>
      </c>
      <c r="AH164">
        <f>Tabela3[[#This Row],[kan_val_acc]]</f>
        <v>0.95652174949645996</v>
      </c>
      <c r="AI164">
        <f>Tabela3[[#This Row],[kan_test_acc]]</f>
        <v>0.94736844301223699</v>
      </c>
      <c r="AJ164">
        <f>Tabela3[[#This Row],[mlp_test_acc]]</f>
        <v>0.21052631578947301</v>
      </c>
      <c r="AK164">
        <f>Tabela3[[#This Row],[mlp_val_acc]]</f>
        <v>0.39130434782608697</v>
      </c>
      <c r="AL164">
        <f>Tabela3[[#This Row],[mlp_train_acc]]</f>
        <v>0.37078651685393199</v>
      </c>
      <c r="AM164">
        <f>Tabela3[[#This Row],[mlp_steps]]</f>
        <v>12</v>
      </c>
    </row>
    <row r="165" spans="1:39" hidden="1" x14ac:dyDescent="0.25">
      <c r="A165" t="s">
        <v>2382</v>
      </c>
      <c r="B165">
        <v>16</v>
      </c>
      <c r="C165">
        <v>9</v>
      </c>
      <c r="D165">
        <v>3</v>
      </c>
      <c r="E165">
        <v>0</v>
      </c>
      <c r="F165" t="s">
        <v>2405</v>
      </c>
      <c r="G165">
        <v>1333</v>
      </c>
      <c r="H165">
        <v>3074583</v>
      </c>
      <c r="I165">
        <v>26.8</v>
      </c>
      <c r="J165">
        <v>0.57078652083873704</v>
      </c>
      <c r="K165">
        <v>0.88695652484893694</v>
      </c>
      <c r="L165">
        <v>0.52631578743457796</v>
      </c>
      <c r="M165">
        <v>0.35263157894736802</v>
      </c>
      <c r="N165">
        <v>0.33913043478260801</v>
      </c>
      <c r="O165">
        <v>0.32359550561797701</v>
      </c>
      <c r="P165">
        <v>12</v>
      </c>
      <c r="Q165">
        <v>142263.20000000001</v>
      </c>
      <c r="R165">
        <v>1291</v>
      </c>
      <c r="S165">
        <v>2</v>
      </c>
      <c r="T165">
        <v>23</v>
      </c>
      <c r="U165">
        <v>0.21052631578947301</v>
      </c>
      <c r="V165">
        <v>0.40869565217391302</v>
      </c>
      <c r="W165">
        <v>0.37078651685393199</v>
      </c>
      <c r="X165">
        <v>13</v>
      </c>
      <c r="Y165">
        <v>145306</v>
      </c>
      <c r="Z165">
        <v>1395</v>
      </c>
      <c r="AA165">
        <v>2</v>
      </c>
      <c r="AB165">
        <v>24</v>
      </c>
      <c r="AC165" t="s">
        <v>2565</v>
      </c>
      <c r="AE165">
        <f>Tabela3[[#This Row],[kan_params]]</f>
        <v>1333</v>
      </c>
      <c r="AF165">
        <f>Tabela3[[#This Row],[kan_steps]]</f>
        <v>26.8</v>
      </c>
      <c r="AG165">
        <f>Tabela3[[#This Row],[kan_train_acc]]</f>
        <v>0.57078652083873704</v>
      </c>
      <c r="AH165">
        <f>Tabela3[[#This Row],[kan_val_acc]]</f>
        <v>0.88695652484893694</v>
      </c>
      <c r="AI165">
        <f>Tabela3[[#This Row],[kan_test_acc]]</f>
        <v>0.52631578743457796</v>
      </c>
      <c r="AJ165">
        <f>Tabela3[[#This Row],[mlp_test_acc]]</f>
        <v>0.35263157894736802</v>
      </c>
      <c r="AK165">
        <f>Tabela3[[#This Row],[mlp_val_acc]]</f>
        <v>0.33913043478260801</v>
      </c>
      <c r="AL165">
        <f>Tabela3[[#This Row],[mlp_train_acc]]</f>
        <v>0.32359550561797701</v>
      </c>
      <c r="AM165">
        <f>Tabela3[[#This Row],[mlp_steps]]</f>
        <v>12</v>
      </c>
    </row>
    <row r="166" spans="1:39" hidden="1" x14ac:dyDescent="0.25">
      <c r="A166" t="s">
        <v>2382</v>
      </c>
      <c r="B166">
        <v>16</v>
      </c>
      <c r="C166">
        <v>9</v>
      </c>
      <c r="D166">
        <v>3</v>
      </c>
      <c r="E166">
        <v>0</v>
      </c>
      <c r="F166" t="s">
        <v>2407</v>
      </c>
      <c r="G166">
        <v>1731</v>
      </c>
      <c r="H166">
        <v>3360729.6</v>
      </c>
      <c r="I166">
        <v>27.8</v>
      </c>
      <c r="J166">
        <v>0.85168539285659794</v>
      </c>
      <c r="K166">
        <v>0.92173914909362797</v>
      </c>
      <c r="L166">
        <v>0.80000001192092896</v>
      </c>
      <c r="M166">
        <v>0.25789473684210501</v>
      </c>
      <c r="N166">
        <v>0.37391304347825999</v>
      </c>
      <c r="O166">
        <v>0.35505617977527998</v>
      </c>
      <c r="P166">
        <v>12</v>
      </c>
      <c r="Q166">
        <v>154696</v>
      </c>
      <c r="R166">
        <v>1615</v>
      </c>
      <c r="S166">
        <v>2</v>
      </c>
      <c r="T166">
        <v>26</v>
      </c>
      <c r="U166">
        <v>0.4</v>
      </c>
      <c r="V166">
        <v>0.32173913043478197</v>
      </c>
      <c r="W166">
        <v>0.307865168539325</v>
      </c>
      <c r="X166">
        <v>12</v>
      </c>
      <c r="Y166">
        <v>157849.20000000001</v>
      </c>
      <c r="Z166">
        <v>1731</v>
      </c>
      <c r="AA166">
        <v>2</v>
      </c>
      <c r="AB166">
        <v>27</v>
      </c>
      <c r="AC166" t="s">
        <v>2566</v>
      </c>
      <c r="AE166">
        <f>Tabela3[[#This Row],[kan_params]]</f>
        <v>1731</v>
      </c>
      <c r="AF166">
        <f>Tabela3[[#This Row],[kan_steps]]</f>
        <v>27.8</v>
      </c>
      <c r="AG166">
        <f>Tabela3[[#This Row],[kan_train_acc]]</f>
        <v>0.85168539285659794</v>
      </c>
      <c r="AH166">
        <f>Tabela3[[#This Row],[kan_val_acc]]</f>
        <v>0.92173914909362797</v>
      </c>
      <c r="AI166">
        <f>Tabela3[[#This Row],[kan_test_acc]]</f>
        <v>0.80000001192092896</v>
      </c>
      <c r="AJ166">
        <f>Tabela3[[#This Row],[mlp_test_acc]]</f>
        <v>0.25789473684210501</v>
      </c>
      <c r="AK166">
        <f>Tabela3[[#This Row],[mlp_val_acc]]</f>
        <v>0.37391304347825999</v>
      </c>
      <c r="AL166">
        <f>Tabela3[[#This Row],[mlp_train_acc]]</f>
        <v>0.35505617977527998</v>
      </c>
      <c r="AM166">
        <f>Tabela3[[#This Row],[mlp_steps]]</f>
        <v>12</v>
      </c>
    </row>
    <row r="167" spans="1:39" hidden="1" x14ac:dyDescent="0.25">
      <c r="A167" t="s">
        <v>2382</v>
      </c>
      <c r="B167">
        <v>16</v>
      </c>
      <c r="C167">
        <v>9</v>
      </c>
      <c r="D167">
        <v>3</v>
      </c>
      <c r="E167">
        <v>0</v>
      </c>
      <c r="F167" t="s">
        <v>2409</v>
      </c>
      <c r="G167">
        <v>2129</v>
      </c>
      <c r="H167">
        <v>2049405</v>
      </c>
      <c r="I167">
        <v>15</v>
      </c>
      <c r="J167">
        <v>0.795505607128143</v>
      </c>
      <c r="K167">
        <v>0.91304349899291903</v>
      </c>
      <c r="L167">
        <v>0.76842105388641302</v>
      </c>
      <c r="M167">
        <v>0.47368421052631499</v>
      </c>
      <c r="N167">
        <v>0.69565217391304301</v>
      </c>
      <c r="O167">
        <v>0.58426966292134797</v>
      </c>
      <c r="P167">
        <v>20</v>
      </c>
      <c r="Q167">
        <v>249829.8</v>
      </c>
      <c r="R167">
        <v>2103</v>
      </c>
      <c r="S167">
        <v>2</v>
      </c>
      <c r="T167">
        <v>30</v>
      </c>
      <c r="U167">
        <v>0.21052631578947301</v>
      </c>
      <c r="V167">
        <v>0.39130434782608697</v>
      </c>
      <c r="W167">
        <v>0.37078651685393199</v>
      </c>
      <c r="X167">
        <v>12</v>
      </c>
      <c r="Y167">
        <v>163826</v>
      </c>
      <c r="Z167">
        <v>2235</v>
      </c>
      <c r="AA167">
        <v>2</v>
      </c>
      <c r="AB167">
        <v>31</v>
      </c>
      <c r="AC167" t="s">
        <v>2567</v>
      </c>
      <c r="AE167">
        <f>Tabela3[[#This Row],[kan_params]]</f>
        <v>2129</v>
      </c>
      <c r="AF167">
        <f>Tabela3[[#This Row],[kan_steps]]</f>
        <v>15</v>
      </c>
      <c r="AG167">
        <f>Tabela3[[#This Row],[kan_train_acc]]</f>
        <v>0.795505607128143</v>
      </c>
      <c r="AH167">
        <f>Tabela3[[#This Row],[kan_val_acc]]</f>
        <v>0.91304349899291903</v>
      </c>
      <c r="AI167">
        <f>Tabela3[[#This Row],[kan_test_acc]]</f>
        <v>0.76842105388641302</v>
      </c>
      <c r="AJ167">
        <f>Tabela3[[#This Row],[mlp_test_acc]]</f>
        <v>0.47368421052631499</v>
      </c>
      <c r="AK167">
        <f>Tabela3[[#This Row],[mlp_val_acc]]</f>
        <v>0.69565217391304301</v>
      </c>
      <c r="AL167">
        <f>Tabela3[[#This Row],[mlp_train_acc]]</f>
        <v>0.58426966292134797</v>
      </c>
      <c r="AM167">
        <f>Tabela3[[#This Row],[mlp_steps]]</f>
        <v>20</v>
      </c>
    </row>
    <row r="168" spans="1:39" hidden="1" x14ac:dyDescent="0.25">
      <c r="A168" t="s">
        <v>2382</v>
      </c>
      <c r="B168">
        <v>16</v>
      </c>
      <c r="C168">
        <v>9</v>
      </c>
      <c r="D168">
        <v>3</v>
      </c>
      <c r="E168">
        <v>0</v>
      </c>
      <c r="F168" t="s">
        <v>2411</v>
      </c>
      <c r="G168">
        <v>1088</v>
      </c>
      <c r="H168">
        <v>2258786</v>
      </c>
      <c r="I168">
        <v>30</v>
      </c>
      <c r="J168">
        <v>0.93258428573608398</v>
      </c>
      <c r="K168">
        <v>0.95652174949645996</v>
      </c>
      <c r="L168">
        <v>0.97368419170379605</v>
      </c>
      <c r="M168">
        <v>0.44736842105263103</v>
      </c>
      <c r="N168">
        <v>0.30434782608695599</v>
      </c>
      <c r="O168">
        <v>0.29213483146067398</v>
      </c>
      <c r="P168">
        <v>12</v>
      </c>
      <c r="Q168">
        <v>141839.4</v>
      </c>
      <c r="R168">
        <v>1003</v>
      </c>
      <c r="S168">
        <v>2</v>
      </c>
      <c r="T168">
        <v>20</v>
      </c>
      <c r="U168">
        <v>0.21052631578947301</v>
      </c>
      <c r="V168">
        <v>0.39130434782608697</v>
      </c>
      <c r="W168">
        <v>0.37078651685393199</v>
      </c>
      <c r="X168">
        <v>27</v>
      </c>
      <c r="Y168">
        <v>317157.8</v>
      </c>
      <c r="Z168">
        <v>1095</v>
      </c>
      <c r="AA168">
        <v>2</v>
      </c>
      <c r="AB168">
        <v>21</v>
      </c>
      <c r="AC168" t="s">
        <v>2568</v>
      </c>
      <c r="AE168">
        <f>Tabela3[[#This Row],[kan_params]]</f>
        <v>1088</v>
      </c>
      <c r="AF168">
        <f>Tabela3[[#This Row],[kan_steps]]</f>
        <v>30</v>
      </c>
      <c r="AG168">
        <f>Tabela3[[#This Row],[kan_train_acc]]</f>
        <v>0.93258428573608398</v>
      </c>
      <c r="AH168">
        <f>Tabela3[[#This Row],[kan_val_acc]]</f>
        <v>0.95652174949645996</v>
      </c>
      <c r="AI168">
        <f>Tabela3[[#This Row],[kan_test_acc]]</f>
        <v>0.97368419170379605</v>
      </c>
      <c r="AJ168">
        <f>Tabela3[[#This Row],[mlp_test_acc]]</f>
        <v>0.44736842105263103</v>
      </c>
      <c r="AK168">
        <f>Tabela3[[#This Row],[mlp_val_acc]]</f>
        <v>0.30434782608695599</v>
      </c>
      <c r="AL168">
        <f>Tabela3[[#This Row],[mlp_train_acc]]</f>
        <v>0.29213483146067398</v>
      </c>
      <c r="AM168">
        <f>Tabela3[[#This Row],[mlp_steps]]</f>
        <v>12</v>
      </c>
    </row>
    <row r="169" spans="1:39" hidden="1" x14ac:dyDescent="0.25">
      <c r="A169" t="s">
        <v>2382</v>
      </c>
      <c r="B169">
        <v>16</v>
      </c>
      <c r="C169">
        <v>9</v>
      </c>
      <c r="D169">
        <v>3</v>
      </c>
      <c r="E169">
        <v>0</v>
      </c>
      <c r="F169" t="s">
        <v>2413</v>
      </c>
      <c r="G169">
        <v>1687</v>
      </c>
      <c r="H169">
        <v>3592234.8</v>
      </c>
      <c r="I169">
        <v>31.4</v>
      </c>
      <c r="J169">
        <v>0.63820225596427904</v>
      </c>
      <c r="K169">
        <v>0.86086956262588499</v>
      </c>
      <c r="L169">
        <v>0.54736843109130795</v>
      </c>
      <c r="M169">
        <v>0.30526315789473601</v>
      </c>
      <c r="N169">
        <v>0.41739130434782601</v>
      </c>
      <c r="O169">
        <v>0.33932584269662902</v>
      </c>
      <c r="P169">
        <v>12</v>
      </c>
      <c r="Q169">
        <v>147637.4</v>
      </c>
      <c r="R169">
        <v>1615</v>
      </c>
      <c r="S169">
        <v>2</v>
      </c>
      <c r="T169">
        <v>26</v>
      </c>
      <c r="U169">
        <v>0.31052631578947298</v>
      </c>
      <c r="V169">
        <v>0.33913043478260801</v>
      </c>
      <c r="W169">
        <v>0.34157303370786501</v>
      </c>
      <c r="X169">
        <v>12</v>
      </c>
      <c r="Y169">
        <v>145551.79999999999</v>
      </c>
      <c r="Z169">
        <v>1731</v>
      </c>
      <c r="AA169">
        <v>2</v>
      </c>
      <c r="AB169">
        <v>27</v>
      </c>
      <c r="AC169" t="s">
        <v>2569</v>
      </c>
      <c r="AE169">
        <f>Tabela3[[#This Row],[kan_params]]</f>
        <v>1687</v>
      </c>
      <c r="AF169">
        <f>Tabela3[[#This Row],[kan_steps]]</f>
        <v>31.4</v>
      </c>
      <c r="AG169">
        <f>Tabela3[[#This Row],[kan_train_acc]]</f>
        <v>0.63820225596427904</v>
      </c>
      <c r="AH169">
        <f>Tabela3[[#This Row],[kan_val_acc]]</f>
        <v>0.86086956262588499</v>
      </c>
      <c r="AI169">
        <f>Tabela3[[#This Row],[kan_test_acc]]</f>
        <v>0.54736843109130795</v>
      </c>
      <c r="AJ169">
        <f>Tabela3[[#This Row],[mlp_test_acc]]</f>
        <v>0.30526315789473601</v>
      </c>
      <c r="AK169">
        <f>Tabela3[[#This Row],[mlp_val_acc]]</f>
        <v>0.41739130434782601</v>
      </c>
      <c r="AL169">
        <f>Tabela3[[#This Row],[mlp_train_acc]]</f>
        <v>0.33932584269662902</v>
      </c>
      <c r="AM169">
        <f>Tabela3[[#This Row],[mlp_steps]]</f>
        <v>12</v>
      </c>
    </row>
    <row r="170" spans="1:39" hidden="1" x14ac:dyDescent="0.25">
      <c r="A170" t="s">
        <v>2382</v>
      </c>
      <c r="B170">
        <v>16</v>
      </c>
      <c r="C170">
        <v>9</v>
      </c>
      <c r="D170">
        <v>3</v>
      </c>
      <c r="E170">
        <v>0</v>
      </c>
      <c r="F170" t="s">
        <v>2415</v>
      </c>
      <c r="G170">
        <v>2173</v>
      </c>
      <c r="H170">
        <v>3615380</v>
      </c>
      <c r="I170">
        <v>30</v>
      </c>
      <c r="J170">
        <v>0.82696628570556596</v>
      </c>
      <c r="K170">
        <v>0.92173913717269895</v>
      </c>
      <c r="L170">
        <v>0.81578948497772197</v>
      </c>
      <c r="M170">
        <v>0.31052631578947298</v>
      </c>
      <c r="N170">
        <v>0.4</v>
      </c>
      <c r="O170">
        <v>0.38426966292134801</v>
      </c>
      <c r="P170">
        <v>15.2</v>
      </c>
      <c r="Q170">
        <v>175543.2</v>
      </c>
      <c r="R170">
        <v>2103</v>
      </c>
      <c r="S170">
        <v>2</v>
      </c>
      <c r="T170">
        <v>30</v>
      </c>
      <c r="U170">
        <v>0.29473684210526302</v>
      </c>
      <c r="V170">
        <v>0.41739130434782601</v>
      </c>
      <c r="W170">
        <v>0.35955056179775202</v>
      </c>
      <c r="X170">
        <v>13.2</v>
      </c>
      <c r="Y170">
        <v>156039.6</v>
      </c>
      <c r="Z170">
        <v>2235</v>
      </c>
      <c r="AA170">
        <v>2</v>
      </c>
      <c r="AB170">
        <v>31</v>
      </c>
      <c r="AC170" t="s">
        <v>2570</v>
      </c>
      <c r="AE170">
        <f>Tabela3[[#This Row],[kan_params]]</f>
        <v>2173</v>
      </c>
      <c r="AF170">
        <f>Tabela3[[#This Row],[kan_steps]]</f>
        <v>30</v>
      </c>
      <c r="AG170">
        <f>Tabela3[[#This Row],[kan_train_acc]]</f>
        <v>0.82696628570556596</v>
      </c>
      <c r="AH170">
        <f>Tabela3[[#This Row],[kan_val_acc]]</f>
        <v>0.92173913717269895</v>
      </c>
      <c r="AI170">
        <f>Tabela3[[#This Row],[kan_test_acc]]</f>
        <v>0.81578948497772197</v>
      </c>
      <c r="AJ170">
        <f>Tabela3[[#This Row],[mlp_test_acc]]</f>
        <v>0.31052631578947298</v>
      </c>
      <c r="AK170">
        <f>Tabela3[[#This Row],[mlp_val_acc]]</f>
        <v>0.4</v>
      </c>
      <c r="AL170">
        <f>Tabela3[[#This Row],[mlp_train_acc]]</f>
        <v>0.38426966292134801</v>
      </c>
      <c r="AM170">
        <f>Tabela3[[#This Row],[mlp_steps]]</f>
        <v>15.2</v>
      </c>
    </row>
    <row r="171" spans="1:39" hidden="1" x14ac:dyDescent="0.25">
      <c r="A171" t="s">
        <v>2382</v>
      </c>
      <c r="B171">
        <v>16</v>
      </c>
      <c r="C171">
        <v>9</v>
      </c>
      <c r="D171">
        <v>3</v>
      </c>
      <c r="E171">
        <v>0</v>
      </c>
      <c r="F171" t="s">
        <v>2417</v>
      </c>
      <c r="G171">
        <v>2659</v>
      </c>
      <c r="H171">
        <v>3728981.8</v>
      </c>
      <c r="I171">
        <v>30</v>
      </c>
      <c r="J171">
        <v>0.74157303571701005</v>
      </c>
      <c r="K171">
        <v>0.88695651292800903</v>
      </c>
      <c r="L171">
        <v>0.74210526347160299</v>
      </c>
      <c r="M171">
        <v>0.33157894736842097</v>
      </c>
      <c r="N171">
        <v>0.41739130434782601</v>
      </c>
      <c r="O171">
        <v>0.42471910112359501</v>
      </c>
      <c r="P171">
        <v>12.4</v>
      </c>
      <c r="Q171">
        <v>154777.79999999999</v>
      </c>
      <c r="R171">
        <v>2655</v>
      </c>
      <c r="S171">
        <v>2</v>
      </c>
      <c r="T171">
        <v>34</v>
      </c>
      <c r="U171">
        <v>0.278947368421052</v>
      </c>
      <c r="V171">
        <v>0.53913043478260803</v>
      </c>
      <c r="W171">
        <v>0.35955056179775202</v>
      </c>
      <c r="X171">
        <v>16.399999999999999</v>
      </c>
      <c r="Y171">
        <v>196131.4</v>
      </c>
      <c r="Z171">
        <v>2803</v>
      </c>
      <c r="AA171">
        <v>2</v>
      </c>
      <c r="AB171">
        <v>35</v>
      </c>
      <c r="AC171" t="s">
        <v>2571</v>
      </c>
      <c r="AE171">
        <f>Tabela3[[#This Row],[kan_params]]</f>
        <v>2659</v>
      </c>
      <c r="AF171">
        <f>Tabela3[[#This Row],[kan_steps]]</f>
        <v>30</v>
      </c>
      <c r="AG171">
        <f>Tabela3[[#This Row],[kan_train_acc]]</f>
        <v>0.74157303571701005</v>
      </c>
      <c r="AH171">
        <f>Tabela3[[#This Row],[kan_val_acc]]</f>
        <v>0.88695651292800903</v>
      </c>
      <c r="AI171">
        <f>Tabela3[[#This Row],[kan_test_acc]]</f>
        <v>0.74210526347160299</v>
      </c>
      <c r="AJ171">
        <f>Tabela3[[#This Row],[mlp_test_acc]]</f>
        <v>0.33157894736842097</v>
      </c>
      <c r="AK171">
        <f>Tabela3[[#This Row],[mlp_val_acc]]</f>
        <v>0.41739130434782601</v>
      </c>
      <c r="AL171">
        <f>Tabela3[[#This Row],[mlp_train_acc]]</f>
        <v>0.42471910112359501</v>
      </c>
      <c r="AM171">
        <f>Tabela3[[#This Row],[mlp_steps]]</f>
        <v>12.4</v>
      </c>
    </row>
    <row r="172" spans="1:39" hidden="1" x14ac:dyDescent="0.25">
      <c r="A172" t="s">
        <v>2382</v>
      </c>
      <c r="B172">
        <v>16</v>
      </c>
      <c r="C172">
        <v>9</v>
      </c>
      <c r="D172">
        <v>3</v>
      </c>
      <c r="E172">
        <v>0</v>
      </c>
      <c r="F172" t="s">
        <v>2419</v>
      </c>
      <c r="G172">
        <v>1398</v>
      </c>
      <c r="H172">
        <v>1826596.6</v>
      </c>
      <c r="I172">
        <v>21.2</v>
      </c>
      <c r="J172">
        <v>0.89438203573226904</v>
      </c>
      <c r="K172">
        <v>0.92173914909362797</v>
      </c>
      <c r="L172">
        <v>0.85789473056793197</v>
      </c>
      <c r="M172">
        <v>0.59473684210526301</v>
      </c>
      <c r="N172">
        <v>0.61739130434782596</v>
      </c>
      <c r="O172">
        <v>0.59775280898876404</v>
      </c>
      <c r="P172">
        <v>17.600000000000001</v>
      </c>
      <c r="Q172">
        <v>239677.6</v>
      </c>
      <c r="R172">
        <v>1395</v>
      </c>
      <c r="S172">
        <v>2</v>
      </c>
      <c r="T172">
        <v>24</v>
      </c>
      <c r="U172">
        <v>0.4</v>
      </c>
      <c r="V172">
        <v>0.32173913043478197</v>
      </c>
      <c r="W172">
        <v>0.307865168539325</v>
      </c>
      <c r="X172">
        <v>12</v>
      </c>
      <c r="Y172">
        <v>169150</v>
      </c>
      <c r="Z172">
        <v>1503</v>
      </c>
      <c r="AA172">
        <v>2</v>
      </c>
      <c r="AB172">
        <v>25</v>
      </c>
      <c r="AC172" t="s">
        <v>2572</v>
      </c>
      <c r="AE172">
        <f>Tabela3[[#This Row],[kan_params]]</f>
        <v>1398</v>
      </c>
      <c r="AF172">
        <f>Tabela3[[#This Row],[kan_steps]]</f>
        <v>21.2</v>
      </c>
      <c r="AG172">
        <f>Tabela3[[#This Row],[kan_train_acc]]</f>
        <v>0.89438203573226904</v>
      </c>
      <c r="AH172">
        <f>Tabela3[[#This Row],[kan_val_acc]]</f>
        <v>0.92173914909362797</v>
      </c>
      <c r="AI172">
        <f>Tabela3[[#This Row],[kan_test_acc]]</f>
        <v>0.85789473056793197</v>
      </c>
      <c r="AJ172">
        <f>Tabela3[[#This Row],[mlp_test_acc]]</f>
        <v>0.59473684210526301</v>
      </c>
      <c r="AK172">
        <f>Tabela3[[#This Row],[mlp_val_acc]]</f>
        <v>0.61739130434782596</v>
      </c>
      <c r="AL172">
        <f>Tabela3[[#This Row],[mlp_train_acc]]</f>
        <v>0.59775280898876404</v>
      </c>
      <c r="AM172">
        <f>Tabela3[[#This Row],[mlp_steps]]</f>
        <v>17.600000000000001</v>
      </c>
    </row>
    <row r="173" spans="1:39" hidden="1" x14ac:dyDescent="0.25">
      <c r="A173" t="s">
        <v>2382</v>
      </c>
      <c r="B173">
        <v>18</v>
      </c>
      <c r="C173">
        <v>9</v>
      </c>
      <c r="D173">
        <v>4</v>
      </c>
      <c r="E173">
        <v>0</v>
      </c>
      <c r="F173" t="s">
        <v>2383</v>
      </c>
      <c r="G173">
        <v>2317</v>
      </c>
      <c r="H173">
        <v>2327038.6</v>
      </c>
      <c r="I173">
        <v>17.2</v>
      </c>
      <c r="J173">
        <v>0.30337078869342798</v>
      </c>
      <c r="K173">
        <v>0.62608695030212402</v>
      </c>
      <c r="L173">
        <v>0.34736842513084398</v>
      </c>
      <c r="M173">
        <v>0.28421052631578902</v>
      </c>
      <c r="N173">
        <v>0.4</v>
      </c>
      <c r="O173">
        <v>0.348314606741573</v>
      </c>
      <c r="P173">
        <v>13.6</v>
      </c>
      <c r="Q173">
        <v>164237.20000000001</v>
      </c>
      <c r="R173">
        <v>2235</v>
      </c>
      <c r="S173">
        <v>2</v>
      </c>
      <c r="T173">
        <v>31</v>
      </c>
      <c r="U173">
        <v>0.31052631578947298</v>
      </c>
      <c r="V173">
        <v>0.44347826086956499</v>
      </c>
      <c r="W173">
        <v>0.36629213483146</v>
      </c>
      <c r="X173">
        <v>14.2</v>
      </c>
      <c r="Y173">
        <v>163208.79999999999</v>
      </c>
      <c r="Z173">
        <v>2371</v>
      </c>
      <c r="AA173">
        <v>2</v>
      </c>
      <c r="AB173">
        <v>32</v>
      </c>
      <c r="AC173" t="s">
        <v>2573</v>
      </c>
      <c r="AE173">
        <f>Tabela3[[#This Row],[kan_params]]</f>
        <v>2317</v>
      </c>
      <c r="AF173">
        <f>Tabela3[[#This Row],[kan_steps]]</f>
        <v>17.2</v>
      </c>
      <c r="AG173">
        <f>Tabela3[[#This Row],[kan_train_acc]]</f>
        <v>0.30337078869342798</v>
      </c>
      <c r="AH173">
        <f>Tabela3[[#This Row],[kan_val_acc]]</f>
        <v>0.62608695030212402</v>
      </c>
      <c r="AI173">
        <f>Tabela3[[#This Row],[kan_test_acc]]</f>
        <v>0.34736842513084398</v>
      </c>
      <c r="AJ173">
        <f>Tabela3[[#This Row],[mlp_test_acc]]</f>
        <v>0.28421052631578902</v>
      </c>
      <c r="AK173">
        <f>Tabela3[[#This Row],[mlp_val_acc]]</f>
        <v>0.4</v>
      </c>
      <c r="AL173">
        <f>Tabela3[[#This Row],[mlp_train_acc]]</f>
        <v>0.348314606741573</v>
      </c>
      <c r="AM173">
        <f>Tabela3[[#This Row],[mlp_steps]]</f>
        <v>13.6</v>
      </c>
    </row>
    <row r="174" spans="1:39" hidden="1" x14ac:dyDescent="0.25">
      <c r="A174" t="s">
        <v>2382</v>
      </c>
      <c r="B174">
        <v>18</v>
      </c>
      <c r="C174">
        <v>9</v>
      </c>
      <c r="D174">
        <v>4</v>
      </c>
      <c r="E174">
        <v>0</v>
      </c>
      <c r="F174" t="s">
        <v>2385</v>
      </c>
      <c r="G174">
        <v>2969</v>
      </c>
      <c r="H174">
        <v>3459943.6</v>
      </c>
      <c r="I174">
        <v>24.2</v>
      </c>
      <c r="J174">
        <v>0.386516851186752</v>
      </c>
      <c r="K174">
        <v>0.61739131212234499</v>
      </c>
      <c r="L174">
        <v>0.368421053886413</v>
      </c>
      <c r="M174">
        <v>0.23684210526315699</v>
      </c>
      <c r="N174">
        <v>0.37391304347825999</v>
      </c>
      <c r="O174">
        <v>0.36404494382022401</v>
      </c>
      <c r="P174">
        <v>12</v>
      </c>
      <c r="Q174">
        <v>138941</v>
      </c>
      <c r="R174">
        <v>2955</v>
      </c>
      <c r="S174">
        <v>2</v>
      </c>
      <c r="T174">
        <v>36</v>
      </c>
      <c r="U174">
        <v>0.25789473684210501</v>
      </c>
      <c r="V174">
        <v>0.434782608695652</v>
      </c>
      <c r="W174">
        <v>0.35505617977527998</v>
      </c>
      <c r="X174">
        <v>16.600000000000001</v>
      </c>
      <c r="Y174">
        <v>197155.8</v>
      </c>
      <c r="Z174">
        <v>3111</v>
      </c>
      <c r="AA174">
        <v>2</v>
      </c>
      <c r="AB174">
        <v>37</v>
      </c>
      <c r="AC174" t="s">
        <v>2574</v>
      </c>
      <c r="AE174">
        <f>Tabela3[[#This Row],[kan_params]]</f>
        <v>2969</v>
      </c>
      <c r="AF174">
        <f>Tabela3[[#This Row],[kan_steps]]</f>
        <v>24.2</v>
      </c>
      <c r="AG174">
        <f>Tabela3[[#This Row],[kan_train_acc]]</f>
        <v>0.386516851186752</v>
      </c>
      <c r="AH174">
        <f>Tabela3[[#This Row],[kan_val_acc]]</f>
        <v>0.61739131212234499</v>
      </c>
      <c r="AI174">
        <f>Tabela3[[#This Row],[kan_test_acc]]</f>
        <v>0.368421053886413</v>
      </c>
      <c r="AJ174">
        <f>Tabela3[[#This Row],[mlp_test_acc]]</f>
        <v>0.23684210526315699</v>
      </c>
      <c r="AK174">
        <f>Tabela3[[#This Row],[mlp_val_acc]]</f>
        <v>0.37391304347825999</v>
      </c>
      <c r="AL174">
        <f>Tabela3[[#This Row],[mlp_train_acc]]</f>
        <v>0.36404494382022401</v>
      </c>
      <c r="AM174">
        <f>Tabela3[[#This Row],[mlp_steps]]</f>
        <v>12</v>
      </c>
    </row>
    <row r="175" spans="1:39" hidden="1" x14ac:dyDescent="0.25">
      <c r="A175" t="s">
        <v>2382</v>
      </c>
      <c r="B175">
        <v>18</v>
      </c>
      <c r="C175">
        <v>9</v>
      </c>
      <c r="D175">
        <v>4</v>
      </c>
      <c r="E175">
        <v>0</v>
      </c>
      <c r="F175" t="s">
        <v>2387</v>
      </c>
      <c r="G175">
        <v>3621</v>
      </c>
      <c r="H175">
        <v>2532240.7999999998</v>
      </c>
      <c r="I175">
        <v>17</v>
      </c>
      <c r="J175">
        <v>0.30337077379226601</v>
      </c>
      <c r="K175">
        <v>0.60869562625884999</v>
      </c>
      <c r="L175">
        <v>0.31578946113586398</v>
      </c>
      <c r="M175">
        <v>0.44736842105263103</v>
      </c>
      <c r="N175">
        <v>0.30434782608695599</v>
      </c>
      <c r="O175">
        <v>0.29213483146067398</v>
      </c>
      <c r="P175">
        <v>12</v>
      </c>
      <c r="Q175">
        <v>164219.6</v>
      </c>
      <c r="R175">
        <v>3603</v>
      </c>
      <c r="S175">
        <v>2</v>
      </c>
      <c r="T175">
        <v>40</v>
      </c>
      <c r="U175">
        <v>0.21052631578947301</v>
      </c>
      <c r="V175">
        <v>0.39130434782608697</v>
      </c>
      <c r="W175">
        <v>0.37078651685393199</v>
      </c>
      <c r="X175">
        <v>12</v>
      </c>
      <c r="Y175">
        <v>150018.4</v>
      </c>
      <c r="Z175">
        <v>3775</v>
      </c>
      <c r="AA175">
        <v>2</v>
      </c>
      <c r="AB175">
        <v>41</v>
      </c>
      <c r="AC175" t="s">
        <v>2575</v>
      </c>
      <c r="AE175">
        <f>Tabela3[[#This Row],[kan_params]]</f>
        <v>3621</v>
      </c>
      <c r="AF175">
        <f>Tabela3[[#This Row],[kan_steps]]</f>
        <v>17</v>
      </c>
      <c r="AG175">
        <f>Tabela3[[#This Row],[kan_train_acc]]</f>
        <v>0.30337077379226601</v>
      </c>
      <c r="AH175">
        <f>Tabela3[[#This Row],[kan_val_acc]]</f>
        <v>0.60869562625884999</v>
      </c>
      <c r="AI175">
        <f>Tabela3[[#This Row],[kan_test_acc]]</f>
        <v>0.31578946113586398</v>
      </c>
      <c r="AJ175">
        <f>Tabela3[[#This Row],[mlp_test_acc]]</f>
        <v>0.44736842105263103</v>
      </c>
      <c r="AK175">
        <f>Tabela3[[#This Row],[mlp_val_acc]]</f>
        <v>0.30434782608695599</v>
      </c>
      <c r="AL175">
        <f>Tabela3[[#This Row],[mlp_train_acc]]</f>
        <v>0.29213483146067398</v>
      </c>
      <c r="AM175">
        <f>Tabela3[[#This Row],[mlp_steps]]</f>
        <v>12</v>
      </c>
    </row>
    <row r="176" spans="1:39" hidden="1" x14ac:dyDescent="0.25">
      <c r="A176" t="s">
        <v>2382</v>
      </c>
      <c r="B176">
        <v>18</v>
      </c>
      <c r="C176">
        <v>9</v>
      </c>
      <c r="D176">
        <v>4</v>
      </c>
      <c r="E176">
        <v>0</v>
      </c>
      <c r="F176" t="s">
        <v>2389</v>
      </c>
      <c r="G176">
        <v>2719</v>
      </c>
      <c r="H176">
        <v>3100155.2</v>
      </c>
      <c r="I176">
        <v>22</v>
      </c>
      <c r="J176">
        <v>0.29438202083110798</v>
      </c>
      <c r="K176">
        <v>0.56521738171577396</v>
      </c>
      <c r="L176">
        <v>0.310526317358016</v>
      </c>
      <c r="M176">
        <v>0.18947368421052599</v>
      </c>
      <c r="N176">
        <v>0.495652173913043</v>
      </c>
      <c r="O176">
        <v>0.31685393258426903</v>
      </c>
      <c r="P176">
        <v>12.2</v>
      </c>
      <c r="Q176">
        <v>155842.79999999999</v>
      </c>
      <c r="R176">
        <v>2655</v>
      </c>
      <c r="S176">
        <v>2</v>
      </c>
      <c r="T176">
        <v>34</v>
      </c>
      <c r="U176">
        <v>0.31578947368421001</v>
      </c>
      <c r="V176">
        <v>0.32173913043478197</v>
      </c>
      <c r="W176">
        <v>0.34382022471910101</v>
      </c>
      <c r="X176">
        <v>12.4</v>
      </c>
      <c r="Y176">
        <v>145954.4</v>
      </c>
      <c r="Z176">
        <v>2803</v>
      </c>
      <c r="AA176">
        <v>2</v>
      </c>
      <c r="AB176">
        <v>35</v>
      </c>
      <c r="AC176" t="s">
        <v>2576</v>
      </c>
      <c r="AE176">
        <f>Tabela3[[#This Row],[kan_params]]</f>
        <v>2719</v>
      </c>
      <c r="AF176">
        <f>Tabela3[[#This Row],[kan_steps]]</f>
        <v>22</v>
      </c>
      <c r="AG176">
        <f>Tabela3[[#This Row],[kan_train_acc]]</f>
        <v>0.29438202083110798</v>
      </c>
      <c r="AH176">
        <f>Tabela3[[#This Row],[kan_val_acc]]</f>
        <v>0.56521738171577396</v>
      </c>
      <c r="AI176">
        <f>Tabela3[[#This Row],[kan_test_acc]]</f>
        <v>0.310526317358016</v>
      </c>
      <c r="AJ176">
        <f>Tabela3[[#This Row],[mlp_test_acc]]</f>
        <v>0.18947368421052599</v>
      </c>
      <c r="AK176">
        <f>Tabela3[[#This Row],[mlp_val_acc]]</f>
        <v>0.495652173913043</v>
      </c>
      <c r="AL176">
        <f>Tabela3[[#This Row],[mlp_train_acc]]</f>
        <v>0.31685393258426903</v>
      </c>
      <c r="AM176">
        <f>Tabela3[[#This Row],[mlp_steps]]</f>
        <v>12.2</v>
      </c>
    </row>
    <row r="177" spans="1:39" hidden="1" x14ac:dyDescent="0.25">
      <c r="A177" t="s">
        <v>2382</v>
      </c>
      <c r="B177">
        <v>18</v>
      </c>
      <c r="C177">
        <v>9</v>
      </c>
      <c r="D177">
        <v>4</v>
      </c>
      <c r="E177">
        <v>0</v>
      </c>
      <c r="F177" t="s">
        <v>2391</v>
      </c>
      <c r="G177">
        <v>3471</v>
      </c>
      <c r="H177">
        <v>1876419</v>
      </c>
      <c r="I177">
        <v>12</v>
      </c>
      <c r="J177">
        <v>0.278651681542396</v>
      </c>
      <c r="K177">
        <v>0.78260868787765503</v>
      </c>
      <c r="L177">
        <v>0.29473684430122299</v>
      </c>
      <c r="M177">
        <v>0.21052631578947301</v>
      </c>
      <c r="N177">
        <v>0.65217391304347805</v>
      </c>
      <c r="O177">
        <v>0.37078651685393199</v>
      </c>
      <c r="P177">
        <v>22</v>
      </c>
      <c r="Q177">
        <v>252626.4</v>
      </c>
      <c r="R177">
        <v>3435</v>
      </c>
      <c r="S177">
        <v>2</v>
      </c>
      <c r="T177">
        <v>39</v>
      </c>
      <c r="U177">
        <v>0.21052631578947301</v>
      </c>
      <c r="V177">
        <v>0.69565217391304301</v>
      </c>
      <c r="W177">
        <v>0.37078651685393199</v>
      </c>
      <c r="X177">
        <v>17</v>
      </c>
      <c r="Y177">
        <v>216071.8</v>
      </c>
      <c r="Z177">
        <v>3603</v>
      </c>
      <c r="AA177">
        <v>2</v>
      </c>
      <c r="AB177">
        <v>40</v>
      </c>
      <c r="AC177" t="s">
        <v>2577</v>
      </c>
      <c r="AE177">
        <f>Tabela3[[#This Row],[kan_params]]</f>
        <v>3471</v>
      </c>
      <c r="AF177">
        <f>Tabela3[[#This Row],[kan_steps]]</f>
        <v>12</v>
      </c>
      <c r="AG177">
        <f>Tabela3[[#This Row],[kan_train_acc]]</f>
        <v>0.278651681542396</v>
      </c>
      <c r="AH177">
        <f>Tabela3[[#This Row],[kan_val_acc]]</f>
        <v>0.78260868787765503</v>
      </c>
      <c r="AI177">
        <f>Tabela3[[#This Row],[kan_test_acc]]</f>
        <v>0.29473684430122299</v>
      </c>
      <c r="AJ177">
        <f>Tabela3[[#This Row],[mlp_test_acc]]</f>
        <v>0.21052631578947301</v>
      </c>
      <c r="AK177">
        <f>Tabela3[[#This Row],[mlp_val_acc]]</f>
        <v>0.65217391304347805</v>
      </c>
      <c r="AL177">
        <f>Tabela3[[#This Row],[mlp_train_acc]]</f>
        <v>0.37078651685393199</v>
      </c>
      <c r="AM177">
        <f>Tabela3[[#This Row],[mlp_steps]]</f>
        <v>22</v>
      </c>
    </row>
    <row r="178" spans="1:39" hidden="1" x14ac:dyDescent="0.25">
      <c r="A178" t="s">
        <v>2382</v>
      </c>
      <c r="B178">
        <v>18</v>
      </c>
      <c r="C178">
        <v>9</v>
      </c>
      <c r="D178">
        <v>4</v>
      </c>
      <c r="E178">
        <v>0</v>
      </c>
      <c r="F178" t="s">
        <v>2393</v>
      </c>
      <c r="G178">
        <v>4223</v>
      </c>
      <c r="H178">
        <v>1974525</v>
      </c>
      <c r="I178">
        <v>12</v>
      </c>
      <c r="J178">
        <v>0.510112345218658</v>
      </c>
      <c r="K178">
        <v>0.69565218687057495</v>
      </c>
      <c r="L178">
        <v>0.384210520982742</v>
      </c>
      <c r="M178">
        <v>0.34210526315789402</v>
      </c>
      <c r="N178">
        <v>0.30434782608695599</v>
      </c>
      <c r="O178">
        <v>0.33707865168539303</v>
      </c>
      <c r="P178">
        <v>12</v>
      </c>
      <c r="Q178">
        <v>168511.8</v>
      </c>
      <c r="R178">
        <v>4131</v>
      </c>
      <c r="S178">
        <v>2</v>
      </c>
      <c r="T178">
        <v>43</v>
      </c>
      <c r="U178">
        <v>0.23684210526315699</v>
      </c>
      <c r="V178">
        <v>0.39130434782608697</v>
      </c>
      <c r="W178">
        <v>0.40449438202247101</v>
      </c>
      <c r="X178">
        <v>12</v>
      </c>
      <c r="Y178">
        <v>168465.8</v>
      </c>
      <c r="Z178">
        <v>4315</v>
      </c>
      <c r="AA178">
        <v>2</v>
      </c>
      <c r="AB178">
        <v>44</v>
      </c>
      <c r="AC178" t="s">
        <v>2578</v>
      </c>
      <c r="AE178">
        <f>Tabela3[[#This Row],[kan_params]]</f>
        <v>4223</v>
      </c>
      <c r="AF178">
        <f>Tabela3[[#This Row],[kan_steps]]</f>
        <v>12</v>
      </c>
      <c r="AG178">
        <f>Tabela3[[#This Row],[kan_train_acc]]</f>
        <v>0.510112345218658</v>
      </c>
      <c r="AH178">
        <f>Tabela3[[#This Row],[kan_val_acc]]</f>
        <v>0.69565218687057495</v>
      </c>
      <c r="AI178">
        <f>Tabela3[[#This Row],[kan_test_acc]]</f>
        <v>0.384210520982742</v>
      </c>
      <c r="AJ178">
        <f>Tabela3[[#This Row],[mlp_test_acc]]</f>
        <v>0.34210526315789402</v>
      </c>
      <c r="AK178">
        <f>Tabela3[[#This Row],[mlp_val_acc]]</f>
        <v>0.30434782608695599</v>
      </c>
      <c r="AL178">
        <f>Tabela3[[#This Row],[mlp_train_acc]]</f>
        <v>0.33707865168539303</v>
      </c>
      <c r="AM178">
        <f>Tabela3[[#This Row],[mlp_steps]]</f>
        <v>12</v>
      </c>
    </row>
    <row r="179" spans="1:39" hidden="1" x14ac:dyDescent="0.25">
      <c r="A179" t="s">
        <v>2382</v>
      </c>
      <c r="B179">
        <v>18</v>
      </c>
      <c r="C179">
        <v>9</v>
      </c>
      <c r="D179">
        <v>4</v>
      </c>
      <c r="E179">
        <v>0</v>
      </c>
      <c r="F179" t="s">
        <v>2395</v>
      </c>
      <c r="G179">
        <v>531</v>
      </c>
      <c r="H179">
        <v>996222.8</v>
      </c>
      <c r="I179">
        <v>12.6</v>
      </c>
      <c r="J179">
        <v>0.39101123809814398</v>
      </c>
      <c r="K179">
        <v>0.61739128828048695</v>
      </c>
      <c r="L179">
        <v>0.27368421256542202</v>
      </c>
      <c r="M179">
        <v>0.25789473684210501</v>
      </c>
      <c r="N179">
        <v>0.37391304347825999</v>
      </c>
      <c r="O179">
        <v>0.35505617977527998</v>
      </c>
      <c r="P179">
        <v>12</v>
      </c>
      <c r="Q179">
        <v>140083.79999999999</v>
      </c>
      <c r="R179">
        <v>471</v>
      </c>
      <c r="S179">
        <v>2</v>
      </c>
      <c r="T179">
        <v>13</v>
      </c>
      <c r="U179">
        <v>0.4</v>
      </c>
      <c r="V179">
        <v>0.32173913043478197</v>
      </c>
      <c r="W179">
        <v>0.307865168539325</v>
      </c>
      <c r="X179">
        <v>12.8</v>
      </c>
      <c r="Y179">
        <v>145037</v>
      </c>
      <c r="Z179">
        <v>535</v>
      </c>
      <c r="AA179">
        <v>2</v>
      </c>
      <c r="AB179">
        <v>14</v>
      </c>
      <c r="AC179" t="s">
        <v>2579</v>
      </c>
      <c r="AE179">
        <f>Tabela3[[#This Row],[kan_params]]</f>
        <v>531</v>
      </c>
      <c r="AF179">
        <f>Tabela3[[#This Row],[kan_steps]]</f>
        <v>12.6</v>
      </c>
      <c r="AG179">
        <f>Tabela3[[#This Row],[kan_train_acc]]</f>
        <v>0.39101123809814398</v>
      </c>
      <c r="AH179">
        <f>Tabela3[[#This Row],[kan_val_acc]]</f>
        <v>0.61739128828048695</v>
      </c>
      <c r="AI179">
        <f>Tabela3[[#This Row],[kan_test_acc]]</f>
        <v>0.27368421256542202</v>
      </c>
      <c r="AJ179">
        <f>Tabela3[[#This Row],[mlp_test_acc]]</f>
        <v>0.25789473684210501</v>
      </c>
      <c r="AK179">
        <f>Tabela3[[#This Row],[mlp_val_acc]]</f>
        <v>0.37391304347825999</v>
      </c>
      <c r="AL179">
        <f>Tabela3[[#This Row],[mlp_train_acc]]</f>
        <v>0.35505617977527998</v>
      </c>
      <c r="AM179">
        <f>Tabela3[[#This Row],[mlp_steps]]</f>
        <v>12</v>
      </c>
    </row>
    <row r="180" spans="1:39" hidden="1" x14ac:dyDescent="0.25">
      <c r="A180" t="s">
        <v>2382</v>
      </c>
      <c r="B180">
        <v>18</v>
      </c>
      <c r="C180">
        <v>9</v>
      </c>
      <c r="D180">
        <v>4</v>
      </c>
      <c r="E180">
        <v>0</v>
      </c>
      <c r="F180" t="s">
        <v>2397</v>
      </c>
      <c r="G180">
        <v>1111</v>
      </c>
      <c r="H180">
        <v>2155270.4</v>
      </c>
      <c r="I180">
        <v>16.8</v>
      </c>
      <c r="J180">
        <v>0.44494380354881202</v>
      </c>
      <c r="K180">
        <v>0.61739130020141597</v>
      </c>
      <c r="L180">
        <v>0.40526315569877602</v>
      </c>
      <c r="M180">
        <v>0.21052631578947301</v>
      </c>
      <c r="N180">
        <v>0.39130434782608697</v>
      </c>
      <c r="O180">
        <v>0.37078651685393199</v>
      </c>
      <c r="P180">
        <v>12</v>
      </c>
      <c r="Q180">
        <v>161816.20000000001</v>
      </c>
      <c r="R180">
        <v>1095</v>
      </c>
      <c r="S180">
        <v>2</v>
      </c>
      <c r="T180">
        <v>21</v>
      </c>
      <c r="U180">
        <v>0.26315789473684198</v>
      </c>
      <c r="V180">
        <v>0.38260869565217298</v>
      </c>
      <c r="W180">
        <v>0.35730337078651597</v>
      </c>
      <c r="X180">
        <v>12</v>
      </c>
      <c r="Y180">
        <v>154883.6</v>
      </c>
      <c r="Z180">
        <v>1191</v>
      </c>
      <c r="AA180">
        <v>2</v>
      </c>
      <c r="AB180">
        <v>22</v>
      </c>
      <c r="AC180" t="s">
        <v>2580</v>
      </c>
      <c r="AE180">
        <f>Tabela3[[#This Row],[kan_params]]</f>
        <v>1111</v>
      </c>
      <c r="AF180">
        <f>Tabela3[[#This Row],[kan_steps]]</f>
        <v>16.8</v>
      </c>
      <c r="AG180">
        <f>Tabela3[[#This Row],[kan_train_acc]]</f>
        <v>0.44494380354881202</v>
      </c>
      <c r="AH180">
        <f>Tabela3[[#This Row],[kan_val_acc]]</f>
        <v>0.61739130020141597</v>
      </c>
      <c r="AI180">
        <f>Tabela3[[#This Row],[kan_test_acc]]</f>
        <v>0.40526315569877602</v>
      </c>
      <c r="AJ180">
        <f>Tabela3[[#This Row],[mlp_test_acc]]</f>
        <v>0.21052631578947301</v>
      </c>
      <c r="AK180">
        <f>Tabela3[[#This Row],[mlp_val_acc]]</f>
        <v>0.39130434782608697</v>
      </c>
      <c r="AL180">
        <f>Tabela3[[#This Row],[mlp_train_acc]]</f>
        <v>0.37078651685393199</v>
      </c>
      <c r="AM180">
        <f>Tabela3[[#This Row],[mlp_steps]]</f>
        <v>12</v>
      </c>
    </row>
    <row r="181" spans="1:39" hidden="1" x14ac:dyDescent="0.25">
      <c r="A181" t="s">
        <v>2382</v>
      </c>
      <c r="B181">
        <v>18</v>
      </c>
      <c r="C181">
        <v>9</v>
      </c>
      <c r="D181">
        <v>4</v>
      </c>
      <c r="E181">
        <v>0</v>
      </c>
      <c r="F181" t="s">
        <v>2399</v>
      </c>
      <c r="G181">
        <v>1463</v>
      </c>
      <c r="H181">
        <v>2049814</v>
      </c>
      <c r="I181">
        <v>14.6</v>
      </c>
      <c r="J181">
        <v>0.29213482737541102</v>
      </c>
      <c r="K181">
        <v>0.59130433797836301</v>
      </c>
      <c r="L181">
        <v>0.26315788775682403</v>
      </c>
      <c r="M181">
        <v>0.23684210526315699</v>
      </c>
      <c r="N181">
        <v>0.37391304347825999</v>
      </c>
      <c r="O181">
        <v>0.36404494382022401</v>
      </c>
      <c r="P181">
        <v>12</v>
      </c>
      <c r="Q181">
        <v>157998.20000000001</v>
      </c>
      <c r="R181">
        <v>1395</v>
      </c>
      <c r="S181">
        <v>2</v>
      </c>
      <c r="T181">
        <v>24</v>
      </c>
      <c r="U181">
        <v>0.23684210526315699</v>
      </c>
      <c r="V181">
        <v>0.37391304347825999</v>
      </c>
      <c r="W181">
        <v>0.36404494382022401</v>
      </c>
      <c r="X181">
        <v>12</v>
      </c>
      <c r="Y181">
        <v>158740.4</v>
      </c>
      <c r="Z181">
        <v>1503</v>
      </c>
      <c r="AA181">
        <v>2</v>
      </c>
      <c r="AB181">
        <v>25</v>
      </c>
      <c r="AC181" t="s">
        <v>2581</v>
      </c>
      <c r="AE181">
        <f>Tabela3[[#This Row],[kan_params]]</f>
        <v>1463</v>
      </c>
      <c r="AF181">
        <f>Tabela3[[#This Row],[kan_steps]]</f>
        <v>14.6</v>
      </c>
      <c r="AG181">
        <f>Tabela3[[#This Row],[kan_train_acc]]</f>
        <v>0.29213482737541102</v>
      </c>
      <c r="AH181">
        <f>Tabela3[[#This Row],[kan_val_acc]]</f>
        <v>0.59130433797836301</v>
      </c>
      <c r="AI181">
        <f>Tabela3[[#This Row],[kan_test_acc]]</f>
        <v>0.26315788775682403</v>
      </c>
      <c r="AJ181">
        <f>Tabela3[[#This Row],[mlp_test_acc]]</f>
        <v>0.23684210526315699</v>
      </c>
      <c r="AK181">
        <f>Tabela3[[#This Row],[mlp_val_acc]]</f>
        <v>0.37391304347825999</v>
      </c>
      <c r="AL181">
        <f>Tabela3[[#This Row],[mlp_train_acc]]</f>
        <v>0.36404494382022401</v>
      </c>
      <c r="AM181">
        <f>Tabela3[[#This Row],[mlp_steps]]</f>
        <v>12</v>
      </c>
    </row>
    <row r="182" spans="1:39" hidden="1" x14ac:dyDescent="0.25">
      <c r="A182" t="s">
        <v>2382</v>
      </c>
      <c r="B182">
        <v>18</v>
      </c>
      <c r="C182">
        <v>9</v>
      </c>
      <c r="D182">
        <v>4</v>
      </c>
      <c r="E182">
        <v>0</v>
      </c>
      <c r="F182" t="s">
        <v>2401</v>
      </c>
      <c r="G182">
        <v>1815</v>
      </c>
      <c r="H182">
        <v>2376898</v>
      </c>
      <c r="I182">
        <v>17.600000000000001</v>
      </c>
      <c r="J182">
        <v>0.29213483631610798</v>
      </c>
      <c r="K182">
        <v>0.60869566202163605</v>
      </c>
      <c r="L182">
        <v>0.34736842811107599</v>
      </c>
      <c r="M182">
        <v>0.40526315789473599</v>
      </c>
      <c r="N182">
        <v>0.30434782608695599</v>
      </c>
      <c r="O182">
        <v>0.31011235955056099</v>
      </c>
      <c r="P182">
        <v>12</v>
      </c>
      <c r="Q182">
        <v>151923.4</v>
      </c>
      <c r="R182">
        <v>1731</v>
      </c>
      <c r="S182">
        <v>2</v>
      </c>
      <c r="T182">
        <v>27</v>
      </c>
      <c r="U182">
        <v>0.44736842105263103</v>
      </c>
      <c r="V182">
        <v>0.30434782608695599</v>
      </c>
      <c r="W182">
        <v>0.29213483146067398</v>
      </c>
      <c r="X182">
        <v>12</v>
      </c>
      <c r="Y182">
        <v>147209</v>
      </c>
      <c r="Z182">
        <v>1851</v>
      </c>
      <c r="AA182">
        <v>2</v>
      </c>
      <c r="AB182">
        <v>28</v>
      </c>
      <c r="AC182" t="s">
        <v>2582</v>
      </c>
      <c r="AE182">
        <f>Tabela3[[#This Row],[kan_params]]</f>
        <v>1815</v>
      </c>
      <c r="AF182">
        <f>Tabela3[[#This Row],[kan_steps]]</f>
        <v>17.600000000000001</v>
      </c>
      <c r="AG182">
        <f>Tabela3[[#This Row],[kan_train_acc]]</f>
        <v>0.29213483631610798</v>
      </c>
      <c r="AH182">
        <f>Tabela3[[#This Row],[kan_val_acc]]</f>
        <v>0.60869566202163605</v>
      </c>
      <c r="AI182">
        <f>Tabela3[[#This Row],[kan_test_acc]]</f>
        <v>0.34736842811107599</v>
      </c>
      <c r="AJ182">
        <f>Tabela3[[#This Row],[mlp_test_acc]]</f>
        <v>0.40526315789473599</v>
      </c>
      <c r="AK182">
        <f>Tabela3[[#This Row],[mlp_val_acc]]</f>
        <v>0.30434782608695599</v>
      </c>
      <c r="AL182">
        <f>Tabela3[[#This Row],[mlp_train_acc]]</f>
        <v>0.31011235955056099</v>
      </c>
      <c r="AM182">
        <f>Tabela3[[#This Row],[mlp_steps]]</f>
        <v>12</v>
      </c>
    </row>
    <row r="183" spans="1:39" hidden="1" x14ac:dyDescent="0.25">
      <c r="A183" t="s">
        <v>2382</v>
      </c>
      <c r="B183">
        <v>18</v>
      </c>
      <c r="C183">
        <v>9</v>
      </c>
      <c r="D183">
        <v>4</v>
      </c>
      <c r="E183">
        <v>0</v>
      </c>
      <c r="F183" t="s">
        <v>2403</v>
      </c>
      <c r="G183">
        <v>883</v>
      </c>
      <c r="H183">
        <v>1345308</v>
      </c>
      <c r="I183">
        <v>15</v>
      </c>
      <c r="J183">
        <v>0.258426964282989</v>
      </c>
      <c r="K183">
        <v>0.60869562625884999</v>
      </c>
      <c r="L183">
        <v>0.236842110753059</v>
      </c>
      <c r="M183">
        <v>0.42105263157894701</v>
      </c>
      <c r="N183">
        <v>0.69565217391304301</v>
      </c>
      <c r="O183">
        <v>0.53932584269662898</v>
      </c>
      <c r="P183">
        <v>23</v>
      </c>
      <c r="Q183">
        <v>282924.2</v>
      </c>
      <c r="R183">
        <v>831</v>
      </c>
      <c r="S183">
        <v>2</v>
      </c>
      <c r="T183">
        <v>18</v>
      </c>
      <c r="U183">
        <v>0.21052631578947301</v>
      </c>
      <c r="V183">
        <v>0.39130434782608697</v>
      </c>
      <c r="W183">
        <v>0.37078651685393199</v>
      </c>
      <c r="X183">
        <v>12</v>
      </c>
      <c r="Y183">
        <v>156931.20000000001</v>
      </c>
      <c r="Z183">
        <v>915</v>
      </c>
      <c r="AA183">
        <v>2</v>
      </c>
      <c r="AB183">
        <v>19</v>
      </c>
      <c r="AC183" t="s">
        <v>2583</v>
      </c>
      <c r="AE183">
        <f>Tabela3[[#This Row],[kan_params]]</f>
        <v>883</v>
      </c>
      <c r="AF183">
        <f>Tabela3[[#This Row],[kan_steps]]</f>
        <v>15</v>
      </c>
      <c r="AG183">
        <f>Tabela3[[#This Row],[kan_train_acc]]</f>
        <v>0.258426964282989</v>
      </c>
      <c r="AH183">
        <f>Tabela3[[#This Row],[kan_val_acc]]</f>
        <v>0.60869562625884999</v>
      </c>
      <c r="AI183">
        <f>Tabela3[[#This Row],[kan_test_acc]]</f>
        <v>0.236842110753059</v>
      </c>
      <c r="AJ183">
        <f>Tabela3[[#This Row],[mlp_test_acc]]</f>
        <v>0.42105263157894701</v>
      </c>
      <c r="AK183">
        <f>Tabela3[[#This Row],[mlp_val_acc]]</f>
        <v>0.69565217391304301</v>
      </c>
      <c r="AL183">
        <f>Tabela3[[#This Row],[mlp_train_acc]]</f>
        <v>0.53932584269662898</v>
      </c>
      <c r="AM183">
        <f>Tabela3[[#This Row],[mlp_steps]]</f>
        <v>23</v>
      </c>
    </row>
    <row r="184" spans="1:39" hidden="1" x14ac:dyDescent="0.25">
      <c r="A184" t="s">
        <v>2382</v>
      </c>
      <c r="B184">
        <v>18</v>
      </c>
      <c r="C184">
        <v>9</v>
      </c>
      <c r="D184">
        <v>4</v>
      </c>
      <c r="E184">
        <v>0</v>
      </c>
      <c r="F184" t="s">
        <v>2405</v>
      </c>
      <c r="G184">
        <v>1513</v>
      </c>
      <c r="H184">
        <v>2285441.6</v>
      </c>
      <c r="I184">
        <v>17</v>
      </c>
      <c r="J184">
        <v>0.30112359225749902</v>
      </c>
      <c r="K184">
        <v>0.58260868787765496</v>
      </c>
      <c r="L184">
        <v>0.24210526347160299</v>
      </c>
      <c r="M184">
        <v>0.23684210526315699</v>
      </c>
      <c r="N184">
        <v>0.434782608695652</v>
      </c>
      <c r="O184">
        <v>0.36404494382022401</v>
      </c>
      <c r="P184">
        <v>13.4</v>
      </c>
      <c r="Q184">
        <v>159827.79999999999</v>
      </c>
      <c r="R184">
        <v>1503</v>
      </c>
      <c r="S184">
        <v>2</v>
      </c>
      <c r="T184">
        <v>25</v>
      </c>
      <c r="U184">
        <v>0.36315789473684201</v>
      </c>
      <c r="V184">
        <v>0.30434782608695599</v>
      </c>
      <c r="W184">
        <v>0.328089887640449</v>
      </c>
      <c r="X184">
        <v>12</v>
      </c>
      <c r="Y184">
        <v>164812.20000000001</v>
      </c>
      <c r="Z184">
        <v>1615</v>
      </c>
      <c r="AA184">
        <v>2</v>
      </c>
      <c r="AB184">
        <v>26</v>
      </c>
      <c r="AC184" t="s">
        <v>2584</v>
      </c>
      <c r="AE184">
        <f>Tabela3[[#This Row],[kan_params]]</f>
        <v>1513</v>
      </c>
      <c r="AF184">
        <f>Tabela3[[#This Row],[kan_steps]]</f>
        <v>17</v>
      </c>
      <c r="AG184">
        <f>Tabela3[[#This Row],[kan_train_acc]]</f>
        <v>0.30112359225749902</v>
      </c>
      <c r="AH184">
        <f>Tabela3[[#This Row],[kan_val_acc]]</f>
        <v>0.58260868787765496</v>
      </c>
      <c r="AI184">
        <f>Tabela3[[#This Row],[kan_test_acc]]</f>
        <v>0.24210526347160299</v>
      </c>
      <c r="AJ184">
        <f>Tabela3[[#This Row],[mlp_test_acc]]</f>
        <v>0.23684210526315699</v>
      </c>
      <c r="AK184">
        <f>Tabela3[[#This Row],[mlp_val_acc]]</f>
        <v>0.434782608695652</v>
      </c>
      <c r="AL184">
        <f>Tabela3[[#This Row],[mlp_train_acc]]</f>
        <v>0.36404494382022401</v>
      </c>
      <c r="AM184">
        <f>Tabela3[[#This Row],[mlp_steps]]</f>
        <v>13.4</v>
      </c>
    </row>
    <row r="185" spans="1:39" hidden="1" x14ac:dyDescent="0.25">
      <c r="A185" t="s">
        <v>2382</v>
      </c>
      <c r="B185">
        <v>18</v>
      </c>
      <c r="C185">
        <v>9</v>
      </c>
      <c r="D185">
        <v>4</v>
      </c>
      <c r="E185">
        <v>0</v>
      </c>
      <c r="F185" t="s">
        <v>2407</v>
      </c>
      <c r="G185">
        <v>1965</v>
      </c>
      <c r="H185">
        <v>1704885.2</v>
      </c>
      <c r="I185">
        <v>12</v>
      </c>
      <c r="J185">
        <v>0.38202247023582397</v>
      </c>
      <c r="K185">
        <v>0.82608693838119496</v>
      </c>
      <c r="L185">
        <v>0.36842104792594899</v>
      </c>
      <c r="M185">
        <v>0.34210526315789402</v>
      </c>
      <c r="N185">
        <v>0.30434782608695599</v>
      </c>
      <c r="O185">
        <v>0.33707865168539303</v>
      </c>
      <c r="P185">
        <v>12</v>
      </c>
      <c r="Q185">
        <v>144233.20000000001</v>
      </c>
      <c r="R185">
        <v>1851</v>
      </c>
      <c r="S185">
        <v>2</v>
      </c>
      <c r="T185">
        <v>28</v>
      </c>
      <c r="U185">
        <v>0.44736842105263103</v>
      </c>
      <c r="V185">
        <v>0.30434782608695599</v>
      </c>
      <c r="W185">
        <v>0.29213483146067398</v>
      </c>
      <c r="X185">
        <v>12</v>
      </c>
      <c r="Y185">
        <v>133795.6</v>
      </c>
      <c r="Z185">
        <v>1975</v>
      </c>
      <c r="AA185">
        <v>2</v>
      </c>
      <c r="AB185">
        <v>29</v>
      </c>
      <c r="AC185" t="s">
        <v>2585</v>
      </c>
      <c r="AE185">
        <f>Tabela3[[#This Row],[kan_params]]</f>
        <v>1965</v>
      </c>
      <c r="AF185">
        <f>Tabela3[[#This Row],[kan_steps]]</f>
        <v>12</v>
      </c>
      <c r="AG185">
        <f>Tabela3[[#This Row],[kan_train_acc]]</f>
        <v>0.38202247023582397</v>
      </c>
      <c r="AH185">
        <f>Tabela3[[#This Row],[kan_val_acc]]</f>
        <v>0.82608693838119496</v>
      </c>
      <c r="AI185">
        <f>Tabela3[[#This Row],[kan_test_acc]]</f>
        <v>0.36842104792594899</v>
      </c>
      <c r="AJ185">
        <f>Tabela3[[#This Row],[mlp_test_acc]]</f>
        <v>0.34210526315789402</v>
      </c>
      <c r="AK185">
        <f>Tabela3[[#This Row],[mlp_val_acc]]</f>
        <v>0.30434782608695599</v>
      </c>
      <c r="AL185">
        <f>Tabela3[[#This Row],[mlp_train_acc]]</f>
        <v>0.33707865168539303</v>
      </c>
      <c r="AM185">
        <f>Tabela3[[#This Row],[mlp_steps]]</f>
        <v>12</v>
      </c>
    </row>
    <row r="186" spans="1:39" hidden="1" x14ac:dyDescent="0.25">
      <c r="A186" t="s">
        <v>2382</v>
      </c>
      <c r="B186">
        <v>18</v>
      </c>
      <c r="C186">
        <v>9</v>
      </c>
      <c r="D186">
        <v>4</v>
      </c>
      <c r="E186">
        <v>0</v>
      </c>
      <c r="F186" t="s">
        <v>2409</v>
      </c>
      <c r="G186">
        <v>2417</v>
      </c>
      <c r="H186">
        <v>2637124.4</v>
      </c>
      <c r="I186">
        <v>18.8</v>
      </c>
      <c r="J186">
        <v>0.40224718451499902</v>
      </c>
      <c r="K186">
        <v>0.71304348707199094</v>
      </c>
      <c r="L186">
        <v>0.37368420660495699</v>
      </c>
      <c r="M186">
        <v>0.34210526315789402</v>
      </c>
      <c r="N186">
        <v>0.38260869565217298</v>
      </c>
      <c r="O186">
        <v>0.33483146067415698</v>
      </c>
      <c r="P186">
        <v>12.4</v>
      </c>
      <c r="Q186">
        <v>161752.6</v>
      </c>
      <c r="R186">
        <v>2371</v>
      </c>
      <c r="S186">
        <v>2</v>
      </c>
      <c r="T186">
        <v>32</v>
      </c>
      <c r="U186">
        <v>0.21052631578947301</v>
      </c>
      <c r="V186">
        <v>0.57391304347826</v>
      </c>
      <c r="W186">
        <v>0.37078651685393199</v>
      </c>
      <c r="X186">
        <v>13.8</v>
      </c>
      <c r="Y186">
        <v>165873.20000000001</v>
      </c>
      <c r="Z186">
        <v>2511</v>
      </c>
      <c r="AA186">
        <v>2</v>
      </c>
      <c r="AB186">
        <v>33</v>
      </c>
      <c r="AC186" t="s">
        <v>2586</v>
      </c>
      <c r="AE186">
        <f>Tabela3[[#This Row],[kan_params]]</f>
        <v>2417</v>
      </c>
      <c r="AF186">
        <f>Tabela3[[#This Row],[kan_steps]]</f>
        <v>18.8</v>
      </c>
      <c r="AG186">
        <f>Tabela3[[#This Row],[kan_train_acc]]</f>
        <v>0.40224718451499902</v>
      </c>
      <c r="AH186">
        <f>Tabela3[[#This Row],[kan_val_acc]]</f>
        <v>0.71304348707199094</v>
      </c>
      <c r="AI186">
        <f>Tabela3[[#This Row],[kan_test_acc]]</f>
        <v>0.37368420660495699</v>
      </c>
      <c r="AJ186">
        <f>Tabela3[[#This Row],[mlp_test_acc]]</f>
        <v>0.34210526315789402</v>
      </c>
      <c r="AK186">
        <f>Tabela3[[#This Row],[mlp_val_acc]]</f>
        <v>0.38260869565217298</v>
      </c>
      <c r="AL186">
        <f>Tabela3[[#This Row],[mlp_train_acc]]</f>
        <v>0.33483146067415698</v>
      </c>
      <c r="AM186">
        <f>Tabela3[[#This Row],[mlp_steps]]</f>
        <v>12.4</v>
      </c>
    </row>
    <row r="187" spans="1:39" hidden="1" x14ac:dyDescent="0.25">
      <c r="A187" t="s">
        <v>2382</v>
      </c>
      <c r="B187">
        <v>18</v>
      </c>
      <c r="C187">
        <v>9</v>
      </c>
      <c r="D187">
        <v>4</v>
      </c>
      <c r="E187">
        <v>0</v>
      </c>
      <c r="F187" t="s">
        <v>2411</v>
      </c>
      <c r="G187">
        <v>1235</v>
      </c>
      <c r="H187">
        <v>1267040.3999999999</v>
      </c>
      <c r="I187">
        <v>14.6</v>
      </c>
      <c r="J187">
        <v>0.316853934526443</v>
      </c>
      <c r="K187">
        <v>0.71304348707199094</v>
      </c>
      <c r="L187">
        <v>0.29999999105930297</v>
      </c>
      <c r="M187">
        <v>0.25789473684210501</v>
      </c>
      <c r="N187">
        <v>0.61739130434782596</v>
      </c>
      <c r="O187">
        <v>0.36404494382022401</v>
      </c>
      <c r="P187">
        <v>16</v>
      </c>
      <c r="Q187">
        <v>186886</v>
      </c>
      <c r="R187">
        <v>1191</v>
      </c>
      <c r="S187">
        <v>2</v>
      </c>
      <c r="T187">
        <v>22</v>
      </c>
      <c r="U187">
        <v>0.31578947368421001</v>
      </c>
      <c r="V187">
        <v>0.32173913043478197</v>
      </c>
      <c r="W187">
        <v>0.34382022471910101</v>
      </c>
      <c r="X187">
        <v>12</v>
      </c>
      <c r="Y187">
        <v>138499.4</v>
      </c>
      <c r="Z187">
        <v>1291</v>
      </c>
      <c r="AA187">
        <v>2</v>
      </c>
      <c r="AB187">
        <v>23</v>
      </c>
      <c r="AC187" t="s">
        <v>2587</v>
      </c>
      <c r="AE187">
        <f>Tabela3[[#This Row],[kan_params]]</f>
        <v>1235</v>
      </c>
      <c r="AF187">
        <f>Tabela3[[#This Row],[kan_steps]]</f>
        <v>14.6</v>
      </c>
      <c r="AG187">
        <f>Tabela3[[#This Row],[kan_train_acc]]</f>
        <v>0.316853934526443</v>
      </c>
      <c r="AH187">
        <f>Tabela3[[#This Row],[kan_val_acc]]</f>
        <v>0.71304348707199094</v>
      </c>
      <c r="AI187">
        <f>Tabela3[[#This Row],[kan_test_acc]]</f>
        <v>0.29999999105930297</v>
      </c>
      <c r="AJ187">
        <f>Tabela3[[#This Row],[mlp_test_acc]]</f>
        <v>0.25789473684210501</v>
      </c>
      <c r="AK187">
        <f>Tabela3[[#This Row],[mlp_val_acc]]</f>
        <v>0.61739130434782596</v>
      </c>
      <c r="AL187">
        <f>Tabela3[[#This Row],[mlp_train_acc]]</f>
        <v>0.36404494382022401</v>
      </c>
      <c r="AM187">
        <f>Tabela3[[#This Row],[mlp_steps]]</f>
        <v>16</v>
      </c>
    </row>
    <row r="188" spans="1:39" hidden="1" x14ac:dyDescent="0.25">
      <c r="A188" t="s">
        <v>2382</v>
      </c>
      <c r="B188">
        <v>18</v>
      </c>
      <c r="C188">
        <v>9</v>
      </c>
      <c r="D188">
        <v>4</v>
      </c>
      <c r="E188">
        <v>0</v>
      </c>
      <c r="F188" t="s">
        <v>2413</v>
      </c>
      <c r="G188">
        <v>1915</v>
      </c>
      <c r="H188">
        <v>2781322.6</v>
      </c>
      <c r="I188">
        <v>20.6</v>
      </c>
      <c r="J188">
        <v>0.39101123809814398</v>
      </c>
      <c r="K188">
        <v>0.65217391252517698</v>
      </c>
      <c r="L188">
        <v>0.39473684132099102</v>
      </c>
      <c r="M188">
        <v>0.30526315789473601</v>
      </c>
      <c r="N188">
        <v>0.356521739130434</v>
      </c>
      <c r="O188">
        <v>0.33932584269662902</v>
      </c>
      <c r="P188">
        <v>12</v>
      </c>
      <c r="Q188">
        <v>148572.6</v>
      </c>
      <c r="R188">
        <v>1851</v>
      </c>
      <c r="S188">
        <v>2</v>
      </c>
      <c r="T188">
        <v>28</v>
      </c>
      <c r="U188">
        <v>0.29473684210526302</v>
      </c>
      <c r="V188">
        <v>0.32173913043478197</v>
      </c>
      <c r="W188">
        <v>0.25842696629213402</v>
      </c>
      <c r="X188">
        <v>12</v>
      </c>
      <c r="Y188">
        <v>160005.20000000001</v>
      </c>
      <c r="Z188">
        <v>1975</v>
      </c>
      <c r="AA188">
        <v>2</v>
      </c>
      <c r="AB188">
        <v>29</v>
      </c>
      <c r="AC188" t="s">
        <v>2588</v>
      </c>
      <c r="AE188">
        <f>Tabela3[[#This Row],[kan_params]]</f>
        <v>1915</v>
      </c>
      <c r="AF188">
        <f>Tabela3[[#This Row],[kan_steps]]</f>
        <v>20.6</v>
      </c>
      <c r="AG188">
        <f>Tabela3[[#This Row],[kan_train_acc]]</f>
        <v>0.39101123809814398</v>
      </c>
      <c r="AH188">
        <f>Tabela3[[#This Row],[kan_val_acc]]</f>
        <v>0.65217391252517698</v>
      </c>
      <c r="AI188">
        <f>Tabela3[[#This Row],[kan_test_acc]]</f>
        <v>0.39473684132099102</v>
      </c>
      <c r="AJ188">
        <f>Tabela3[[#This Row],[mlp_test_acc]]</f>
        <v>0.30526315789473601</v>
      </c>
      <c r="AK188">
        <f>Tabela3[[#This Row],[mlp_val_acc]]</f>
        <v>0.356521739130434</v>
      </c>
      <c r="AL188">
        <f>Tabela3[[#This Row],[mlp_train_acc]]</f>
        <v>0.33932584269662902</v>
      </c>
      <c r="AM188">
        <f>Tabela3[[#This Row],[mlp_steps]]</f>
        <v>12</v>
      </c>
    </row>
    <row r="189" spans="1:39" hidden="1" x14ac:dyDescent="0.25">
      <c r="A189" t="s">
        <v>2382</v>
      </c>
      <c r="B189">
        <v>18</v>
      </c>
      <c r="C189">
        <v>9</v>
      </c>
      <c r="D189">
        <v>4</v>
      </c>
      <c r="E189">
        <v>0</v>
      </c>
      <c r="F189" t="s">
        <v>2415</v>
      </c>
      <c r="G189">
        <v>2467</v>
      </c>
      <c r="H189">
        <v>3443440.6</v>
      </c>
      <c r="I189">
        <v>25</v>
      </c>
      <c r="J189">
        <v>0.21348314732313101</v>
      </c>
      <c r="K189">
        <v>0.56521738767623897</v>
      </c>
      <c r="L189">
        <v>0.19473684132099101</v>
      </c>
      <c r="M189">
        <v>0.4</v>
      </c>
      <c r="N189">
        <v>0.4</v>
      </c>
      <c r="O189">
        <v>0.39999999999999902</v>
      </c>
      <c r="P189">
        <v>14.2</v>
      </c>
      <c r="Q189">
        <v>158971.4</v>
      </c>
      <c r="R189">
        <v>2371</v>
      </c>
      <c r="S189">
        <v>2</v>
      </c>
      <c r="T189">
        <v>32</v>
      </c>
      <c r="U189">
        <v>0.25263157894736799</v>
      </c>
      <c r="V189">
        <v>0.37391304347825999</v>
      </c>
      <c r="W189">
        <v>0.348314606741573</v>
      </c>
      <c r="X189">
        <v>12</v>
      </c>
      <c r="Y189">
        <v>141692.4</v>
      </c>
      <c r="Z189">
        <v>2511</v>
      </c>
      <c r="AA189">
        <v>2</v>
      </c>
      <c r="AB189">
        <v>33</v>
      </c>
      <c r="AC189" t="s">
        <v>2589</v>
      </c>
      <c r="AE189">
        <f>Tabela3[[#This Row],[kan_params]]</f>
        <v>2467</v>
      </c>
      <c r="AF189">
        <f>Tabela3[[#This Row],[kan_steps]]</f>
        <v>25</v>
      </c>
      <c r="AG189">
        <f>Tabela3[[#This Row],[kan_train_acc]]</f>
        <v>0.21348314732313101</v>
      </c>
      <c r="AH189">
        <f>Tabela3[[#This Row],[kan_val_acc]]</f>
        <v>0.56521738767623897</v>
      </c>
      <c r="AI189">
        <f>Tabela3[[#This Row],[kan_test_acc]]</f>
        <v>0.19473684132099101</v>
      </c>
      <c r="AJ189">
        <f>Tabela3[[#This Row],[mlp_test_acc]]</f>
        <v>0.4</v>
      </c>
      <c r="AK189">
        <f>Tabela3[[#This Row],[mlp_val_acc]]</f>
        <v>0.4</v>
      </c>
      <c r="AL189">
        <f>Tabela3[[#This Row],[mlp_train_acc]]</f>
        <v>0.39999999999999902</v>
      </c>
      <c r="AM189">
        <f>Tabela3[[#This Row],[mlp_steps]]</f>
        <v>14.2</v>
      </c>
    </row>
    <row r="190" spans="1:39" hidden="1" x14ac:dyDescent="0.25">
      <c r="A190" t="s">
        <v>2382</v>
      </c>
      <c r="B190">
        <v>18</v>
      </c>
      <c r="C190">
        <v>9</v>
      </c>
      <c r="D190">
        <v>4</v>
      </c>
      <c r="E190">
        <v>0</v>
      </c>
      <c r="F190" t="s">
        <v>2417</v>
      </c>
      <c r="G190">
        <v>3019</v>
      </c>
      <c r="H190">
        <v>2329555.7999999998</v>
      </c>
      <c r="I190">
        <v>16</v>
      </c>
      <c r="J190">
        <v>0.34157302975654602</v>
      </c>
      <c r="K190">
        <v>0.71304347515106203</v>
      </c>
      <c r="L190">
        <v>0.378947368264198</v>
      </c>
      <c r="M190">
        <v>0.41578947368420999</v>
      </c>
      <c r="N190">
        <v>0.63478260869565195</v>
      </c>
      <c r="O190">
        <v>0.57528089887640399</v>
      </c>
      <c r="P190">
        <v>17.600000000000001</v>
      </c>
      <c r="Q190">
        <v>205878.39999999999</v>
      </c>
      <c r="R190">
        <v>2955</v>
      </c>
      <c r="S190">
        <v>2</v>
      </c>
      <c r="T190">
        <v>36</v>
      </c>
      <c r="U190">
        <v>0.4</v>
      </c>
      <c r="V190">
        <v>0.32173913043478197</v>
      </c>
      <c r="W190">
        <v>0.307865168539325</v>
      </c>
      <c r="X190">
        <v>12</v>
      </c>
      <c r="Y190">
        <v>148859.79999999999</v>
      </c>
      <c r="Z190">
        <v>3111</v>
      </c>
      <c r="AA190">
        <v>2</v>
      </c>
      <c r="AB190">
        <v>37</v>
      </c>
      <c r="AC190" t="s">
        <v>2590</v>
      </c>
      <c r="AE190">
        <f>Tabela3[[#This Row],[kan_params]]</f>
        <v>3019</v>
      </c>
      <c r="AF190">
        <f>Tabela3[[#This Row],[kan_steps]]</f>
        <v>16</v>
      </c>
      <c r="AG190">
        <f>Tabela3[[#This Row],[kan_train_acc]]</f>
        <v>0.34157302975654602</v>
      </c>
      <c r="AH190">
        <f>Tabela3[[#This Row],[kan_val_acc]]</f>
        <v>0.71304347515106203</v>
      </c>
      <c r="AI190">
        <f>Tabela3[[#This Row],[kan_test_acc]]</f>
        <v>0.378947368264198</v>
      </c>
      <c r="AJ190">
        <f>Tabela3[[#This Row],[mlp_test_acc]]</f>
        <v>0.41578947368420999</v>
      </c>
      <c r="AK190">
        <f>Tabela3[[#This Row],[mlp_val_acc]]</f>
        <v>0.63478260869565195</v>
      </c>
      <c r="AL190">
        <f>Tabela3[[#This Row],[mlp_train_acc]]</f>
        <v>0.57528089887640399</v>
      </c>
      <c r="AM190">
        <f>Tabela3[[#This Row],[mlp_steps]]</f>
        <v>17.600000000000001</v>
      </c>
    </row>
    <row r="191" spans="1:39" hidden="1" x14ac:dyDescent="0.25">
      <c r="A191" t="s">
        <v>2382</v>
      </c>
      <c r="B191">
        <v>18</v>
      </c>
      <c r="C191">
        <v>9</v>
      </c>
      <c r="D191">
        <v>4</v>
      </c>
      <c r="E191">
        <v>0</v>
      </c>
      <c r="F191" t="s">
        <v>2419</v>
      </c>
      <c r="G191">
        <v>1587</v>
      </c>
      <c r="H191">
        <v>1269401.2</v>
      </c>
      <c r="I191">
        <v>13</v>
      </c>
      <c r="J191">
        <v>0.44494382739067001</v>
      </c>
      <c r="K191">
        <v>0.73913043737411499</v>
      </c>
      <c r="L191">
        <v>0.28421052694320598</v>
      </c>
      <c r="M191">
        <v>0.21052631578947301</v>
      </c>
      <c r="N191">
        <v>0.39130434782608697</v>
      </c>
      <c r="O191">
        <v>0.37078651685393199</v>
      </c>
      <c r="P191">
        <v>12</v>
      </c>
      <c r="Q191">
        <v>169472.8</v>
      </c>
      <c r="R191">
        <v>1503</v>
      </c>
      <c r="S191">
        <v>2</v>
      </c>
      <c r="T191">
        <v>25</v>
      </c>
      <c r="U191">
        <v>0.34210526315789402</v>
      </c>
      <c r="V191">
        <v>0.30434782608695599</v>
      </c>
      <c r="W191">
        <v>0.33707865168539303</v>
      </c>
      <c r="X191">
        <v>12</v>
      </c>
      <c r="Y191">
        <v>167210.4</v>
      </c>
      <c r="Z191">
        <v>1615</v>
      </c>
      <c r="AA191">
        <v>2</v>
      </c>
      <c r="AB191">
        <v>26</v>
      </c>
      <c r="AC191" t="s">
        <v>2591</v>
      </c>
      <c r="AE191">
        <f>Tabela3[[#This Row],[kan_params]]</f>
        <v>1587</v>
      </c>
      <c r="AF191">
        <f>Tabela3[[#This Row],[kan_steps]]</f>
        <v>13</v>
      </c>
      <c r="AG191">
        <f>Tabela3[[#This Row],[kan_train_acc]]</f>
        <v>0.44494382739067001</v>
      </c>
      <c r="AH191">
        <f>Tabela3[[#This Row],[kan_val_acc]]</f>
        <v>0.73913043737411499</v>
      </c>
      <c r="AI191">
        <f>Tabela3[[#This Row],[kan_test_acc]]</f>
        <v>0.28421052694320598</v>
      </c>
      <c r="AJ191">
        <f>Tabela3[[#This Row],[mlp_test_acc]]</f>
        <v>0.21052631578947301</v>
      </c>
      <c r="AK191">
        <f>Tabela3[[#This Row],[mlp_val_acc]]</f>
        <v>0.39130434782608697</v>
      </c>
      <c r="AL191">
        <f>Tabela3[[#This Row],[mlp_train_acc]]</f>
        <v>0.37078651685393199</v>
      </c>
      <c r="AM191">
        <f>Tabela3[[#This Row],[mlp_steps]]</f>
        <v>12</v>
      </c>
    </row>
    <row r="192" spans="1:39" hidden="1" x14ac:dyDescent="0.25">
      <c r="A192" t="s">
        <v>2382</v>
      </c>
      <c r="B192">
        <v>20</v>
      </c>
      <c r="C192">
        <v>9</v>
      </c>
      <c r="D192">
        <v>5</v>
      </c>
      <c r="E192">
        <v>0</v>
      </c>
      <c r="F192" t="s">
        <v>2383</v>
      </c>
      <c r="G192">
        <v>2593</v>
      </c>
      <c r="H192">
        <v>2563841.7999999998</v>
      </c>
      <c r="I192">
        <v>17.399999999999999</v>
      </c>
      <c r="J192">
        <v>0.25393258333206098</v>
      </c>
      <c r="K192">
        <v>0.64347825050354002</v>
      </c>
      <c r="L192">
        <v>0.20526315867900799</v>
      </c>
      <c r="M192">
        <v>0.45789473684210502</v>
      </c>
      <c r="N192">
        <v>0.51304347826086905</v>
      </c>
      <c r="O192">
        <v>0.50337078651685396</v>
      </c>
      <c r="P192">
        <v>18.600000000000001</v>
      </c>
      <c r="Q192">
        <v>226873.60000000001</v>
      </c>
      <c r="R192">
        <v>2511</v>
      </c>
      <c r="S192">
        <v>2</v>
      </c>
      <c r="T192">
        <v>33</v>
      </c>
      <c r="U192">
        <v>0.23684210526315699</v>
      </c>
      <c r="V192">
        <v>0.50434782608695605</v>
      </c>
      <c r="W192">
        <v>0.36404494382022401</v>
      </c>
      <c r="X192">
        <v>12</v>
      </c>
      <c r="Y192">
        <v>144287.6</v>
      </c>
      <c r="Z192">
        <v>2655</v>
      </c>
      <c r="AA192">
        <v>2</v>
      </c>
      <c r="AB192">
        <v>34</v>
      </c>
      <c r="AC192" t="s">
        <v>2592</v>
      </c>
      <c r="AE192">
        <f>Tabela3[[#This Row],[kan_params]]</f>
        <v>2593</v>
      </c>
      <c r="AF192">
        <f>Tabela3[[#This Row],[kan_steps]]</f>
        <v>17.399999999999999</v>
      </c>
      <c r="AG192">
        <f>Tabela3[[#This Row],[kan_train_acc]]</f>
        <v>0.25393258333206098</v>
      </c>
      <c r="AH192">
        <f>Tabela3[[#This Row],[kan_val_acc]]</f>
        <v>0.64347825050354002</v>
      </c>
      <c r="AI192">
        <f>Tabela3[[#This Row],[kan_test_acc]]</f>
        <v>0.20526315867900799</v>
      </c>
      <c r="AJ192">
        <f>Tabela3[[#This Row],[mlp_test_acc]]</f>
        <v>0.45789473684210502</v>
      </c>
      <c r="AK192">
        <f>Tabela3[[#This Row],[mlp_val_acc]]</f>
        <v>0.51304347826086905</v>
      </c>
      <c r="AL192">
        <f>Tabela3[[#This Row],[mlp_train_acc]]</f>
        <v>0.50337078651685396</v>
      </c>
      <c r="AM192">
        <f>Tabela3[[#This Row],[mlp_steps]]</f>
        <v>18.600000000000001</v>
      </c>
    </row>
    <row r="193" spans="1:39" hidden="1" x14ac:dyDescent="0.25">
      <c r="A193" t="s">
        <v>2382</v>
      </c>
      <c r="B193">
        <v>20</v>
      </c>
      <c r="C193">
        <v>9</v>
      </c>
      <c r="D193">
        <v>5</v>
      </c>
      <c r="E193">
        <v>0</v>
      </c>
      <c r="F193" t="s">
        <v>2385</v>
      </c>
      <c r="G193">
        <v>3323</v>
      </c>
      <c r="H193">
        <v>3335392.6</v>
      </c>
      <c r="I193">
        <v>21.2</v>
      </c>
      <c r="J193">
        <v>0.33258426785468997</v>
      </c>
      <c r="K193">
        <v>0.69565216302871702</v>
      </c>
      <c r="L193">
        <v>0.28947367966175003</v>
      </c>
      <c r="M193">
        <v>0.33157894736842097</v>
      </c>
      <c r="N193">
        <v>0.53913043478260803</v>
      </c>
      <c r="O193">
        <v>0.35730337078651597</v>
      </c>
      <c r="P193">
        <v>15.4</v>
      </c>
      <c r="Q193">
        <v>179856.6</v>
      </c>
      <c r="R193">
        <v>3271</v>
      </c>
      <c r="S193">
        <v>2</v>
      </c>
      <c r="T193">
        <v>38</v>
      </c>
      <c r="U193">
        <v>0.38947368421052603</v>
      </c>
      <c r="V193">
        <v>0.46086956521739098</v>
      </c>
      <c r="W193">
        <v>0.348314606741573</v>
      </c>
      <c r="X193">
        <v>14</v>
      </c>
      <c r="Y193">
        <v>168591.6</v>
      </c>
      <c r="Z193">
        <v>3435</v>
      </c>
      <c r="AA193">
        <v>2</v>
      </c>
      <c r="AB193">
        <v>39</v>
      </c>
      <c r="AC193" t="s">
        <v>2593</v>
      </c>
      <c r="AE193">
        <f>Tabela3[[#This Row],[kan_params]]</f>
        <v>3323</v>
      </c>
      <c r="AF193">
        <f>Tabela3[[#This Row],[kan_steps]]</f>
        <v>21.2</v>
      </c>
      <c r="AG193">
        <f>Tabela3[[#This Row],[kan_train_acc]]</f>
        <v>0.33258426785468997</v>
      </c>
      <c r="AH193">
        <f>Tabela3[[#This Row],[kan_val_acc]]</f>
        <v>0.69565216302871702</v>
      </c>
      <c r="AI193">
        <f>Tabela3[[#This Row],[kan_test_acc]]</f>
        <v>0.28947367966175003</v>
      </c>
      <c r="AJ193">
        <f>Tabela3[[#This Row],[mlp_test_acc]]</f>
        <v>0.33157894736842097</v>
      </c>
      <c r="AK193">
        <f>Tabela3[[#This Row],[mlp_val_acc]]</f>
        <v>0.53913043478260803</v>
      </c>
      <c r="AL193">
        <f>Tabela3[[#This Row],[mlp_train_acc]]</f>
        <v>0.35730337078651597</v>
      </c>
      <c r="AM193">
        <f>Tabela3[[#This Row],[mlp_steps]]</f>
        <v>15.4</v>
      </c>
    </row>
    <row r="194" spans="1:39" hidden="1" x14ac:dyDescent="0.25">
      <c r="A194" t="s">
        <v>2382</v>
      </c>
      <c r="B194">
        <v>20</v>
      </c>
      <c r="C194">
        <v>9</v>
      </c>
      <c r="D194">
        <v>5</v>
      </c>
      <c r="E194">
        <v>0</v>
      </c>
      <c r="F194" t="s">
        <v>2387</v>
      </c>
      <c r="G194">
        <v>4053</v>
      </c>
      <c r="H194">
        <v>2767633.8</v>
      </c>
      <c r="I194">
        <v>17</v>
      </c>
      <c r="J194">
        <v>0.34382022619247399</v>
      </c>
      <c r="K194">
        <v>0.58260868787765496</v>
      </c>
      <c r="L194">
        <v>0.33684210777282703</v>
      </c>
      <c r="M194">
        <v>0.51052631578947305</v>
      </c>
      <c r="N194">
        <v>0.61739130434782596</v>
      </c>
      <c r="O194">
        <v>0.62471910112359497</v>
      </c>
      <c r="P194">
        <v>20</v>
      </c>
      <c r="Q194">
        <v>240688</v>
      </c>
      <c r="R194">
        <v>3951</v>
      </c>
      <c r="S194">
        <v>2</v>
      </c>
      <c r="T194">
        <v>42</v>
      </c>
      <c r="U194">
        <v>0.231578947368421</v>
      </c>
      <c r="V194">
        <v>0.69565217391304301</v>
      </c>
      <c r="W194">
        <v>0.37303370786516798</v>
      </c>
      <c r="X194">
        <v>16.2</v>
      </c>
      <c r="Y194">
        <v>208187</v>
      </c>
      <c r="Z194">
        <v>4131</v>
      </c>
      <c r="AA194">
        <v>2</v>
      </c>
      <c r="AB194">
        <v>43</v>
      </c>
      <c r="AC194" t="s">
        <v>2594</v>
      </c>
      <c r="AE194">
        <f>Tabela3[[#This Row],[kan_params]]</f>
        <v>4053</v>
      </c>
      <c r="AF194">
        <f>Tabela3[[#This Row],[kan_steps]]</f>
        <v>17</v>
      </c>
      <c r="AG194">
        <f>Tabela3[[#This Row],[kan_train_acc]]</f>
        <v>0.34382022619247399</v>
      </c>
      <c r="AH194">
        <f>Tabela3[[#This Row],[kan_val_acc]]</f>
        <v>0.58260868787765496</v>
      </c>
      <c r="AI194">
        <f>Tabela3[[#This Row],[kan_test_acc]]</f>
        <v>0.33684210777282703</v>
      </c>
      <c r="AJ194">
        <f>Tabela3[[#This Row],[mlp_test_acc]]</f>
        <v>0.51052631578947305</v>
      </c>
      <c r="AK194">
        <f>Tabela3[[#This Row],[mlp_val_acc]]</f>
        <v>0.61739130434782596</v>
      </c>
      <c r="AL194">
        <f>Tabela3[[#This Row],[mlp_train_acc]]</f>
        <v>0.62471910112359497</v>
      </c>
      <c r="AM194">
        <f>Tabela3[[#This Row],[mlp_steps]]</f>
        <v>20</v>
      </c>
    </row>
    <row r="195" spans="1:39" hidden="1" x14ac:dyDescent="0.25">
      <c r="A195" t="s">
        <v>2382</v>
      </c>
      <c r="B195">
        <v>20</v>
      </c>
      <c r="C195">
        <v>9</v>
      </c>
      <c r="D195">
        <v>5</v>
      </c>
      <c r="E195">
        <v>0</v>
      </c>
      <c r="F195" t="s">
        <v>2389</v>
      </c>
      <c r="G195">
        <v>3043</v>
      </c>
      <c r="H195">
        <v>2722648</v>
      </c>
      <c r="I195">
        <v>17.399999999999999</v>
      </c>
      <c r="J195">
        <v>0.38651684820651999</v>
      </c>
      <c r="K195">
        <v>0.59999998807907096</v>
      </c>
      <c r="L195">
        <v>0.38421052992343901</v>
      </c>
      <c r="M195">
        <v>0.23684210526315699</v>
      </c>
      <c r="N195">
        <v>0.37391304347825999</v>
      </c>
      <c r="O195">
        <v>0.36404494382022401</v>
      </c>
      <c r="P195">
        <v>12</v>
      </c>
      <c r="Q195">
        <v>169512.6</v>
      </c>
      <c r="R195">
        <v>2955</v>
      </c>
      <c r="S195">
        <v>2</v>
      </c>
      <c r="T195">
        <v>36</v>
      </c>
      <c r="U195">
        <v>0.442105263157894</v>
      </c>
      <c r="V195">
        <v>0.47826086956521702</v>
      </c>
      <c r="W195">
        <v>0.47415730337078599</v>
      </c>
      <c r="X195">
        <v>16.8</v>
      </c>
      <c r="Y195">
        <v>209724.79999999999</v>
      </c>
      <c r="Z195">
        <v>3111</v>
      </c>
      <c r="AA195">
        <v>2</v>
      </c>
      <c r="AB195">
        <v>37</v>
      </c>
      <c r="AC195" t="s">
        <v>2595</v>
      </c>
      <c r="AE195">
        <f>Tabela3[[#This Row],[kan_params]]</f>
        <v>3043</v>
      </c>
      <c r="AF195">
        <f>Tabela3[[#This Row],[kan_steps]]</f>
        <v>17.399999999999999</v>
      </c>
      <c r="AG195">
        <f>Tabela3[[#This Row],[kan_train_acc]]</f>
        <v>0.38651684820651999</v>
      </c>
      <c r="AH195">
        <f>Tabela3[[#This Row],[kan_val_acc]]</f>
        <v>0.59999998807907096</v>
      </c>
      <c r="AI195">
        <f>Tabela3[[#This Row],[kan_test_acc]]</f>
        <v>0.38421052992343901</v>
      </c>
      <c r="AJ195">
        <f>Tabela3[[#This Row],[mlp_test_acc]]</f>
        <v>0.23684210526315699</v>
      </c>
      <c r="AK195">
        <f>Tabela3[[#This Row],[mlp_val_acc]]</f>
        <v>0.37391304347825999</v>
      </c>
      <c r="AL195">
        <f>Tabela3[[#This Row],[mlp_train_acc]]</f>
        <v>0.36404494382022401</v>
      </c>
      <c r="AM195">
        <f>Tabela3[[#This Row],[mlp_steps]]</f>
        <v>12</v>
      </c>
    </row>
    <row r="196" spans="1:39" hidden="1" x14ac:dyDescent="0.25">
      <c r="A196" t="s">
        <v>2382</v>
      </c>
      <c r="B196">
        <v>20</v>
      </c>
      <c r="C196">
        <v>9</v>
      </c>
      <c r="D196">
        <v>5</v>
      </c>
      <c r="E196">
        <v>0</v>
      </c>
      <c r="F196" t="s">
        <v>2391</v>
      </c>
      <c r="G196">
        <v>3885</v>
      </c>
      <c r="H196">
        <v>2252682.7999999998</v>
      </c>
      <c r="I196">
        <v>13.8</v>
      </c>
      <c r="J196">
        <v>0.40898876190185501</v>
      </c>
      <c r="K196">
        <v>0.617391318082809</v>
      </c>
      <c r="L196">
        <v>0.34736841320991502</v>
      </c>
      <c r="M196">
        <v>0.23684210526315699</v>
      </c>
      <c r="N196">
        <v>0.45217391304347798</v>
      </c>
      <c r="O196">
        <v>0.37303370786516798</v>
      </c>
      <c r="P196">
        <v>14</v>
      </c>
      <c r="Q196">
        <v>186829.8</v>
      </c>
      <c r="R196">
        <v>3775</v>
      </c>
      <c r="S196">
        <v>2</v>
      </c>
      <c r="T196">
        <v>41</v>
      </c>
      <c r="U196">
        <v>0.53157894736842104</v>
      </c>
      <c r="V196">
        <v>0.58260869565217299</v>
      </c>
      <c r="W196">
        <v>0.62471910112359497</v>
      </c>
      <c r="X196">
        <v>24.8</v>
      </c>
      <c r="Y196">
        <v>315166.8</v>
      </c>
      <c r="Z196">
        <v>3951</v>
      </c>
      <c r="AA196">
        <v>2</v>
      </c>
      <c r="AB196">
        <v>42</v>
      </c>
      <c r="AC196" t="s">
        <v>2596</v>
      </c>
      <c r="AE196">
        <f>Tabela3[[#This Row],[kan_params]]</f>
        <v>3885</v>
      </c>
      <c r="AF196">
        <f>Tabela3[[#This Row],[kan_steps]]</f>
        <v>13.8</v>
      </c>
      <c r="AG196">
        <f>Tabela3[[#This Row],[kan_train_acc]]</f>
        <v>0.40898876190185501</v>
      </c>
      <c r="AH196">
        <f>Tabela3[[#This Row],[kan_val_acc]]</f>
        <v>0.617391318082809</v>
      </c>
      <c r="AI196">
        <f>Tabela3[[#This Row],[kan_test_acc]]</f>
        <v>0.34736841320991502</v>
      </c>
      <c r="AJ196">
        <f>Tabela3[[#This Row],[mlp_test_acc]]</f>
        <v>0.23684210526315699</v>
      </c>
      <c r="AK196">
        <f>Tabela3[[#This Row],[mlp_val_acc]]</f>
        <v>0.45217391304347798</v>
      </c>
      <c r="AL196">
        <f>Tabela3[[#This Row],[mlp_train_acc]]</f>
        <v>0.37303370786516798</v>
      </c>
      <c r="AM196">
        <f>Tabela3[[#This Row],[mlp_steps]]</f>
        <v>14</v>
      </c>
    </row>
    <row r="197" spans="1:39" hidden="1" x14ac:dyDescent="0.25">
      <c r="A197" t="s">
        <v>2382</v>
      </c>
      <c r="B197">
        <v>20</v>
      </c>
      <c r="C197">
        <v>9</v>
      </c>
      <c r="D197">
        <v>5</v>
      </c>
      <c r="E197">
        <v>0</v>
      </c>
      <c r="F197" t="s">
        <v>2393</v>
      </c>
      <c r="G197">
        <v>4727</v>
      </c>
      <c r="H197">
        <v>3399217</v>
      </c>
      <c r="I197">
        <v>20.399999999999999</v>
      </c>
      <c r="J197">
        <v>0.37528090327978098</v>
      </c>
      <c r="K197">
        <v>0.57391303777694702</v>
      </c>
      <c r="L197">
        <v>0.35789473652839598</v>
      </c>
      <c r="M197">
        <v>0.32105263157894698</v>
      </c>
      <c r="N197">
        <v>0.55652173913043401</v>
      </c>
      <c r="O197">
        <v>0.38876404494382</v>
      </c>
      <c r="P197">
        <v>14.2</v>
      </c>
      <c r="Q197">
        <v>163726.6</v>
      </c>
      <c r="R197">
        <v>4695</v>
      </c>
      <c r="S197">
        <v>2</v>
      </c>
      <c r="T197">
        <v>46</v>
      </c>
      <c r="U197">
        <v>0.48421052631578898</v>
      </c>
      <c r="V197">
        <v>0.69565217391304301</v>
      </c>
      <c r="W197">
        <v>0.62022471910112298</v>
      </c>
      <c r="X197">
        <v>21.8</v>
      </c>
      <c r="Y197">
        <v>257837.2</v>
      </c>
      <c r="Z197">
        <v>4891</v>
      </c>
      <c r="AA197">
        <v>2</v>
      </c>
      <c r="AB197">
        <v>47</v>
      </c>
      <c r="AC197" t="s">
        <v>2597</v>
      </c>
      <c r="AE197">
        <f>Tabela3[[#This Row],[kan_params]]</f>
        <v>4727</v>
      </c>
      <c r="AF197">
        <f>Tabela3[[#This Row],[kan_steps]]</f>
        <v>20.399999999999999</v>
      </c>
      <c r="AG197">
        <f>Tabela3[[#This Row],[kan_train_acc]]</f>
        <v>0.37528090327978098</v>
      </c>
      <c r="AH197">
        <f>Tabela3[[#This Row],[kan_val_acc]]</f>
        <v>0.57391303777694702</v>
      </c>
      <c r="AI197">
        <f>Tabela3[[#This Row],[kan_test_acc]]</f>
        <v>0.35789473652839598</v>
      </c>
      <c r="AJ197">
        <f>Tabela3[[#This Row],[mlp_test_acc]]</f>
        <v>0.32105263157894698</v>
      </c>
      <c r="AK197">
        <f>Tabela3[[#This Row],[mlp_val_acc]]</f>
        <v>0.55652173913043401</v>
      </c>
      <c r="AL197">
        <f>Tabela3[[#This Row],[mlp_train_acc]]</f>
        <v>0.38876404494382</v>
      </c>
      <c r="AM197">
        <f>Tabela3[[#This Row],[mlp_steps]]</f>
        <v>14.2</v>
      </c>
    </row>
    <row r="198" spans="1:39" hidden="1" x14ac:dyDescent="0.25">
      <c r="A198" t="s">
        <v>2382</v>
      </c>
      <c r="B198">
        <v>20</v>
      </c>
      <c r="C198">
        <v>9</v>
      </c>
      <c r="D198">
        <v>5</v>
      </c>
      <c r="E198">
        <v>0</v>
      </c>
      <c r="F198" t="s">
        <v>2395</v>
      </c>
      <c r="G198">
        <v>594</v>
      </c>
      <c r="H198">
        <v>1244140.3999999999</v>
      </c>
      <c r="I198">
        <v>14.2</v>
      </c>
      <c r="J198">
        <v>0.40674158036708802</v>
      </c>
      <c r="K198">
        <v>0.73913043737411499</v>
      </c>
      <c r="L198">
        <v>0.384210520982742</v>
      </c>
      <c r="M198">
        <v>0.31578947368421001</v>
      </c>
      <c r="N198">
        <v>0.32173913043478197</v>
      </c>
      <c r="O198">
        <v>0.34382022471910101</v>
      </c>
      <c r="P198">
        <v>12</v>
      </c>
      <c r="Q198">
        <v>145350.6</v>
      </c>
      <c r="R198">
        <v>535</v>
      </c>
      <c r="S198">
        <v>2</v>
      </c>
      <c r="T198">
        <v>14</v>
      </c>
      <c r="U198">
        <v>0.36315789473684201</v>
      </c>
      <c r="V198">
        <v>0.30434782608695599</v>
      </c>
      <c r="W198">
        <v>0.328089887640449</v>
      </c>
      <c r="X198">
        <v>22.4</v>
      </c>
      <c r="Y198">
        <v>229467.8</v>
      </c>
      <c r="Z198">
        <v>603</v>
      </c>
      <c r="AA198">
        <v>2</v>
      </c>
      <c r="AB198">
        <v>15</v>
      </c>
      <c r="AC198" t="s">
        <v>2598</v>
      </c>
      <c r="AE198">
        <f>Tabela3[[#This Row],[kan_params]]</f>
        <v>594</v>
      </c>
      <c r="AF198">
        <f>Tabela3[[#This Row],[kan_steps]]</f>
        <v>14.2</v>
      </c>
      <c r="AG198">
        <f>Tabela3[[#This Row],[kan_train_acc]]</f>
        <v>0.40674158036708802</v>
      </c>
      <c r="AH198">
        <f>Tabela3[[#This Row],[kan_val_acc]]</f>
        <v>0.73913043737411499</v>
      </c>
      <c r="AI198">
        <f>Tabela3[[#This Row],[kan_test_acc]]</f>
        <v>0.384210520982742</v>
      </c>
      <c r="AJ198">
        <f>Tabela3[[#This Row],[mlp_test_acc]]</f>
        <v>0.31578947368421001</v>
      </c>
      <c r="AK198">
        <f>Tabela3[[#This Row],[mlp_val_acc]]</f>
        <v>0.32173913043478197</v>
      </c>
      <c r="AL198">
        <f>Tabela3[[#This Row],[mlp_train_acc]]</f>
        <v>0.34382022471910101</v>
      </c>
      <c r="AM198">
        <f>Tabela3[[#This Row],[mlp_steps]]</f>
        <v>12</v>
      </c>
    </row>
    <row r="199" spans="1:39" hidden="1" x14ac:dyDescent="0.25">
      <c r="A199" t="s">
        <v>2382</v>
      </c>
      <c r="B199">
        <v>20</v>
      </c>
      <c r="C199">
        <v>9</v>
      </c>
      <c r="D199">
        <v>5</v>
      </c>
      <c r="E199">
        <v>0</v>
      </c>
      <c r="F199" t="s">
        <v>2397</v>
      </c>
      <c r="G199">
        <v>1243</v>
      </c>
      <c r="H199">
        <v>3322164.8</v>
      </c>
      <c r="I199">
        <v>24.2</v>
      </c>
      <c r="J199">
        <v>0.38651685714721601</v>
      </c>
      <c r="K199">
        <v>0.62608695030212402</v>
      </c>
      <c r="L199">
        <v>0.35263158082961998</v>
      </c>
      <c r="M199">
        <v>0.28421052631578902</v>
      </c>
      <c r="N199">
        <v>0.45217391304347798</v>
      </c>
      <c r="O199">
        <v>0.35056179775280899</v>
      </c>
      <c r="P199">
        <v>13</v>
      </c>
      <c r="Q199">
        <v>169321</v>
      </c>
      <c r="R199">
        <v>1191</v>
      </c>
      <c r="S199">
        <v>2</v>
      </c>
      <c r="T199">
        <v>22</v>
      </c>
      <c r="U199">
        <v>0.48421052631578898</v>
      </c>
      <c r="V199">
        <v>0.50434782608695605</v>
      </c>
      <c r="W199">
        <v>0.45842696629213397</v>
      </c>
      <c r="X199">
        <v>14.4</v>
      </c>
      <c r="Y199">
        <v>185206.2</v>
      </c>
      <c r="Z199">
        <v>1291</v>
      </c>
      <c r="AA199">
        <v>2</v>
      </c>
      <c r="AB199">
        <v>23</v>
      </c>
      <c r="AC199" t="s">
        <v>2599</v>
      </c>
      <c r="AE199">
        <f>Tabela3[[#This Row],[kan_params]]</f>
        <v>1243</v>
      </c>
      <c r="AF199">
        <f>Tabela3[[#This Row],[kan_steps]]</f>
        <v>24.2</v>
      </c>
      <c r="AG199">
        <f>Tabela3[[#This Row],[kan_train_acc]]</f>
        <v>0.38651685714721601</v>
      </c>
      <c r="AH199">
        <f>Tabela3[[#This Row],[kan_val_acc]]</f>
        <v>0.62608695030212402</v>
      </c>
      <c r="AI199">
        <f>Tabela3[[#This Row],[kan_test_acc]]</f>
        <v>0.35263158082961998</v>
      </c>
      <c r="AJ199">
        <f>Tabela3[[#This Row],[mlp_test_acc]]</f>
        <v>0.28421052631578902</v>
      </c>
      <c r="AK199">
        <f>Tabela3[[#This Row],[mlp_val_acc]]</f>
        <v>0.45217391304347798</v>
      </c>
      <c r="AL199">
        <f>Tabela3[[#This Row],[mlp_train_acc]]</f>
        <v>0.35056179775280899</v>
      </c>
      <c r="AM199">
        <f>Tabela3[[#This Row],[mlp_steps]]</f>
        <v>13</v>
      </c>
    </row>
    <row r="200" spans="1:39" hidden="1" x14ac:dyDescent="0.25">
      <c r="A200" t="s">
        <v>2382</v>
      </c>
      <c r="B200">
        <v>20</v>
      </c>
      <c r="C200">
        <v>9</v>
      </c>
      <c r="D200">
        <v>5</v>
      </c>
      <c r="E200">
        <v>0</v>
      </c>
      <c r="F200" t="s">
        <v>2399</v>
      </c>
      <c r="G200">
        <v>1637</v>
      </c>
      <c r="H200">
        <v>3164235</v>
      </c>
      <c r="I200">
        <v>22.4</v>
      </c>
      <c r="J200">
        <v>0.36179775595664898</v>
      </c>
      <c r="K200">
        <v>0.66086957454681305</v>
      </c>
      <c r="L200">
        <v>0.43684211373329102</v>
      </c>
      <c r="M200">
        <v>0.46842105263157802</v>
      </c>
      <c r="N200">
        <v>0.64347826086956506</v>
      </c>
      <c r="O200">
        <v>0.55280898876404405</v>
      </c>
      <c r="P200">
        <v>20.8</v>
      </c>
      <c r="Q200">
        <v>234553.4</v>
      </c>
      <c r="R200">
        <v>1615</v>
      </c>
      <c r="S200">
        <v>2</v>
      </c>
      <c r="T200">
        <v>26</v>
      </c>
      <c r="U200">
        <v>0.28947368421052599</v>
      </c>
      <c r="V200">
        <v>0.33913043478260801</v>
      </c>
      <c r="W200">
        <v>0.35056179775280899</v>
      </c>
      <c r="X200">
        <v>12</v>
      </c>
      <c r="Y200">
        <v>160730.6</v>
      </c>
      <c r="Z200">
        <v>1731</v>
      </c>
      <c r="AA200">
        <v>2</v>
      </c>
      <c r="AB200">
        <v>27</v>
      </c>
      <c r="AC200" t="s">
        <v>2600</v>
      </c>
      <c r="AE200">
        <f>Tabela3[[#This Row],[kan_params]]</f>
        <v>1637</v>
      </c>
      <c r="AF200">
        <f>Tabela3[[#This Row],[kan_steps]]</f>
        <v>22.4</v>
      </c>
      <c r="AG200">
        <f>Tabela3[[#This Row],[kan_train_acc]]</f>
        <v>0.36179775595664898</v>
      </c>
      <c r="AH200">
        <f>Tabela3[[#This Row],[kan_val_acc]]</f>
        <v>0.66086957454681305</v>
      </c>
      <c r="AI200">
        <f>Tabela3[[#This Row],[kan_test_acc]]</f>
        <v>0.43684211373329102</v>
      </c>
      <c r="AJ200">
        <f>Tabela3[[#This Row],[mlp_test_acc]]</f>
        <v>0.46842105263157802</v>
      </c>
      <c r="AK200">
        <f>Tabela3[[#This Row],[mlp_val_acc]]</f>
        <v>0.64347826086956506</v>
      </c>
      <c r="AL200">
        <f>Tabela3[[#This Row],[mlp_train_acc]]</f>
        <v>0.55280898876404405</v>
      </c>
      <c r="AM200">
        <f>Tabela3[[#This Row],[mlp_steps]]</f>
        <v>20.8</v>
      </c>
    </row>
    <row r="201" spans="1:39" hidden="1" x14ac:dyDescent="0.25">
      <c r="A201" t="s">
        <v>2382</v>
      </c>
      <c r="B201">
        <v>20</v>
      </c>
      <c r="C201">
        <v>9</v>
      </c>
      <c r="D201">
        <v>5</v>
      </c>
      <c r="E201">
        <v>0</v>
      </c>
      <c r="F201" t="s">
        <v>2401</v>
      </c>
      <c r="G201">
        <v>2031</v>
      </c>
      <c r="H201">
        <v>3148736.4</v>
      </c>
      <c r="I201">
        <v>21.8</v>
      </c>
      <c r="J201">
        <v>0.39325842857360799</v>
      </c>
      <c r="K201">
        <v>0.6</v>
      </c>
      <c r="L201">
        <v>0.373684209585189</v>
      </c>
      <c r="M201">
        <v>0.336842105263157</v>
      </c>
      <c r="N201">
        <v>0.32173913043478197</v>
      </c>
      <c r="O201">
        <v>0.33483146067415698</v>
      </c>
      <c r="P201">
        <v>12</v>
      </c>
      <c r="Q201">
        <v>142875</v>
      </c>
      <c r="R201">
        <v>1975</v>
      </c>
      <c r="S201">
        <v>2</v>
      </c>
      <c r="T201">
        <v>29</v>
      </c>
      <c r="U201">
        <v>0.27368421052631497</v>
      </c>
      <c r="V201">
        <v>0.46086956521739098</v>
      </c>
      <c r="W201">
        <v>0.29438202247190998</v>
      </c>
      <c r="X201">
        <v>15.6</v>
      </c>
      <c r="Y201">
        <v>185604</v>
      </c>
      <c r="Z201">
        <v>2103</v>
      </c>
      <c r="AA201">
        <v>2</v>
      </c>
      <c r="AB201">
        <v>30</v>
      </c>
      <c r="AC201" t="s">
        <v>2601</v>
      </c>
      <c r="AE201">
        <f>Tabela3[[#This Row],[kan_params]]</f>
        <v>2031</v>
      </c>
      <c r="AF201">
        <f>Tabela3[[#This Row],[kan_steps]]</f>
        <v>21.8</v>
      </c>
      <c r="AG201">
        <f>Tabela3[[#This Row],[kan_train_acc]]</f>
        <v>0.39325842857360799</v>
      </c>
      <c r="AH201">
        <f>Tabela3[[#This Row],[kan_val_acc]]</f>
        <v>0.6</v>
      </c>
      <c r="AI201">
        <f>Tabela3[[#This Row],[kan_test_acc]]</f>
        <v>0.373684209585189</v>
      </c>
      <c r="AJ201">
        <f>Tabela3[[#This Row],[mlp_test_acc]]</f>
        <v>0.336842105263157</v>
      </c>
      <c r="AK201">
        <f>Tabela3[[#This Row],[mlp_val_acc]]</f>
        <v>0.32173913043478197</v>
      </c>
      <c r="AL201">
        <f>Tabela3[[#This Row],[mlp_train_acc]]</f>
        <v>0.33483146067415698</v>
      </c>
      <c r="AM201">
        <f>Tabela3[[#This Row],[mlp_steps]]</f>
        <v>12</v>
      </c>
    </row>
    <row r="202" spans="1:39" hidden="1" x14ac:dyDescent="0.25">
      <c r="A202" t="s">
        <v>2382</v>
      </c>
      <c r="B202">
        <v>20</v>
      </c>
      <c r="C202">
        <v>9</v>
      </c>
      <c r="D202">
        <v>5</v>
      </c>
      <c r="E202">
        <v>0</v>
      </c>
      <c r="F202" t="s">
        <v>2403</v>
      </c>
      <c r="G202">
        <v>988</v>
      </c>
      <c r="H202">
        <v>1572715.2</v>
      </c>
      <c r="I202">
        <v>16</v>
      </c>
      <c r="J202">
        <v>0.22471910119056701</v>
      </c>
      <c r="K202">
        <v>0.69565218687057495</v>
      </c>
      <c r="L202">
        <v>0.27894736826419803</v>
      </c>
      <c r="M202">
        <v>0.21052631578947301</v>
      </c>
      <c r="N202">
        <v>0.69565217391304301</v>
      </c>
      <c r="O202">
        <v>0.37078651685393199</v>
      </c>
      <c r="P202">
        <v>18</v>
      </c>
      <c r="Q202">
        <v>221756.2</v>
      </c>
      <c r="R202">
        <v>915</v>
      </c>
      <c r="S202">
        <v>2</v>
      </c>
      <c r="T202">
        <v>19</v>
      </c>
      <c r="U202">
        <v>0.21052631578947301</v>
      </c>
      <c r="V202">
        <v>0.39130434782608697</v>
      </c>
      <c r="W202">
        <v>0.37078651685393199</v>
      </c>
      <c r="X202">
        <v>12</v>
      </c>
      <c r="Y202">
        <v>139132.6</v>
      </c>
      <c r="Z202">
        <v>1003</v>
      </c>
      <c r="AA202">
        <v>2</v>
      </c>
      <c r="AB202">
        <v>20</v>
      </c>
      <c r="AC202" t="s">
        <v>2602</v>
      </c>
      <c r="AE202">
        <f>Tabela3[[#This Row],[kan_params]]</f>
        <v>988</v>
      </c>
      <c r="AF202">
        <f>Tabela3[[#This Row],[kan_steps]]</f>
        <v>16</v>
      </c>
      <c r="AG202">
        <f>Tabela3[[#This Row],[kan_train_acc]]</f>
        <v>0.22471910119056701</v>
      </c>
      <c r="AH202">
        <f>Tabela3[[#This Row],[kan_val_acc]]</f>
        <v>0.69565218687057495</v>
      </c>
      <c r="AI202">
        <f>Tabela3[[#This Row],[kan_test_acc]]</f>
        <v>0.27894736826419803</v>
      </c>
      <c r="AJ202">
        <f>Tabela3[[#This Row],[mlp_test_acc]]</f>
        <v>0.21052631578947301</v>
      </c>
      <c r="AK202">
        <f>Tabela3[[#This Row],[mlp_val_acc]]</f>
        <v>0.69565217391304301</v>
      </c>
      <c r="AL202">
        <f>Tabela3[[#This Row],[mlp_train_acc]]</f>
        <v>0.37078651685393199</v>
      </c>
      <c r="AM202">
        <f>Tabela3[[#This Row],[mlp_steps]]</f>
        <v>18</v>
      </c>
    </row>
    <row r="203" spans="1:39" hidden="1" x14ac:dyDescent="0.25">
      <c r="A203" t="s">
        <v>2382</v>
      </c>
      <c r="B203">
        <v>20</v>
      </c>
      <c r="C203">
        <v>9</v>
      </c>
      <c r="D203">
        <v>5</v>
      </c>
      <c r="E203">
        <v>0</v>
      </c>
      <c r="F203" t="s">
        <v>2405</v>
      </c>
      <c r="G203">
        <v>1693</v>
      </c>
      <c r="H203">
        <v>2891635</v>
      </c>
      <c r="I203">
        <v>19.8</v>
      </c>
      <c r="J203">
        <v>0.34382022619247399</v>
      </c>
      <c r="K203">
        <v>0.63478261232376099</v>
      </c>
      <c r="L203">
        <v>0.23684210777282699</v>
      </c>
      <c r="M203">
        <v>0.27368421052631497</v>
      </c>
      <c r="N203">
        <v>0.356521739130434</v>
      </c>
      <c r="O203">
        <v>0.33483146067415698</v>
      </c>
      <c r="P203">
        <v>12</v>
      </c>
      <c r="Q203">
        <v>157714.4</v>
      </c>
      <c r="R203">
        <v>1615</v>
      </c>
      <c r="S203">
        <v>2</v>
      </c>
      <c r="T203">
        <v>26</v>
      </c>
      <c r="U203">
        <v>0.30526315789473601</v>
      </c>
      <c r="V203">
        <v>0.434782608695652</v>
      </c>
      <c r="W203">
        <v>0.43146067415730299</v>
      </c>
      <c r="X203">
        <v>14</v>
      </c>
      <c r="Y203">
        <v>161114.6</v>
      </c>
      <c r="Z203">
        <v>1731</v>
      </c>
      <c r="AA203">
        <v>2</v>
      </c>
      <c r="AB203">
        <v>27</v>
      </c>
      <c r="AC203" t="s">
        <v>2603</v>
      </c>
      <c r="AE203">
        <f>Tabela3[[#This Row],[kan_params]]</f>
        <v>1693</v>
      </c>
      <c r="AF203">
        <f>Tabela3[[#This Row],[kan_steps]]</f>
        <v>19.8</v>
      </c>
      <c r="AG203">
        <f>Tabela3[[#This Row],[kan_train_acc]]</f>
        <v>0.34382022619247399</v>
      </c>
      <c r="AH203">
        <f>Tabela3[[#This Row],[kan_val_acc]]</f>
        <v>0.63478261232376099</v>
      </c>
      <c r="AI203">
        <f>Tabela3[[#This Row],[kan_test_acc]]</f>
        <v>0.23684210777282699</v>
      </c>
      <c r="AJ203">
        <f>Tabela3[[#This Row],[mlp_test_acc]]</f>
        <v>0.27368421052631497</v>
      </c>
      <c r="AK203">
        <f>Tabela3[[#This Row],[mlp_val_acc]]</f>
        <v>0.356521739130434</v>
      </c>
      <c r="AL203">
        <f>Tabela3[[#This Row],[mlp_train_acc]]</f>
        <v>0.33483146067415698</v>
      </c>
      <c r="AM203">
        <f>Tabela3[[#This Row],[mlp_steps]]</f>
        <v>12</v>
      </c>
    </row>
    <row r="204" spans="1:39" hidden="1" x14ac:dyDescent="0.25">
      <c r="A204" t="s">
        <v>2382</v>
      </c>
      <c r="B204">
        <v>20</v>
      </c>
      <c r="C204">
        <v>9</v>
      </c>
      <c r="D204">
        <v>5</v>
      </c>
      <c r="E204">
        <v>0</v>
      </c>
      <c r="F204" t="s">
        <v>2407</v>
      </c>
      <c r="G204">
        <v>2199</v>
      </c>
      <c r="H204">
        <v>1922170</v>
      </c>
      <c r="I204">
        <v>12.8</v>
      </c>
      <c r="J204">
        <v>0.34831460714340201</v>
      </c>
      <c r="K204">
        <v>0.79999998807907102</v>
      </c>
      <c r="L204">
        <v>0.26315789818763702</v>
      </c>
      <c r="M204">
        <v>0.21052631578947301</v>
      </c>
      <c r="N204">
        <v>0.39130434782608697</v>
      </c>
      <c r="O204">
        <v>0.37078651685393199</v>
      </c>
      <c r="P204">
        <v>12</v>
      </c>
      <c r="Q204">
        <v>168924.79999999999</v>
      </c>
      <c r="R204">
        <v>2103</v>
      </c>
      <c r="S204">
        <v>2</v>
      </c>
      <c r="T204">
        <v>30</v>
      </c>
      <c r="U204">
        <v>0.23684210526315699</v>
      </c>
      <c r="V204">
        <v>0.37391304347825999</v>
      </c>
      <c r="W204">
        <v>0.36404494382022401</v>
      </c>
      <c r="X204">
        <v>12</v>
      </c>
      <c r="Y204">
        <v>177967.8</v>
      </c>
      <c r="Z204">
        <v>2235</v>
      </c>
      <c r="AA204">
        <v>2</v>
      </c>
      <c r="AB204">
        <v>31</v>
      </c>
      <c r="AC204" t="s">
        <v>2604</v>
      </c>
      <c r="AE204">
        <f>Tabela3[[#This Row],[kan_params]]</f>
        <v>2199</v>
      </c>
      <c r="AF204">
        <f>Tabela3[[#This Row],[kan_steps]]</f>
        <v>12.8</v>
      </c>
      <c r="AG204">
        <f>Tabela3[[#This Row],[kan_train_acc]]</f>
        <v>0.34831460714340201</v>
      </c>
      <c r="AH204">
        <f>Tabela3[[#This Row],[kan_val_acc]]</f>
        <v>0.79999998807907102</v>
      </c>
      <c r="AI204">
        <f>Tabela3[[#This Row],[kan_test_acc]]</f>
        <v>0.26315789818763702</v>
      </c>
      <c r="AJ204">
        <f>Tabela3[[#This Row],[mlp_test_acc]]</f>
        <v>0.21052631578947301</v>
      </c>
      <c r="AK204">
        <f>Tabela3[[#This Row],[mlp_val_acc]]</f>
        <v>0.39130434782608697</v>
      </c>
      <c r="AL204">
        <f>Tabela3[[#This Row],[mlp_train_acc]]</f>
        <v>0.37078651685393199</v>
      </c>
      <c r="AM204">
        <f>Tabela3[[#This Row],[mlp_steps]]</f>
        <v>12</v>
      </c>
    </row>
    <row r="205" spans="1:39" hidden="1" x14ac:dyDescent="0.25">
      <c r="A205" t="s">
        <v>2382</v>
      </c>
      <c r="B205">
        <v>20</v>
      </c>
      <c r="C205">
        <v>9</v>
      </c>
      <c r="D205">
        <v>5</v>
      </c>
      <c r="E205">
        <v>0</v>
      </c>
      <c r="F205" t="s">
        <v>2409</v>
      </c>
      <c r="G205">
        <v>2705</v>
      </c>
      <c r="H205">
        <v>3502867.8</v>
      </c>
      <c r="I205">
        <v>22.8</v>
      </c>
      <c r="J205">
        <v>0.35280899405479399</v>
      </c>
      <c r="K205">
        <v>0.56521738767623897</v>
      </c>
      <c r="L205">
        <v>0.33157895207405003</v>
      </c>
      <c r="M205">
        <v>0.27368421052631497</v>
      </c>
      <c r="N205">
        <v>0.38260869565217298</v>
      </c>
      <c r="O205">
        <v>0.24044943820224701</v>
      </c>
      <c r="P205">
        <v>12</v>
      </c>
      <c r="Q205">
        <v>146733.79999999999</v>
      </c>
      <c r="R205">
        <v>2655</v>
      </c>
      <c r="S205">
        <v>2</v>
      </c>
      <c r="T205">
        <v>34</v>
      </c>
      <c r="U205">
        <v>0.28947368421052599</v>
      </c>
      <c r="V205">
        <v>0.36521739130434699</v>
      </c>
      <c r="W205">
        <v>0.35056179775280899</v>
      </c>
      <c r="X205">
        <v>14.2</v>
      </c>
      <c r="Y205">
        <v>162380</v>
      </c>
      <c r="Z205">
        <v>2803</v>
      </c>
      <c r="AA205">
        <v>2</v>
      </c>
      <c r="AB205">
        <v>35</v>
      </c>
      <c r="AC205" t="s">
        <v>2605</v>
      </c>
      <c r="AE205">
        <f>Tabela3[[#This Row],[kan_params]]</f>
        <v>2705</v>
      </c>
      <c r="AF205">
        <f>Tabela3[[#This Row],[kan_steps]]</f>
        <v>22.8</v>
      </c>
      <c r="AG205">
        <f>Tabela3[[#This Row],[kan_train_acc]]</f>
        <v>0.35280899405479399</v>
      </c>
      <c r="AH205">
        <f>Tabela3[[#This Row],[kan_val_acc]]</f>
        <v>0.56521738767623897</v>
      </c>
      <c r="AI205">
        <f>Tabela3[[#This Row],[kan_test_acc]]</f>
        <v>0.33157895207405003</v>
      </c>
      <c r="AJ205">
        <f>Tabela3[[#This Row],[mlp_test_acc]]</f>
        <v>0.27368421052631497</v>
      </c>
      <c r="AK205">
        <f>Tabela3[[#This Row],[mlp_val_acc]]</f>
        <v>0.38260869565217298</v>
      </c>
      <c r="AL205">
        <f>Tabela3[[#This Row],[mlp_train_acc]]</f>
        <v>0.24044943820224701</v>
      </c>
      <c r="AM205">
        <f>Tabela3[[#This Row],[mlp_steps]]</f>
        <v>12</v>
      </c>
    </row>
    <row r="206" spans="1:39" hidden="1" x14ac:dyDescent="0.25">
      <c r="A206" t="s">
        <v>2382</v>
      </c>
      <c r="B206">
        <v>20</v>
      </c>
      <c r="C206">
        <v>9</v>
      </c>
      <c r="D206">
        <v>5</v>
      </c>
      <c r="E206">
        <v>0</v>
      </c>
      <c r="F206" t="s">
        <v>2411</v>
      </c>
      <c r="G206">
        <v>1382</v>
      </c>
      <c r="H206">
        <v>1211147.2</v>
      </c>
      <c r="I206">
        <v>13.4</v>
      </c>
      <c r="J206">
        <v>0.32359549999236997</v>
      </c>
      <c r="K206">
        <v>0.73043478727340605</v>
      </c>
      <c r="L206">
        <v>0.294736850261688</v>
      </c>
      <c r="M206">
        <v>0.44736842105263103</v>
      </c>
      <c r="N206">
        <v>0.30434782608695599</v>
      </c>
      <c r="O206">
        <v>0.29213483146067398</v>
      </c>
      <c r="P206">
        <v>12</v>
      </c>
      <c r="Q206">
        <v>140910</v>
      </c>
      <c r="R206">
        <v>1291</v>
      </c>
      <c r="S206">
        <v>2</v>
      </c>
      <c r="T206">
        <v>23</v>
      </c>
      <c r="U206">
        <v>0.21052631578947301</v>
      </c>
      <c r="V206">
        <v>0.39130434782608697</v>
      </c>
      <c r="W206">
        <v>0.37078651685393199</v>
      </c>
      <c r="X206">
        <v>14.2</v>
      </c>
      <c r="Y206">
        <v>162841.4</v>
      </c>
      <c r="Z206">
        <v>1395</v>
      </c>
      <c r="AA206">
        <v>2</v>
      </c>
      <c r="AB206">
        <v>24</v>
      </c>
      <c r="AC206" t="s">
        <v>2606</v>
      </c>
      <c r="AE206">
        <f>Tabela3[[#This Row],[kan_params]]</f>
        <v>1382</v>
      </c>
      <c r="AF206">
        <f>Tabela3[[#This Row],[kan_steps]]</f>
        <v>13.4</v>
      </c>
      <c r="AG206">
        <f>Tabela3[[#This Row],[kan_train_acc]]</f>
        <v>0.32359549999236997</v>
      </c>
      <c r="AH206">
        <f>Tabela3[[#This Row],[kan_val_acc]]</f>
        <v>0.73043478727340605</v>
      </c>
      <c r="AI206">
        <f>Tabela3[[#This Row],[kan_test_acc]]</f>
        <v>0.294736850261688</v>
      </c>
      <c r="AJ206">
        <f>Tabela3[[#This Row],[mlp_test_acc]]</f>
        <v>0.44736842105263103</v>
      </c>
      <c r="AK206">
        <f>Tabela3[[#This Row],[mlp_val_acc]]</f>
        <v>0.30434782608695599</v>
      </c>
      <c r="AL206">
        <f>Tabela3[[#This Row],[mlp_train_acc]]</f>
        <v>0.29213483146067398</v>
      </c>
      <c r="AM206">
        <f>Tabela3[[#This Row],[mlp_steps]]</f>
        <v>12</v>
      </c>
    </row>
    <row r="207" spans="1:39" hidden="1" x14ac:dyDescent="0.25">
      <c r="A207" t="s">
        <v>2382</v>
      </c>
      <c r="B207">
        <v>20</v>
      </c>
      <c r="C207">
        <v>9</v>
      </c>
      <c r="D207">
        <v>5</v>
      </c>
      <c r="E207">
        <v>0</v>
      </c>
      <c r="F207" t="s">
        <v>2413</v>
      </c>
      <c r="G207">
        <v>2143</v>
      </c>
      <c r="H207">
        <v>2413110</v>
      </c>
      <c r="I207">
        <v>16</v>
      </c>
      <c r="J207">
        <v>0.35280899405479399</v>
      </c>
      <c r="K207">
        <v>0.54782607555389395</v>
      </c>
      <c r="L207">
        <v>0.23684210777282699</v>
      </c>
      <c r="M207">
        <v>0.26315789473684198</v>
      </c>
      <c r="N207">
        <v>0.434782608695652</v>
      </c>
      <c r="O207">
        <v>0.38426966292134801</v>
      </c>
      <c r="P207">
        <v>12.6</v>
      </c>
      <c r="Q207">
        <v>144292</v>
      </c>
      <c r="R207">
        <v>2103</v>
      </c>
      <c r="S207">
        <v>2</v>
      </c>
      <c r="T207">
        <v>30</v>
      </c>
      <c r="U207">
        <v>0.31578947368421001</v>
      </c>
      <c r="V207">
        <v>0.32173913043478197</v>
      </c>
      <c r="W207">
        <v>0.34382022471910101</v>
      </c>
      <c r="X207">
        <v>12</v>
      </c>
      <c r="Y207">
        <v>134203.20000000001</v>
      </c>
      <c r="Z207">
        <v>2235</v>
      </c>
      <c r="AA207">
        <v>2</v>
      </c>
      <c r="AB207">
        <v>31</v>
      </c>
      <c r="AC207" t="s">
        <v>2607</v>
      </c>
      <c r="AE207">
        <f>Tabela3[[#This Row],[kan_params]]</f>
        <v>2143</v>
      </c>
      <c r="AF207">
        <f>Tabela3[[#This Row],[kan_steps]]</f>
        <v>16</v>
      </c>
      <c r="AG207">
        <f>Tabela3[[#This Row],[kan_train_acc]]</f>
        <v>0.35280899405479399</v>
      </c>
      <c r="AH207">
        <f>Tabela3[[#This Row],[kan_val_acc]]</f>
        <v>0.54782607555389395</v>
      </c>
      <c r="AI207">
        <f>Tabela3[[#This Row],[kan_test_acc]]</f>
        <v>0.23684210777282699</v>
      </c>
      <c r="AJ207">
        <f>Tabela3[[#This Row],[mlp_test_acc]]</f>
        <v>0.26315789473684198</v>
      </c>
      <c r="AK207">
        <f>Tabela3[[#This Row],[mlp_val_acc]]</f>
        <v>0.434782608695652</v>
      </c>
      <c r="AL207">
        <f>Tabela3[[#This Row],[mlp_train_acc]]</f>
        <v>0.38426966292134801</v>
      </c>
      <c r="AM207">
        <f>Tabela3[[#This Row],[mlp_steps]]</f>
        <v>12.6</v>
      </c>
    </row>
    <row r="208" spans="1:39" hidden="1" x14ac:dyDescent="0.25">
      <c r="A208" t="s">
        <v>2382</v>
      </c>
      <c r="B208">
        <v>20</v>
      </c>
      <c r="C208">
        <v>9</v>
      </c>
      <c r="D208">
        <v>5</v>
      </c>
      <c r="E208">
        <v>0</v>
      </c>
      <c r="F208" t="s">
        <v>2415</v>
      </c>
      <c r="G208">
        <v>2761</v>
      </c>
      <c r="H208">
        <v>3305947.4</v>
      </c>
      <c r="I208">
        <v>21.2</v>
      </c>
      <c r="J208">
        <v>0.249438196420669</v>
      </c>
      <c r="K208">
        <v>0.63478261232376099</v>
      </c>
      <c r="L208">
        <v>0.27894737422466198</v>
      </c>
      <c r="M208">
        <v>0.26842105263157801</v>
      </c>
      <c r="N208">
        <v>0.38260869565217298</v>
      </c>
      <c r="O208">
        <v>0.20674157303370699</v>
      </c>
      <c r="P208">
        <v>13.4</v>
      </c>
      <c r="Q208">
        <v>186221</v>
      </c>
      <c r="R208">
        <v>2655</v>
      </c>
      <c r="S208">
        <v>2</v>
      </c>
      <c r="T208">
        <v>34</v>
      </c>
      <c r="U208">
        <v>0.26315789473684198</v>
      </c>
      <c r="V208">
        <v>0.41739130434782601</v>
      </c>
      <c r="W208">
        <v>0.35730337078651597</v>
      </c>
      <c r="X208">
        <v>14</v>
      </c>
      <c r="Y208">
        <v>194647.6</v>
      </c>
      <c r="Z208">
        <v>2803</v>
      </c>
      <c r="AA208">
        <v>2</v>
      </c>
      <c r="AB208">
        <v>35</v>
      </c>
      <c r="AC208" t="s">
        <v>2608</v>
      </c>
      <c r="AE208">
        <f>Tabela3[[#This Row],[kan_params]]</f>
        <v>2761</v>
      </c>
      <c r="AF208">
        <f>Tabela3[[#This Row],[kan_steps]]</f>
        <v>21.2</v>
      </c>
      <c r="AG208">
        <f>Tabela3[[#This Row],[kan_train_acc]]</f>
        <v>0.249438196420669</v>
      </c>
      <c r="AH208">
        <f>Tabela3[[#This Row],[kan_val_acc]]</f>
        <v>0.63478261232376099</v>
      </c>
      <c r="AI208">
        <f>Tabela3[[#This Row],[kan_test_acc]]</f>
        <v>0.27894737422466198</v>
      </c>
      <c r="AJ208">
        <f>Tabela3[[#This Row],[mlp_test_acc]]</f>
        <v>0.26842105263157801</v>
      </c>
      <c r="AK208">
        <f>Tabela3[[#This Row],[mlp_val_acc]]</f>
        <v>0.38260869565217298</v>
      </c>
      <c r="AL208">
        <f>Tabela3[[#This Row],[mlp_train_acc]]</f>
        <v>0.20674157303370699</v>
      </c>
      <c r="AM208">
        <f>Tabela3[[#This Row],[mlp_steps]]</f>
        <v>13.4</v>
      </c>
    </row>
    <row r="209" spans="1:39" hidden="1" x14ac:dyDescent="0.25">
      <c r="A209" t="s">
        <v>2382</v>
      </c>
      <c r="B209">
        <v>20</v>
      </c>
      <c r="C209">
        <v>9</v>
      </c>
      <c r="D209">
        <v>5</v>
      </c>
      <c r="E209">
        <v>0</v>
      </c>
      <c r="F209" t="s">
        <v>2417</v>
      </c>
      <c r="G209">
        <v>3379</v>
      </c>
      <c r="H209">
        <v>2978728.2</v>
      </c>
      <c r="I209">
        <v>19</v>
      </c>
      <c r="J209">
        <v>0.30786516964435501</v>
      </c>
      <c r="K209">
        <v>0.66956521272659297</v>
      </c>
      <c r="L209">
        <v>0.34210526943206698</v>
      </c>
      <c r="M209">
        <v>0.33157894736842097</v>
      </c>
      <c r="N209">
        <v>0.47826086956521702</v>
      </c>
      <c r="O209">
        <v>0.42022471910112302</v>
      </c>
      <c r="P209">
        <v>14.2</v>
      </c>
      <c r="Q209">
        <v>175483.4</v>
      </c>
      <c r="R209">
        <v>3271</v>
      </c>
      <c r="S209">
        <v>2</v>
      </c>
      <c r="T209">
        <v>38</v>
      </c>
      <c r="U209">
        <v>0.384210526315789</v>
      </c>
      <c r="V209">
        <v>0.66086956521739104</v>
      </c>
      <c r="W209">
        <v>0.53258426966292105</v>
      </c>
      <c r="X209">
        <v>20.399999999999999</v>
      </c>
      <c r="Y209">
        <v>241411.4</v>
      </c>
      <c r="Z209">
        <v>3435</v>
      </c>
      <c r="AA209">
        <v>2</v>
      </c>
      <c r="AB209">
        <v>39</v>
      </c>
      <c r="AC209" t="s">
        <v>2609</v>
      </c>
      <c r="AE209">
        <f>Tabela3[[#This Row],[kan_params]]</f>
        <v>3379</v>
      </c>
      <c r="AF209">
        <f>Tabela3[[#This Row],[kan_steps]]</f>
        <v>19</v>
      </c>
      <c r="AG209">
        <f>Tabela3[[#This Row],[kan_train_acc]]</f>
        <v>0.30786516964435501</v>
      </c>
      <c r="AH209">
        <f>Tabela3[[#This Row],[kan_val_acc]]</f>
        <v>0.66956521272659297</v>
      </c>
      <c r="AI209">
        <f>Tabela3[[#This Row],[kan_test_acc]]</f>
        <v>0.34210526943206698</v>
      </c>
      <c r="AJ209">
        <f>Tabela3[[#This Row],[mlp_test_acc]]</f>
        <v>0.33157894736842097</v>
      </c>
      <c r="AK209">
        <f>Tabela3[[#This Row],[mlp_val_acc]]</f>
        <v>0.47826086956521702</v>
      </c>
      <c r="AL209">
        <f>Tabela3[[#This Row],[mlp_train_acc]]</f>
        <v>0.42022471910112302</v>
      </c>
      <c r="AM209">
        <f>Tabela3[[#This Row],[mlp_steps]]</f>
        <v>14.2</v>
      </c>
    </row>
    <row r="210" spans="1:39" hidden="1" x14ac:dyDescent="0.25">
      <c r="A210" t="s">
        <v>2382</v>
      </c>
      <c r="B210">
        <v>20</v>
      </c>
      <c r="C210">
        <v>9</v>
      </c>
      <c r="D210">
        <v>5</v>
      </c>
      <c r="E210">
        <v>0</v>
      </c>
      <c r="F210" t="s">
        <v>2419</v>
      </c>
      <c r="G210">
        <v>1776</v>
      </c>
      <c r="H210">
        <v>1291468.2</v>
      </c>
      <c r="I210">
        <v>12</v>
      </c>
      <c r="J210">
        <v>0.366292136907577</v>
      </c>
      <c r="K210">
        <v>0.82608693838119496</v>
      </c>
      <c r="L210">
        <v>0.378947365283966</v>
      </c>
      <c r="M210">
        <v>0.21052631578947301</v>
      </c>
      <c r="N210">
        <v>0.69565217391304301</v>
      </c>
      <c r="O210">
        <v>0.37078651685393199</v>
      </c>
      <c r="P210">
        <v>23</v>
      </c>
      <c r="Q210">
        <v>296476.59999999998</v>
      </c>
      <c r="R210">
        <v>1731</v>
      </c>
      <c r="S210">
        <v>2</v>
      </c>
      <c r="T210">
        <v>27</v>
      </c>
      <c r="U210">
        <v>0.44736842105263103</v>
      </c>
      <c r="V210">
        <v>0.30434782608695599</v>
      </c>
      <c r="W210">
        <v>0.29213483146067398</v>
      </c>
      <c r="X210">
        <v>12</v>
      </c>
      <c r="Y210">
        <v>164957.79999999999</v>
      </c>
      <c r="Z210">
        <v>1851</v>
      </c>
      <c r="AA210">
        <v>2</v>
      </c>
      <c r="AB210">
        <v>28</v>
      </c>
      <c r="AC210" t="s">
        <v>2610</v>
      </c>
      <c r="AE210">
        <f>Tabela3[[#This Row],[kan_params]]</f>
        <v>1776</v>
      </c>
      <c r="AF210">
        <f>Tabela3[[#This Row],[kan_steps]]</f>
        <v>12</v>
      </c>
      <c r="AG210">
        <f>Tabela3[[#This Row],[kan_train_acc]]</f>
        <v>0.366292136907577</v>
      </c>
      <c r="AH210">
        <f>Tabela3[[#This Row],[kan_val_acc]]</f>
        <v>0.82608693838119496</v>
      </c>
      <c r="AI210">
        <f>Tabela3[[#This Row],[kan_test_acc]]</f>
        <v>0.378947365283966</v>
      </c>
      <c r="AJ210">
        <f>Tabela3[[#This Row],[mlp_test_acc]]</f>
        <v>0.21052631578947301</v>
      </c>
      <c r="AK210">
        <f>Tabela3[[#This Row],[mlp_val_acc]]</f>
        <v>0.69565217391304301</v>
      </c>
      <c r="AL210">
        <f>Tabela3[[#This Row],[mlp_train_acc]]</f>
        <v>0.37078651685393199</v>
      </c>
      <c r="AM210">
        <f>Tabela3[[#This Row],[mlp_steps]]</f>
        <v>23</v>
      </c>
    </row>
    <row r="211" spans="1:39" x14ac:dyDescent="0.25">
      <c r="A211" t="s">
        <v>2382</v>
      </c>
      <c r="B211">
        <v>8</v>
      </c>
      <c r="C211">
        <v>3</v>
      </c>
      <c r="D211">
        <v>2</v>
      </c>
      <c r="E211">
        <v>0</v>
      </c>
      <c r="F211" t="s">
        <v>2383</v>
      </c>
      <c r="G211">
        <v>1213</v>
      </c>
      <c r="H211">
        <v>1847866.56</v>
      </c>
      <c r="I211">
        <v>17.88</v>
      </c>
      <c r="J211">
        <v>0.44044944405555703</v>
      </c>
      <c r="K211">
        <v>0.76173913955688399</v>
      </c>
      <c r="L211">
        <v>0.40736842036247201</v>
      </c>
      <c r="M211">
        <v>0.384210526315789</v>
      </c>
      <c r="N211">
        <v>0.43130434782608601</v>
      </c>
      <c r="O211">
        <v>0.35191011235955</v>
      </c>
      <c r="P211">
        <v>14.96</v>
      </c>
      <c r="Q211">
        <v>177877.08</v>
      </c>
      <c r="R211">
        <v>1191</v>
      </c>
      <c r="S211">
        <v>2</v>
      </c>
      <c r="T211">
        <v>22</v>
      </c>
      <c r="U211">
        <v>0.35894736842105202</v>
      </c>
      <c r="V211">
        <v>0.356521739130434</v>
      </c>
      <c r="W211">
        <v>0.31640449438202201</v>
      </c>
      <c r="X211">
        <v>12.2</v>
      </c>
      <c r="Y211">
        <v>144111.28</v>
      </c>
      <c r="Z211">
        <v>1291</v>
      </c>
      <c r="AA211">
        <v>2</v>
      </c>
      <c r="AB211">
        <v>23</v>
      </c>
      <c r="AC211" t="s">
        <v>2611</v>
      </c>
      <c r="AE211">
        <f>Tabela3[[#This Row],[kan_params]]</f>
        <v>1213</v>
      </c>
      <c r="AF211">
        <f>Tabela3[[#This Row],[kan_steps]]</f>
        <v>17.88</v>
      </c>
      <c r="AG211">
        <f>Tabela3[[#This Row],[kan_train_acc]]</f>
        <v>0.44044944405555703</v>
      </c>
      <c r="AH211">
        <f>Tabela3[[#This Row],[kan_val_acc]]</f>
        <v>0.76173913955688399</v>
      </c>
      <c r="AI211">
        <f>Tabela3[[#This Row],[kan_test_acc]]</f>
        <v>0.40736842036247201</v>
      </c>
      <c r="AJ211">
        <f>Tabela3[[#This Row],[mlp_test_acc]]</f>
        <v>0.384210526315789</v>
      </c>
      <c r="AK211">
        <f>Tabela3[[#This Row],[mlp_val_acc]]</f>
        <v>0.43130434782608601</v>
      </c>
      <c r="AL211">
        <f>Tabela3[[#This Row],[mlp_train_acc]]</f>
        <v>0.35191011235955</v>
      </c>
      <c r="AM211">
        <f>Tabela3[[#This Row],[mlp_steps]]</f>
        <v>14.96</v>
      </c>
    </row>
    <row r="212" spans="1:39" x14ac:dyDescent="0.25">
      <c r="A212" t="s">
        <v>2382</v>
      </c>
      <c r="B212">
        <v>8</v>
      </c>
      <c r="C212">
        <v>3</v>
      </c>
      <c r="D212">
        <v>2</v>
      </c>
      <c r="E212">
        <v>0</v>
      </c>
      <c r="F212" t="s">
        <v>2385</v>
      </c>
      <c r="G212">
        <v>1553</v>
      </c>
      <c r="H212">
        <v>2132255.88</v>
      </c>
      <c r="I212">
        <v>20.2</v>
      </c>
      <c r="J212">
        <v>0.59640450239181497</v>
      </c>
      <c r="K212">
        <v>0.80521739482879595</v>
      </c>
      <c r="L212">
        <v>0.549473685026168</v>
      </c>
      <c r="M212">
        <v>0.42947368421052601</v>
      </c>
      <c r="N212">
        <v>0.49739130434782602</v>
      </c>
      <c r="O212">
        <v>0.51460674157303299</v>
      </c>
      <c r="P212">
        <v>19.559999999999999</v>
      </c>
      <c r="Q212">
        <v>238793.16</v>
      </c>
      <c r="R212">
        <v>1503</v>
      </c>
      <c r="S212">
        <v>2</v>
      </c>
      <c r="T212">
        <v>25</v>
      </c>
      <c r="U212">
        <v>0.386315789473684</v>
      </c>
      <c r="V212">
        <v>0.384347826086956</v>
      </c>
      <c r="W212">
        <v>0.32853932584269602</v>
      </c>
      <c r="X212">
        <v>15.44</v>
      </c>
      <c r="Y212">
        <v>179878.6</v>
      </c>
      <c r="Z212">
        <v>1615</v>
      </c>
      <c r="AA212">
        <v>2</v>
      </c>
      <c r="AB212">
        <v>26</v>
      </c>
      <c r="AC212" t="s">
        <v>2612</v>
      </c>
      <c r="AE212">
        <f>Tabela3[[#This Row],[kan_params]]</f>
        <v>1553</v>
      </c>
      <c r="AF212">
        <f>Tabela3[[#This Row],[kan_steps]]</f>
        <v>20.2</v>
      </c>
      <c r="AG212">
        <f>Tabela3[[#This Row],[kan_train_acc]]</f>
        <v>0.59640450239181497</v>
      </c>
      <c r="AH212">
        <f>Tabela3[[#This Row],[kan_val_acc]]</f>
        <v>0.80521739482879595</v>
      </c>
      <c r="AI212">
        <f>Tabela3[[#This Row],[kan_test_acc]]</f>
        <v>0.549473685026168</v>
      </c>
      <c r="AJ212">
        <f>Tabela3[[#This Row],[mlp_test_acc]]</f>
        <v>0.42947368421052601</v>
      </c>
      <c r="AK212">
        <f>Tabela3[[#This Row],[mlp_val_acc]]</f>
        <v>0.49739130434782602</v>
      </c>
      <c r="AL212">
        <f>Tabela3[[#This Row],[mlp_train_acc]]</f>
        <v>0.51460674157303299</v>
      </c>
      <c r="AM212">
        <f>Tabela3[[#This Row],[mlp_steps]]</f>
        <v>19.559999999999999</v>
      </c>
    </row>
    <row r="213" spans="1:39" x14ac:dyDescent="0.25">
      <c r="A213" t="s">
        <v>2382</v>
      </c>
      <c r="B213">
        <v>8</v>
      </c>
      <c r="C213">
        <v>3</v>
      </c>
      <c r="D213">
        <v>2</v>
      </c>
      <c r="E213">
        <v>0</v>
      </c>
      <c r="F213" t="s">
        <v>2387</v>
      </c>
      <c r="G213">
        <v>1893</v>
      </c>
      <c r="H213">
        <v>1573486.4</v>
      </c>
      <c r="I213">
        <v>13.44</v>
      </c>
      <c r="J213">
        <v>0.51146067142486495</v>
      </c>
      <c r="K213">
        <v>0.76869564771652199</v>
      </c>
      <c r="L213">
        <v>0.49157895028591098</v>
      </c>
      <c r="M213">
        <v>0.326315789473684</v>
      </c>
      <c r="N213">
        <v>0.31304347826086898</v>
      </c>
      <c r="O213">
        <v>0.35056179775280899</v>
      </c>
      <c r="P213">
        <v>12</v>
      </c>
      <c r="Q213">
        <v>150065.68</v>
      </c>
      <c r="R213">
        <v>1851</v>
      </c>
      <c r="S213">
        <v>2</v>
      </c>
      <c r="T213">
        <v>28</v>
      </c>
      <c r="U213">
        <v>0.36315789473684201</v>
      </c>
      <c r="V213">
        <v>0.356521739130434</v>
      </c>
      <c r="W213">
        <v>0.31460674157303298</v>
      </c>
      <c r="X213">
        <v>12.04</v>
      </c>
      <c r="Y213">
        <v>147414.6</v>
      </c>
      <c r="Z213">
        <v>1975</v>
      </c>
      <c r="AA213">
        <v>2</v>
      </c>
      <c r="AB213">
        <v>29</v>
      </c>
      <c r="AC213" t="s">
        <v>2613</v>
      </c>
      <c r="AE213">
        <f>Tabela3[[#This Row],[kan_params]]</f>
        <v>1893</v>
      </c>
      <c r="AF213">
        <f>Tabela3[[#This Row],[kan_steps]]</f>
        <v>13.44</v>
      </c>
      <c r="AG213">
        <f>Tabela3[[#This Row],[kan_train_acc]]</f>
        <v>0.51146067142486495</v>
      </c>
      <c r="AH213">
        <f>Tabela3[[#This Row],[kan_val_acc]]</f>
        <v>0.76869564771652199</v>
      </c>
      <c r="AI213">
        <f>Tabela3[[#This Row],[kan_test_acc]]</f>
        <v>0.49157895028591098</v>
      </c>
      <c r="AJ213">
        <f>Tabela3[[#This Row],[mlp_test_acc]]</f>
        <v>0.326315789473684</v>
      </c>
      <c r="AK213">
        <f>Tabela3[[#This Row],[mlp_val_acc]]</f>
        <v>0.31304347826086898</v>
      </c>
      <c r="AL213">
        <f>Tabela3[[#This Row],[mlp_train_acc]]</f>
        <v>0.35056179775280899</v>
      </c>
      <c r="AM213">
        <f>Tabela3[[#This Row],[mlp_steps]]</f>
        <v>12</v>
      </c>
    </row>
    <row r="214" spans="1:39" x14ac:dyDescent="0.25">
      <c r="A214" t="s">
        <v>2382</v>
      </c>
      <c r="B214">
        <v>8</v>
      </c>
      <c r="C214">
        <v>3</v>
      </c>
      <c r="D214">
        <v>2</v>
      </c>
      <c r="E214">
        <v>0</v>
      </c>
      <c r="F214" t="s">
        <v>2389</v>
      </c>
      <c r="G214">
        <v>1423</v>
      </c>
      <c r="H214">
        <v>2212865.48</v>
      </c>
      <c r="I214">
        <v>20.48</v>
      </c>
      <c r="J214">
        <v>0.57213484555482796</v>
      </c>
      <c r="K214">
        <v>0.75478259563446004</v>
      </c>
      <c r="L214">
        <v>0.552631573975086</v>
      </c>
      <c r="M214">
        <v>0.382105263157894</v>
      </c>
      <c r="N214">
        <v>0.434782608695652</v>
      </c>
      <c r="O214">
        <v>0.43595505617977498</v>
      </c>
      <c r="P214">
        <v>13.88</v>
      </c>
      <c r="Q214">
        <v>159113.92000000001</v>
      </c>
      <c r="R214">
        <v>1395</v>
      </c>
      <c r="S214">
        <v>2</v>
      </c>
      <c r="T214">
        <v>24</v>
      </c>
      <c r="U214">
        <v>0.35894736842105202</v>
      </c>
      <c r="V214">
        <v>0.49739130434782602</v>
      </c>
      <c r="W214">
        <v>0.41752808988764001</v>
      </c>
      <c r="X214">
        <v>18.48</v>
      </c>
      <c r="Y214">
        <v>213126</v>
      </c>
      <c r="Z214">
        <v>1503</v>
      </c>
      <c r="AA214">
        <v>2</v>
      </c>
      <c r="AB214">
        <v>25</v>
      </c>
      <c r="AC214" t="s">
        <v>2614</v>
      </c>
      <c r="AE214">
        <f>Tabela3[[#This Row],[kan_params]]</f>
        <v>1423</v>
      </c>
      <c r="AF214">
        <f>Tabela3[[#This Row],[kan_steps]]</f>
        <v>20.48</v>
      </c>
      <c r="AG214">
        <f>Tabela3[[#This Row],[kan_train_acc]]</f>
        <v>0.57213484555482796</v>
      </c>
      <c r="AH214">
        <f>Tabela3[[#This Row],[kan_val_acc]]</f>
        <v>0.75478259563446004</v>
      </c>
      <c r="AI214">
        <f>Tabela3[[#This Row],[kan_test_acc]]</f>
        <v>0.552631573975086</v>
      </c>
      <c r="AJ214">
        <f>Tabela3[[#This Row],[mlp_test_acc]]</f>
        <v>0.382105263157894</v>
      </c>
      <c r="AK214">
        <f>Tabela3[[#This Row],[mlp_val_acc]]</f>
        <v>0.434782608695652</v>
      </c>
      <c r="AL214">
        <f>Tabela3[[#This Row],[mlp_train_acc]]</f>
        <v>0.43595505617977498</v>
      </c>
      <c r="AM214">
        <f>Tabela3[[#This Row],[mlp_steps]]</f>
        <v>13.88</v>
      </c>
    </row>
    <row r="215" spans="1:39" x14ac:dyDescent="0.25">
      <c r="A215" t="s">
        <v>2382</v>
      </c>
      <c r="B215">
        <v>8</v>
      </c>
      <c r="C215">
        <v>3</v>
      </c>
      <c r="D215">
        <v>2</v>
      </c>
      <c r="E215">
        <v>0</v>
      </c>
      <c r="F215" t="s">
        <v>2391</v>
      </c>
      <c r="G215">
        <v>1815</v>
      </c>
      <c r="H215">
        <v>1725324.96</v>
      </c>
      <c r="I215">
        <v>15.32</v>
      </c>
      <c r="J215">
        <v>0.28269662559032399</v>
      </c>
      <c r="K215">
        <v>0.60347824454307497</v>
      </c>
      <c r="L215">
        <v>0.33894736513495399</v>
      </c>
      <c r="M215">
        <v>0.278947368421052</v>
      </c>
      <c r="N215">
        <v>0.59130434782608698</v>
      </c>
      <c r="O215">
        <v>0.375730337078651</v>
      </c>
      <c r="P215">
        <v>18.64</v>
      </c>
      <c r="Q215">
        <v>213615</v>
      </c>
      <c r="R215">
        <v>1731</v>
      </c>
      <c r="S215">
        <v>2</v>
      </c>
      <c r="T215">
        <v>27</v>
      </c>
      <c r="U215">
        <v>0.40526315789473599</v>
      </c>
      <c r="V215">
        <v>0.33217391304347799</v>
      </c>
      <c r="W215">
        <v>0.32134831460674101</v>
      </c>
      <c r="X215">
        <v>13</v>
      </c>
      <c r="Y215">
        <v>148300</v>
      </c>
      <c r="Z215">
        <v>1851</v>
      </c>
      <c r="AA215">
        <v>2</v>
      </c>
      <c r="AB215">
        <v>28</v>
      </c>
      <c r="AC215" t="s">
        <v>2615</v>
      </c>
      <c r="AE215">
        <f>Tabela3[[#This Row],[kan_params]]</f>
        <v>1815</v>
      </c>
      <c r="AF215">
        <f>Tabela3[[#This Row],[kan_steps]]</f>
        <v>15.32</v>
      </c>
      <c r="AG215">
        <f>Tabela3[[#This Row],[kan_train_acc]]</f>
        <v>0.28269662559032399</v>
      </c>
      <c r="AH215">
        <f>Tabela3[[#This Row],[kan_val_acc]]</f>
        <v>0.60347824454307497</v>
      </c>
      <c r="AI215">
        <f>Tabela3[[#This Row],[kan_test_acc]]</f>
        <v>0.33894736513495399</v>
      </c>
      <c r="AJ215">
        <f>Tabela3[[#This Row],[mlp_test_acc]]</f>
        <v>0.278947368421052</v>
      </c>
      <c r="AK215">
        <f>Tabela3[[#This Row],[mlp_val_acc]]</f>
        <v>0.59130434782608698</v>
      </c>
      <c r="AL215">
        <f>Tabela3[[#This Row],[mlp_train_acc]]</f>
        <v>0.375730337078651</v>
      </c>
      <c r="AM215">
        <f>Tabela3[[#This Row],[mlp_steps]]</f>
        <v>18.64</v>
      </c>
    </row>
    <row r="216" spans="1:39" x14ac:dyDescent="0.25">
      <c r="A216" t="s">
        <v>2382</v>
      </c>
      <c r="B216">
        <v>8</v>
      </c>
      <c r="C216">
        <v>3</v>
      </c>
      <c r="D216">
        <v>2</v>
      </c>
      <c r="E216">
        <v>0</v>
      </c>
      <c r="F216" t="s">
        <v>2393</v>
      </c>
      <c r="G216">
        <v>2207</v>
      </c>
      <c r="H216">
        <v>2651173.3199999998</v>
      </c>
      <c r="I216">
        <v>23.12</v>
      </c>
      <c r="J216">
        <v>0.48629214167594897</v>
      </c>
      <c r="K216">
        <v>0.72869565486907895</v>
      </c>
      <c r="L216">
        <v>0.43578947067260698</v>
      </c>
      <c r="M216">
        <v>0.31157894736842101</v>
      </c>
      <c r="N216">
        <v>0.4</v>
      </c>
      <c r="O216">
        <v>0.35146067415730298</v>
      </c>
      <c r="P216">
        <v>13.2</v>
      </c>
      <c r="Q216">
        <v>155278.39999999999</v>
      </c>
      <c r="R216">
        <v>2103</v>
      </c>
      <c r="S216">
        <v>2</v>
      </c>
      <c r="T216">
        <v>30</v>
      </c>
      <c r="U216">
        <v>0.35684210526315702</v>
      </c>
      <c r="V216">
        <v>0.39478260869565202</v>
      </c>
      <c r="W216">
        <v>0.37707865168539301</v>
      </c>
      <c r="X216">
        <v>13.04</v>
      </c>
      <c r="Y216">
        <v>153585.24</v>
      </c>
      <c r="Z216">
        <v>2235</v>
      </c>
      <c r="AA216">
        <v>2</v>
      </c>
      <c r="AB216">
        <v>31</v>
      </c>
      <c r="AC216" t="s">
        <v>2616</v>
      </c>
      <c r="AE216">
        <f>Tabela3[[#This Row],[kan_params]]</f>
        <v>2207</v>
      </c>
      <c r="AF216">
        <f>Tabela3[[#This Row],[kan_steps]]</f>
        <v>23.12</v>
      </c>
      <c r="AG216">
        <f>Tabela3[[#This Row],[kan_train_acc]]</f>
        <v>0.48629214167594897</v>
      </c>
      <c r="AH216">
        <f>Tabela3[[#This Row],[kan_val_acc]]</f>
        <v>0.72869565486907895</v>
      </c>
      <c r="AI216">
        <f>Tabela3[[#This Row],[kan_test_acc]]</f>
        <v>0.43578947067260698</v>
      </c>
      <c r="AJ216">
        <f>Tabela3[[#This Row],[mlp_test_acc]]</f>
        <v>0.31157894736842101</v>
      </c>
      <c r="AK216">
        <f>Tabela3[[#This Row],[mlp_val_acc]]</f>
        <v>0.4</v>
      </c>
      <c r="AL216">
        <f>Tabela3[[#This Row],[mlp_train_acc]]</f>
        <v>0.35146067415730298</v>
      </c>
      <c r="AM216">
        <f>Tabela3[[#This Row],[mlp_steps]]</f>
        <v>13.2</v>
      </c>
    </row>
    <row r="217" spans="1:39" x14ac:dyDescent="0.25">
      <c r="A217" t="s">
        <v>2382</v>
      </c>
      <c r="B217">
        <v>8</v>
      </c>
      <c r="C217">
        <v>3</v>
      </c>
      <c r="D217">
        <v>2</v>
      </c>
      <c r="E217">
        <v>0</v>
      </c>
      <c r="F217" t="s">
        <v>2395</v>
      </c>
      <c r="G217">
        <v>279</v>
      </c>
      <c r="H217">
        <v>1065173.5333333299</v>
      </c>
      <c r="I217">
        <v>21.5</v>
      </c>
      <c r="J217">
        <v>0.53745318949222498</v>
      </c>
      <c r="K217">
        <v>0.77536233266194599</v>
      </c>
      <c r="L217">
        <v>0.51315788924693995</v>
      </c>
      <c r="M217">
        <v>0.34210526315789402</v>
      </c>
      <c r="N217">
        <v>0.405797101449275</v>
      </c>
      <c r="O217">
        <v>0.32397003745318298</v>
      </c>
      <c r="P217">
        <v>12.6666666666666</v>
      </c>
      <c r="Q217">
        <v>135179.46666666601</v>
      </c>
      <c r="R217">
        <v>255</v>
      </c>
      <c r="S217">
        <v>2</v>
      </c>
      <c r="T217">
        <v>9</v>
      </c>
      <c r="U217">
        <v>0.37719298245614002</v>
      </c>
      <c r="V217">
        <v>0.36956521739130399</v>
      </c>
      <c r="W217">
        <v>0.316479400749063</v>
      </c>
      <c r="X217">
        <v>12.3333333333333</v>
      </c>
      <c r="Y217">
        <v>129033.53333333301</v>
      </c>
      <c r="Z217">
        <v>303</v>
      </c>
      <c r="AA217">
        <v>2</v>
      </c>
      <c r="AB217">
        <v>10</v>
      </c>
      <c r="AC217" t="s">
        <v>2617</v>
      </c>
      <c r="AE217">
        <f>Tabela3[[#This Row],[kan_params]]</f>
        <v>279</v>
      </c>
      <c r="AF217">
        <f>Tabela3[[#This Row],[kan_steps]]</f>
        <v>21.5</v>
      </c>
      <c r="AG217">
        <f>Tabela3[[#This Row],[kan_train_acc]]</f>
        <v>0.53745318949222498</v>
      </c>
      <c r="AH217">
        <f>Tabela3[[#This Row],[kan_val_acc]]</f>
        <v>0.77536233266194599</v>
      </c>
      <c r="AI217">
        <f>Tabela3[[#This Row],[kan_test_acc]]</f>
        <v>0.51315788924693995</v>
      </c>
      <c r="AJ217">
        <f>Tabela3[[#This Row],[mlp_test_acc]]</f>
        <v>0.34210526315789402</v>
      </c>
      <c r="AK217">
        <f>Tabela3[[#This Row],[mlp_val_acc]]</f>
        <v>0.405797101449275</v>
      </c>
      <c r="AL217">
        <f>Tabela3[[#This Row],[mlp_train_acc]]</f>
        <v>0.32397003745318298</v>
      </c>
      <c r="AM217">
        <f>Tabela3[[#This Row],[mlp_steps]]</f>
        <v>12.6666666666666</v>
      </c>
    </row>
    <row r="218" spans="1:39" x14ac:dyDescent="0.25">
      <c r="A218" t="s">
        <v>2382</v>
      </c>
      <c r="B218">
        <v>8</v>
      </c>
      <c r="C218">
        <v>3</v>
      </c>
      <c r="D218">
        <v>2</v>
      </c>
      <c r="E218">
        <v>0</v>
      </c>
      <c r="F218" t="s">
        <v>2397</v>
      </c>
      <c r="G218">
        <v>583</v>
      </c>
      <c r="H218">
        <v>1762412.9333333301</v>
      </c>
      <c r="I218">
        <v>18.6666666666666</v>
      </c>
      <c r="J218">
        <v>0.50711610515912298</v>
      </c>
      <c r="K218">
        <v>0.70144926706949795</v>
      </c>
      <c r="L218">
        <v>0.49473683536052698</v>
      </c>
      <c r="M218">
        <v>0.36754385964912201</v>
      </c>
      <c r="N218">
        <v>0.376811594202898</v>
      </c>
      <c r="O218">
        <v>0.33183520599250899</v>
      </c>
      <c r="P218">
        <v>14.8333333333333</v>
      </c>
      <c r="Q218">
        <v>183149.4</v>
      </c>
      <c r="R218">
        <v>535</v>
      </c>
      <c r="S218">
        <v>2</v>
      </c>
      <c r="T218">
        <v>14</v>
      </c>
      <c r="U218">
        <v>0.36666666666666597</v>
      </c>
      <c r="V218">
        <v>0.37826086956521698</v>
      </c>
      <c r="W218">
        <v>0.31348314606741501</v>
      </c>
      <c r="X218">
        <v>13.1</v>
      </c>
      <c r="Y218">
        <v>156071.76666666599</v>
      </c>
      <c r="Z218">
        <v>603</v>
      </c>
      <c r="AA218">
        <v>2</v>
      </c>
      <c r="AB218">
        <v>15</v>
      </c>
      <c r="AC218" t="s">
        <v>2618</v>
      </c>
      <c r="AE218">
        <f>Tabela3[[#This Row],[kan_params]]</f>
        <v>583</v>
      </c>
      <c r="AF218">
        <f>Tabela3[[#This Row],[kan_steps]]</f>
        <v>18.6666666666666</v>
      </c>
      <c r="AG218">
        <f>Tabela3[[#This Row],[kan_train_acc]]</f>
        <v>0.50711610515912298</v>
      </c>
      <c r="AH218">
        <f>Tabela3[[#This Row],[kan_val_acc]]</f>
        <v>0.70144926706949795</v>
      </c>
      <c r="AI218">
        <f>Tabela3[[#This Row],[kan_test_acc]]</f>
        <v>0.49473683536052698</v>
      </c>
      <c r="AJ218">
        <f>Tabela3[[#This Row],[mlp_test_acc]]</f>
        <v>0.36754385964912201</v>
      </c>
      <c r="AK218">
        <f>Tabela3[[#This Row],[mlp_val_acc]]</f>
        <v>0.376811594202898</v>
      </c>
      <c r="AL218">
        <f>Tabela3[[#This Row],[mlp_train_acc]]</f>
        <v>0.33183520599250899</v>
      </c>
      <c r="AM218">
        <f>Tabela3[[#This Row],[mlp_steps]]</f>
        <v>14.8333333333333</v>
      </c>
    </row>
    <row r="219" spans="1:39" x14ac:dyDescent="0.25">
      <c r="A219" t="s">
        <v>2382</v>
      </c>
      <c r="B219">
        <v>8</v>
      </c>
      <c r="C219">
        <v>3</v>
      </c>
      <c r="D219">
        <v>2</v>
      </c>
      <c r="E219">
        <v>0</v>
      </c>
      <c r="F219" t="s">
        <v>2399</v>
      </c>
      <c r="G219">
        <v>767</v>
      </c>
      <c r="H219">
        <v>1943750.7333333299</v>
      </c>
      <c r="I219">
        <v>21.3333333333333</v>
      </c>
      <c r="J219">
        <v>0.53745318899551997</v>
      </c>
      <c r="K219">
        <v>0.75362316767374604</v>
      </c>
      <c r="L219">
        <v>0.54824561029672603</v>
      </c>
      <c r="M219">
        <v>0.285087719298245</v>
      </c>
      <c r="N219">
        <v>0.38405797101449202</v>
      </c>
      <c r="O219">
        <v>0.34456928838951301</v>
      </c>
      <c r="P219">
        <v>12.8333333333333</v>
      </c>
      <c r="Q219">
        <v>147942</v>
      </c>
      <c r="R219">
        <v>751</v>
      </c>
      <c r="S219">
        <v>2</v>
      </c>
      <c r="T219">
        <v>17</v>
      </c>
      <c r="U219">
        <v>0.285087719298245</v>
      </c>
      <c r="V219">
        <v>0.41304347826086901</v>
      </c>
      <c r="W219">
        <v>0.31273408239700301</v>
      </c>
      <c r="X219">
        <v>14.1666666666666</v>
      </c>
      <c r="Y219">
        <v>151061.66666666599</v>
      </c>
      <c r="Z219">
        <v>831</v>
      </c>
      <c r="AA219">
        <v>2</v>
      </c>
      <c r="AB219">
        <v>18</v>
      </c>
      <c r="AC219" t="s">
        <v>2619</v>
      </c>
      <c r="AE219">
        <f>Tabela3[[#This Row],[kan_params]]</f>
        <v>767</v>
      </c>
      <c r="AF219">
        <f>Tabela3[[#This Row],[kan_steps]]</f>
        <v>21.3333333333333</v>
      </c>
      <c r="AG219">
        <f>Tabela3[[#This Row],[kan_train_acc]]</f>
        <v>0.53745318899551997</v>
      </c>
      <c r="AH219">
        <f>Tabela3[[#This Row],[kan_val_acc]]</f>
        <v>0.75362316767374604</v>
      </c>
      <c r="AI219">
        <f>Tabela3[[#This Row],[kan_test_acc]]</f>
        <v>0.54824561029672603</v>
      </c>
      <c r="AJ219">
        <f>Tabela3[[#This Row],[mlp_test_acc]]</f>
        <v>0.285087719298245</v>
      </c>
      <c r="AK219">
        <f>Tabela3[[#This Row],[mlp_val_acc]]</f>
        <v>0.38405797101449202</v>
      </c>
      <c r="AL219">
        <f>Tabela3[[#This Row],[mlp_train_acc]]</f>
        <v>0.34456928838951301</v>
      </c>
      <c r="AM219">
        <f>Tabela3[[#This Row],[mlp_steps]]</f>
        <v>12.8333333333333</v>
      </c>
    </row>
    <row r="220" spans="1:39" x14ac:dyDescent="0.25">
      <c r="A220" t="s">
        <v>2382</v>
      </c>
      <c r="B220">
        <v>8</v>
      </c>
      <c r="C220">
        <v>3</v>
      </c>
      <c r="D220">
        <v>2</v>
      </c>
      <c r="E220">
        <v>0</v>
      </c>
      <c r="F220" t="s">
        <v>2401</v>
      </c>
      <c r="G220">
        <v>951</v>
      </c>
      <c r="H220">
        <v>1897011.5333333299</v>
      </c>
      <c r="I220">
        <v>19.566666666666599</v>
      </c>
      <c r="J220">
        <v>0.56329588095347005</v>
      </c>
      <c r="K220">
        <v>0.72028985420862801</v>
      </c>
      <c r="L220">
        <v>0.54561402201652498</v>
      </c>
      <c r="M220">
        <v>0.26842105263157801</v>
      </c>
      <c r="N220">
        <v>0.410144927536231</v>
      </c>
      <c r="O220">
        <v>0.34794007490636703</v>
      </c>
      <c r="P220">
        <v>12.8666666666666</v>
      </c>
      <c r="Q220">
        <v>147801.66666666599</v>
      </c>
      <c r="R220">
        <v>915</v>
      </c>
      <c r="S220">
        <v>2</v>
      </c>
      <c r="T220">
        <v>19</v>
      </c>
      <c r="U220">
        <v>0.33245614035087701</v>
      </c>
      <c r="V220">
        <v>0.450724637681159</v>
      </c>
      <c r="W220">
        <v>0.33220973782771501</v>
      </c>
      <c r="X220">
        <v>14.6666666666666</v>
      </c>
      <c r="Y220">
        <v>175122.3</v>
      </c>
      <c r="Z220">
        <v>1003</v>
      </c>
      <c r="AA220">
        <v>2</v>
      </c>
      <c r="AB220">
        <v>20</v>
      </c>
      <c r="AC220" t="s">
        <v>2620</v>
      </c>
      <c r="AE220">
        <f>Tabela3[[#This Row],[kan_params]]</f>
        <v>951</v>
      </c>
      <c r="AF220">
        <f>Tabela3[[#This Row],[kan_steps]]</f>
        <v>19.566666666666599</v>
      </c>
      <c r="AG220">
        <f>Tabela3[[#This Row],[kan_train_acc]]</f>
        <v>0.56329588095347005</v>
      </c>
      <c r="AH220">
        <f>Tabela3[[#This Row],[kan_val_acc]]</f>
        <v>0.72028985420862801</v>
      </c>
      <c r="AI220">
        <f>Tabela3[[#This Row],[kan_test_acc]]</f>
        <v>0.54561402201652498</v>
      </c>
      <c r="AJ220">
        <f>Tabela3[[#This Row],[mlp_test_acc]]</f>
        <v>0.26842105263157801</v>
      </c>
      <c r="AK220">
        <f>Tabela3[[#This Row],[mlp_val_acc]]</f>
        <v>0.410144927536231</v>
      </c>
      <c r="AL220">
        <f>Tabela3[[#This Row],[mlp_train_acc]]</f>
        <v>0.34794007490636703</v>
      </c>
      <c r="AM220">
        <f>Tabela3[[#This Row],[mlp_steps]]</f>
        <v>12.8666666666666</v>
      </c>
    </row>
    <row r="221" spans="1:39" x14ac:dyDescent="0.25">
      <c r="A221" t="s">
        <v>2382</v>
      </c>
      <c r="B221">
        <v>8</v>
      </c>
      <c r="C221">
        <v>3</v>
      </c>
      <c r="D221">
        <v>2</v>
      </c>
      <c r="E221">
        <v>0</v>
      </c>
      <c r="F221" t="s">
        <v>2403</v>
      </c>
      <c r="G221">
        <v>463</v>
      </c>
      <c r="H221">
        <v>918702.23333333305</v>
      </c>
      <c r="I221">
        <v>16.3333333333333</v>
      </c>
      <c r="J221">
        <v>0.65355807542800903</v>
      </c>
      <c r="K221">
        <v>0.89130434393882696</v>
      </c>
      <c r="L221">
        <v>0.70175438125928202</v>
      </c>
      <c r="M221">
        <v>0.394736842105263</v>
      </c>
      <c r="N221">
        <v>0.36956521739130399</v>
      </c>
      <c r="O221">
        <v>0.30149812734082398</v>
      </c>
      <c r="P221">
        <v>12.1666666666666</v>
      </c>
      <c r="Q221">
        <v>128809.933333333</v>
      </c>
      <c r="R221">
        <v>411</v>
      </c>
      <c r="S221">
        <v>2</v>
      </c>
      <c r="T221">
        <v>12</v>
      </c>
      <c r="U221">
        <v>0.36403508771929799</v>
      </c>
      <c r="V221">
        <v>0.32608695652173902</v>
      </c>
      <c r="W221">
        <v>0.325842696629213</v>
      </c>
      <c r="X221">
        <v>12.1666666666666</v>
      </c>
      <c r="Y221">
        <v>128045</v>
      </c>
      <c r="Z221">
        <v>471</v>
      </c>
      <c r="AA221">
        <v>2</v>
      </c>
      <c r="AB221">
        <v>13</v>
      </c>
      <c r="AC221" t="s">
        <v>2621</v>
      </c>
      <c r="AE221">
        <f>Tabela3[[#This Row],[kan_params]]</f>
        <v>463</v>
      </c>
      <c r="AF221">
        <f>Tabela3[[#This Row],[kan_steps]]</f>
        <v>16.3333333333333</v>
      </c>
      <c r="AG221">
        <f>Tabela3[[#This Row],[kan_train_acc]]</f>
        <v>0.65355807542800903</v>
      </c>
      <c r="AH221">
        <f>Tabela3[[#This Row],[kan_val_acc]]</f>
        <v>0.89130434393882696</v>
      </c>
      <c r="AI221">
        <f>Tabela3[[#This Row],[kan_test_acc]]</f>
        <v>0.70175438125928202</v>
      </c>
      <c r="AJ221">
        <f>Tabela3[[#This Row],[mlp_test_acc]]</f>
        <v>0.394736842105263</v>
      </c>
      <c r="AK221">
        <f>Tabela3[[#This Row],[mlp_val_acc]]</f>
        <v>0.36956521739130399</v>
      </c>
      <c r="AL221">
        <f>Tabela3[[#This Row],[mlp_train_acc]]</f>
        <v>0.30149812734082398</v>
      </c>
      <c r="AM221">
        <f>Tabela3[[#This Row],[mlp_steps]]</f>
        <v>12.1666666666666</v>
      </c>
    </row>
    <row r="222" spans="1:39" x14ac:dyDescent="0.25">
      <c r="A222" t="s">
        <v>2382</v>
      </c>
      <c r="B222">
        <v>8</v>
      </c>
      <c r="C222">
        <v>3</v>
      </c>
      <c r="D222">
        <v>2</v>
      </c>
      <c r="E222">
        <v>0</v>
      </c>
      <c r="F222" t="s">
        <v>2405</v>
      </c>
      <c r="G222">
        <v>793</v>
      </c>
      <c r="H222">
        <v>2458742.9</v>
      </c>
      <c r="I222">
        <v>22.933333333333302</v>
      </c>
      <c r="J222">
        <v>0.52771534323692304</v>
      </c>
      <c r="K222">
        <v>0.75217391848564097</v>
      </c>
      <c r="L222">
        <v>0.48245612879594102</v>
      </c>
      <c r="M222">
        <v>0.37368421052631501</v>
      </c>
      <c r="N222">
        <v>0.45652173913043398</v>
      </c>
      <c r="O222">
        <v>0.31161048689138499</v>
      </c>
      <c r="P222">
        <v>14.8666666666666</v>
      </c>
      <c r="Q222">
        <v>192629.13333333301</v>
      </c>
      <c r="R222">
        <v>751</v>
      </c>
      <c r="S222">
        <v>2</v>
      </c>
      <c r="T222">
        <v>17</v>
      </c>
      <c r="U222">
        <v>0.38157894736842102</v>
      </c>
      <c r="V222">
        <v>0.38405797101449202</v>
      </c>
      <c r="W222">
        <v>0.32883895131086099</v>
      </c>
      <c r="X222">
        <v>14.6666666666666</v>
      </c>
      <c r="Y222">
        <v>193018.63333333301</v>
      </c>
      <c r="Z222">
        <v>831</v>
      </c>
      <c r="AA222">
        <v>2</v>
      </c>
      <c r="AB222">
        <v>18</v>
      </c>
      <c r="AC222" t="s">
        <v>2622</v>
      </c>
      <c r="AE222">
        <f>Tabela3[[#This Row],[kan_params]]</f>
        <v>793</v>
      </c>
      <c r="AF222">
        <f>Tabela3[[#This Row],[kan_steps]]</f>
        <v>22.933333333333302</v>
      </c>
      <c r="AG222">
        <f>Tabela3[[#This Row],[kan_train_acc]]</f>
        <v>0.52771534323692304</v>
      </c>
      <c r="AH222">
        <f>Tabela3[[#This Row],[kan_val_acc]]</f>
        <v>0.75217391848564097</v>
      </c>
      <c r="AI222">
        <f>Tabela3[[#This Row],[kan_test_acc]]</f>
        <v>0.48245612879594102</v>
      </c>
      <c r="AJ222">
        <f>Tabela3[[#This Row],[mlp_test_acc]]</f>
        <v>0.37368421052631501</v>
      </c>
      <c r="AK222">
        <f>Tabela3[[#This Row],[mlp_val_acc]]</f>
        <v>0.45652173913043398</v>
      </c>
      <c r="AL222">
        <f>Tabela3[[#This Row],[mlp_train_acc]]</f>
        <v>0.31161048689138499</v>
      </c>
      <c r="AM222">
        <f>Tabela3[[#This Row],[mlp_steps]]</f>
        <v>14.8666666666666</v>
      </c>
    </row>
    <row r="223" spans="1:39" x14ac:dyDescent="0.25">
      <c r="A223" t="s">
        <v>2382</v>
      </c>
      <c r="B223">
        <v>8</v>
      </c>
      <c r="C223">
        <v>3</v>
      </c>
      <c r="D223">
        <v>2</v>
      </c>
      <c r="E223">
        <v>0</v>
      </c>
      <c r="F223" t="s">
        <v>2407</v>
      </c>
      <c r="G223">
        <v>1029</v>
      </c>
      <c r="H223">
        <v>2176852.5666666599</v>
      </c>
      <c r="I223">
        <v>19.1666666666666</v>
      </c>
      <c r="J223">
        <v>0.41310862001652499</v>
      </c>
      <c r="K223">
        <v>0.789855082829793</v>
      </c>
      <c r="L223">
        <v>0.342105264837543</v>
      </c>
      <c r="M223">
        <v>0.28947368421052599</v>
      </c>
      <c r="N223">
        <v>0.41304347826086901</v>
      </c>
      <c r="O223">
        <v>0.35018726591760202</v>
      </c>
      <c r="P223">
        <v>13.1666666666666</v>
      </c>
      <c r="Q223">
        <v>150384.5</v>
      </c>
      <c r="R223">
        <v>1003</v>
      </c>
      <c r="S223">
        <v>2</v>
      </c>
      <c r="T223">
        <v>20</v>
      </c>
      <c r="U223">
        <v>0.34649122807017502</v>
      </c>
      <c r="V223">
        <v>0.38405797101449202</v>
      </c>
      <c r="W223">
        <v>0.36516853932584198</v>
      </c>
      <c r="X223">
        <v>13.1666666666666</v>
      </c>
      <c r="Y223">
        <v>163569.366666666</v>
      </c>
      <c r="Z223">
        <v>1095</v>
      </c>
      <c r="AA223">
        <v>2</v>
      </c>
      <c r="AB223">
        <v>21</v>
      </c>
      <c r="AC223" t="s">
        <v>2623</v>
      </c>
      <c r="AE223">
        <f>Tabela3[[#This Row],[kan_params]]</f>
        <v>1029</v>
      </c>
      <c r="AF223">
        <f>Tabela3[[#This Row],[kan_steps]]</f>
        <v>19.1666666666666</v>
      </c>
      <c r="AG223">
        <f>Tabela3[[#This Row],[kan_train_acc]]</f>
        <v>0.41310862001652499</v>
      </c>
      <c r="AH223">
        <f>Tabela3[[#This Row],[kan_val_acc]]</f>
        <v>0.789855082829793</v>
      </c>
      <c r="AI223">
        <f>Tabela3[[#This Row],[kan_test_acc]]</f>
        <v>0.342105264837543</v>
      </c>
      <c r="AJ223">
        <f>Tabela3[[#This Row],[mlp_test_acc]]</f>
        <v>0.28947368421052599</v>
      </c>
      <c r="AK223">
        <f>Tabela3[[#This Row],[mlp_val_acc]]</f>
        <v>0.41304347826086901</v>
      </c>
      <c r="AL223">
        <f>Tabela3[[#This Row],[mlp_train_acc]]</f>
        <v>0.35018726591760202</v>
      </c>
      <c r="AM223">
        <f>Tabela3[[#This Row],[mlp_steps]]</f>
        <v>13.1666666666666</v>
      </c>
    </row>
    <row r="224" spans="1:39" x14ac:dyDescent="0.25">
      <c r="A224" t="s">
        <v>2382</v>
      </c>
      <c r="B224">
        <v>8</v>
      </c>
      <c r="C224">
        <v>3</v>
      </c>
      <c r="D224">
        <v>2</v>
      </c>
      <c r="E224">
        <v>0</v>
      </c>
      <c r="F224" t="s">
        <v>2409</v>
      </c>
      <c r="G224">
        <v>1265</v>
      </c>
      <c r="H224">
        <v>2804205.2333333301</v>
      </c>
      <c r="I224">
        <v>25.933333333333302</v>
      </c>
      <c r="J224">
        <v>0.569288404782613</v>
      </c>
      <c r="K224">
        <v>0.77391304373741099</v>
      </c>
      <c r="L224">
        <v>0.56929823756217901</v>
      </c>
      <c r="M224">
        <v>0.27719298245613999</v>
      </c>
      <c r="N224">
        <v>0.60144927536231796</v>
      </c>
      <c r="O224">
        <v>0.37265917602996201</v>
      </c>
      <c r="P224">
        <v>15.033333333333299</v>
      </c>
      <c r="Q224">
        <v>186322.56666666601</v>
      </c>
      <c r="R224">
        <v>1191</v>
      </c>
      <c r="S224">
        <v>2</v>
      </c>
      <c r="T224">
        <v>22</v>
      </c>
      <c r="U224">
        <v>0.326315789473684</v>
      </c>
      <c r="V224">
        <v>0.34492753623188399</v>
      </c>
      <c r="W224">
        <v>0.34157303370786501</v>
      </c>
      <c r="X224">
        <v>12.4</v>
      </c>
      <c r="Y224">
        <v>148468.73333333299</v>
      </c>
      <c r="Z224">
        <v>1291</v>
      </c>
      <c r="AA224">
        <v>2</v>
      </c>
      <c r="AB224">
        <v>23</v>
      </c>
      <c r="AC224" t="s">
        <v>2624</v>
      </c>
      <c r="AE224">
        <f>Tabela3[[#This Row],[kan_params]]</f>
        <v>1265</v>
      </c>
      <c r="AF224">
        <f>Tabela3[[#This Row],[kan_steps]]</f>
        <v>25.933333333333302</v>
      </c>
      <c r="AG224">
        <f>Tabela3[[#This Row],[kan_train_acc]]</f>
        <v>0.569288404782613</v>
      </c>
      <c r="AH224">
        <f>Tabela3[[#This Row],[kan_val_acc]]</f>
        <v>0.77391304373741099</v>
      </c>
      <c r="AI224">
        <f>Tabela3[[#This Row],[kan_test_acc]]</f>
        <v>0.56929823756217901</v>
      </c>
      <c r="AJ224">
        <f>Tabela3[[#This Row],[mlp_test_acc]]</f>
        <v>0.27719298245613999</v>
      </c>
      <c r="AK224">
        <f>Tabela3[[#This Row],[mlp_val_acc]]</f>
        <v>0.60144927536231796</v>
      </c>
      <c r="AL224">
        <f>Tabela3[[#This Row],[mlp_train_acc]]</f>
        <v>0.37265917602996201</v>
      </c>
      <c r="AM224">
        <f>Tabela3[[#This Row],[mlp_steps]]</f>
        <v>15.033333333333299</v>
      </c>
    </row>
    <row r="225" spans="1:39" x14ac:dyDescent="0.25">
      <c r="A225" t="s">
        <v>2382</v>
      </c>
      <c r="B225">
        <v>8</v>
      </c>
      <c r="C225">
        <v>3</v>
      </c>
      <c r="D225">
        <v>2</v>
      </c>
      <c r="E225">
        <v>0</v>
      </c>
      <c r="F225" t="s">
        <v>2411</v>
      </c>
      <c r="G225">
        <v>647</v>
      </c>
      <c r="H225">
        <v>1115895.33333333</v>
      </c>
      <c r="I225">
        <v>17.600000000000001</v>
      </c>
      <c r="J225">
        <v>0.626966301600138</v>
      </c>
      <c r="K225">
        <v>0.79130434791246995</v>
      </c>
      <c r="L225">
        <v>0.65175439119338896</v>
      </c>
      <c r="M225">
        <v>0.41140350877192899</v>
      </c>
      <c r="N225">
        <v>0.54347826086956497</v>
      </c>
      <c r="O225">
        <v>0.50262172284644102</v>
      </c>
      <c r="P225">
        <v>14.066666666666601</v>
      </c>
      <c r="Q225">
        <v>156752.76666666599</v>
      </c>
      <c r="R225">
        <v>603</v>
      </c>
      <c r="S225">
        <v>2</v>
      </c>
      <c r="T225">
        <v>15</v>
      </c>
      <c r="U225">
        <v>0.25964912280701702</v>
      </c>
      <c r="V225">
        <v>0.41449275362318799</v>
      </c>
      <c r="W225">
        <v>0.35580524344569198</v>
      </c>
      <c r="X225">
        <v>14.3333333333333</v>
      </c>
      <c r="Y225">
        <v>163576.433333333</v>
      </c>
      <c r="Z225">
        <v>675</v>
      </c>
      <c r="AA225">
        <v>2</v>
      </c>
      <c r="AB225">
        <v>16</v>
      </c>
      <c r="AC225" t="s">
        <v>2625</v>
      </c>
      <c r="AE225">
        <f>Tabela3[[#This Row],[kan_params]]</f>
        <v>647</v>
      </c>
      <c r="AF225">
        <f>Tabela3[[#This Row],[kan_steps]]</f>
        <v>17.600000000000001</v>
      </c>
      <c r="AG225">
        <f>Tabela3[[#This Row],[kan_train_acc]]</f>
        <v>0.626966301600138</v>
      </c>
      <c r="AH225">
        <f>Tabela3[[#This Row],[kan_val_acc]]</f>
        <v>0.79130434791246995</v>
      </c>
      <c r="AI225">
        <f>Tabela3[[#This Row],[kan_test_acc]]</f>
        <v>0.65175439119338896</v>
      </c>
      <c r="AJ225">
        <f>Tabela3[[#This Row],[mlp_test_acc]]</f>
        <v>0.41140350877192899</v>
      </c>
      <c r="AK225">
        <f>Tabela3[[#This Row],[mlp_val_acc]]</f>
        <v>0.54347826086956497</v>
      </c>
      <c r="AL225">
        <f>Tabela3[[#This Row],[mlp_train_acc]]</f>
        <v>0.50262172284644102</v>
      </c>
      <c r="AM225">
        <f>Tabela3[[#This Row],[mlp_steps]]</f>
        <v>14.066666666666601</v>
      </c>
    </row>
    <row r="226" spans="1:39" x14ac:dyDescent="0.25">
      <c r="A226" t="s">
        <v>2382</v>
      </c>
      <c r="B226">
        <v>8</v>
      </c>
      <c r="C226">
        <v>3</v>
      </c>
      <c r="D226">
        <v>2</v>
      </c>
      <c r="E226">
        <v>0</v>
      </c>
      <c r="F226" t="s">
        <v>2413</v>
      </c>
      <c r="G226">
        <v>1003</v>
      </c>
      <c r="H226">
        <v>1697723.0666666599</v>
      </c>
      <c r="I226">
        <v>17.6666666666666</v>
      </c>
      <c r="J226">
        <v>0.41947564979394197</v>
      </c>
      <c r="K226">
        <v>0.69565216700235999</v>
      </c>
      <c r="L226">
        <v>0.46491227547327602</v>
      </c>
      <c r="M226">
        <v>0.38596491228070101</v>
      </c>
      <c r="N226">
        <v>0.32608695652173902</v>
      </c>
      <c r="O226">
        <v>0.31273408239700301</v>
      </c>
      <c r="P226">
        <v>12.3333333333333</v>
      </c>
      <c r="Q226">
        <v>155673.9</v>
      </c>
      <c r="R226">
        <v>915</v>
      </c>
      <c r="S226">
        <v>2</v>
      </c>
      <c r="T226">
        <v>19</v>
      </c>
      <c r="U226">
        <v>0.48245614035087703</v>
      </c>
      <c r="V226">
        <v>0.55797101449275299</v>
      </c>
      <c r="W226">
        <v>0.50374531835205905</v>
      </c>
      <c r="X226">
        <v>18.3333333333333</v>
      </c>
      <c r="Y226">
        <v>213247.8</v>
      </c>
      <c r="Z226">
        <v>1003</v>
      </c>
      <c r="AA226">
        <v>2</v>
      </c>
      <c r="AB226">
        <v>20</v>
      </c>
      <c r="AC226" t="s">
        <v>2626</v>
      </c>
      <c r="AE226">
        <f>Tabela3[[#This Row],[kan_params]]</f>
        <v>1003</v>
      </c>
      <c r="AF226">
        <f>Tabela3[[#This Row],[kan_steps]]</f>
        <v>17.6666666666666</v>
      </c>
      <c r="AG226">
        <f>Tabela3[[#This Row],[kan_train_acc]]</f>
        <v>0.41947564979394197</v>
      </c>
      <c r="AH226">
        <f>Tabela3[[#This Row],[kan_val_acc]]</f>
        <v>0.69565216700235999</v>
      </c>
      <c r="AI226">
        <f>Tabela3[[#This Row],[kan_test_acc]]</f>
        <v>0.46491227547327602</v>
      </c>
      <c r="AJ226">
        <f>Tabela3[[#This Row],[mlp_test_acc]]</f>
        <v>0.38596491228070101</v>
      </c>
      <c r="AK226">
        <f>Tabela3[[#This Row],[mlp_val_acc]]</f>
        <v>0.32608695652173902</v>
      </c>
      <c r="AL226">
        <f>Tabela3[[#This Row],[mlp_train_acc]]</f>
        <v>0.31273408239700301</v>
      </c>
      <c r="AM226">
        <f>Tabela3[[#This Row],[mlp_steps]]</f>
        <v>12.3333333333333</v>
      </c>
    </row>
    <row r="227" spans="1:39" x14ac:dyDescent="0.25">
      <c r="A227" t="s">
        <v>2382</v>
      </c>
      <c r="B227">
        <v>8</v>
      </c>
      <c r="C227">
        <v>3</v>
      </c>
      <c r="D227">
        <v>2</v>
      </c>
      <c r="E227">
        <v>0</v>
      </c>
      <c r="F227" t="s">
        <v>2415</v>
      </c>
      <c r="G227">
        <v>1291</v>
      </c>
      <c r="H227">
        <v>2125815.7000000002</v>
      </c>
      <c r="I227">
        <v>21</v>
      </c>
      <c r="J227">
        <v>0.43820225894451098</v>
      </c>
      <c r="K227">
        <v>0.775362322727839</v>
      </c>
      <c r="L227">
        <v>0.40350877294937698</v>
      </c>
      <c r="M227">
        <v>0.38596491228070101</v>
      </c>
      <c r="N227">
        <v>0.376811594202898</v>
      </c>
      <c r="O227">
        <v>0.31273408239700301</v>
      </c>
      <c r="P227">
        <v>15.1666666666666</v>
      </c>
      <c r="Q227">
        <v>185532.06666666601</v>
      </c>
      <c r="R227">
        <v>1191</v>
      </c>
      <c r="S227">
        <v>2</v>
      </c>
      <c r="T227">
        <v>22</v>
      </c>
      <c r="U227">
        <v>0.30263157894736797</v>
      </c>
      <c r="V227">
        <v>0.42753623188405798</v>
      </c>
      <c r="W227">
        <v>0.34456928838951301</v>
      </c>
      <c r="X227">
        <v>12.5</v>
      </c>
      <c r="Y227">
        <v>143586.56666666601</v>
      </c>
      <c r="Z227">
        <v>1291</v>
      </c>
      <c r="AA227">
        <v>2</v>
      </c>
      <c r="AB227">
        <v>23</v>
      </c>
      <c r="AC227" t="s">
        <v>2627</v>
      </c>
      <c r="AE227">
        <f>Tabela3[[#This Row],[kan_params]]</f>
        <v>1291</v>
      </c>
      <c r="AF227">
        <f>Tabela3[[#This Row],[kan_steps]]</f>
        <v>21</v>
      </c>
      <c r="AG227">
        <f>Tabela3[[#This Row],[kan_train_acc]]</f>
        <v>0.43820225894451098</v>
      </c>
      <c r="AH227">
        <f>Tabela3[[#This Row],[kan_val_acc]]</f>
        <v>0.775362322727839</v>
      </c>
      <c r="AI227">
        <f>Tabela3[[#This Row],[kan_test_acc]]</f>
        <v>0.40350877294937698</v>
      </c>
      <c r="AJ227">
        <f>Tabela3[[#This Row],[mlp_test_acc]]</f>
        <v>0.38596491228070101</v>
      </c>
      <c r="AK227">
        <f>Tabela3[[#This Row],[mlp_val_acc]]</f>
        <v>0.376811594202898</v>
      </c>
      <c r="AL227">
        <f>Tabela3[[#This Row],[mlp_train_acc]]</f>
        <v>0.31273408239700301</v>
      </c>
      <c r="AM227">
        <f>Tabela3[[#This Row],[mlp_steps]]</f>
        <v>15.1666666666666</v>
      </c>
    </row>
    <row r="228" spans="1:39" x14ac:dyDescent="0.25">
      <c r="A228" t="s">
        <v>2382</v>
      </c>
      <c r="B228">
        <v>8</v>
      </c>
      <c r="C228">
        <v>3</v>
      </c>
      <c r="D228">
        <v>2</v>
      </c>
      <c r="E228">
        <v>0</v>
      </c>
      <c r="F228" t="s">
        <v>2417</v>
      </c>
      <c r="G228">
        <v>1579</v>
      </c>
      <c r="H228">
        <v>2199664.7692307602</v>
      </c>
      <c r="I228">
        <v>20.576923076922998</v>
      </c>
      <c r="J228">
        <v>0.25496974702064801</v>
      </c>
      <c r="K228">
        <v>0.67892976219837398</v>
      </c>
      <c r="L228">
        <v>0.305668015606128</v>
      </c>
      <c r="M228">
        <v>0.22165991902834001</v>
      </c>
      <c r="N228">
        <v>0.41137123745819398</v>
      </c>
      <c r="O228">
        <v>0.36257562662057002</v>
      </c>
      <c r="P228">
        <v>20.192307692307601</v>
      </c>
      <c r="Q228">
        <v>250745.42307692301</v>
      </c>
      <c r="R228">
        <v>1503</v>
      </c>
      <c r="S228">
        <v>2</v>
      </c>
      <c r="T228">
        <v>25</v>
      </c>
      <c r="U228">
        <v>0.23178137651821801</v>
      </c>
      <c r="V228">
        <v>0.31605351170568502</v>
      </c>
      <c r="W228">
        <v>0.226447709593777</v>
      </c>
      <c r="X228">
        <v>12.4230769230769</v>
      </c>
      <c r="Y228">
        <v>154204.88461538401</v>
      </c>
      <c r="Z228">
        <v>1615</v>
      </c>
      <c r="AA228">
        <v>2</v>
      </c>
      <c r="AB228">
        <v>26</v>
      </c>
      <c r="AC228" t="s">
        <v>2628</v>
      </c>
      <c r="AE228">
        <f>Tabela3[[#This Row],[kan_params]]</f>
        <v>1579</v>
      </c>
      <c r="AF228">
        <f>Tabela3[[#This Row],[kan_steps]]</f>
        <v>20.576923076922998</v>
      </c>
      <c r="AG228">
        <f>Tabela3[[#This Row],[kan_train_acc]]</f>
        <v>0.25496974702064801</v>
      </c>
      <c r="AH228">
        <f>Tabela3[[#This Row],[kan_val_acc]]</f>
        <v>0.67892976219837398</v>
      </c>
      <c r="AI228">
        <f>Tabela3[[#This Row],[kan_test_acc]]</f>
        <v>0.305668015606128</v>
      </c>
      <c r="AJ228">
        <f>Tabela3[[#This Row],[mlp_test_acc]]</f>
        <v>0.22165991902834001</v>
      </c>
      <c r="AK228">
        <f>Tabela3[[#This Row],[mlp_val_acc]]</f>
        <v>0.41137123745819398</v>
      </c>
      <c r="AL228">
        <f>Tabela3[[#This Row],[mlp_train_acc]]</f>
        <v>0.36257562662057002</v>
      </c>
      <c r="AM228">
        <f>Tabela3[[#This Row],[mlp_steps]]</f>
        <v>20.192307692307601</v>
      </c>
    </row>
    <row r="229" spans="1:39" x14ac:dyDescent="0.25">
      <c r="A229" t="s">
        <v>2382</v>
      </c>
      <c r="B229">
        <v>8</v>
      </c>
      <c r="C229">
        <v>3</v>
      </c>
      <c r="D229">
        <v>2</v>
      </c>
      <c r="E229">
        <v>0</v>
      </c>
      <c r="F229" t="s">
        <v>2419</v>
      </c>
      <c r="G229">
        <v>831</v>
      </c>
      <c r="H229">
        <v>1239523.16666666</v>
      </c>
      <c r="I229">
        <v>19.633333333333301</v>
      </c>
      <c r="J229">
        <v>0.39101124008496602</v>
      </c>
      <c r="K229">
        <v>0.83043476939201299</v>
      </c>
      <c r="L229">
        <v>0.42105262776215802</v>
      </c>
      <c r="M229">
        <v>0.24298245614034999</v>
      </c>
      <c r="N229">
        <v>0.48115942028985498</v>
      </c>
      <c r="O229">
        <v>0.35992509363295799</v>
      </c>
      <c r="P229">
        <v>13.8333333333333</v>
      </c>
      <c r="Q229">
        <v>156756.46666666601</v>
      </c>
      <c r="R229">
        <v>751</v>
      </c>
      <c r="S229">
        <v>2</v>
      </c>
      <c r="T229">
        <v>17</v>
      </c>
      <c r="U229">
        <v>0.39912280701754299</v>
      </c>
      <c r="V229">
        <v>0.41304347826086901</v>
      </c>
      <c r="W229">
        <v>0.35018726591760302</v>
      </c>
      <c r="X229">
        <v>15.8333333333333</v>
      </c>
      <c r="Y229">
        <v>170477.866666666</v>
      </c>
      <c r="Z229">
        <v>831</v>
      </c>
      <c r="AA229">
        <v>2</v>
      </c>
      <c r="AB229">
        <v>18</v>
      </c>
      <c r="AC229" t="s">
        <v>2629</v>
      </c>
      <c r="AE229">
        <f>Tabela3[[#This Row],[kan_params]]</f>
        <v>831</v>
      </c>
      <c r="AF229">
        <f>Tabela3[[#This Row],[kan_steps]]</f>
        <v>19.633333333333301</v>
      </c>
      <c r="AG229">
        <f>Tabela3[[#This Row],[kan_train_acc]]</f>
        <v>0.39101124008496602</v>
      </c>
      <c r="AH229">
        <f>Tabela3[[#This Row],[kan_val_acc]]</f>
        <v>0.83043476939201299</v>
      </c>
      <c r="AI229">
        <f>Tabela3[[#This Row],[kan_test_acc]]</f>
        <v>0.42105262776215802</v>
      </c>
      <c r="AJ229">
        <f>Tabela3[[#This Row],[mlp_test_acc]]</f>
        <v>0.24298245614034999</v>
      </c>
      <c r="AK229">
        <f>Tabela3[[#This Row],[mlp_val_acc]]</f>
        <v>0.48115942028985498</v>
      </c>
      <c r="AL229">
        <f>Tabela3[[#This Row],[mlp_train_acc]]</f>
        <v>0.35992509363295799</v>
      </c>
      <c r="AM229">
        <f>Tabela3[[#This Row],[mlp_steps]]</f>
        <v>13.8333333333333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DD863-AFF0-47DE-8B9E-49F645D9468A}">
  <dimension ref="A1:AH145"/>
  <sheetViews>
    <sheetView tabSelected="1" topLeftCell="H1" workbookViewId="0">
      <selection activeCell="P5" sqref="P5:P19"/>
    </sheetView>
  </sheetViews>
  <sheetFormatPr defaultRowHeight="15" x14ac:dyDescent="0.25"/>
  <cols>
    <col min="1" max="1" width="16" bestFit="1" customWidth="1"/>
    <col min="2" max="2" width="10.7109375" bestFit="1" customWidth="1"/>
    <col min="3" max="3" width="28.7109375" bestFit="1" customWidth="1"/>
    <col min="4" max="4" width="13.5703125" bestFit="1" customWidth="1"/>
    <col min="5" max="5" width="10.5703125" bestFit="1" customWidth="1"/>
    <col min="6" max="6" width="12.28515625" bestFit="1" customWidth="1"/>
    <col min="7" max="7" width="13.85546875" bestFit="1" customWidth="1"/>
    <col min="8" max="8" width="22" bestFit="1" customWidth="1"/>
    <col min="9" max="9" width="12.28515625" bestFit="1" customWidth="1"/>
    <col min="10" max="10" width="15.42578125" bestFit="1" customWidth="1"/>
    <col min="11" max="11" width="13.7109375" bestFit="1" customWidth="1"/>
    <col min="12" max="12" width="14.7109375" bestFit="1" customWidth="1"/>
    <col min="13" max="13" width="15" bestFit="1" customWidth="1"/>
    <col min="14" max="14" width="14" bestFit="1" customWidth="1"/>
    <col min="15" max="15" width="15.7109375" bestFit="1" customWidth="1"/>
    <col min="16" max="16" width="12.5703125" bestFit="1" customWidth="1"/>
    <col min="17" max="17" width="22.28515625" bestFit="1" customWidth="1"/>
    <col min="18" max="18" width="14.140625" bestFit="1" customWidth="1"/>
    <col min="19" max="19" width="16.28515625" bestFit="1" customWidth="1"/>
    <col min="20" max="20" width="19" bestFit="1" customWidth="1"/>
    <col min="21" max="21" width="16.140625" bestFit="1" customWidth="1"/>
    <col min="22" max="22" width="15" bestFit="1" customWidth="1"/>
    <col min="23" max="23" width="16.7109375" bestFit="1" customWidth="1"/>
    <col min="24" max="24" width="13.5703125" bestFit="1" customWidth="1"/>
    <col min="25" max="25" width="23.28515625" bestFit="1" customWidth="1"/>
    <col min="26" max="26" width="15.140625" bestFit="1" customWidth="1"/>
    <col min="27" max="27" width="12.85546875" bestFit="1" customWidth="1"/>
    <col min="28" max="28" width="15.7109375" bestFit="1" customWidth="1"/>
    <col min="29" max="29" width="17.28515625" bestFit="1" customWidth="1"/>
  </cols>
  <sheetData>
    <row r="1" spans="1:3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F1" t="s">
        <v>3456</v>
      </c>
      <c r="AG1" t="s">
        <v>3457</v>
      </c>
      <c r="AH1" t="s">
        <v>3458</v>
      </c>
    </row>
    <row r="2" spans="1:34" x14ac:dyDescent="0.25">
      <c r="A2" s="1" t="s">
        <v>2382</v>
      </c>
      <c r="B2">
        <v>10</v>
      </c>
      <c r="C2">
        <v>3</v>
      </c>
      <c r="D2">
        <v>3</v>
      </c>
      <c r="E2">
        <v>0</v>
      </c>
      <c r="F2" s="1" t="s">
        <v>2383</v>
      </c>
      <c r="G2">
        <v>1489</v>
      </c>
      <c r="H2">
        <v>6297480.7999999998</v>
      </c>
      <c r="I2">
        <v>17.2</v>
      </c>
      <c r="J2">
        <v>1</v>
      </c>
      <c r="K2">
        <v>0.97391304969787595</v>
      </c>
      <c r="L2">
        <v>0.91052631139755247</v>
      </c>
      <c r="M2">
        <v>0.32631578947368423</v>
      </c>
      <c r="N2">
        <v>0.43478260869565216</v>
      </c>
      <c r="O2">
        <v>0.42247191011235952</v>
      </c>
      <c r="P2">
        <v>15.2</v>
      </c>
      <c r="Q2">
        <v>137605.79999999999</v>
      </c>
      <c r="R2">
        <v>1395</v>
      </c>
      <c r="S2">
        <v>2</v>
      </c>
      <c r="T2">
        <v>24</v>
      </c>
      <c r="U2">
        <v>0.28947368421052633</v>
      </c>
      <c r="V2">
        <v>0.43478260869565216</v>
      </c>
      <c r="W2">
        <v>0.36404494382022473</v>
      </c>
      <c r="X2">
        <v>14.4</v>
      </c>
      <c r="Y2">
        <v>137026.4</v>
      </c>
      <c r="Z2">
        <v>1503</v>
      </c>
      <c r="AA2">
        <v>2</v>
      </c>
      <c r="AB2">
        <v>25</v>
      </c>
      <c r="AC2" s="1" t="s">
        <v>3312</v>
      </c>
      <c r="AF2">
        <f>optimizer[[#This Row],[kan_params]]</f>
        <v>1489</v>
      </c>
      <c r="AG2">
        <f>optimizer[[#This Row],[kan_test_acc]]</f>
        <v>0.91052631139755247</v>
      </c>
      <c r="AH2">
        <f>optimizer[[#This Row],[mlp_test_acc]]</f>
        <v>0.32631578947368423</v>
      </c>
    </row>
    <row r="3" spans="1:34" x14ac:dyDescent="0.25">
      <c r="A3" s="1" t="s">
        <v>2382</v>
      </c>
      <c r="B3">
        <v>10</v>
      </c>
      <c r="C3">
        <v>3</v>
      </c>
      <c r="D3">
        <v>3</v>
      </c>
      <c r="E3">
        <v>0</v>
      </c>
      <c r="F3" s="1" t="s">
        <v>3281</v>
      </c>
      <c r="G3">
        <v>2534</v>
      </c>
      <c r="H3">
        <v>4957386</v>
      </c>
      <c r="I3">
        <v>12</v>
      </c>
      <c r="J3">
        <v>1</v>
      </c>
      <c r="K3">
        <v>0.95652174949645996</v>
      </c>
      <c r="L3">
        <v>0.90526314973831179</v>
      </c>
      <c r="M3">
        <v>0.26315789473684209</v>
      </c>
      <c r="N3">
        <v>0.34782608695652173</v>
      </c>
      <c r="O3">
        <v>0.38202247191011235</v>
      </c>
      <c r="P3">
        <v>12</v>
      </c>
      <c r="Q3">
        <v>114249.2</v>
      </c>
      <c r="R3">
        <v>2511</v>
      </c>
      <c r="S3">
        <v>2</v>
      </c>
      <c r="T3">
        <v>33</v>
      </c>
      <c r="U3">
        <v>0.26315789473684209</v>
      </c>
      <c r="V3">
        <v>0.78260869565217395</v>
      </c>
      <c r="W3">
        <v>0.3595505617977528</v>
      </c>
      <c r="X3">
        <v>21</v>
      </c>
      <c r="Y3">
        <v>185381.2</v>
      </c>
      <c r="Z3">
        <v>2655</v>
      </c>
      <c r="AA3">
        <v>2</v>
      </c>
      <c r="AB3">
        <v>34</v>
      </c>
      <c r="AC3" s="1" t="s">
        <v>3313</v>
      </c>
      <c r="AF3">
        <f>optimizer[[#This Row],[kan_params]]</f>
        <v>2534</v>
      </c>
      <c r="AG3">
        <f>optimizer[[#This Row],[kan_test_acc]]</f>
        <v>0.90526314973831179</v>
      </c>
      <c r="AH3">
        <f>optimizer[[#This Row],[mlp_test_acc]]</f>
        <v>0.26315789473684209</v>
      </c>
    </row>
    <row r="4" spans="1:34" x14ac:dyDescent="0.25">
      <c r="A4" s="1" t="s">
        <v>2382</v>
      </c>
      <c r="B4">
        <v>10</v>
      </c>
      <c r="C4">
        <v>3</v>
      </c>
      <c r="D4">
        <v>3</v>
      </c>
      <c r="E4">
        <v>0</v>
      </c>
      <c r="F4" s="1" t="s">
        <v>2389</v>
      </c>
      <c r="G4">
        <v>1747</v>
      </c>
      <c r="H4">
        <v>7895806.4000000004</v>
      </c>
      <c r="I4">
        <v>20.2</v>
      </c>
      <c r="J4">
        <v>1</v>
      </c>
      <c r="K4">
        <v>0.99130434989929195</v>
      </c>
      <c r="L4">
        <v>0.92105263471603394</v>
      </c>
      <c r="M4">
        <v>0.39999999999999997</v>
      </c>
      <c r="N4">
        <v>0.35652173913043478</v>
      </c>
      <c r="O4">
        <v>0.39101123595505616</v>
      </c>
      <c r="P4">
        <v>13</v>
      </c>
      <c r="Q4">
        <v>119948.4</v>
      </c>
      <c r="R4">
        <v>1731</v>
      </c>
      <c r="S4">
        <v>2</v>
      </c>
      <c r="T4">
        <v>27</v>
      </c>
      <c r="U4">
        <v>0.41052631578947368</v>
      </c>
      <c r="V4">
        <v>0.4869565217391304</v>
      </c>
      <c r="W4">
        <v>0.37752808988764053</v>
      </c>
      <c r="X4">
        <v>17.399999999999999</v>
      </c>
      <c r="Y4">
        <v>147433.79999999999</v>
      </c>
      <c r="Z4">
        <v>1851</v>
      </c>
      <c r="AA4">
        <v>2</v>
      </c>
      <c r="AB4">
        <v>28</v>
      </c>
      <c r="AC4" s="1" t="s">
        <v>3314</v>
      </c>
      <c r="AF4">
        <f>optimizer[[#This Row],[kan_params]]</f>
        <v>1747</v>
      </c>
      <c r="AG4">
        <f>optimizer[[#This Row],[kan_test_acc]]</f>
        <v>0.92105263471603394</v>
      </c>
      <c r="AH4">
        <f>optimizer[[#This Row],[mlp_test_acc]]</f>
        <v>0.39999999999999997</v>
      </c>
    </row>
    <row r="5" spans="1:34" x14ac:dyDescent="0.25">
      <c r="A5" s="1" t="s">
        <v>2382</v>
      </c>
      <c r="B5">
        <v>10</v>
      </c>
      <c r="C5">
        <v>3</v>
      </c>
      <c r="D5">
        <v>3</v>
      </c>
      <c r="E5">
        <v>0</v>
      </c>
      <c r="F5" s="1" t="s">
        <v>3283</v>
      </c>
      <c r="G5">
        <v>2952</v>
      </c>
      <c r="H5">
        <v>5551485.2000000002</v>
      </c>
      <c r="I5">
        <v>13.8</v>
      </c>
      <c r="J5">
        <v>1</v>
      </c>
      <c r="K5">
        <v>1</v>
      </c>
      <c r="L5">
        <v>0.86842106580734257</v>
      </c>
      <c r="M5">
        <v>0.46842105263157896</v>
      </c>
      <c r="N5">
        <v>0.28695652173913044</v>
      </c>
      <c r="O5">
        <v>0.39550561797752809</v>
      </c>
      <c r="P5">
        <v>13</v>
      </c>
      <c r="Q5">
        <v>123273</v>
      </c>
      <c r="R5">
        <v>2803</v>
      </c>
      <c r="S5">
        <v>2</v>
      </c>
      <c r="T5">
        <v>35</v>
      </c>
      <c r="U5">
        <v>0.38947368421052631</v>
      </c>
      <c r="V5">
        <v>0.2434782608695652</v>
      </c>
      <c r="W5">
        <v>0.33258426966292137</v>
      </c>
      <c r="X5">
        <v>12</v>
      </c>
      <c r="Y5">
        <v>114994.6</v>
      </c>
      <c r="Z5">
        <v>2955</v>
      </c>
      <c r="AA5">
        <v>2</v>
      </c>
      <c r="AB5">
        <v>36</v>
      </c>
      <c r="AC5" s="1" t="s">
        <v>3315</v>
      </c>
      <c r="AF5">
        <f>optimizer[[#This Row],[kan_params]]</f>
        <v>2952</v>
      </c>
      <c r="AG5">
        <f>optimizer[[#This Row],[kan_test_acc]]</f>
        <v>0.86842106580734257</v>
      </c>
      <c r="AH5">
        <f>optimizer[[#This Row],[mlp_test_acc]]</f>
        <v>0.46842105263157896</v>
      </c>
    </row>
    <row r="6" spans="1:34" x14ac:dyDescent="0.25">
      <c r="A6" s="1" t="s">
        <v>2382</v>
      </c>
      <c r="B6">
        <v>10</v>
      </c>
      <c r="C6">
        <v>3</v>
      </c>
      <c r="D6">
        <v>3</v>
      </c>
      <c r="E6">
        <v>0</v>
      </c>
      <c r="F6" s="1" t="s">
        <v>2395</v>
      </c>
      <c r="G6">
        <v>342</v>
      </c>
      <c r="H6">
        <v>3033734.6</v>
      </c>
      <c r="I6">
        <v>13</v>
      </c>
      <c r="J6">
        <v>0.98876404762268066</v>
      </c>
      <c r="K6">
        <v>1</v>
      </c>
      <c r="L6">
        <v>0.93684211969375608</v>
      </c>
      <c r="M6">
        <v>0.31578947368421051</v>
      </c>
      <c r="N6">
        <v>0.43478260869565216</v>
      </c>
      <c r="O6">
        <v>0.3146067415730337</v>
      </c>
      <c r="P6">
        <v>12</v>
      </c>
      <c r="Q6">
        <v>114028.8</v>
      </c>
      <c r="R6">
        <v>303</v>
      </c>
      <c r="S6">
        <v>2</v>
      </c>
      <c r="T6">
        <v>10</v>
      </c>
      <c r="U6">
        <v>0.31578947368421051</v>
      </c>
      <c r="V6">
        <v>0.43478260869565216</v>
      </c>
      <c r="W6">
        <v>0.3146067415730337</v>
      </c>
      <c r="X6">
        <v>12</v>
      </c>
      <c r="Y6">
        <v>108429.6</v>
      </c>
      <c r="Z6">
        <v>355</v>
      </c>
      <c r="AA6">
        <v>2</v>
      </c>
      <c r="AB6">
        <v>11</v>
      </c>
      <c r="AC6" s="1" t="s">
        <v>3316</v>
      </c>
      <c r="AF6">
        <f>optimizer[[#This Row],[kan_params]]</f>
        <v>342</v>
      </c>
      <c r="AG6">
        <f>optimizer[[#This Row],[kan_test_acc]]</f>
        <v>0.93684211969375608</v>
      </c>
      <c r="AH6">
        <f>optimizer[[#This Row],[mlp_test_acc]]</f>
        <v>0.31578947368421051</v>
      </c>
    </row>
    <row r="7" spans="1:34" x14ac:dyDescent="0.25">
      <c r="A7" s="1" t="s">
        <v>2382</v>
      </c>
      <c r="B7">
        <v>10</v>
      </c>
      <c r="C7">
        <v>3</v>
      </c>
      <c r="D7">
        <v>3</v>
      </c>
      <c r="E7">
        <v>0</v>
      </c>
      <c r="F7" s="1" t="s">
        <v>2397</v>
      </c>
      <c r="G7">
        <v>715</v>
      </c>
      <c r="H7">
        <v>5225667.4000000004</v>
      </c>
      <c r="I7">
        <v>14.6</v>
      </c>
      <c r="J7">
        <v>0.96629213094711308</v>
      </c>
      <c r="K7">
        <v>0.98260869979858401</v>
      </c>
      <c r="L7">
        <v>0.91578946113586424</v>
      </c>
      <c r="M7">
        <v>0.29473684210526313</v>
      </c>
      <c r="N7">
        <v>0.44347826086956521</v>
      </c>
      <c r="O7">
        <v>0.33258426966292132</v>
      </c>
      <c r="P7">
        <v>16.399999999999999</v>
      </c>
      <c r="Q7">
        <v>141412</v>
      </c>
      <c r="R7">
        <v>675</v>
      </c>
      <c r="S7">
        <v>2</v>
      </c>
      <c r="T7">
        <v>16</v>
      </c>
      <c r="U7">
        <v>0.30526315789473685</v>
      </c>
      <c r="V7">
        <v>0.5043478260869565</v>
      </c>
      <c r="W7">
        <v>0.32359550561797751</v>
      </c>
      <c r="X7">
        <v>13.8</v>
      </c>
      <c r="Y7">
        <v>127386.4</v>
      </c>
      <c r="Z7">
        <v>751</v>
      </c>
      <c r="AA7">
        <v>2</v>
      </c>
      <c r="AB7">
        <v>17</v>
      </c>
      <c r="AC7" s="1" t="s">
        <v>3317</v>
      </c>
      <c r="AF7">
        <f>optimizer[[#This Row],[kan_params]]</f>
        <v>715</v>
      </c>
      <c r="AG7">
        <f>optimizer[[#This Row],[kan_test_acc]]</f>
        <v>0.91578946113586424</v>
      </c>
      <c r="AH7">
        <f>optimizer[[#This Row],[mlp_test_acc]]</f>
        <v>0.29473684210526313</v>
      </c>
    </row>
    <row r="8" spans="1:34" x14ac:dyDescent="0.25">
      <c r="A8" s="1" t="s">
        <v>2382</v>
      </c>
      <c r="B8">
        <v>10</v>
      </c>
      <c r="C8">
        <v>3</v>
      </c>
      <c r="D8">
        <v>3</v>
      </c>
      <c r="E8">
        <v>0</v>
      </c>
      <c r="F8" s="1" t="s">
        <v>3285</v>
      </c>
      <c r="G8">
        <v>1280</v>
      </c>
      <c r="H8">
        <v>4689785.8</v>
      </c>
      <c r="I8">
        <v>13.4</v>
      </c>
      <c r="J8">
        <v>0.99325842857360835</v>
      </c>
      <c r="K8">
        <v>0.99130434989929195</v>
      </c>
      <c r="L8">
        <v>0.94736841917037962</v>
      </c>
      <c r="M8">
        <v>0.34210526315789475</v>
      </c>
      <c r="N8">
        <v>0.58260869565217388</v>
      </c>
      <c r="O8">
        <v>0.37528089887640453</v>
      </c>
      <c r="P8">
        <v>15.6</v>
      </c>
      <c r="Q8">
        <v>122558.6</v>
      </c>
      <c r="R8">
        <v>1191</v>
      </c>
      <c r="S8">
        <v>2</v>
      </c>
      <c r="T8">
        <v>22</v>
      </c>
      <c r="U8">
        <v>0.36842105263157893</v>
      </c>
      <c r="V8">
        <v>0.5043478260869565</v>
      </c>
      <c r="W8">
        <v>0.38651685393258428</v>
      </c>
      <c r="X8">
        <v>12</v>
      </c>
      <c r="Y8">
        <v>100924.6</v>
      </c>
      <c r="Z8">
        <v>1291</v>
      </c>
      <c r="AA8">
        <v>2</v>
      </c>
      <c r="AB8">
        <v>23</v>
      </c>
      <c r="AC8" s="1" t="s">
        <v>3318</v>
      </c>
      <c r="AF8">
        <f>optimizer[[#This Row],[kan_params]]</f>
        <v>1280</v>
      </c>
      <c r="AG8">
        <f>optimizer[[#This Row],[kan_test_acc]]</f>
        <v>0.94736841917037962</v>
      </c>
      <c r="AH8">
        <f>optimizer[[#This Row],[mlp_test_acc]]</f>
        <v>0.34210526315789475</v>
      </c>
    </row>
    <row r="9" spans="1:34" x14ac:dyDescent="0.25">
      <c r="A9" s="1" t="s">
        <v>2382</v>
      </c>
      <c r="B9">
        <v>10</v>
      </c>
      <c r="C9">
        <v>3</v>
      </c>
      <c r="D9">
        <v>3</v>
      </c>
      <c r="E9">
        <v>0</v>
      </c>
      <c r="F9" s="1" t="s">
        <v>2405</v>
      </c>
      <c r="G9">
        <v>973</v>
      </c>
      <c r="H9">
        <v>5298141.2</v>
      </c>
      <c r="I9">
        <v>15</v>
      </c>
      <c r="J9">
        <v>0.99325842857360835</v>
      </c>
      <c r="K9">
        <v>1</v>
      </c>
      <c r="L9">
        <v>0.94210528135299687</v>
      </c>
      <c r="M9">
        <v>0.33684210526315789</v>
      </c>
      <c r="N9">
        <v>0.48695652173913045</v>
      </c>
      <c r="O9">
        <v>0.35280898876404493</v>
      </c>
      <c r="P9">
        <v>13.6</v>
      </c>
      <c r="Q9">
        <v>114866.4</v>
      </c>
      <c r="R9">
        <v>915</v>
      </c>
      <c r="S9">
        <v>2</v>
      </c>
      <c r="T9">
        <v>19</v>
      </c>
      <c r="U9">
        <v>0.48421052631578948</v>
      </c>
      <c r="V9">
        <v>0.58260869565217388</v>
      </c>
      <c r="W9">
        <v>0.54157303370786514</v>
      </c>
      <c r="X9">
        <v>18</v>
      </c>
      <c r="Y9">
        <v>160908.20000000001</v>
      </c>
      <c r="Z9">
        <v>1003</v>
      </c>
      <c r="AA9">
        <v>2</v>
      </c>
      <c r="AB9">
        <v>20</v>
      </c>
      <c r="AC9" s="1" t="s">
        <v>3319</v>
      </c>
      <c r="AF9">
        <f>optimizer[[#This Row],[kan_params]]</f>
        <v>973</v>
      </c>
      <c r="AG9">
        <f>optimizer[[#This Row],[kan_test_acc]]</f>
        <v>0.94210528135299687</v>
      </c>
      <c r="AH9">
        <f>optimizer[[#This Row],[mlp_test_acc]]</f>
        <v>0.33684210526315789</v>
      </c>
    </row>
    <row r="10" spans="1:34" x14ac:dyDescent="0.25">
      <c r="A10" s="1" t="s">
        <v>2382</v>
      </c>
      <c r="B10">
        <v>10</v>
      </c>
      <c r="C10">
        <v>3</v>
      </c>
      <c r="D10">
        <v>3</v>
      </c>
      <c r="E10">
        <v>0</v>
      </c>
      <c r="F10" s="1" t="s">
        <v>3287</v>
      </c>
      <c r="G10">
        <v>1698</v>
      </c>
      <c r="H10">
        <v>5110592.2</v>
      </c>
      <c r="I10">
        <v>13.8</v>
      </c>
      <c r="J10">
        <v>1</v>
      </c>
      <c r="K10">
        <v>1</v>
      </c>
      <c r="L10">
        <v>0.9</v>
      </c>
      <c r="M10">
        <v>0.32631578947368417</v>
      </c>
      <c r="N10">
        <v>0.29565217391304349</v>
      </c>
      <c r="O10">
        <v>0.34606741573033706</v>
      </c>
      <c r="P10">
        <v>12</v>
      </c>
      <c r="Q10">
        <v>103419.8</v>
      </c>
      <c r="R10">
        <v>1615</v>
      </c>
      <c r="S10">
        <v>2</v>
      </c>
      <c r="T10">
        <v>26</v>
      </c>
      <c r="U10">
        <v>0.4263157894736842</v>
      </c>
      <c r="V10">
        <v>0.4695652173913043</v>
      </c>
      <c r="W10">
        <v>0.4943820224719101</v>
      </c>
      <c r="X10">
        <v>15.6</v>
      </c>
      <c r="Y10">
        <v>145942.20000000001</v>
      </c>
      <c r="Z10">
        <v>1731</v>
      </c>
      <c r="AA10">
        <v>2</v>
      </c>
      <c r="AB10">
        <v>27</v>
      </c>
      <c r="AC10" s="1" t="s">
        <v>3320</v>
      </c>
      <c r="AF10">
        <f>optimizer[[#This Row],[kan_params]]</f>
        <v>1698</v>
      </c>
      <c r="AG10">
        <f>optimizer[[#This Row],[kan_test_acc]]</f>
        <v>0.9</v>
      </c>
      <c r="AH10">
        <f>optimizer[[#This Row],[mlp_test_acc]]</f>
        <v>0.32631578947368417</v>
      </c>
    </row>
    <row r="11" spans="1:34" x14ac:dyDescent="0.25">
      <c r="A11" s="1" t="s">
        <v>2382</v>
      </c>
      <c r="B11">
        <v>10</v>
      </c>
      <c r="C11">
        <v>3</v>
      </c>
      <c r="D11">
        <v>3</v>
      </c>
      <c r="E11">
        <v>0</v>
      </c>
      <c r="F11" s="1" t="s">
        <v>3289</v>
      </c>
      <c r="G11">
        <v>907</v>
      </c>
      <c r="H11">
        <v>3153680.6</v>
      </c>
      <c r="I11">
        <v>12.8</v>
      </c>
      <c r="J11">
        <v>1</v>
      </c>
      <c r="K11">
        <v>0.97391304969787595</v>
      </c>
      <c r="L11">
        <v>0.92105263471603394</v>
      </c>
      <c r="M11">
        <v>0.27368421052631575</v>
      </c>
      <c r="N11">
        <v>0.36521739130434783</v>
      </c>
      <c r="O11">
        <v>0.35056179775280899</v>
      </c>
      <c r="P11">
        <v>12</v>
      </c>
      <c r="Q11">
        <v>120998.2</v>
      </c>
      <c r="R11">
        <v>831</v>
      </c>
      <c r="S11">
        <v>2</v>
      </c>
      <c r="T11">
        <v>18</v>
      </c>
      <c r="U11">
        <v>0.32631578947368423</v>
      </c>
      <c r="V11">
        <v>0.4869565217391304</v>
      </c>
      <c r="W11">
        <v>0.42247191011235957</v>
      </c>
      <c r="X11">
        <v>19.2</v>
      </c>
      <c r="Y11">
        <v>195936.8</v>
      </c>
      <c r="Z11">
        <v>915</v>
      </c>
      <c r="AA11">
        <v>2</v>
      </c>
      <c r="AB11">
        <v>19</v>
      </c>
      <c r="AC11" s="1" t="s">
        <v>3321</v>
      </c>
      <c r="AF11">
        <f>optimizer[[#This Row],[kan_params]]</f>
        <v>907</v>
      </c>
      <c r="AG11">
        <f>optimizer[[#This Row],[kan_test_acc]]</f>
        <v>0.92105263471603394</v>
      </c>
      <c r="AH11">
        <f>optimizer[[#This Row],[mlp_test_acc]]</f>
        <v>0.27368421052631575</v>
      </c>
    </row>
    <row r="12" spans="1:34" x14ac:dyDescent="0.25">
      <c r="A12" s="1" t="s">
        <v>2382</v>
      </c>
      <c r="B12">
        <v>10</v>
      </c>
      <c r="C12">
        <v>3</v>
      </c>
      <c r="D12">
        <v>3</v>
      </c>
      <c r="E12">
        <v>0</v>
      </c>
      <c r="F12" s="1" t="s">
        <v>2413</v>
      </c>
      <c r="G12">
        <v>1231</v>
      </c>
      <c r="H12">
        <v>5650233.2000000002</v>
      </c>
      <c r="I12">
        <v>15.6</v>
      </c>
      <c r="J12">
        <v>0.98876404762268066</v>
      </c>
      <c r="K12">
        <v>1</v>
      </c>
      <c r="L12">
        <v>0.94736843109130864</v>
      </c>
      <c r="M12">
        <v>0.37894736842105259</v>
      </c>
      <c r="N12">
        <v>0.30434782608695654</v>
      </c>
      <c r="O12">
        <v>0.32134831460674157</v>
      </c>
      <c r="P12">
        <v>12</v>
      </c>
      <c r="Q12">
        <v>119948.2</v>
      </c>
      <c r="R12">
        <v>1191</v>
      </c>
      <c r="S12">
        <v>2</v>
      </c>
      <c r="T12">
        <v>22</v>
      </c>
      <c r="U12">
        <v>0.31578947368421051</v>
      </c>
      <c r="V12">
        <v>0.43478260869565216</v>
      </c>
      <c r="W12">
        <v>0.3146067415730337</v>
      </c>
      <c r="X12">
        <v>12</v>
      </c>
      <c r="Y12">
        <v>124198.8</v>
      </c>
      <c r="Z12">
        <v>1291</v>
      </c>
      <c r="AA12">
        <v>2</v>
      </c>
      <c r="AB12">
        <v>23</v>
      </c>
      <c r="AC12" s="1" t="s">
        <v>3322</v>
      </c>
      <c r="AF12">
        <f>optimizer[[#This Row],[kan_params]]</f>
        <v>1231</v>
      </c>
      <c r="AG12">
        <f>optimizer[[#This Row],[kan_test_acc]]</f>
        <v>0.94736843109130864</v>
      </c>
      <c r="AH12">
        <f>optimizer[[#This Row],[mlp_test_acc]]</f>
        <v>0.37894736842105259</v>
      </c>
    </row>
    <row r="13" spans="1:34" x14ac:dyDescent="0.25">
      <c r="A13" s="1" t="s">
        <v>2382</v>
      </c>
      <c r="B13">
        <v>10</v>
      </c>
      <c r="C13">
        <v>3</v>
      </c>
      <c r="D13">
        <v>3</v>
      </c>
      <c r="E13">
        <v>0</v>
      </c>
      <c r="F13" s="1" t="s">
        <v>3291</v>
      </c>
      <c r="G13">
        <v>2116</v>
      </c>
      <c r="H13">
        <v>6107698.2000000002</v>
      </c>
      <c r="I13">
        <v>15.6</v>
      </c>
      <c r="J13">
        <v>1</v>
      </c>
      <c r="K13">
        <v>1</v>
      </c>
      <c r="L13">
        <v>0.92105263471603394</v>
      </c>
      <c r="M13">
        <v>0.56842105263157894</v>
      </c>
      <c r="N13">
        <v>0.8</v>
      </c>
      <c r="O13">
        <v>0.59325842696629216</v>
      </c>
      <c r="P13">
        <v>23.4</v>
      </c>
      <c r="Q13">
        <v>231785.60000000001</v>
      </c>
      <c r="R13">
        <v>2103</v>
      </c>
      <c r="S13">
        <v>2</v>
      </c>
      <c r="T13">
        <v>30</v>
      </c>
      <c r="U13">
        <v>0.41052631578947368</v>
      </c>
      <c r="V13">
        <v>0.52173913043478259</v>
      </c>
      <c r="W13">
        <v>0.48764044943820223</v>
      </c>
      <c r="X13">
        <v>16.2</v>
      </c>
      <c r="Y13">
        <v>171633.8</v>
      </c>
      <c r="Z13">
        <v>2235</v>
      </c>
      <c r="AA13">
        <v>2</v>
      </c>
      <c r="AB13">
        <v>31</v>
      </c>
      <c r="AC13" s="1" t="s">
        <v>3323</v>
      </c>
      <c r="AF13">
        <f>optimizer[[#This Row],[kan_params]]</f>
        <v>2116</v>
      </c>
      <c r="AG13">
        <f>optimizer[[#This Row],[kan_test_acc]]</f>
        <v>0.92105263471603394</v>
      </c>
      <c r="AH13">
        <f>optimizer[[#This Row],[mlp_test_acc]]</f>
        <v>0.56842105263157894</v>
      </c>
    </row>
    <row r="14" spans="1:34" x14ac:dyDescent="0.25">
      <c r="A14" s="1" t="s">
        <v>2382</v>
      </c>
      <c r="B14">
        <v>10</v>
      </c>
      <c r="C14">
        <v>5</v>
      </c>
      <c r="D14">
        <v>2</v>
      </c>
      <c r="E14">
        <v>0</v>
      </c>
      <c r="F14" s="1" t="s">
        <v>2383</v>
      </c>
      <c r="G14">
        <v>1397</v>
      </c>
      <c r="H14">
        <v>4822495.2</v>
      </c>
      <c r="I14">
        <v>14.4</v>
      </c>
      <c r="J14">
        <v>1</v>
      </c>
      <c r="K14">
        <v>0.96521739959716801</v>
      </c>
      <c r="L14">
        <v>0.94210528135299687</v>
      </c>
      <c r="M14">
        <v>0.26315789473684209</v>
      </c>
      <c r="N14">
        <v>0.34782608695652173</v>
      </c>
      <c r="O14">
        <v>0.3595505617977528</v>
      </c>
      <c r="P14">
        <v>12</v>
      </c>
      <c r="Q14">
        <v>105743</v>
      </c>
      <c r="R14">
        <v>1395</v>
      </c>
      <c r="S14">
        <v>2</v>
      </c>
      <c r="T14">
        <v>24</v>
      </c>
      <c r="U14">
        <v>0.26315789473684209</v>
      </c>
      <c r="V14">
        <v>0.34782608695652173</v>
      </c>
      <c r="W14">
        <v>0.3595505617977528</v>
      </c>
      <c r="X14">
        <v>12</v>
      </c>
      <c r="Y14">
        <v>122928.6</v>
      </c>
      <c r="Z14">
        <v>1503</v>
      </c>
      <c r="AA14">
        <v>2</v>
      </c>
      <c r="AB14">
        <v>25</v>
      </c>
      <c r="AC14" s="1" t="s">
        <v>3324</v>
      </c>
      <c r="AF14">
        <f>optimizer[[#This Row],[kan_params]]</f>
        <v>1397</v>
      </c>
      <c r="AG14">
        <f>optimizer[[#This Row],[kan_test_acc]]</f>
        <v>0.94210528135299687</v>
      </c>
      <c r="AH14">
        <f>optimizer[[#This Row],[mlp_test_acc]]</f>
        <v>0.26315789473684209</v>
      </c>
    </row>
    <row r="15" spans="1:34" x14ac:dyDescent="0.25">
      <c r="A15" s="1" t="s">
        <v>2382</v>
      </c>
      <c r="B15">
        <v>10</v>
      </c>
      <c r="C15">
        <v>5</v>
      </c>
      <c r="D15">
        <v>2</v>
      </c>
      <c r="E15">
        <v>0</v>
      </c>
      <c r="F15" s="1" t="s">
        <v>3281</v>
      </c>
      <c r="G15">
        <v>2377</v>
      </c>
      <c r="H15">
        <v>5057232.5999999996</v>
      </c>
      <c r="I15">
        <v>14</v>
      </c>
      <c r="J15">
        <v>1</v>
      </c>
      <c r="K15">
        <v>0.95652174949645996</v>
      </c>
      <c r="L15">
        <v>0.96842104196548462</v>
      </c>
      <c r="M15">
        <v>0.38947368421052631</v>
      </c>
      <c r="N15">
        <v>0.58260869565217388</v>
      </c>
      <c r="O15">
        <v>0.45842696629213481</v>
      </c>
      <c r="P15">
        <v>22.2</v>
      </c>
      <c r="Q15">
        <v>204910.8</v>
      </c>
      <c r="R15">
        <v>2371</v>
      </c>
      <c r="S15">
        <v>2</v>
      </c>
      <c r="T15">
        <v>32</v>
      </c>
      <c r="U15">
        <v>0.50526315789473686</v>
      </c>
      <c r="V15">
        <v>0.52173913043478259</v>
      </c>
      <c r="W15">
        <v>0.55730337078651682</v>
      </c>
      <c r="X15">
        <v>17.2</v>
      </c>
      <c r="Y15">
        <v>150251.4</v>
      </c>
      <c r="Z15">
        <v>2511</v>
      </c>
      <c r="AA15">
        <v>2</v>
      </c>
      <c r="AB15">
        <v>33</v>
      </c>
      <c r="AC15" s="1" t="s">
        <v>3325</v>
      </c>
      <c r="AF15">
        <f>optimizer[[#This Row],[kan_params]]</f>
        <v>2377</v>
      </c>
      <c r="AG15">
        <f>optimizer[[#This Row],[kan_test_acc]]</f>
        <v>0.96842104196548462</v>
      </c>
      <c r="AH15">
        <f>optimizer[[#This Row],[mlp_test_acc]]</f>
        <v>0.38947368421052631</v>
      </c>
    </row>
    <row r="16" spans="1:34" x14ac:dyDescent="0.25">
      <c r="A16" s="1" t="s">
        <v>2382</v>
      </c>
      <c r="B16">
        <v>10</v>
      </c>
      <c r="C16">
        <v>5</v>
      </c>
      <c r="D16">
        <v>2</v>
      </c>
      <c r="E16">
        <v>0</v>
      </c>
      <c r="F16" s="1" t="s">
        <v>2389</v>
      </c>
      <c r="G16">
        <v>1639</v>
      </c>
      <c r="H16">
        <v>4565270.8</v>
      </c>
      <c r="I16">
        <v>13.2</v>
      </c>
      <c r="J16">
        <v>1</v>
      </c>
      <c r="K16">
        <v>0.93913044929504397</v>
      </c>
      <c r="L16">
        <v>0.91578948497772217</v>
      </c>
      <c r="M16">
        <v>0.29473684210526313</v>
      </c>
      <c r="N16">
        <v>0.32173913043478258</v>
      </c>
      <c r="O16">
        <v>0.35280898876404493</v>
      </c>
      <c r="P16">
        <v>12</v>
      </c>
      <c r="Q16">
        <v>99472.8</v>
      </c>
      <c r="R16">
        <v>1615</v>
      </c>
      <c r="S16">
        <v>2</v>
      </c>
      <c r="T16">
        <v>26</v>
      </c>
      <c r="U16">
        <v>0.34210526315789475</v>
      </c>
      <c r="V16">
        <v>0.42608695652173911</v>
      </c>
      <c r="W16">
        <v>0.42921348314606739</v>
      </c>
      <c r="X16">
        <v>14</v>
      </c>
      <c r="Y16">
        <v>130745.8</v>
      </c>
      <c r="Z16">
        <v>1731</v>
      </c>
      <c r="AA16">
        <v>2</v>
      </c>
      <c r="AB16">
        <v>27</v>
      </c>
      <c r="AC16" s="1" t="s">
        <v>3326</v>
      </c>
      <c r="AF16">
        <f>optimizer[[#This Row],[kan_params]]</f>
        <v>1639</v>
      </c>
      <c r="AG16">
        <f>optimizer[[#This Row],[kan_test_acc]]</f>
        <v>0.91578948497772217</v>
      </c>
      <c r="AH16">
        <f>optimizer[[#This Row],[mlp_test_acc]]</f>
        <v>0.29473684210526313</v>
      </c>
    </row>
    <row r="17" spans="1:34" x14ac:dyDescent="0.25">
      <c r="A17" s="1" t="s">
        <v>2382</v>
      </c>
      <c r="B17">
        <v>10</v>
      </c>
      <c r="C17">
        <v>5</v>
      </c>
      <c r="D17">
        <v>2</v>
      </c>
      <c r="E17">
        <v>0</v>
      </c>
      <c r="F17" s="1" t="s">
        <v>3283</v>
      </c>
      <c r="G17">
        <v>2769</v>
      </c>
      <c r="H17">
        <v>4983209.5999999996</v>
      </c>
      <c r="I17">
        <v>13.4</v>
      </c>
      <c r="J17">
        <v>0.99101123809814451</v>
      </c>
      <c r="K17">
        <v>0.97391304969787595</v>
      </c>
      <c r="L17">
        <v>0.98421051502227785</v>
      </c>
      <c r="M17">
        <v>0.5368421052631579</v>
      </c>
      <c r="N17">
        <v>0.69565217391304346</v>
      </c>
      <c r="O17">
        <v>0.61123595505617978</v>
      </c>
      <c r="P17">
        <v>25.6</v>
      </c>
      <c r="Q17">
        <v>224740</v>
      </c>
      <c r="R17">
        <v>2655</v>
      </c>
      <c r="S17">
        <v>2</v>
      </c>
      <c r="T17">
        <v>34</v>
      </c>
      <c r="U17">
        <v>0.29473684210526313</v>
      </c>
      <c r="V17">
        <v>0.49565217391304345</v>
      </c>
      <c r="W17">
        <v>0.35730337078651686</v>
      </c>
      <c r="X17">
        <v>20.6</v>
      </c>
      <c r="Y17">
        <v>166848.20000000001</v>
      </c>
      <c r="Z17">
        <v>2803</v>
      </c>
      <c r="AA17">
        <v>2</v>
      </c>
      <c r="AB17">
        <v>35</v>
      </c>
      <c r="AC17" s="1" t="s">
        <v>3327</v>
      </c>
      <c r="AF17">
        <f>optimizer[[#This Row],[kan_params]]</f>
        <v>2769</v>
      </c>
      <c r="AG17">
        <f>optimizer[[#This Row],[kan_test_acc]]</f>
        <v>0.98421051502227785</v>
      </c>
      <c r="AH17">
        <f>optimizer[[#This Row],[mlp_test_acc]]</f>
        <v>0.5368421052631579</v>
      </c>
    </row>
    <row r="18" spans="1:34" x14ac:dyDescent="0.25">
      <c r="A18" s="1" t="s">
        <v>2382</v>
      </c>
      <c r="B18">
        <v>10</v>
      </c>
      <c r="C18">
        <v>5</v>
      </c>
      <c r="D18">
        <v>2</v>
      </c>
      <c r="E18">
        <v>0</v>
      </c>
      <c r="F18" s="1" t="s">
        <v>2395</v>
      </c>
      <c r="G18">
        <v>321</v>
      </c>
      <c r="H18">
        <v>2596509.7999999998</v>
      </c>
      <c r="I18">
        <v>12.4</v>
      </c>
      <c r="J18">
        <v>1</v>
      </c>
      <c r="K18">
        <v>0.93043479919433592</v>
      </c>
      <c r="L18">
        <v>0.92105263471603394</v>
      </c>
      <c r="M18">
        <v>0.31578947368421051</v>
      </c>
      <c r="N18">
        <v>0.43478260869565216</v>
      </c>
      <c r="O18">
        <v>0.3146067415730337</v>
      </c>
      <c r="P18">
        <v>12</v>
      </c>
      <c r="Q18">
        <v>112708.8</v>
      </c>
      <c r="R18">
        <v>303</v>
      </c>
      <c r="S18">
        <v>2</v>
      </c>
      <c r="T18">
        <v>10</v>
      </c>
      <c r="U18">
        <v>0.47368421052631582</v>
      </c>
      <c r="V18">
        <v>0.64347826086956528</v>
      </c>
      <c r="W18">
        <v>0.53033707865168533</v>
      </c>
      <c r="X18">
        <v>12</v>
      </c>
      <c r="Y18">
        <v>111733.8</v>
      </c>
      <c r="Z18">
        <v>355</v>
      </c>
      <c r="AA18">
        <v>2</v>
      </c>
      <c r="AB18">
        <v>11</v>
      </c>
      <c r="AC18" s="1" t="s">
        <v>3328</v>
      </c>
      <c r="AF18">
        <f>optimizer[[#This Row],[kan_params]]</f>
        <v>321</v>
      </c>
      <c r="AG18">
        <f>optimizer[[#This Row],[kan_test_acc]]</f>
        <v>0.92105263471603394</v>
      </c>
      <c r="AH18">
        <f>optimizer[[#This Row],[mlp_test_acc]]</f>
        <v>0.31578947368421051</v>
      </c>
    </row>
    <row r="19" spans="1:34" x14ac:dyDescent="0.25">
      <c r="A19" s="1" t="s">
        <v>2382</v>
      </c>
      <c r="B19">
        <v>10</v>
      </c>
      <c r="C19">
        <v>5</v>
      </c>
      <c r="D19">
        <v>2</v>
      </c>
      <c r="E19">
        <v>0</v>
      </c>
      <c r="F19" s="1" t="s">
        <v>2397</v>
      </c>
      <c r="G19">
        <v>671</v>
      </c>
      <c r="H19">
        <v>4382173.2</v>
      </c>
      <c r="I19">
        <v>14</v>
      </c>
      <c r="J19">
        <v>0.99775280952453616</v>
      </c>
      <c r="K19">
        <v>0.97391304969787595</v>
      </c>
      <c r="L19">
        <v>0.93684210777282717</v>
      </c>
      <c r="M19">
        <v>0.33684210526315789</v>
      </c>
      <c r="N19">
        <v>0.39130434782608692</v>
      </c>
      <c r="O19">
        <v>0.31685393258426964</v>
      </c>
      <c r="P19">
        <v>12</v>
      </c>
      <c r="Q19">
        <v>94985</v>
      </c>
      <c r="R19">
        <v>603</v>
      </c>
      <c r="S19">
        <v>2</v>
      </c>
      <c r="T19">
        <v>15</v>
      </c>
      <c r="U19">
        <v>0.33684210526315789</v>
      </c>
      <c r="V19">
        <v>0.39130434782608692</v>
      </c>
      <c r="W19">
        <v>0.31685393258426964</v>
      </c>
      <c r="X19">
        <v>12</v>
      </c>
      <c r="Y19">
        <v>105680</v>
      </c>
      <c r="Z19">
        <v>675</v>
      </c>
      <c r="AA19">
        <v>2</v>
      </c>
      <c r="AB19">
        <v>16</v>
      </c>
      <c r="AC19" s="1" t="s">
        <v>3329</v>
      </c>
      <c r="AF19">
        <f>optimizer[[#This Row],[kan_params]]</f>
        <v>671</v>
      </c>
      <c r="AG19">
        <f>optimizer[[#This Row],[kan_test_acc]]</f>
        <v>0.93684210777282717</v>
      </c>
      <c r="AH19">
        <f>optimizer[[#This Row],[mlp_test_acc]]</f>
        <v>0.33684210526315789</v>
      </c>
    </row>
    <row r="20" spans="1:34" x14ac:dyDescent="0.25">
      <c r="A20" s="1" t="s">
        <v>2382</v>
      </c>
      <c r="B20">
        <v>10</v>
      </c>
      <c r="C20">
        <v>5</v>
      </c>
      <c r="D20">
        <v>2</v>
      </c>
      <c r="E20">
        <v>0</v>
      </c>
      <c r="F20" s="1" t="s">
        <v>3285</v>
      </c>
      <c r="G20">
        <v>1201</v>
      </c>
      <c r="H20">
        <v>5068351.8</v>
      </c>
      <c r="I20">
        <v>15.2</v>
      </c>
      <c r="J20">
        <v>0.99775280952453616</v>
      </c>
      <c r="K20">
        <v>0.98260869979858401</v>
      </c>
      <c r="L20">
        <v>0.93684211969375608</v>
      </c>
      <c r="M20">
        <v>0.5368421052631579</v>
      </c>
      <c r="N20">
        <v>0.6</v>
      </c>
      <c r="O20">
        <v>0.53258426966292138</v>
      </c>
      <c r="P20">
        <v>15</v>
      </c>
      <c r="Q20">
        <v>159947.4</v>
      </c>
      <c r="R20">
        <v>1191</v>
      </c>
      <c r="S20">
        <v>2</v>
      </c>
      <c r="T20">
        <v>22</v>
      </c>
      <c r="U20">
        <v>0.29473684210526313</v>
      </c>
      <c r="V20">
        <v>0.39999999999999997</v>
      </c>
      <c r="W20">
        <v>0.33258426966292132</v>
      </c>
      <c r="X20">
        <v>12</v>
      </c>
      <c r="Y20">
        <v>118648</v>
      </c>
      <c r="Z20">
        <v>1291</v>
      </c>
      <c r="AA20">
        <v>2</v>
      </c>
      <c r="AB20">
        <v>23</v>
      </c>
      <c r="AC20" s="1" t="s">
        <v>3330</v>
      </c>
      <c r="AF20">
        <f>optimizer[[#This Row],[kan_params]]</f>
        <v>1201</v>
      </c>
      <c r="AG20">
        <f>optimizer[[#This Row],[kan_test_acc]]</f>
        <v>0.93684211969375608</v>
      </c>
      <c r="AH20">
        <f>optimizer[[#This Row],[mlp_test_acc]]</f>
        <v>0.5368421052631579</v>
      </c>
    </row>
    <row r="21" spans="1:34" x14ac:dyDescent="0.25">
      <c r="A21" s="1" t="s">
        <v>2382</v>
      </c>
      <c r="B21">
        <v>10</v>
      </c>
      <c r="C21">
        <v>5</v>
      </c>
      <c r="D21">
        <v>2</v>
      </c>
      <c r="E21">
        <v>0</v>
      </c>
      <c r="F21" s="1" t="s">
        <v>2405</v>
      </c>
      <c r="G21">
        <v>913</v>
      </c>
      <c r="H21">
        <v>4234994.8</v>
      </c>
      <c r="I21">
        <v>13.6</v>
      </c>
      <c r="J21">
        <v>0.99325842857360835</v>
      </c>
      <c r="K21">
        <v>0.96521739959716801</v>
      </c>
      <c r="L21">
        <v>0.98421052694320676</v>
      </c>
      <c r="M21">
        <v>0.26315789473684209</v>
      </c>
      <c r="N21">
        <v>0.34782608695652173</v>
      </c>
      <c r="O21">
        <v>0.3595505617977528</v>
      </c>
      <c r="P21">
        <v>12</v>
      </c>
      <c r="Q21">
        <v>107616.2</v>
      </c>
      <c r="R21">
        <v>831</v>
      </c>
      <c r="S21">
        <v>2</v>
      </c>
      <c r="T21">
        <v>18</v>
      </c>
      <c r="U21">
        <v>0.29473684210526313</v>
      </c>
      <c r="V21">
        <v>0.41739130434782606</v>
      </c>
      <c r="W21">
        <v>0.39101123595505616</v>
      </c>
      <c r="X21">
        <v>15.6</v>
      </c>
      <c r="Y21">
        <v>136151.79999999999</v>
      </c>
      <c r="Z21">
        <v>915</v>
      </c>
      <c r="AA21">
        <v>2</v>
      </c>
      <c r="AB21">
        <v>19</v>
      </c>
      <c r="AC21" s="1" t="s">
        <v>3331</v>
      </c>
      <c r="AF21">
        <f>optimizer[[#This Row],[kan_params]]</f>
        <v>913</v>
      </c>
      <c r="AG21">
        <f>optimizer[[#This Row],[kan_test_acc]]</f>
        <v>0.98421052694320676</v>
      </c>
      <c r="AH21">
        <f>optimizer[[#This Row],[mlp_test_acc]]</f>
        <v>0.26315789473684209</v>
      </c>
    </row>
    <row r="22" spans="1:34" x14ac:dyDescent="0.25">
      <c r="A22" s="1" t="s">
        <v>2382</v>
      </c>
      <c r="B22">
        <v>10</v>
      </c>
      <c r="C22">
        <v>5</v>
      </c>
      <c r="D22">
        <v>2</v>
      </c>
      <c r="E22">
        <v>0</v>
      </c>
      <c r="F22" s="1" t="s">
        <v>3287</v>
      </c>
      <c r="G22">
        <v>1593</v>
      </c>
      <c r="H22">
        <v>5293637.2</v>
      </c>
      <c r="I22">
        <v>15.6</v>
      </c>
      <c r="J22">
        <v>0.98876404762268066</v>
      </c>
      <c r="K22">
        <v>0.95652174949645996</v>
      </c>
      <c r="L22">
        <v>0.96315788030624394</v>
      </c>
      <c r="M22">
        <v>0.32631578947368423</v>
      </c>
      <c r="N22">
        <v>0.43478260869565216</v>
      </c>
      <c r="O22">
        <v>0.42471910112359551</v>
      </c>
      <c r="P22">
        <v>20</v>
      </c>
      <c r="Q22">
        <v>174815.2</v>
      </c>
      <c r="R22">
        <v>1503</v>
      </c>
      <c r="S22">
        <v>2</v>
      </c>
      <c r="T22">
        <v>25</v>
      </c>
      <c r="U22">
        <v>0.24736842105263157</v>
      </c>
      <c r="V22">
        <v>0.41739130434782606</v>
      </c>
      <c r="W22">
        <v>0.30337078651685395</v>
      </c>
      <c r="X22">
        <v>16.600000000000001</v>
      </c>
      <c r="Y22">
        <v>131570.20000000001</v>
      </c>
      <c r="Z22">
        <v>1615</v>
      </c>
      <c r="AA22">
        <v>2</v>
      </c>
      <c r="AB22">
        <v>26</v>
      </c>
      <c r="AC22" s="1" t="s">
        <v>3332</v>
      </c>
      <c r="AF22">
        <f>optimizer[[#This Row],[kan_params]]</f>
        <v>1593</v>
      </c>
      <c r="AG22">
        <f>optimizer[[#This Row],[kan_test_acc]]</f>
        <v>0.96315788030624394</v>
      </c>
      <c r="AH22">
        <f>optimizer[[#This Row],[mlp_test_acc]]</f>
        <v>0.32631578947368423</v>
      </c>
    </row>
    <row r="23" spans="1:34" x14ac:dyDescent="0.25">
      <c r="A23" s="1" t="s">
        <v>2382</v>
      </c>
      <c r="B23">
        <v>10</v>
      </c>
      <c r="C23">
        <v>5</v>
      </c>
      <c r="D23">
        <v>2</v>
      </c>
      <c r="E23">
        <v>0</v>
      </c>
      <c r="F23" s="1" t="s">
        <v>3289</v>
      </c>
      <c r="G23">
        <v>851</v>
      </c>
      <c r="H23">
        <v>2877300.6</v>
      </c>
      <c r="I23">
        <v>13</v>
      </c>
      <c r="J23">
        <v>1</v>
      </c>
      <c r="K23">
        <v>0.95652174949645996</v>
      </c>
      <c r="L23">
        <v>0.94736843109130864</v>
      </c>
      <c r="M23">
        <v>0.26315789473684209</v>
      </c>
      <c r="N23">
        <v>0.34782608695652173</v>
      </c>
      <c r="O23">
        <v>0.3595505617977528</v>
      </c>
      <c r="P23">
        <v>12</v>
      </c>
      <c r="Q23">
        <v>103613.2</v>
      </c>
      <c r="R23">
        <v>831</v>
      </c>
      <c r="S23">
        <v>2</v>
      </c>
      <c r="T23">
        <v>18</v>
      </c>
      <c r="U23">
        <v>0.34210526315789475</v>
      </c>
      <c r="V23">
        <v>0.52173913043478259</v>
      </c>
      <c r="W23">
        <v>0.43820224719101125</v>
      </c>
      <c r="X23">
        <v>21</v>
      </c>
      <c r="Y23">
        <v>182001.8</v>
      </c>
      <c r="Z23">
        <v>915</v>
      </c>
      <c r="AA23">
        <v>2</v>
      </c>
      <c r="AB23">
        <v>19</v>
      </c>
      <c r="AC23" s="1" t="s">
        <v>3333</v>
      </c>
      <c r="AF23">
        <f>optimizer[[#This Row],[kan_params]]</f>
        <v>851</v>
      </c>
      <c r="AG23">
        <f>optimizer[[#This Row],[kan_test_acc]]</f>
        <v>0.94736843109130864</v>
      </c>
      <c r="AH23">
        <f>optimizer[[#This Row],[mlp_test_acc]]</f>
        <v>0.26315789473684209</v>
      </c>
    </row>
    <row r="24" spans="1:34" x14ac:dyDescent="0.25">
      <c r="A24" s="1" t="s">
        <v>2382</v>
      </c>
      <c r="B24">
        <v>10</v>
      </c>
      <c r="C24">
        <v>5</v>
      </c>
      <c r="D24">
        <v>2</v>
      </c>
      <c r="E24">
        <v>0</v>
      </c>
      <c r="F24" s="1" t="s">
        <v>2413</v>
      </c>
      <c r="G24">
        <v>1155</v>
      </c>
      <c r="H24">
        <v>5097556.4000000004</v>
      </c>
      <c r="I24">
        <v>15.8</v>
      </c>
      <c r="J24">
        <v>1</v>
      </c>
      <c r="K24">
        <v>0.95652174949645996</v>
      </c>
      <c r="L24">
        <v>0.92105262279510502</v>
      </c>
      <c r="M24">
        <v>0.26315789473684209</v>
      </c>
      <c r="N24">
        <v>0.34782608695652173</v>
      </c>
      <c r="O24">
        <v>0.3595505617977528</v>
      </c>
      <c r="P24">
        <v>14.2</v>
      </c>
      <c r="Q24">
        <v>122400.2</v>
      </c>
      <c r="R24">
        <v>1095</v>
      </c>
      <c r="S24">
        <v>2</v>
      </c>
      <c r="T24">
        <v>21</v>
      </c>
      <c r="U24">
        <v>0.32105263157894737</v>
      </c>
      <c r="V24">
        <v>0.41739130434782606</v>
      </c>
      <c r="W24">
        <v>0.36853932584269661</v>
      </c>
      <c r="X24">
        <v>12</v>
      </c>
      <c r="Y24">
        <v>97231.8</v>
      </c>
      <c r="Z24">
        <v>1191</v>
      </c>
      <c r="AA24">
        <v>2</v>
      </c>
      <c r="AB24">
        <v>22</v>
      </c>
      <c r="AC24" s="1" t="s">
        <v>3334</v>
      </c>
      <c r="AF24">
        <f>optimizer[[#This Row],[kan_params]]</f>
        <v>1155</v>
      </c>
      <c r="AG24">
        <f>optimizer[[#This Row],[kan_test_acc]]</f>
        <v>0.92105262279510502</v>
      </c>
      <c r="AH24">
        <f>optimizer[[#This Row],[mlp_test_acc]]</f>
        <v>0.26315789473684209</v>
      </c>
    </row>
    <row r="25" spans="1:34" x14ac:dyDescent="0.25">
      <c r="A25" s="1" t="s">
        <v>2382</v>
      </c>
      <c r="B25">
        <v>10</v>
      </c>
      <c r="C25">
        <v>5</v>
      </c>
      <c r="D25">
        <v>2</v>
      </c>
      <c r="E25">
        <v>0</v>
      </c>
      <c r="F25" s="1" t="s">
        <v>3291</v>
      </c>
      <c r="G25">
        <v>1985</v>
      </c>
      <c r="H25">
        <v>5026431.5999999996</v>
      </c>
      <c r="I25">
        <v>14.8</v>
      </c>
      <c r="J25">
        <v>1</v>
      </c>
      <c r="K25">
        <v>0.98260869979858401</v>
      </c>
      <c r="L25">
        <v>0.95789473056793217</v>
      </c>
      <c r="M25">
        <v>0.36315789473684207</v>
      </c>
      <c r="N25">
        <v>0.45217391304347826</v>
      </c>
      <c r="O25">
        <v>0.4157303370786517</v>
      </c>
      <c r="P25">
        <v>14.8</v>
      </c>
      <c r="Q25">
        <v>142759.20000000001</v>
      </c>
      <c r="R25">
        <v>1975</v>
      </c>
      <c r="S25">
        <v>2</v>
      </c>
      <c r="T25">
        <v>29</v>
      </c>
      <c r="U25">
        <v>0.26315789473684209</v>
      </c>
      <c r="V25">
        <v>0.65217391304347827</v>
      </c>
      <c r="W25">
        <v>0.38202247191011235</v>
      </c>
      <c r="X25">
        <v>20.399999999999999</v>
      </c>
      <c r="Y25">
        <v>191869</v>
      </c>
      <c r="Z25">
        <v>2103</v>
      </c>
      <c r="AA25">
        <v>2</v>
      </c>
      <c r="AB25">
        <v>30</v>
      </c>
      <c r="AC25" s="1" t="s">
        <v>3335</v>
      </c>
      <c r="AF25">
        <f>optimizer[[#This Row],[kan_params]]</f>
        <v>1985</v>
      </c>
      <c r="AG25">
        <f>optimizer[[#This Row],[kan_test_acc]]</f>
        <v>0.95789473056793217</v>
      </c>
      <c r="AH25">
        <f>optimizer[[#This Row],[mlp_test_acc]]</f>
        <v>0.36315789473684207</v>
      </c>
    </row>
    <row r="26" spans="1:34" x14ac:dyDescent="0.25">
      <c r="A26" s="1" t="s">
        <v>2382</v>
      </c>
      <c r="B26">
        <v>12</v>
      </c>
      <c r="C26">
        <v>3</v>
      </c>
      <c r="D26">
        <v>4</v>
      </c>
      <c r="E26">
        <v>0</v>
      </c>
      <c r="F26" s="1" t="s">
        <v>2383</v>
      </c>
      <c r="G26">
        <v>1765</v>
      </c>
      <c r="H26">
        <v>5284757.8</v>
      </c>
      <c r="I26">
        <v>13</v>
      </c>
      <c r="J26">
        <v>1</v>
      </c>
      <c r="K26">
        <v>1</v>
      </c>
      <c r="L26">
        <v>0.9052631616592407</v>
      </c>
      <c r="M26">
        <v>0.31578947368421051</v>
      </c>
      <c r="N26">
        <v>0.43478260869565216</v>
      </c>
      <c r="O26">
        <v>0.3146067415730337</v>
      </c>
      <c r="P26">
        <v>12</v>
      </c>
      <c r="Q26">
        <v>119659.4</v>
      </c>
      <c r="R26">
        <v>1731</v>
      </c>
      <c r="S26">
        <v>2</v>
      </c>
      <c r="T26">
        <v>27</v>
      </c>
      <c r="U26">
        <v>0.94736842105263153</v>
      </c>
      <c r="V26">
        <v>1</v>
      </c>
      <c r="W26">
        <v>0.8764044943820225</v>
      </c>
      <c r="X26">
        <v>37</v>
      </c>
      <c r="Y26">
        <v>327715.59999999998</v>
      </c>
      <c r="Z26">
        <v>1851</v>
      </c>
      <c r="AA26">
        <v>2</v>
      </c>
      <c r="AB26">
        <v>28</v>
      </c>
      <c r="AC26" s="1" t="s">
        <v>3336</v>
      </c>
      <c r="AF26">
        <f>optimizer[[#This Row],[kan_params]]</f>
        <v>1765</v>
      </c>
      <c r="AG26">
        <f>optimizer[[#This Row],[kan_test_acc]]</f>
        <v>0.9052631616592407</v>
      </c>
      <c r="AH26">
        <f>optimizer[[#This Row],[mlp_test_acc]]</f>
        <v>0.31578947368421051</v>
      </c>
    </row>
    <row r="27" spans="1:34" x14ac:dyDescent="0.25">
      <c r="A27" s="1" t="s">
        <v>2382</v>
      </c>
      <c r="B27">
        <v>12</v>
      </c>
      <c r="C27">
        <v>3</v>
      </c>
      <c r="D27">
        <v>4</v>
      </c>
      <c r="E27">
        <v>0</v>
      </c>
      <c r="F27" s="1" t="s">
        <v>3281</v>
      </c>
      <c r="G27">
        <v>3005</v>
      </c>
      <c r="H27">
        <v>5469110</v>
      </c>
      <c r="I27">
        <v>12</v>
      </c>
      <c r="J27">
        <v>1</v>
      </c>
      <c r="K27">
        <v>0.99130434989929195</v>
      </c>
      <c r="L27">
        <v>0.9</v>
      </c>
      <c r="M27">
        <v>0.26315789473684209</v>
      </c>
      <c r="N27">
        <v>0.34782608695652173</v>
      </c>
      <c r="O27">
        <v>0.3595505617977528</v>
      </c>
      <c r="P27">
        <v>12</v>
      </c>
      <c r="Q27">
        <v>103323</v>
      </c>
      <c r="R27">
        <v>2955</v>
      </c>
      <c r="S27">
        <v>2</v>
      </c>
      <c r="T27">
        <v>36</v>
      </c>
      <c r="U27">
        <v>0.68421052631578949</v>
      </c>
      <c r="V27">
        <v>0.56521739130434778</v>
      </c>
      <c r="W27">
        <v>0.6741573033707865</v>
      </c>
      <c r="X27">
        <v>24</v>
      </c>
      <c r="Y27">
        <v>193597.2</v>
      </c>
      <c r="Z27">
        <v>3111</v>
      </c>
      <c r="AA27">
        <v>2</v>
      </c>
      <c r="AB27">
        <v>37</v>
      </c>
      <c r="AC27" s="1" t="s">
        <v>3337</v>
      </c>
      <c r="AF27">
        <f>optimizer[[#This Row],[kan_params]]</f>
        <v>3005</v>
      </c>
      <c r="AG27">
        <f>optimizer[[#This Row],[kan_test_acc]]</f>
        <v>0.9</v>
      </c>
      <c r="AH27">
        <f>optimizer[[#This Row],[mlp_test_acc]]</f>
        <v>0.26315789473684209</v>
      </c>
    </row>
    <row r="28" spans="1:34" x14ac:dyDescent="0.25">
      <c r="A28" s="1" t="s">
        <v>2382</v>
      </c>
      <c r="B28">
        <v>12</v>
      </c>
      <c r="C28">
        <v>3</v>
      </c>
      <c r="D28">
        <v>4</v>
      </c>
      <c r="E28">
        <v>0</v>
      </c>
      <c r="F28" s="1" t="s">
        <v>2389</v>
      </c>
      <c r="G28">
        <v>2071</v>
      </c>
      <c r="H28">
        <v>6245122.2000000002</v>
      </c>
      <c r="I28">
        <v>14.6</v>
      </c>
      <c r="J28">
        <v>0.99101123809814451</v>
      </c>
      <c r="K28">
        <v>0.97391304969787595</v>
      </c>
      <c r="L28">
        <v>0.89473683834075923</v>
      </c>
      <c r="M28">
        <v>0.26315789473684209</v>
      </c>
      <c r="N28">
        <v>0.34782608695652173</v>
      </c>
      <c r="O28">
        <v>0.3595505617977528</v>
      </c>
      <c r="P28">
        <v>12</v>
      </c>
      <c r="Q28">
        <v>125812.4</v>
      </c>
      <c r="R28">
        <v>1975</v>
      </c>
      <c r="S28">
        <v>2</v>
      </c>
      <c r="T28">
        <v>29</v>
      </c>
      <c r="U28">
        <v>0.26315789473684209</v>
      </c>
      <c r="V28">
        <v>0.60869565217391308</v>
      </c>
      <c r="W28">
        <v>0.37977528089887641</v>
      </c>
      <c r="X28">
        <v>19.8</v>
      </c>
      <c r="Y28">
        <v>185722.6</v>
      </c>
      <c r="Z28">
        <v>2103</v>
      </c>
      <c r="AA28">
        <v>2</v>
      </c>
      <c r="AB28">
        <v>30</v>
      </c>
      <c r="AC28" s="1" t="s">
        <v>3338</v>
      </c>
      <c r="AF28">
        <f>optimizer[[#This Row],[kan_params]]</f>
        <v>2071</v>
      </c>
      <c r="AG28">
        <f>optimizer[[#This Row],[kan_test_acc]]</f>
        <v>0.89473683834075923</v>
      </c>
      <c r="AH28">
        <f>optimizer[[#This Row],[mlp_test_acc]]</f>
        <v>0.26315789473684209</v>
      </c>
    </row>
    <row r="29" spans="1:34" x14ac:dyDescent="0.25">
      <c r="A29" s="1" t="s">
        <v>2382</v>
      </c>
      <c r="B29">
        <v>12</v>
      </c>
      <c r="C29">
        <v>3</v>
      </c>
      <c r="D29">
        <v>4</v>
      </c>
      <c r="E29">
        <v>0</v>
      </c>
      <c r="F29" s="1" t="s">
        <v>3283</v>
      </c>
      <c r="G29">
        <v>3501</v>
      </c>
      <c r="H29">
        <v>6241306</v>
      </c>
      <c r="I29">
        <v>13.4</v>
      </c>
      <c r="J29">
        <v>0.97977528572082517</v>
      </c>
      <c r="K29">
        <v>0.94782609939575191</v>
      </c>
      <c r="L29">
        <v>0.87368420362472532</v>
      </c>
      <c r="M29">
        <v>0.52631578947368418</v>
      </c>
      <c r="N29">
        <v>0.46086956521739131</v>
      </c>
      <c r="O29">
        <v>0.51910112359550564</v>
      </c>
      <c r="P29">
        <v>20.399999999999999</v>
      </c>
      <c r="Q29">
        <v>169748.8</v>
      </c>
      <c r="R29">
        <v>3435</v>
      </c>
      <c r="S29">
        <v>2</v>
      </c>
      <c r="T29">
        <v>39</v>
      </c>
      <c r="U29">
        <v>0.26315789473684209</v>
      </c>
      <c r="V29">
        <v>0.34782608695652173</v>
      </c>
      <c r="W29">
        <v>0.3595505617977528</v>
      </c>
      <c r="X29">
        <v>12</v>
      </c>
      <c r="Y29">
        <v>98778.8</v>
      </c>
      <c r="Z29">
        <v>3603</v>
      </c>
      <c r="AA29">
        <v>2</v>
      </c>
      <c r="AB29">
        <v>40</v>
      </c>
      <c r="AC29" s="1" t="s">
        <v>3339</v>
      </c>
      <c r="AF29">
        <f>optimizer[[#This Row],[kan_params]]</f>
        <v>3501</v>
      </c>
      <c r="AG29">
        <f>optimizer[[#This Row],[kan_test_acc]]</f>
        <v>0.87368420362472532</v>
      </c>
      <c r="AH29">
        <f>optimizer[[#This Row],[mlp_test_acc]]</f>
        <v>0.52631578947368418</v>
      </c>
    </row>
    <row r="30" spans="1:34" x14ac:dyDescent="0.25">
      <c r="A30" s="1" t="s">
        <v>2382</v>
      </c>
      <c r="B30">
        <v>12</v>
      </c>
      <c r="C30">
        <v>3</v>
      </c>
      <c r="D30">
        <v>4</v>
      </c>
      <c r="E30">
        <v>0</v>
      </c>
      <c r="F30" s="1" t="s">
        <v>2395</v>
      </c>
      <c r="G30">
        <v>405</v>
      </c>
      <c r="H30">
        <v>3200576.4</v>
      </c>
      <c r="I30">
        <v>13</v>
      </c>
      <c r="J30">
        <v>1</v>
      </c>
      <c r="K30">
        <v>1</v>
      </c>
      <c r="L30">
        <v>0.91578947305679326</v>
      </c>
      <c r="M30">
        <v>0.42105263157894735</v>
      </c>
      <c r="N30">
        <v>0.21739130434782608</v>
      </c>
      <c r="O30">
        <v>0.3258426966292135</v>
      </c>
      <c r="P30">
        <v>12</v>
      </c>
      <c r="Q30">
        <v>107915</v>
      </c>
      <c r="R30">
        <v>355</v>
      </c>
      <c r="S30">
        <v>2</v>
      </c>
      <c r="T30">
        <v>11</v>
      </c>
      <c r="U30">
        <v>0.31578947368421051</v>
      </c>
      <c r="V30">
        <v>0.43478260869565216</v>
      </c>
      <c r="W30">
        <v>0.3146067415730337</v>
      </c>
      <c r="X30">
        <v>12</v>
      </c>
      <c r="Y30">
        <v>109589</v>
      </c>
      <c r="Z30">
        <v>411</v>
      </c>
      <c r="AA30">
        <v>2</v>
      </c>
      <c r="AB30">
        <v>12</v>
      </c>
      <c r="AC30" s="1" t="s">
        <v>3340</v>
      </c>
      <c r="AF30">
        <f>optimizer[[#This Row],[kan_params]]</f>
        <v>405</v>
      </c>
      <c r="AG30">
        <f>optimizer[[#This Row],[kan_test_acc]]</f>
        <v>0.91578947305679326</v>
      </c>
      <c r="AH30">
        <f>optimizer[[#This Row],[mlp_test_acc]]</f>
        <v>0.42105263157894735</v>
      </c>
    </row>
    <row r="31" spans="1:34" x14ac:dyDescent="0.25">
      <c r="A31" s="1" t="s">
        <v>2382</v>
      </c>
      <c r="B31">
        <v>12</v>
      </c>
      <c r="C31">
        <v>3</v>
      </c>
      <c r="D31">
        <v>4</v>
      </c>
      <c r="E31">
        <v>0</v>
      </c>
      <c r="F31" s="1" t="s">
        <v>2397</v>
      </c>
      <c r="G31">
        <v>847</v>
      </c>
      <c r="H31">
        <v>5843938.7999999998</v>
      </c>
      <c r="I31">
        <v>14.6</v>
      </c>
      <c r="J31">
        <v>0.97078652381896968</v>
      </c>
      <c r="K31">
        <v>1</v>
      </c>
      <c r="L31">
        <v>0.87894736528396611</v>
      </c>
      <c r="M31">
        <v>0.45263157894736844</v>
      </c>
      <c r="N31">
        <v>0.66956521739130437</v>
      </c>
      <c r="O31">
        <v>0.51235955056179772</v>
      </c>
      <c r="P31">
        <v>22.6</v>
      </c>
      <c r="Q31">
        <v>194032.2</v>
      </c>
      <c r="R31">
        <v>831</v>
      </c>
      <c r="S31">
        <v>2</v>
      </c>
      <c r="T31">
        <v>18</v>
      </c>
      <c r="U31">
        <v>0.31052631578947365</v>
      </c>
      <c r="V31">
        <v>0.43478260869565216</v>
      </c>
      <c r="W31">
        <v>0.34831460674157305</v>
      </c>
      <c r="X31">
        <v>13.8</v>
      </c>
      <c r="Y31">
        <v>127014.39999999999</v>
      </c>
      <c r="Z31">
        <v>915</v>
      </c>
      <c r="AA31">
        <v>2</v>
      </c>
      <c r="AB31">
        <v>19</v>
      </c>
      <c r="AC31" s="1" t="s">
        <v>3341</v>
      </c>
      <c r="AF31">
        <f>optimizer[[#This Row],[kan_params]]</f>
        <v>847</v>
      </c>
      <c r="AG31">
        <f>optimizer[[#This Row],[kan_test_acc]]</f>
        <v>0.87894736528396611</v>
      </c>
      <c r="AH31">
        <f>optimizer[[#This Row],[mlp_test_acc]]</f>
        <v>0.45263157894736844</v>
      </c>
    </row>
    <row r="32" spans="1:34" x14ac:dyDescent="0.25">
      <c r="A32" s="1" t="s">
        <v>2382</v>
      </c>
      <c r="B32">
        <v>12</v>
      </c>
      <c r="C32">
        <v>3</v>
      </c>
      <c r="D32">
        <v>4</v>
      </c>
      <c r="E32">
        <v>0</v>
      </c>
      <c r="F32" s="1" t="s">
        <v>3285</v>
      </c>
      <c r="G32">
        <v>1517</v>
      </c>
      <c r="H32">
        <v>6323593.5999999996</v>
      </c>
      <c r="I32">
        <v>15</v>
      </c>
      <c r="J32">
        <v>0.97977528572082517</v>
      </c>
      <c r="K32">
        <v>0.98260869979858401</v>
      </c>
      <c r="L32">
        <v>0.86315789222717287</v>
      </c>
      <c r="M32">
        <v>0.26315789473684209</v>
      </c>
      <c r="N32">
        <v>0.34782608695652173</v>
      </c>
      <c r="O32">
        <v>0.3595505617977528</v>
      </c>
      <c r="P32">
        <v>18</v>
      </c>
      <c r="Q32">
        <v>141815.4</v>
      </c>
      <c r="R32">
        <v>1503</v>
      </c>
      <c r="S32">
        <v>2</v>
      </c>
      <c r="T32">
        <v>25</v>
      </c>
      <c r="U32">
        <v>0.43157894736842106</v>
      </c>
      <c r="V32">
        <v>0.41739130434782606</v>
      </c>
      <c r="W32">
        <v>0.38202247191011235</v>
      </c>
      <c r="X32">
        <v>15.6</v>
      </c>
      <c r="Y32">
        <v>122969</v>
      </c>
      <c r="Z32">
        <v>1615</v>
      </c>
      <c r="AA32">
        <v>2</v>
      </c>
      <c r="AB32">
        <v>26</v>
      </c>
      <c r="AC32" s="1" t="s">
        <v>3342</v>
      </c>
      <c r="AF32">
        <f>optimizer[[#This Row],[kan_params]]</f>
        <v>1517</v>
      </c>
      <c r="AG32">
        <f>optimizer[[#This Row],[kan_test_acc]]</f>
        <v>0.86315789222717287</v>
      </c>
      <c r="AH32">
        <f>optimizer[[#This Row],[mlp_test_acc]]</f>
        <v>0.26315789473684209</v>
      </c>
    </row>
    <row r="33" spans="1:34" x14ac:dyDescent="0.25">
      <c r="A33" s="1" t="s">
        <v>2382</v>
      </c>
      <c r="B33">
        <v>12</v>
      </c>
      <c r="C33">
        <v>3</v>
      </c>
      <c r="D33">
        <v>4</v>
      </c>
      <c r="E33">
        <v>0</v>
      </c>
      <c r="F33" s="1" t="s">
        <v>2405</v>
      </c>
      <c r="G33">
        <v>1153</v>
      </c>
      <c r="H33">
        <v>5320641</v>
      </c>
      <c r="I33">
        <v>13.4</v>
      </c>
      <c r="J33">
        <v>0.97977528572082517</v>
      </c>
      <c r="K33">
        <v>0.99130434989929195</v>
      </c>
      <c r="L33">
        <v>0.93157894611358638</v>
      </c>
      <c r="M33">
        <v>0.26315789473684209</v>
      </c>
      <c r="N33">
        <v>0.34782608695652173</v>
      </c>
      <c r="O33">
        <v>0.3595505617977528</v>
      </c>
      <c r="P33">
        <v>12</v>
      </c>
      <c r="Q33">
        <v>117883</v>
      </c>
      <c r="R33">
        <v>1095</v>
      </c>
      <c r="S33">
        <v>2</v>
      </c>
      <c r="T33">
        <v>21</v>
      </c>
      <c r="U33">
        <v>0.34210526315789475</v>
      </c>
      <c r="V33">
        <v>0.61739130434782608</v>
      </c>
      <c r="W33">
        <v>0.40674157303370789</v>
      </c>
      <c r="X33">
        <v>12</v>
      </c>
      <c r="Y33">
        <v>104987.4</v>
      </c>
      <c r="Z33">
        <v>1191</v>
      </c>
      <c r="AA33">
        <v>2</v>
      </c>
      <c r="AB33">
        <v>22</v>
      </c>
      <c r="AC33" s="1" t="s">
        <v>3343</v>
      </c>
      <c r="AF33">
        <f>optimizer[[#This Row],[kan_params]]</f>
        <v>1153</v>
      </c>
      <c r="AG33">
        <f>optimizer[[#This Row],[kan_test_acc]]</f>
        <v>0.93157894611358638</v>
      </c>
      <c r="AH33">
        <f>optimizer[[#This Row],[mlp_test_acc]]</f>
        <v>0.26315789473684209</v>
      </c>
    </row>
    <row r="34" spans="1:34" x14ac:dyDescent="0.25">
      <c r="A34" s="1" t="s">
        <v>2382</v>
      </c>
      <c r="B34">
        <v>12</v>
      </c>
      <c r="C34">
        <v>3</v>
      </c>
      <c r="D34">
        <v>4</v>
      </c>
      <c r="E34">
        <v>0</v>
      </c>
      <c r="F34" s="1" t="s">
        <v>3287</v>
      </c>
      <c r="G34">
        <v>2013</v>
      </c>
      <c r="H34">
        <v>5745746.2000000002</v>
      </c>
      <c r="I34">
        <v>13.6</v>
      </c>
      <c r="J34">
        <v>1</v>
      </c>
      <c r="K34">
        <v>0.99130434989929195</v>
      </c>
      <c r="L34">
        <v>0.8842105388641357</v>
      </c>
      <c r="M34">
        <v>0.35789473684210527</v>
      </c>
      <c r="N34">
        <v>0.26956521739130435</v>
      </c>
      <c r="O34">
        <v>0.33932584269662924</v>
      </c>
      <c r="P34">
        <v>12</v>
      </c>
      <c r="Q34">
        <v>107299.6</v>
      </c>
      <c r="R34">
        <v>1975</v>
      </c>
      <c r="S34">
        <v>2</v>
      </c>
      <c r="T34">
        <v>29</v>
      </c>
      <c r="U34">
        <v>0.26315789473684209</v>
      </c>
      <c r="V34">
        <v>0.65217391304347827</v>
      </c>
      <c r="W34">
        <v>0.37303370786516854</v>
      </c>
      <c r="X34">
        <v>19</v>
      </c>
      <c r="Y34">
        <v>162251.20000000001</v>
      </c>
      <c r="Z34">
        <v>2103</v>
      </c>
      <c r="AA34">
        <v>2</v>
      </c>
      <c r="AB34">
        <v>30</v>
      </c>
      <c r="AC34" s="1" t="s">
        <v>3344</v>
      </c>
      <c r="AF34">
        <f>optimizer[[#This Row],[kan_params]]</f>
        <v>2013</v>
      </c>
      <c r="AG34">
        <f>optimizer[[#This Row],[kan_test_acc]]</f>
        <v>0.8842105388641357</v>
      </c>
      <c r="AH34">
        <f>optimizer[[#This Row],[mlp_test_acc]]</f>
        <v>0.35789473684210527</v>
      </c>
    </row>
    <row r="35" spans="1:34" x14ac:dyDescent="0.25">
      <c r="A35" s="1" t="s">
        <v>2382</v>
      </c>
      <c r="B35">
        <v>12</v>
      </c>
      <c r="C35">
        <v>3</v>
      </c>
      <c r="D35">
        <v>4</v>
      </c>
      <c r="E35">
        <v>0</v>
      </c>
      <c r="F35" s="1" t="s">
        <v>3289</v>
      </c>
      <c r="G35">
        <v>1075</v>
      </c>
      <c r="H35">
        <v>3739123.8</v>
      </c>
      <c r="I35">
        <v>13.8</v>
      </c>
      <c r="J35">
        <v>1</v>
      </c>
      <c r="K35">
        <v>0.96521739959716801</v>
      </c>
      <c r="L35">
        <v>0.89473683834075923</v>
      </c>
      <c r="M35">
        <v>0.26315789473684209</v>
      </c>
      <c r="N35">
        <v>0.34782608695652173</v>
      </c>
      <c r="O35">
        <v>0.3595505617977528</v>
      </c>
      <c r="P35">
        <v>12</v>
      </c>
      <c r="Q35">
        <v>109049.8</v>
      </c>
      <c r="R35">
        <v>1003</v>
      </c>
      <c r="S35">
        <v>2</v>
      </c>
      <c r="T35">
        <v>20</v>
      </c>
      <c r="U35">
        <v>0.38947368421052631</v>
      </c>
      <c r="V35">
        <v>0.2434782608695652</v>
      </c>
      <c r="W35">
        <v>0.33258426966292137</v>
      </c>
      <c r="X35">
        <v>12</v>
      </c>
      <c r="Y35">
        <v>123109</v>
      </c>
      <c r="Z35">
        <v>1095</v>
      </c>
      <c r="AA35">
        <v>2</v>
      </c>
      <c r="AB35">
        <v>21</v>
      </c>
      <c r="AC35" s="1" t="s">
        <v>3345</v>
      </c>
      <c r="AF35">
        <f>optimizer[[#This Row],[kan_params]]</f>
        <v>1075</v>
      </c>
      <c r="AG35">
        <f>optimizer[[#This Row],[kan_test_acc]]</f>
        <v>0.89473683834075923</v>
      </c>
      <c r="AH35">
        <f>optimizer[[#This Row],[mlp_test_acc]]</f>
        <v>0.26315789473684209</v>
      </c>
    </row>
    <row r="36" spans="1:34" x14ac:dyDescent="0.25">
      <c r="A36" s="1" t="s">
        <v>2382</v>
      </c>
      <c r="B36">
        <v>12</v>
      </c>
      <c r="C36">
        <v>3</v>
      </c>
      <c r="D36">
        <v>4</v>
      </c>
      <c r="E36">
        <v>0</v>
      </c>
      <c r="F36" s="1" t="s">
        <v>2413</v>
      </c>
      <c r="G36">
        <v>1459</v>
      </c>
      <c r="H36">
        <v>6252634.7999999998</v>
      </c>
      <c r="I36">
        <v>16.600000000000001</v>
      </c>
      <c r="J36">
        <v>0.97528090476989748</v>
      </c>
      <c r="K36">
        <v>0.92173912525177004</v>
      </c>
      <c r="L36">
        <v>0.84736841917037964</v>
      </c>
      <c r="M36">
        <v>0.39999999999999997</v>
      </c>
      <c r="N36">
        <v>0.2434782608695652</v>
      </c>
      <c r="O36">
        <v>0.3595505617977528</v>
      </c>
      <c r="P36">
        <v>12</v>
      </c>
      <c r="Q36">
        <v>110737.2</v>
      </c>
      <c r="R36">
        <v>1395</v>
      </c>
      <c r="S36">
        <v>2</v>
      </c>
      <c r="T36">
        <v>24</v>
      </c>
      <c r="U36">
        <v>0.32631578947368417</v>
      </c>
      <c r="V36">
        <v>0.29565217391304349</v>
      </c>
      <c r="W36">
        <v>0.34606741573033706</v>
      </c>
      <c r="X36">
        <v>12</v>
      </c>
      <c r="Y36">
        <v>105013.6</v>
      </c>
      <c r="Z36">
        <v>1503</v>
      </c>
      <c r="AA36">
        <v>2</v>
      </c>
      <c r="AB36">
        <v>25</v>
      </c>
      <c r="AC36" s="1" t="s">
        <v>3346</v>
      </c>
      <c r="AF36">
        <f>optimizer[[#This Row],[kan_params]]</f>
        <v>1459</v>
      </c>
      <c r="AG36">
        <f>optimizer[[#This Row],[kan_test_acc]]</f>
        <v>0.84736841917037964</v>
      </c>
      <c r="AH36">
        <f>optimizer[[#This Row],[mlp_test_acc]]</f>
        <v>0.39999999999999997</v>
      </c>
    </row>
    <row r="37" spans="1:34" x14ac:dyDescent="0.25">
      <c r="A37" s="1" t="s">
        <v>2382</v>
      </c>
      <c r="B37">
        <v>12</v>
      </c>
      <c r="C37">
        <v>3</v>
      </c>
      <c r="D37">
        <v>4</v>
      </c>
      <c r="E37">
        <v>0</v>
      </c>
      <c r="F37" s="1" t="s">
        <v>3291</v>
      </c>
      <c r="G37">
        <v>2509</v>
      </c>
      <c r="H37">
        <v>5622680.5999999996</v>
      </c>
      <c r="I37">
        <v>13</v>
      </c>
      <c r="J37">
        <v>0.99775280952453616</v>
      </c>
      <c r="K37">
        <v>1</v>
      </c>
      <c r="L37">
        <v>0.93684210777282717</v>
      </c>
      <c r="M37">
        <v>0.26315789473684209</v>
      </c>
      <c r="N37">
        <v>0.52173913043478259</v>
      </c>
      <c r="O37">
        <v>0.3595505617977528</v>
      </c>
      <c r="P37">
        <v>24</v>
      </c>
      <c r="Q37">
        <v>229456.6</v>
      </c>
      <c r="R37">
        <v>2371</v>
      </c>
      <c r="S37">
        <v>2</v>
      </c>
      <c r="T37">
        <v>32</v>
      </c>
      <c r="U37">
        <v>0.65789473684210531</v>
      </c>
      <c r="V37">
        <v>0.56521739130434778</v>
      </c>
      <c r="W37">
        <v>0.6741573033707865</v>
      </c>
      <c r="X37">
        <v>19</v>
      </c>
      <c r="Y37">
        <v>186608.4</v>
      </c>
      <c r="Z37">
        <v>2511</v>
      </c>
      <c r="AA37">
        <v>2</v>
      </c>
      <c r="AB37">
        <v>33</v>
      </c>
      <c r="AC37" s="1" t="s">
        <v>3347</v>
      </c>
      <c r="AF37">
        <f>optimizer[[#This Row],[kan_params]]</f>
        <v>2509</v>
      </c>
      <c r="AG37">
        <f>optimizer[[#This Row],[kan_test_acc]]</f>
        <v>0.93684210777282717</v>
      </c>
      <c r="AH37">
        <f>optimizer[[#This Row],[mlp_test_acc]]</f>
        <v>0.26315789473684209</v>
      </c>
    </row>
    <row r="38" spans="1:34" x14ac:dyDescent="0.25">
      <c r="A38" s="1" t="s">
        <v>2382</v>
      </c>
      <c r="B38">
        <v>12</v>
      </c>
      <c r="C38">
        <v>5</v>
      </c>
      <c r="D38">
        <v>3</v>
      </c>
      <c r="E38">
        <v>0</v>
      </c>
      <c r="F38" s="1" t="s">
        <v>2383</v>
      </c>
      <c r="G38">
        <v>1673</v>
      </c>
      <c r="H38">
        <v>4764278.8</v>
      </c>
      <c r="I38">
        <v>13</v>
      </c>
      <c r="J38">
        <v>1</v>
      </c>
      <c r="K38">
        <v>0.97391304969787595</v>
      </c>
      <c r="L38">
        <v>0.90000001192092893</v>
      </c>
      <c r="M38">
        <v>0.26315789473684209</v>
      </c>
      <c r="N38">
        <v>0.34782608695652173</v>
      </c>
      <c r="O38">
        <v>0.3595505617977528</v>
      </c>
      <c r="P38">
        <v>12</v>
      </c>
      <c r="Q38">
        <v>111106.4</v>
      </c>
      <c r="R38">
        <v>1615</v>
      </c>
      <c r="S38">
        <v>2</v>
      </c>
      <c r="T38">
        <v>26</v>
      </c>
      <c r="U38">
        <v>0.26315789473684209</v>
      </c>
      <c r="V38">
        <v>0.34782608695652173</v>
      </c>
      <c r="W38">
        <v>0.3595505617977528</v>
      </c>
      <c r="X38">
        <v>12</v>
      </c>
      <c r="Y38">
        <v>95858.4</v>
      </c>
      <c r="Z38">
        <v>1731</v>
      </c>
      <c r="AA38">
        <v>2</v>
      </c>
      <c r="AB38">
        <v>27</v>
      </c>
      <c r="AC38" s="1" t="s">
        <v>3348</v>
      </c>
      <c r="AF38">
        <f>optimizer[[#This Row],[kan_params]]</f>
        <v>1673</v>
      </c>
      <c r="AG38">
        <f>optimizer[[#This Row],[kan_test_acc]]</f>
        <v>0.90000001192092893</v>
      </c>
      <c r="AH38">
        <f>optimizer[[#This Row],[mlp_test_acc]]</f>
        <v>0.26315789473684209</v>
      </c>
    </row>
    <row r="39" spans="1:34" x14ac:dyDescent="0.25">
      <c r="A39" s="1" t="s">
        <v>2382</v>
      </c>
      <c r="B39">
        <v>12</v>
      </c>
      <c r="C39">
        <v>5</v>
      </c>
      <c r="D39">
        <v>3</v>
      </c>
      <c r="E39">
        <v>0</v>
      </c>
      <c r="F39" s="1" t="s">
        <v>3281</v>
      </c>
      <c r="G39">
        <v>2848</v>
      </c>
      <c r="H39">
        <v>5151284.2</v>
      </c>
      <c r="I39">
        <v>12.6</v>
      </c>
      <c r="J39">
        <v>1</v>
      </c>
      <c r="K39">
        <v>0.97391304969787595</v>
      </c>
      <c r="L39">
        <v>0.9052631616592407</v>
      </c>
      <c r="M39">
        <v>0.56315789473684208</v>
      </c>
      <c r="N39">
        <v>0.42608695652173911</v>
      </c>
      <c r="O39">
        <v>0.53483146067415732</v>
      </c>
      <c r="P39">
        <v>15</v>
      </c>
      <c r="Q39">
        <v>144705.20000000001</v>
      </c>
      <c r="R39">
        <v>2803</v>
      </c>
      <c r="S39">
        <v>2</v>
      </c>
      <c r="T39">
        <v>35</v>
      </c>
      <c r="U39">
        <v>0.37894736842105264</v>
      </c>
      <c r="V39">
        <v>0.52173913043478259</v>
      </c>
      <c r="W39">
        <v>0.48539325842696629</v>
      </c>
      <c r="X39">
        <v>17.600000000000001</v>
      </c>
      <c r="Y39">
        <v>158046.39999999999</v>
      </c>
      <c r="Z39">
        <v>2955</v>
      </c>
      <c r="AA39">
        <v>2</v>
      </c>
      <c r="AB39">
        <v>36</v>
      </c>
      <c r="AC39" s="1" t="s">
        <v>3349</v>
      </c>
      <c r="AF39">
        <f>optimizer[[#This Row],[kan_params]]</f>
        <v>2848</v>
      </c>
      <c r="AG39">
        <f>optimizer[[#This Row],[kan_test_acc]]</f>
        <v>0.9052631616592407</v>
      </c>
      <c r="AH39">
        <f>optimizer[[#This Row],[mlp_test_acc]]</f>
        <v>0.56315789473684208</v>
      </c>
    </row>
    <row r="40" spans="1:34" x14ac:dyDescent="0.25">
      <c r="A40" s="1" t="s">
        <v>2382</v>
      </c>
      <c r="B40">
        <v>12</v>
      </c>
      <c r="C40">
        <v>5</v>
      </c>
      <c r="D40">
        <v>3</v>
      </c>
      <c r="E40">
        <v>0</v>
      </c>
      <c r="F40" s="1" t="s">
        <v>2389</v>
      </c>
      <c r="G40">
        <v>1963</v>
      </c>
      <c r="H40">
        <v>4599859.5999999996</v>
      </c>
      <c r="I40">
        <v>12.4</v>
      </c>
      <c r="J40">
        <v>1</v>
      </c>
      <c r="K40">
        <v>0.99130434989929195</v>
      </c>
      <c r="L40">
        <v>0.89473683834075923</v>
      </c>
      <c r="M40">
        <v>0.38947368421052631</v>
      </c>
      <c r="N40">
        <v>0.2434782608695652</v>
      </c>
      <c r="O40">
        <v>0.33258426966292137</v>
      </c>
      <c r="P40">
        <v>12</v>
      </c>
      <c r="Q40">
        <v>123271.2</v>
      </c>
      <c r="R40">
        <v>1851</v>
      </c>
      <c r="S40">
        <v>2</v>
      </c>
      <c r="T40">
        <v>28</v>
      </c>
      <c r="U40">
        <v>0.31578947368421051</v>
      </c>
      <c r="V40">
        <v>0.43478260869565216</v>
      </c>
      <c r="W40">
        <v>0.3146067415730337</v>
      </c>
      <c r="X40">
        <v>12</v>
      </c>
      <c r="Y40">
        <v>111928.6</v>
      </c>
      <c r="Z40">
        <v>1975</v>
      </c>
      <c r="AA40">
        <v>2</v>
      </c>
      <c r="AB40">
        <v>29</v>
      </c>
      <c r="AC40" s="1" t="s">
        <v>3350</v>
      </c>
      <c r="AF40">
        <f>optimizer[[#This Row],[kan_params]]</f>
        <v>1963</v>
      </c>
      <c r="AG40">
        <f>optimizer[[#This Row],[kan_test_acc]]</f>
        <v>0.89473683834075923</v>
      </c>
      <c r="AH40">
        <f>optimizer[[#This Row],[mlp_test_acc]]</f>
        <v>0.38947368421052631</v>
      </c>
    </row>
    <row r="41" spans="1:34" x14ac:dyDescent="0.25">
      <c r="A41" s="1" t="s">
        <v>2382</v>
      </c>
      <c r="B41">
        <v>12</v>
      </c>
      <c r="C41">
        <v>5</v>
      </c>
      <c r="D41">
        <v>3</v>
      </c>
      <c r="E41">
        <v>0</v>
      </c>
      <c r="F41" s="1" t="s">
        <v>3283</v>
      </c>
      <c r="G41">
        <v>3318</v>
      </c>
      <c r="H41">
        <v>6271872.7999999998</v>
      </c>
      <c r="I41">
        <v>15.8</v>
      </c>
      <c r="J41">
        <v>1</v>
      </c>
      <c r="K41">
        <v>0.96521739959716801</v>
      </c>
      <c r="L41">
        <v>0.92105263471603394</v>
      </c>
      <c r="M41">
        <v>0.49473684210526314</v>
      </c>
      <c r="N41">
        <v>0.65217391304347827</v>
      </c>
      <c r="O41">
        <v>0.57977528089887642</v>
      </c>
      <c r="P41">
        <v>29</v>
      </c>
      <c r="Q41">
        <v>253955.20000000001</v>
      </c>
      <c r="R41">
        <v>3271</v>
      </c>
      <c r="S41">
        <v>2</v>
      </c>
      <c r="T41">
        <v>38</v>
      </c>
      <c r="U41">
        <v>0.26315789473684209</v>
      </c>
      <c r="V41">
        <v>0.4</v>
      </c>
      <c r="W41">
        <v>0.37303370786516854</v>
      </c>
      <c r="X41">
        <v>17</v>
      </c>
      <c r="Y41">
        <v>157245.20000000001</v>
      </c>
      <c r="Z41">
        <v>3435</v>
      </c>
      <c r="AA41">
        <v>2</v>
      </c>
      <c r="AB41">
        <v>39</v>
      </c>
      <c r="AC41" s="1" t="s">
        <v>3351</v>
      </c>
      <c r="AF41">
        <f>optimizer[[#This Row],[kan_params]]</f>
        <v>3318</v>
      </c>
      <c r="AG41">
        <f>optimizer[[#This Row],[kan_test_acc]]</f>
        <v>0.92105263471603394</v>
      </c>
      <c r="AH41">
        <f>optimizer[[#This Row],[mlp_test_acc]]</f>
        <v>0.49473684210526314</v>
      </c>
    </row>
    <row r="42" spans="1:34" x14ac:dyDescent="0.25">
      <c r="A42" s="1" t="s">
        <v>2382</v>
      </c>
      <c r="B42">
        <v>12</v>
      </c>
      <c r="C42">
        <v>5</v>
      </c>
      <c r="D42">
        <v>3</v>
      </c>
      <c r="E42">
        <v>0</v>
      </c>
      <c r="F42" s="1" t="s">
        <v>2395</v>
      </c>
      <c r="G42">
        <v>384</v>
      </c>
      <c r="H42">
        <v>3077829</v>
      </c>
      <c r="I42">
        <v>13.6</v>
      </c>
      <c r="J42">
        <v>1</v>
      </c>
      <c r="K42">
        <v>0.93913044929504397</v>
      </c>
      <c r="L42">
        <v>0.94210528135299687</v>
      </c>
      <c r="M42">
        <v>0.38947368421052631</v>
      </c>
      <c r="N42">
        <v>0.53913043478260869</v>
      </c>
      <c r="O42">
        <v>0.43595505617977526</v>
      </c>
      <c r="P42">
        <v>32.200000000000003</v>
      </c>
      <c r="Q42">
        <v>262958.40000000002</v>
      </c>
      <c r="R42">
        <v>355</v>
      </c>
      <c r="S42">
        <v>2</v>
      </c>
      <c r="T42">
        <v>11</v>
      </c>
      <c r="U42">
        <v>0.33684210526315789</v>
      </c>
      <c r="V42">
        <v>0.31304347826086953</v>
      </c>
      <c r="W42">
        <v>0.33707865168539325</v>
      </c>
      <c r="X42">
        <v>12</v>
      </c>
      <c r="Y42">
        <v>107817.4</v>
      </c>
      <c r="Z42">
        <v>411</v>
      </c>
      <c r="AA42">
        <v>2</v>
      </c>
      <c r="AB42">
        <v>12</v>
      </c>
      <c r="AC42" s="1" t="s">
        <v>3352</v>
      </c>
      <c r="AF42">
        <f>optimizer[[#This Row],[kan_params]]</f>
        <v>384</v>
      </c>
      <c r="AG42">
        <f>optimizer[[#This Row],[kan_test_acc]]</f>
        <v>0.94210528135299687</v>
      </c>
      <c r="AH42">
        <f>optimizer[[#This Row],[mlp_test_acc]]</f>
        <v>0.38947368421052631</v>
      </c>
    </row>
    <row r="43" spans="1:34" x14ac:dyDescent="0.25">
      <c r="A43" s="1" t="s">
        <v>2382</v>
      </c>
      <c r="B43">
        <v>12</v>
      </c>
      <c r="C43">
        <v>5</v>
      </c>
      <c r="D43">
        <v>3</v>
      </c>
      <c r="E43">
        <v>0</v>
      </c>
      <c r="F43" s="1" t="s">
        <v>2397</v>
      </c>
      <c r="G43">
        <v>803</v>
      </c>
      <c r="H43">
        <v>4839289.4000000004</v>
      </c>
      <c r="I43">
        <v>14.2</v>
      </c>
      <c r="J43">
        <v>1</v>
      </c>
      <c r="K43">
        <v>0.97391304969787595</v>
      </c>
      <c r="L43">
        <v>0.87894737720489502</v>
      </c>
      <c r="M43">
        <v>0.27368421052631575</v>
      </c>
      <c r="N43">
        <v>0.36521739130434783</v>
      </c>
      <c r="O43">
        <v>0.35056179775280899</v>
      </c>
      <c r="P43">
        <v>12.6</v>
      </c>
      <c r="Q43">
        <v>119200.6</v>
      </c>
      <c r="R43">
        <v>751</v>
      </c>
      <c r="S43">
        <v>2</v>
      </c>
      <c r="T43">
        <v>17</v>
      </c>
      <c r="U43">
        <v>0.61052631578947369</v>
      </c>
      <c r="V43">
        <v>0.63478260869565217</v>
      </c>
      <c r="W43">
        <v>0.6292134831460674</v>
      </c>
      <c r="X43">
        <v>33.6</v>
      </c>
      <c r="Y43">
        <v>324066.8</v>
      </c>
      <c r="Z43">
        <v>831</v>
      </c>
      <c r="AA43">
        <v>2</v>
      </c>
      <c r="AB43">
        <v>18</v>
      </c>
      <c r="AC43" s="1" t="s">
        <v>3353</v>
      </c>
      <c r="AF43">
        <f>optimizer[[#This Row],[kan_params]]</f>
        <v>803</v>
      </c>
      <c r="AG43">
        <f>optimizer[[#This Row],[kan_test_acc]]</f>
        <v>0.87894737720489502</v>
      </c>
      <c r="AH43">
        <f>optimizer[[#This Row],[mlp_test_acc]]</f>
        <v>0.27368421052631575</v>
      </c>
    </row>
    <row r="44" spans="1:34" x14ac:dyDescent="0.25">
      <c r="A44" s="1" t="s">
        <v>2382</v>
      </c>
      <c r="B44">
        <v>12</v>
      </c>
      <c r="C44">
        <v>5</v>
      </c>
      <c r="D44">
        <v>3</v>
      </c>
      <c r="E44">
        <v>0</v>
      </c>
      <c r="F44" s="1" t="s">
        <v>3285</v>
      </c>
      <c r="G44">
        <v>1438</v>
      </c>
      <c r="H44">
        <v>5177946.5999999996</v>
      </c>
      <c r="I44">
        <v>13.6</v>
      </c>
      <c r="J44">
        <v>1</v>
      </c>
      <c r="K44">
        <v>0.99130434989929195</v>
      </c>
      <c r="L44">
        <v>0.9315789580345154</v>
      </c>
      <c r="M44">
        <v>0.26315789473684209</v>
      </c>
      <c r="N44">
        <v>0.34782608695652173</v>
      </c>
      <c r="O44">
        <v>0.3595505617977528</v>
      </c>
      <c r="P44">
        <v>12</v>
      </c>
      <c r="Q44">
        <v>123409.8</v>
      </c>
      <c r="R44">
        <v>1395</v>
      </c>
      <c r="S44">
        <v>2</v>
      </c>
      <c r="T44">
        <v>24</v>
      </c>
      <c r="U44">
        <v>0.26315789473684209</v>
      </c>
      <c r="V44">
        <v>0.34782608695652173</v>
      </c>
      <c r="W44">
        <v>0.3595505617977528</v>
      </c>
      <c r="X44">
        <v>18.600000000000001</v>
      </c>
      <c r="Y44">
        <v>156331</v>
      </c>
      <c r="Z44">
        <v>1503</v>
      </c>
      <c r="AA44">
        <v>2</v>
      </c>
      <c r="AB44">
        <v>25</v>
      </c>
      <c r="AC44" s="1" t="s">
        <v>3354</v>
      </c>
      <c r="AF44">
        <f>optimizer[[#This Row],[kan_params]]</f>
        <v>1438</v>
      </c>
      <c r="AG44">
        <f>optimizer[[#This Row],[kan_test_acc]]</f>
        <v>0.9315789580345154</v>
      </c>
      <c r="AH44">
        <f>optimizer[[#This Row],[mlp_test_acc]]</f>
        <v>0.26315789473684209</v>
      </c>
    </row>
    <row r="45" spans="1:34" x14ac:dyDescent="0.25">
      <c r="A45" s="1" t="s">
        <v>2382</v>
      </c>
      <c r="B45">
        <v>12</v>
      </c>
      <c r="C45">
        <v>5</v>
      </c>
      <c r="D45">
        <v>3</v>
      </c>
      <c r="E45">
        <v>0</v>
      </c>
      <c r="F45" s="1" t="s">
        <v>2405</v>
      </c>
      <c r="G45">
        <v>1093</v>
      </c>
      <c r="H45">
        <v>5243927.5999999996</v>
      </c>
      <c r="I45">
        <v>14.6</v>
      </c>
      <c r="J45">
        <v>0.99775280952453616</v>
      </c>
      <c r="K45">
        <v>0.96521739959716801</v>
      </c>
      <c r="L45">
        <v>0.91052632331848149</v>
      </c>
      <c r="M45">
        <v>0.26315789473684209</v>
      </c>
      <c r="N45">
        <v>0.34782608695652173</v>
      </c>
      <c r="O45">
        <v>0.3595505617977528</v>
      </c>
      <c r="P45">
        <v>12</v>
      </c>
      <c r="Q45">
        <v>113056.2</v>
      </c>
      <c r="R45">
        <v>1003</v>
      </c>
      <c r="S45">
        <v>2</v>
      </c>
      <c r="T45">
        <v>20</v>
      </c>
      <c r="U45">
        <v>0.24736842105263157</v>
      </c>
      <c r="V45">
        <v>0.31304347826086953</v>
      </c>
      <c r="W45">
        <v>0.28314606741573034</v>
      </c>
      <c r="X45">
        <v>12</v>
      </c>
      <c r="Y45">
        <v>112154.8</v>
      </c>
      <c r="Z45">
        <v>1095</v>
      </c>
      <c r="AA45">
        <v>2</v>
      </c>
      <c r="AB45">
        <v>21</v>
      </c>
      <c r="AC45" s="1" t="s">
        <v>3355</v>
      </c>
      <c r="AF45">
        <f>optimizer[[#This Row],[kan_params]]</f>
        <v>1093</v>
      </c>
      <c r="AG45">
        <f>optimizer[[#This Row],[kan_test_acc]]</f>
        <v>0.91052632331848149</v>
      </c>
      <c r="AH45">
        <f>optimizer[[#This Row],[mlp_test_acc]]</f>
        <v>0.26315789473684209</v>
      </c>
    </row>
    <row r="46" spans="1:34" x14ac:dyDescent="0.25">
      <c r="A46" s="1" t="s">
        <v>2382</v>
      </c>
      <c r="B46">
        <v>12</v>
      </c>
      <c r="C46">
        <v>5</v>
      </c>
      <c r="D46">
        <v>3</v>
      </c>
      <c r="E46">
        <v>0</v>
      </c>
      <c r="F46" s="1" t="s">
        <v>3287</v>
      </c>
      <c r="G46">
        <v>1908</v>
      </c>
      <c r="H46">
        <v>5395073</v>
      </c>
      <c r="I46">
        <v>14.2</v>
      </c>
      <c r="J46">
        <v>0.99775280952453616</v>
      </c>
      <c r="K46">
        <v>0.99130434989929195</v>
      </c>
      <c r="L46">
        <v>0.94736841917037962</v>
      </c>
      <c r="M46">
        <v>0.36842105263157893</v>
      </c>
      <c r="N46">
        <v>0.53913043478260869</v>
      </c>
      <c r="O46">
        <v>0.449438202247191</v>
      </c>
      <c r="P46">
        <v>16.399999999999999</v>
      </c>
      <c r="Q46">
        <v>155848.6</v>
      </c>
      <c r="R46">
        <v>1851</v>
      </c>
      <c r="S46">
        <v>2</v>
      </c>
      <c r="T46">
        <v>28</v>
      </c>
      <c r="U46">
        <v>0.31578947368421051</v>
      </c>
      <c r="V46">
        <v>0.42608695652173911</v>
      </c>
      <c r="W46">
        <v>0.33483146067415731</v>
      </c>
      <c r="X46">
        <v>14</v>
      </c>
      <c r="Y46">
        <v>130738.6</v>
      </c>
      <c r="Z46">
        <v>1975</v>
      </c>
      <c r="AA46">
        <v>2</v>
      </c>
      <c r="AB46">
        <v>29</v>
      </c>
      <c r="AC46" s="1" t="s">
        <v>3356</v>
      </c>
      <c r="AF46">
        <f>optimizer[[#This Row],[kan_params]]</f>
        <v>1908</v>
      </c>
      <c r="AG46">
        <f>optimizer[[#This Row],[kan_test_acc]]</f>
        <v>0.94736841917037962</v>
      </c>
      <c r="AH46">
        <f>optimizer[[#This Row],[mlp_test_acc]]</f>
        <v>0.36842105263157893</v>
      </c>
    </row>
    <row r="47" spans="1:34" x14ac:dyDescent="0.25">
      <c r="A47" s="1" t="s">
        <v>2382</v>
      </c>
      <c r="B47">
        <v>12</v>
      </c>
      <c r="C47">
        <v>5</v>
      </c>
      <c r="D47">
        <v>3</v>
      </c>
      <c r="E47">
        <v>0</v>
      </c>
      <c r="F47" s="1" t="s">
        <v>3289</v>
      </c>
      <c r="G47">
        <v>1019</v>
      </c>
      <c r="H47">
        <v>2937065</v>
      </c>
      <c r="I47">
        <v>12</v>
      </c>
      <c r="J47">
        <v>1</v>
      </c>
      <c r="K47">
        <v>1</v>
      </c>
      <c r="L47">
        <v>0.9052631616592407</v>
      </c>
      <c r="M47">
        <v>0.26315789473684209</v>
      </c>
      <c r="N47">
        <v>0.34782608695652173</v>
      </c>
      <c r="O47">
        <v>0.3595505617977528</v>
      </c>
      <c r="P47">
        <v>12</v>
      </c>
      <c r="Q47">
        <v>101685.4</v>
      </c>
      <c r="R47">
        <v>1003</v>
      </c>
      <c r="S47">
        <v>2</v>
      </c>
      <c r="T47">
        <v>20</v>
      </c>
      <c r="U47">
        <v>0.26315789473684209</v>
      </c>
      <c r="V47">
        <v>0.34782608695652173</v>
      </c>
      <c r="W47">
        <v>0.3595505617977528</v>
      </c>
      <c r="X47">
        <v>12</v>
      </c>
      <c r="Y47">
        <v>98159.2</v>
      </c>
      <c r="Z47">
        <v>1095</v>
      </c>
      <c r="AA47">
        <v>2</v>
      </c>
      <c r="AB47">
        <v>21</v>
      </c>
      <c r="AC47" s="1" t="s">
        <v>3357</v>
      </c>
      <c r="AF47">
        <f>optimizer[[#This Row],[kan_params]]</f>
        <v>1019</v>
      </c>
      <c r="AG47">
        <f>optimizer[[#This Row],[kan_test_acc]]</f>
        <v>0.9052631616592407</v>
      </c>
      <c r="AH47">
        <f>optimizer[[#This Row],[mlp_test_acc]]</f>
        <v>0.26315789473684209</v>
      </c>
    </row>
    <row r="48" spans="1:34" x14ac:dyDescent="0.25">
      <c r="A48" s="1" t="s">
        <v>2382</v>
      </c>
      <c r="B48">
        <v>12</v>
      </c>
      <c r="C48">
        <v>5</v>
      </c>
      <c r="D48">
        <v>3</v>
      </c>
      <c r="E48">
        <v>0</v>
      </c>
      <c r="F48" s="1" t="s">
        <v>2413</v>
      </c>
      <c r="G48">
        <v>1383</v>
      </c>
      <c r="H48">
        <v>5797683.7999999998</v>
      </c>
      <c r="I48">
        <v>16</v>
      </c>
      <c r="J48">
        <v>0.99550561904907231</v>
      </c>
      <c r="K48">
        <v>0.93913044929504397</v>
      </c>
      <c r="L48">
        <v>0.88947368860244747</v>
      </c>
      <c r="M48">
        <v>0.43157894736842106</v>
      </c>
      <c r="N48">
        <v>0.4</v>
      </c>
      <c r="O48">
        <v>0.39101123595505616</v>
      </c>
      <c r="P48">
        <v>17.8</v>
      </c>
      <c r="Q48">
        <v>148407.79999999999</v>
      </c>
      <c r="R48">
        <v>1291</v>
      </c>
      <c r="S48">
        <v>2</v>
      </c>
      <c r="T48">
        <v>23</v>
      </c>
      <c r="U48">
        <v>0.37894736842105264</v>
      </c>
      <c r="V48">
        <v>0.38260869565217392</v>
      </c>
      <c r="W48">
        <v>0.40224719101123596</v>
      </c>
      <c r="X48">
        <v>16.2</v>
      </c>
      <c r="Y48">
        <v>137868</v>
      </c>
      <c r="Z48">
        <v>1395</v>
      </c>
      <c r="AA48">
        <v>2</v>
      </c>
      <c r="AB48">
        <v>24</v>
      </c>
      <c r="AC48" s="1" t="s">
        <v>3358</v>
      </c>
      <c r="AF48">
        <f>optimizer[[#This Row],[kan_params]]</f>
        <v>1383</v>
      </c>
      <c r="AG48">
        <f>optimizer[[#This Row],[kan_test_acc]]</f>
        <v>0.88947368860244747</v>
      </c>
      <c r="AH48">
        <f>optimizer[[#This Row],[mlp_test_acc]]</f>
        <v>0.43157894736842106</v>
      </c>
    </row>
    <row r="49" spans="1:34" x14ac:dyDescent="0.25">
      <c r="A49" s="1" t="s">
        <v>2382</v>
      </c>
      <c r="B49">
        <v>12</v>
      </c>
      <c r="C49">
        <v>5</v>
      </c>
      <c r="D49">
        <v>3</v>
      </c>
      <c r="E49">
        <v>0</v>
      </c>
      <c r="F49" s="1" t="s">
        <v>3291</v>
      </c>
      <c r="G49">
        <v>2378</v>
      </c>
      <c r="H49">
        <v>5072847.5999999996</v>
      </c>
      <c r="I49">
        <v>13.4</v>
      </c>
      <c r="J49">
        <v>1</v>
      </c>
      <c r="K49">
        <v>0.99130434989929195</v>
      </c>
      <c r="L49">
        <v>0.9315789580345154</v>
      </c>
      <c r="M49">
        <v>0.27368421052631575</v>
      </c>
      <c r="N49">
        <v>0.5043478260869565</v>
      </c>
      <c r="O49">
        <v>0.35056179775280899</v>
      </c>
      <c r="P49">
        <v>21.6</v>
      </c>
      <c r="Q49">
        <v>168542.4</v>
      </c>
      <c r="R49">
        <v>2371</v>
      </c>
      <c r="S49">
        <v>2</v>
      </c>
      <c r="T49">
        <v>32</v>
      </c>
      <c r="U49">
        <v>0.57894736842105265</v>
      </c>
      <c r="V49">
        <v>0.52173913043478259</v>
      </c>
      <c r="W49">
        <v>0.61123595505617978</v>
      </c>
      <c r="X49">
        <v>17.600000000000001</v>
      </c>
      <c r="Y49">
        <v>138580.6</v>
      </c>
      <c r="Z49">
        <v>2511</v>
      </c>
      <c r="AA49">
        <v>2</v>
      </c>
      <c r="AB49">
        <v>33</v>
      </c>
      <c r="AC49" s="1" t="s">
        <v>3359</v>
      </c>
      <c r="AF49">
        <f>optimizer[[#This Row],[kan_params]]</f>
        <v>2378</v>
      </c>
      <c r="AG49">
        <f>optimizer[[#This Row],[kan_test_acc]]</f>
        <v>0.9315789580345154</v>
      </c>
      <c r="AH49">
        <f>optimizer[[#This Row],[mlp_test_acc]]</f>
        <v>0.27368421052631575</v>
      </c>
    </row>
    <row r="50" spans="1:34" x14ac:dyDescent="0.25">
      <c r="A50" s="1" t="s">
        <v>2382</v>
      </c>
      <c r="B50">
        <v>14</v>
      </c>
      <c r="C50">
        <v>3</v>
      </c>
      <c r="D50">
        <v>5</v>
      </c>
      <c r="E50">
        <v>0</v>
      </c>
      <c r="F50" s="1" t="s">
        <v>2383</v>
      </c>
      <c r="G50">
        <v>2041</v>
      </c>
      <c r="H50">
        <v>6091786.4000000004</v>
      </c>
      <c r="I50">
        <v>13</v>
      </c>
      <c r="J50">
        <v>0.82022472620010378</v>
      </c>
      <c r="K50">
        <v>0.98260869979858401</v>
      </c>
      <c r="L50">
        <v>0.67368420958518982</v>
      </c>
      <c r="M50">
        <v>0.26315789473684209</v>
      </c>
      <c r="N50">
        <v>0.34782608695652173</v>
      </c>
      <c r="O50">
        <v>0.3595505617977528</v>
      </c>
      <c r="P50">
        <v>12</v>
      </c>
      <c r="Q50">
        <v>98820.800000000003</v>
      </c>
      <c r="R50">
        <v>1975</v>
      </c>
      <c r="S50">
        <v>2</v>
      </c>
      <c r="T50">
        <v>29</v>
      </c>
      <c r="U50">
        <v>0.26315789473684209</v>
      </c>
      <c r="V50">
        <v>0.78260869565217395</v>
      </c>
      <c r="W50">
        <v>0.39325842696629215</v>
      </c>
      <c r="X50">
        <v>25</v>
      </c>
      <c r="Y50">
        <v>210283.4</v>
      </c>
      <c r="Z50">
        <v>2103</v>
      </c>
      <c r="AA50">
        <v>2</v>
      </c>
      <c r="AB50">
        <v>30</v>
      </c>
      <c r="AC50" s="1" t="s">
        <v>3360</v>
      </c>
      <c r="AF50">
        <f>optimizer[[#This Row],[kan_params]]</f>
        <v>2041</v>
      </c>
      <c r="AG50">
        <f>optimizer[[#This Row],[kan_test_acc]]</f>
        <v>0.67368420958518982</v>
      </c>
      <c r="AH50">
        <f>optimizer[[#This Row],[mlp_test_acc]]</f>
        <v>0.26315789473684209</v>
      </c>
    </row>
    <row r="51" spans="1:34" x14ac:dyDescent="0.25">
      <c r="A51" s="1" t="s">
        <v>2382</v>
      </c>
      <c r="B51">
        <v>14</v>
      </c>
      <c r="C51">
        <v>3</v>
      </c>
      <c r="D51">
        <v>5</v>
      </c>
      <c r="E51">
        <v>0</v>
      </c>
      <c r="F51" s="1" t="s">
        <v>3281</v>
      </c>
      <c r="G51">
        <v>3476</v>
      </c>
      <c r="H51">
        <v>7702139.5999999996</v>
      </c>
      <c r="I51">
        <v>15.6</v>
      </c>
      <c r="J51">
        <v>0.99775280952453616</v>
      </c>
      <c r="K51">
        <v>0.95652174949645996</v>
      </c>
      <c r="L51">
        <v>0.86315790414810178</v>
      </c>
      <c r="M51">
        <v>0.35789473684210527</v>
      </c>
      <c r="N51">
        <v>0.39130434782608697</v>
      </c>
      <c r="O51">
        <v>0.36853932584269666</v>
      </c>
      <c r="P51">
        <v>18.600000000000001</v>
      </c>
      <c r="Q51">
        <v>156147.6</v>
      </c>
      <c r="R51">
        <v>3435</v>
      </c>
      <c r="S51">
        <v>2</v>
      </c>
      <c r="T51">
        <v>39</v>
      </c>
      <c r="U51">
        <v>0.32631578947368423</v>
      </c>
      <c r="V51">
        <v>0.39130434782608692</v>
      </c>
      <c r="W51">
        <v>0.40674157303370784</v>
      </c>
      <c r="X51">
        <v>13</v>
      </c>
      <c r="Y51">
        <v>111024.4</v>
      </c>
      <c r="Z51">
        <v>3603</v>
      </c>
      <c r="AA51">
        <v>2</v>
      </c>
      <c r="AB51">
        <v>40</v>
      </c>
      <c r="AC51" s="1" t="s">
        <v>3361</v>
      </c>
      <c r="AF51">
        <f>optimizer[[#This Row],[kan_params]]</f>
        <v>3476</v>
      </c>
      <c r="AG51">
        <f>optimizer[[#This Row],[kan_test_acc]]</f>
        <v>0.86315790414810178</v>
      </c>
      <c r="AH51">
        <f>optimizer[[#This Row],[mlp_test_acc]]</f>
        <v>0.35789473684210527</v>
      </c>
    </row>
    <row r="52" spans="1:34" x14ac:dyDescent="0.25">
      <c r="A52" s="1" t="s">
        <v>2382</v>
      </c>
      <c r="B52">
        <v>14</v>
      </c>
      <c r="C52">
        <v>3</v>
      </c>
      <c r="D52">
        <v>5</v>
      </c>
      <c r="E52">
        <v>0</v>
      </c>
      <c r="F52" s="1" t="s">
        <v>2389</v>
      </c>
      <c r="G52">
        <v>2395</v>
      </c>
      <c r="H52">
        <v>6583445</v>
      </c>
      <c r="I52">
        <v>13.2</v>
      </c>
      <c r="J52">
        <v>0.96179774999618528</v>
      </c>
      <c r="K52">
        <v>0.97391304969787595</v>
      </c>
      <c r="L52">
        <v>0.83157895803451543</v>
      </c>
      <c r="M52">
        <v>0.28421052631578947</v>
      </c>
      <c r="N52">
        <v>0.4869565217391304</v>
      </c>
      <c r="O52">
        <v>0.34157303370786518</v>
      </c>
      <c r="P52">
        <v>19.2</v>
      </c>
      <c r="Q52">
        <v>165627.6</v>
      </c>
      <c r="R52">
        <v>2371</v>
      </c>
      <c r="S52">
        <v>2</v>
      </c>
      <c r="T52">
        <v>32</v>
      </c>
      <c r="U52">
        <v>0.5</v>
      </c>
      <c r="V52">
        <v>0.47826086956521735</v>
      </c>
      <c r="W52">
        <v>0.54831460674157306</v>
      </c>
      <c r="X52">
        <v>16.2</v>
      </c>
      <c r="Y52">
        <v>134365.79999999999</v>
      </c>
      <c r="Z52">
        <v>2511</v>
      </c>
      <c r="AA52">
        <v>2</v>
      </c>
      <c r="AB52">
        <v>33</v>
      </c>
      <c r="AC52" s="1" t="s">
        <v>3362</v>
      </c>
      <c r="AF52">
        <f>optimizer[[#This Row],[kan_params]]</f>
        <v>2395</v>
      </c>
      <c r="AG52">
        <f>optimizer[[#This Row],[kan_test_acc]]</f>
        <v>0.83157895803451543</v>
      </c>
      <c r="AH52">
        <f>optimizer[[#This Row],[mlp_test_acc]]</f>
        <v>0.28421052631578947</v>
      </c>
    </row>
    <row r="53" spans="1:34" x14ac:dyDescent="0.25">
      <c r="A53" s="1" t="s">
        <v>2382</v>
      </c>
      <c r="B53">
        <v>14</v>
      </c>
      <c r="C53">
        <v>3</v>
      </c>
      <c r="D53">
        <v>5</v>
      </c>
      <c r="E53">
        <v>0</v>
      </c>
      <c r="F53" s="1" t="s">
        <v>3283</v>
      </c>
      <c r="G53">
        <v>4050</v>
      </c>
      <c r="H53">
        <v>7140286.7999999998</v>
      </c>
      <c r="I53">
        <v>13.6</v>
      </c>
      <c r="J53">
        <v>0.95955057144165035</v>
      </c>
      <c r="K53">
        <v>0.97391303777694704</v>
      </c>
      <c r="L53">
        <v>0.8315789461135864</v>
      </c>
      <c r="M53">
        <v>0.5</v>
      </c>
      <c r="N53">
        <v>0.53913043478260869</v>
      </c>
      <c r="O53">
        <v>0.53033707865168533</v>
      </c>
      <c r="P53">
        <v>18.600000000000001</v>
      </c>
      <c r="Q53">
        <v>175861.6</v>
      </c>
      <c r="R53">
        <v>3951</v>
      </c>
      <c r="S53">
        <v>2</v>
      </c>
      <c r="T53">
        <v>42</v>
      </c>
      <c r="U53">
        <v>0.32631578947368417</v>
      </c>
      <c r="V53">
        <v>0.65217391304347827</v>
      </c>
      <c r="W53">
        <v>0.4044943820224719</v>
      </c>
      <c r="X53">
        <v>19.399999999999999</v>
      </c>
      <c r="Y53">
        <v>165823</v>
      </c>
      <c r="Z53">
        <v>4131</v>
      </c>
      <c r="AA53">
        <v>2</v>
      </c>
      <c r="AB53">
        <v>43</v>
      </c>
      <c r="AC53" s="1" t="s">
        <v>3363</v>
      </c>
      <c r="AF53">
        <f>optimizer[[#This Row],[kan_params]]</f>
        <v>4050</v>
      </c>
      <c r="AG53">
        <f>optimizer[[#This Row],[kan_test_acc]]</f>
        <v>0.8315789461135864</v>
      </c>
      <c r="AH53">
        <f>optimizer[[#This Row],[mlp_test_acc]]</f>
        <v>0.5</v>
      </c>
    </row>
    <row r="54" spans="1:34" x14ac:dyDescent="0.25">
      <c r="A54" s="1" t="s">
        <v>2382</v>
      </c>
      <c r="B54">
        <v>14</v>
      </c>
      <c r="C54">
        <v>3</v>
      </c>
      <c r="D54">
        <v>5</v>
      </c>
      <c r="E54">
        <v>0</v>
      </c>
      <c r="F54" s="1" t="s">
        <v>2395</v>
      </c>
      <c r="G54">
        <v>468</v>
      </c>
      <c r="H54">
        <v>3507349.8</v>
      </c>
      <c r="I54">
        <v>13</v>
      </c>
      <c r="J54">
        <v>0.93932584524154661</v>
      </c>
      <c r="K54">
        <v>1</v>
      </c>
      <c r="L54">
        <v>0.73157894611358643</v>
      </c>
      <c r="M54">
        <v>0.31578947368421051</v>
      </c>
      <c r="N54">
        <v>0.43478260869565216</v>
      </c>
      <c r="O54">
        <v>0.3146067415730337</v>
      </c>
      <c r="P54">
        <v>12</v>
      </c>
      <c r="Q54">
        <v>92531.199999999997</v>
      </c>
      <c r="R54">
        <v>411</v>
      </c>
      <c r="S54">
        <v>2</v>
      </c>
      <c r="T54">
        <v>12</v>
      </c>
      <c r="U54">
        <v>0.42105263157894735</v>
      </c>
      <c r="V54">
        <v>0.21739130434782608</v>
      </c>
      <c r="W54">
        <v>0.3258426966292135</v>
      </c>
      <c r="X54">
        <v>12</v>
      </c>
      <c r="Y54">
        <v>101599.2</v>
      </c>
      <c r="Z54">
        <v>471</v>
      </c>
      <c r="AA54">
        <v>2</v>
      </c>
      <c r="AB54">
        <v>13</v>
      </c>
      <c r="AC54" s="1" t="s">
        <v>3364</v>
      </c>
      <c r="AF54">
        <f>optimizer[[#This Row],[kan_params]]</f>
        <v>468</v>
      </c>
      <c r="AG54">
        <f>optimizer[[#This Row],[kan_test_acc]]</f>
        <v>0.73157894611358643</v>
      </c>
      <c r="AH54">
        <f>optimizer[[#This Row],[mlp_test_acc]]</f>
        <v>0.31578947368421051</v>
      </c>
    </row>
    <row r="55" spans="1:34" x14ac:dyDescent="0.25">
      <c r="A55" s="1" t="s">
        <v>2382</v>
      </c>
      <c r="B55">
        <v>14</v>
      </c>
      <c r="C55">
        <v>3</v>
      </c>
      <c r="D55">
        <v>5</v>
      </c>
      <c r="E55">
        <v>0</v>
      </c>
      <c r="F55" s="1" t="s">
        <v>2397</v>
      </c>
      <c r="G55">
        <v>979</v>
      </c>
      <c r="H55">
        <v>6097150</v>
      </c>
      <c r="I55">
        <v>14.6</v>
      </c>
      <c r="J55">
        <v>0.87640450000762937</v>
      </c>
      <c r="K55">
        <v>0.99130434989929195</v>
      </c>
      <c r="L55">
        <v>0.75263158679008479</v>
      </c>
      <c r="M55">
        <v>0.27368421052631575</v>
      </c>
      <c r="N55">
        <v>0.36521739130434783</v>
      </c>
      <c r="O55">
        <v>0.35056179775280899</v>
      </c>
      <c r="P55">
        <v>12</v>
      </c>
      <c r="Q55">
        <v>111053.4</v>
      </c>
      <c r="R55">
        <v>915</v>
      </c>
      <c r="S55">
        <v>2</v>
      </c>
      <c r="T55">
        <v>19</v>
      </c>
      <c r="U55">
        <v>0.29473684210526313</v>
      </c>
      <c r="V55">
        <v>0.39999999999999997</v>
      </c>
      <c r="W55">
        <v>0.33258426966292132</v>
      </c>
      <c r="X55">
        <v>12</v>
      </c>
      <c r="Y55">
        <v>107456.8</v>
      </c>
      <c r="Z55">
        <v>1003</v>
      </c>
      <c r="AA55">
        <v>2</v>
      </c>
      <c r="AB55">
        <v>20</v>
      </c>
      <c r="AC55" s="1" t="s">
        <v>3365</v>
      </c>
      <c r="AF55">
        <f>optimizer[[#This Row],[kan_params]]</f>
        <v>979</v>
      </c>
      <c r="AG55">
        <f>optimizer[[#This Row],[kan_test_acc]]</f>
        <v>0.75263158679008479</v>
      </c>
      <c r="AH55">
        <f>optimizer[[#This Row],[mlp_test_acc]]</f>
        <v>0.27368421052631575</v>
      </c>
    </row>
    <row r="56" spans="1:34" x14ac:dyDescent="0.25">
      <c r="A56" s="1" t="s">
        <v>2382</v>
      </c>
      <c r="B56">
        <v>14</v>
      </c>
      <c r="C56">
        <v>3</v>
      </c>
      <c r="D56">
        <v>5</v>
      </c>
      <c r="E56">
        <v>0</v>
      </c>
      <c r="F56" s="1" t="s">
        <v>3285</v>
      </c>
      <c r="G56">
        <v>1754</v>
      </c>
      <c r="H56">
        <v>6125480.7999999998</v>
      </c>
      <c r="I56">
        <v>12.8</v>
      </c>
      <c r="J56">
        <v>0.92359551191329958</v>
      </c>
      <c r="K56">
        <v>0.99130434989929195</v>
      </c>
      <c r="L56">
        <v>0.83684210777282719</v>
      </c>
      <c r="M56">
        <v>0.33157894736842103</v>
      </c>
      <c r="N56">
        <v>0.51304347826086949</v>
      </c>
      <c r="O56">
        <v>0.36853932584269661</v>
      </c>
      <c r="P56">
        <v>19.2</v>
      </c>
      <c r="Q56">
        <v>175518.6</v>
      </c>
      <c r="R56">
        <v>1731</v>
      </c>
      <c r="S56">
        <v>2</v>
      </c>
      <c r="T56">
        <v>27</v>
      </c>
      <c r="U56">
        <v>0.31578947368421051</v>
      </c>
      <c r="V56">
        <v>0.43478260869565216</v>
      </c>
      <c r="W56">
        <v>0.3146067415730337</v>
      </c>
      <c r="X56">
        <v>12</v>
      </c>
      <c r="Y56">
        <v>111874</v>
      </c>
      <c r="Z56">
        <v>1851</v>
      </c>
      <c r="AA56">
        <v>2</v>
      </c>
      <c r="AB56">
        <v>28</v>
      </c>
      <c r="AC56" s="1" t="s">
        <v>3366</v>
      </c>
      <c r="AF56">
        <f>optimizer[[#This Row],[kan_params]]</f>
        <v>1754</v>
      </c>
      <c r="AG56">
        <f>optimizer[[#This Row],[kan_test_acc]]</f>
        <v>0.83684210777282719</v>
      </c>
      <c r="AH56">
        <f>optimizer[[#This Row],[mlp_test_acc]]</f>
        <v>0.33157894736842103</v>
      </c>
    </row>
    <row r="57" spans="1:34" x14ac:dyDescent="0.25">
      <c r="A57" s="1" t="s">
        <v>2382</v>
      </c>
      <c r="B57">
        <v>14</v>
      </c>
      <c r="C57">
        <v>3</v>
      </c>
      <c r="D57">
        <v>5</v>
      </c>
      <c r="E57">
        <v>0</v>
      </c>
      <c r="F57" s="1" t="s">
        <v>2405</v>
      </c>
      <c r="G57">
        <v>1333</v>
      </c>
      <c r="H57">
        <v>8732942</v>
      </c>
      <c r="I57">
        <v>19.399999999999999</v>
      </c>
      <c r="J57">
        <v>0.98876404762268066</v>
      </c>
      <c r="K57">
        <v>0.95652174949645996</v>
      </c>
      <c r="L57">
        <v>0.9</v>
      </c>
      <c r="M57">
        <v>0.35263157894736841</v>
      </c>
      <c r="N57">
        <v>0.42608695652173911</v>
      </c>
      <c r="O57">
        <v>0.31910112359550563</v>
      </c>
      <c r="P57">
        <v>12.4</v>
      </c>
      <c r="Q57">
        <v>102022.2</v>
      </c>
      <c r="R57">
        <v>1291</v>
      </c>
      <c r="S57">
        <v>2</v>
      </c>
      <c r="T57">
        <v>23</v>
      </c>
      <c r="U57">
        <v>0.37894736842105264</v>
      </c>
      <c r="V57">
        <v>0.4695652173913043</v>
      </c>
      <c r="W57">
        <v>0.40224719101123596</v>
      </c>
      <c r="X57">
        <v>19.600000000000001</v>
      </c>
      <c r="Y57">
        <v>167460.6</v>
      </c>
      <c r="Z57">
        <v>1395</v>
      </c>
      <c r="AA57">
        <v>2</v>
      </c>
      <c r="AB57">
        <v>24</v>
      </c>
      <c r="AC57" s="1" t="s">
        <v>3367</v>
      </c>
      <c r="AF57">
        <f>optimizer[[#This Row],[kan_params]]</f>
        <v>1333</v>
      </c>
      <c r="AG57">
        <f>optimizer[[#This Row],[kan_test_acc]]</f>
        <v>0.9</v>
      </c>
      <c r="AH57">
        <f>optimizer[[#This Row],[mlp_test_acc]]</f>
        <v>0.35263157894736841</v>
      </c>
    </row>
    <row r="58" spans="1:34" x14ac:dyDescent="0.25">
      <c r="A58" s="1" t="s">
        <v>2382</v>
      </c>
      <c r="B58">
        <v>14</v>
      </c>
      <c r="C58">
        <v>3</v>
      </c>
      <c r="D58">
        <v>5</v>
      </c>
      <c r="E58">
        <v>0</v>
      </c>
      <c r="F58" s="1" t="s">
        <v>3287</v>
      </c>
      <c r="G58">
        <v>2328</v>
      </c>
      <c r="H58">
        <v>6404750.4000000004</v>
      </c>
      <c r="I58">
        <v>13.6</v>
      </c>
      <c r="J58">
        <v>0.99550561904907231</v>
      </c>
      <c r="K58">
        <v>1</v>
      </c>
      <c r="L58">
        <v>0.88421052694320679</v>
      </c>
      <c r="M58">
        <v>0.29473684210526313</v>
      </c>
      <c r="N58">
        <v>0.42608695652173911</v>
      </c>
      <c r="O58">
        <v>0.33932584269662924</v>
      </c>
      <c r="P58">
        <v>15.6</v>
      </c>
      <c r="Q58">
        <v>139267.4</v>
      </c>
      <c r="R58">
        <v>2235</v>
      </c>
      <c r="S58">
        <v>2</v>
      </c>
      <c r="T58">
        <v>31</v>
      </c>
      <c r="U58">
        <v>0.29473684210526313</v>
      </c>
      <c r="V58">
        <v>0.39999999999999997</v>
      </c>
      <c r="W58">
        <v>0.33258426966292132</v>
      </c>
      <c r="X58">
        <v>12</v>
      </c>
      <c r="Y58">
        <v>124921.2</v>
      </c>
      <c r="Z58">
        <v>2371</v>
      </c>
      <c r="AA58">
        <v>2</v>
      </c>
      <c r="AB58">
        <v>32</v>
      </c>
      <c r="AC58" s="1" t="s">
        <v>3368</v>
      </c>
      <c r="AF58">
        <f>optimizer[[#This Row],[kan_params]]</f>
        <v>2328</v>
      </c>
      <c r="AG58">
        <f>optimizer[[#This Row],[kan_test_acc]]</f>
        <v>0.88421052694320679</v>
      </c>
      <c r="AH58">
        <f>optimizer[[#This Row],[mlp_test_acc]]</f>
        <v>0.29473684210526313</v>
      </c>
    </row>
    <row r="59" spans="1:34" x14ac:dyDescent="0.25">
      <c r="A59" s="1" t="s">
        <v>2382</v>
      </c>
      <c r="B59">
        <v>14</v>
      </c>
      <c r="C59">
        <v>3</v>
      </c>
      <c r="D59">
        <v>5</v>
      </c>
      <c r="E59">
        <v>0</v>
      </c>
      <c r="F59" s="1" t="s">
        <v>3289</v>
      </c>
      <c r="G59">
        <v>1243</v>
      </c>
      <c r="H59">
        <v>4325335.5999999996</v>
      </c>
      <c r="I59">
        <v>14.8</v>
      </c>
      <c r="J59">
        <v>0.99325842857360835</v>
      </c>
      <c r="K59">
        <v>0.98260869979858401</v>
      </c>
      <c r="L59">
        <v>0.92631579637527461</v>
      </c>
      <c r="M59">
        <v>0.34210526315789475</v>
      </c>
      <c r="N59">
        <v>0.58260869565217388</v>
      </c>
      <c r="O59">
        <v>0.37528089887640453</v>
      </c>
      <c r="P59">
        <v>15.6</v>
      </c>
      <c r="Q59">
        <v>152681.60000000001</v>
      </c>
      <c r="R59">
        <v>1191</v>
      </c>
      <c r="S59">
        <v>2</v>
      </c>
      <c r="T59">
        <v>22</v>
      </c>
      <c r="U59">
        <v>0.38947368421052631</v>
      </c>
      <c r="V59">
        <v>0.46086956521739131</v>
      </c>
      <c r="W59">
        <v>0.38876404494382022</v>
      </c>
      <c r="X59">
        <v>12</v>
      </c>
      <c r="Y59">
        <v>115063.2</v>
      </c>
      <c r="Z59">
        <v>1291</v>
      </c>
      <c r="AA59">
        <v>2</v>
      </c>
      <c r="AB59">
        <v>23</v>
      </c>
      <c r="AC59" s="1" t="s">
        <v>3369</v>
      </c>
      <c r="AF59">
        <f>optimizer[[#This Row],[kan_params]]</f>
        <v>1243</v>
      </c>
      <c r="AG59">
        <f>optimizer[[#This Row],[kan_test_acc]]</f>
        <v>0.92631579637527461</v>
      </c>
      <c r="AH59">
        <f>optimizer[[#This Row],[mlp_test_acc]]</f>
        <v>0.34210526315789475</v>
      </c>
    </row>
    <row r="60" spans="1:34" x14ac:dyDescent="0.25">
      <c r="A60" s="1" t="s">
        <v>2382</v>
      </c>
      <c r="B60">
        <v>14</v>
      </c>
      <c r="C60">
        <v>3</v>
      </c>
      <c r="D60">
        <v>5</v>
      </c>
      <c r="E60">
        <v>0</v>
      </c>
      <c r="F60" s="1" t="s">
        <v>2413</v>
      </c>
      <c r="G60">
        <v>1687</v>
      </c>
      <c r="H60">
        <v>6263918.2000000002</v>
      </c>
      <c r="I60">
        <v>14.2</v>
      </c>
      <c r="J60">
        <v>0.82921347618103025</v>
      </c>
      <c r="K60">
        <v>0.91304347515106199</v>
      </c>
      <c r="L60">
        <v>0.74736840724945064</v>
      </c>
      <c r="M60">
        <v>0.31578947368421051</v>
      </c>
      <c r="N60">
        <v>0.35652173913043478</v>
      </c>
      <c r="O60">
        <v>0.33483146067415731</v>
      </c>
      <c r="P60">
        <v>12.4</v>
      </c>
      <c r="Q60">
        <v>125611.4</v>
      </c>
      <c r="R60">
        <v>1615</v>
      </c>
      <c r="S60">
        <v>2</v>
      </c>
      <c r="T60">
        <v>26</v>
      </c>
      <c r="U60">
        <v>0.6</v>
      </c>
      <c r="V60">
        <v>0.55652173913043479</v>
      </c>
      <c r="W60">
        <v>0.62022471910112364</v>
      </c>
      <c r="X60">
        <v>18.2</v>
      </c>
      <c r="Y60">
        <v>148098</v>
      </c>
      <c r="Z60">
        <v>1731</v>
      </c>
      <c r="AA60">
        <v>2</v>
      </c>
      <c r="AB60">
        <v>27</v>
      </c>
      <c r="AC60" s="1" t="s">
        <v>3370</v>
      </c>
      <c r="AF60">
        <f>optimizer[[#This Row],[kan_params]]</f>
        <v>1687</v>
      </c>
      <c r="AG60">
        <f>optimizer[[#This Row],[kan_test_acc]]</f>
        <v>0.74736840724945064</v>
      </c>
      <c r="AH60">
        <f>optimizer[[#This Row],[mlp_test_acc]]</f>
        <v>0.31578947368421051</v>
      </c>
    </row>
    <row r="61" spans="1:34" x14ac:dyDescent="0.25">
      <c r="A61" s="1" t="s">
        <v>2382</v>
      </c>
      <c r="B61">
        <v>14</v>
      </c>
      <c r="C61">
        <v>3</v>
      </c>
      <c r="D61">
        <v>5</v>
      </c>
      <c r="E61">
        <v>0</v>
      </c>
      <c r="F61" s="1" t="s">
        <v>3291</v>
      </c>
      <c r="G61">
        <v>2902</v>
      </c>
      <c r="H61">
        <v>5576315</v>
      </c>
      <c r="I61">
        <v>12.4</v>
      </c>
      <c r="J61">
        <v>0.99775280952453616</v>
      </c>
      <c r="K61">
        <v>0.92173912525177004</v>
      </c>
      <c r="L61">
        <v>0.87368421554565434</v>
      </c>
      <c r="M61">
        <v>0.51578947368421058</v>
      </c>
      <c r="N61">
        <v>0.35652173913043478</v>
      </c>
      <c r="O61">
        <v>0.46516853932584268</v>
      </c>
      <c r="P61">
        <v>14</v>
      </c>
      <c r="Q61">
        <v>141966.79999999999</v>
      </c>
      <c r="R61">
        <v>2803</v>
      </c>
      <c r="S61">
        <v>2</v>
      </c>
      <c r="T61">
        <v>35</v>
      </c>
      <c r="U61">
        <v>0.43684210526315792</v>
      </c>
      <c r="V61">
        <v>0.60869565217391308</v>
      </c>
      <c r="W61">
        <v>0.54831460674157306</v>
      </c>
      <c r="X61">
        <v>20.399999999999999</v>
      </c>
      <c r="Y61">
        <v>189359</v>
      </c>
      <c r="Z61">
        <v>2955</v>
      </c>
      <c r="AA61">
        <v>2</v>
      </c>
      <c r="AB61">
        <v>36</v>
      </c>
      <c r="AC61" s="1" t="s">
        <v>3371</v>
      </c>
      <c r="AF61">
        <f>optimizer[[#This Row],[kan_params]]</f>
        <v>2902</v>
      </c>
      <c r="AG61">
        <f>optimizer[[#This Row],[kan_test_acc]]</f>
        <v>0.87368421554565434</v>
      </c>
      <c r="AH61">
        <f>optimizer[[#This Row],[mlp_test_acc]]</f>
        <v>0.51578947368421058</v>
      </c>
    </row>
    <row r="62" spans="1:34" x14ac:dyDescent="0.25">
      <c r="A62" s="1" t="s">
        <v>2382</v>
      </c>
      <c r="B62">
        <v>14</v>
      </c>
      <c r="C62">
        <v>5</v>
      </c>
      <c r="D62">
        <v>4</v>
      </c>
      <c r="E62">
        <v>0</v>
      </c>
      <c r="F62" s="1" t="s">
        <v>2383</v>
      </c>
      <c r="G62">
        <v>1949</v>
      </c>
      <c r="H62">
        <v>5651096.4000000004</v>
      </c>
      <c r="I62">
        <v>13.2</v>
      </c>
      <c r="J62">
        <v>0.98876404762268066</v>
      </c>
      <c r="K62">
        <v>0.88695651292800903</v>
      </c>
      <c r="L62">
        <v>0.82105264663696287</v>
      </c>
      <c r="M62">
        <v>0.35789473684210527</v>
      </c>
      <c r="N62">
        <v>0.26956521739130435</v>
      </c>
      <c r="O62">
        <v>0.33932584269662924</v>
      </c>
      <c r="P62">
        <v>12</v>
      </c>
      <c r="Q62">
        <v>106755.2</v>
      </c>
      <c r="R62">
        <v>1851</v>
      </c>
      <c r="S62">
        <v>2</v>
      </c>
      <c r="T62">
        <v>28</v>
      </c>
      <c r="U62">
        <v>0.29473684210526313</v>
      </c>
      <c r="V62">
        <v>0.43478260869565216</v>
      </c>
      <c r="W62">
        <v>0.33258426966292132</v>
      </c>
      <c r="X62">
        <v>12</v>
      </c>
      <c r="Y62">
        <v>109893.6</v>
      </c>
      <c r="Z62">
        <v>1975</v>
      </c>
      <c r="AA62">
        <v>2</v>
      </c>
      <c r="AB62">
        <v>29</v>
      </c>
      <c r="AC62" s="1" t="s">
        <v>3372</v>
      </c>
      <c r="AF62">
        <f>optimizer[[#This Row],[kan_params]]</f>
        <v>1949</v>
      </c>
      <c r="AG62">
        <f>optimizer[[#This Row],[kan_test_acc]]</f>
        <v>0.82105264663696287</v>
      </c>
      <c r="AH62">
        <f>optimizer[[#This Row],[mlp_test_acc]]</f>
        <v>0.35789473684210527</v>
      </c>
    </row>
    <row r="63" spans="1:34" x14ac:dyDescent="0.25">
      <c r="A63" s="1" t="s">
        <v>2382</v>
      </c>
      <c r="B63">
        <v>14</v>
      </c>
      <c r="C63">
        <v>5</v>
      </c>
      <c r="D63">
        <v>4</v>
      </c>
      <c r="E63">
        <v>0</v>
      </c>
      <c r="F63" s="1" t="s">
        <v>3281</v>
      </c>
      <c r="G63">
        <v>3319</v>
      </c>
      <c r="H63">
        <v>7016703.7999999998</v>
      </c>
      <c r="I63">
        <v>14.4</v>
      </c>
      <c r="J63">
        <v>0.89887640476226804</v>
      </c>
      <c r="K63">
        <v>0.947826087474823</v>
      </c>
      <c r="L63">
        <v>0.77894737124443059</v>
      </c>
      <c r="M63">
        <v>0.57894736842105265</v>
      </c>
      <c r="N63">
        <v>0.71304347826086956</v>
      </c>
      <c r="O63">
        <v>0.62022471910112364</v>
      </c>
      <c r="P63">
        <v>26.4</v>
      </c>
      <c r="Q63">
        <v>233870</v>
      </c>
      <c r="R63">
        <v>3271</v>
      </c>
      <c r="S63">
        <v>2</v>
      </c>
      <c r="T63">
        <v>38</v>
      </c>
      <c r="U63">
        <v>0.29473684210526313</v>
      </c>
      <c r="V63">
        <v>0.46956521739130436</v>
      </c>
      <c r="W63">
        <v>0.37977528089887641</v>
      </c>
      <c r="X63">
        <v>18.399999999999999</v>
      </c>
      <c r="Y63">
        <v>173946.2</v>
      </c>
      <c r="Z63">
        <v>3435</v>
      </c>
      <c r="AA63">
        <v>2</v>
      </c>
      <c r="AB63">
        <v>39</v>
      </c>
      <c r="AC63" s="1" t="s">
        <v>3373</v>
      </c>
      <c r="AF63">
        <f>optimizer[[#This Row],[kan_params]]</f>
        <v>3319</v>
      </c>
      <c r="AG63">
        <f>optimizer[[#This Row],[kan_test_acc]]</f>
        <v>0.77894737124443059</v>
      </c>
      <c r="AH63">
        <f>optimizer[[#This Row],[mlp_test_acc]]</f>
        <v>0.57894736842105265</v>
      </c>
    </row>
    <row r="64" spans="1:34" x14ac:dyDescent="0.25">
      <c r="A64" s="1" t="s">
        <v>2382</v>
      </c>
      <c r="B64">
        <v>14</v>
      </c>
      <c r="C64">
        <v>5</v>
      </c>
      <c r="D64">
        <v>4</v>
      </c>
      <c r="E64">
        <v>0</v>
      </c>
      <c r="F64" s="1" t="s">
        <v>2389</v>
      </c>
      <c r="G64">
        <v>2287</v>
      </c>
      <c r="H64">
        <v>5882822.7999999998</v>
      </c>
      <c r="I64">
        <v>12.8</v>
      </c>
      <c r="J64">
        <v>0.98202247619628902</v>
      </c>
      <c r="K64">
        <v>0.94782609939575191</v>
      </c>
      <c r="L64">
        <v>0.84210526943206787</v>
      </c>
      <c r="M64">
        <v>0.27368421052631575</v>
      </c>
      <c r="N64">
        <v>0.36521739130434783</v>
      </c>
      <c r="O64">
        <v>0.35056179775280899</v>
      </c>
      <c r="P64">
        <v>12</v>
      </c>
      <c r="Q64">
        <v>117852.2</v>
      </c>
      <c r="R64">
        <v>2235</v>
      </c>
      <c r="S64">
        <v>2</v>
      </c>
      <c r="T64">
        <v>31</v>
      </c>
      <c r="U64">
        <v>0.34736842105263155</v>
      </c>
      <c r="V64">
        <v>0.39130434782608692</v>
      </c>
      <c r="W64">
        <v>0.42471910112359551</v>
      </c>
      <c r="X64">
        <v>14.4</v>
      </c>
      <c r="Y64">
        <v>143480.20000000001</v>
      </c>
      <c r="Z64">
        <v>2371</v>
      </c>
      <c r="AA64">
        <v>2</v>
      </c>
      <c r="AB64">
        <v>32</v>
      </c>
      <c r="AC64" s="1" t="s">
        <v>3374</v>
      </c>
      <c r="AF64">
        <f>optimizer[[#This Row],[kan_params]]</f>
        <v>2287</v>
      </c>
      <c r="AG64">
        <f>optimizer[[#This Row],[kan_test_acc]]</f>
        <v>0.84210526943206787</v>
      </c>
      <c r="AH64">
        <f>optimizer[[#This Row],[mlp_test_acc]]</f>
        <v>0.27368421052631575</v>
      </c>
    </row>
    <row r="65" spans="1:34" x14ac:dyDescent="0.25">
      <c r="A65" s="1" t="s">
        <v>2382</v>
      </c>
      <c r="B65">
        <v>14</v>
      </c>
      <c r="C65">
        <v>5</v>
      </c>
      <c r="D65">
        <v>4</v>
      </c>
      <c r="E65">
        <v>0</v>
      </c>
      <c r="F65" s="1" t="s">
        <v>3283</v>
      </c>
      <c r="G65">
        <v>3867</v>
      </c>
      <c r="H65">
        <v>6377936.4000000004</v>
      </c>
      <c r="I65">
        <v>14</v>
      </c>
      <c r="J65">
        <v>0.99325842857360835</v>
      </c>
      <c r="K65">
        <v>0.97391304969787595</v>
      </c>
      <c r="L65">
        <v>0.93684210777282717</v>
      </c>
      <c r="M65">
        <v>0.35789473684210527</v>
      </c>
      <c r="N65">
        <v>0.45217391304347826</v>
      </c>
      <c r="O65">
        <v>0.42471910112359551</v>
      </c>
      <c r="P65">
        <v>16</v>
      </c>
      <c r="Q65">
        <v>164835.20000000001</v>
      </c>
      <c r="R65">
        <v>3775</v>
      </c>
      <c r="S65">
        <v>2</v>
      </c>
      <c r="T65">
        <v>41</v>
      </c>
      <c r="U65">
        <v>0.57894736842105265</v>
      </c>
      <c r="V65">
        <v>0.49565217391304345</v>
      </c>
      <c r="W65">
        <v>0.61123595505617978</v>
      </c>
      <c r="X65">
        <v>22.2</v>
      </c>
      <c r="Y65">
        <v>182561.4</v>
      </c>
      <c r="Z65">
        <v>3951</v>
      </c>
      <c r="AA65">
        <v>2</v>
      </c>
      <c r="AB65">
        <v>42</v>
      </c>
      <c r="AC65" s="1" t="s">
        <v>3375</v>
      </c>
      <c r="AF65">
        <f>optimizer[[#This Row],[kan_params]]</f>
        <v>3867</v>
      </c>
      <c r="AG65">
        <f>optimizer[[#This Row],[kan_test_acc]]</f>
        <v>0.93684210777282717</v>
      </c>
      <c r="AH65">
        <f>optimizer[[#This Row],[mlp_test_acc]]</f>
        <v>0.35789473684210527</v>
      </c>
    </row>
    <row r="66" spans="1:34" x14ac:dyDescent="0.25">
      <c r="A66" s="1" t="s">
        <v>2382</v>
      </c>
      <c r="B66">
        <v>14</v>
      </c>
      <c r="C66">
        <v>5</v>
      </c>
      <c r="D66">
        <v>4</v>
      </c>
      <c r="E66">
        <v>0</v>
      </c>
      <c r="F66" s="1" t="s">
        <v>2395</v>
      </c>
      <c r="G66">
        <v>447</v>
      </c>
      <c r="H66">
        <v>3023504.4</v>
      </c>
      <c r="I66">
        <v>12</v>
      </c>
      <c r="J66">
        <v>1</v>
      </c>
      <c r="K66">
        <v>0.91304349899291992</v>
      </c>
      <c r="L66">
        <v>0.86842105388641355</v>
      </c>
      <c r="M66">
        <v>0.31578947368421051</v>
      </c>
      <c r="N66">
        <v>0.43478260869565216</v>
      </c>
      <c r="O66">
        <v>0.3146067415730337</v>
      </c>
      <c r="P66">
        <v>12</v>
      </c>
      <c r="Q66">
        <v>100622.39999999999</v>
      </c>
      <c r="R66">
        <v>411</v>
      </c>
      <c r="S66">
        <v>2</v>
      </c>
      <c r="T66">
        <v>12</v>
      </c>
      <c r="U66">
        <v>0.31578947368421051</v>
      </c>
      <c r="V66">
        <v>0.43478260869565216</v>
      </c>
      <c r="W66">
        <v>0.3146067415730337</v>
      </c>
      <c r="X66">
        <v>12</v>
      </c>
      <c r="Y66">
        <v>102836</v>
      </c>
      <c r="Z66">
        <v>471</v>
      </c>
      <c r="AA66">
        <v>2</v>
      </c>
      <c r="AB66">
        <v>13</v>
      </c>
      <c r="AC66" s="1" t="s">
        <v>3376</v>
      </c>
      <c r="AF66">
        <f>optimizer[[#This Row],[kan_params]]</f>
        <v>447</v>
      </c>
      <c r="AG66">
        <f>optimizer[[#This Row],[kan_test_acc]]</f>
        <v>0.86842105388641355</v>
      </c>
      <c r="AH66">
        <f>optimizer[[#This Row],[mlp_test_acc]]</f>
        <v>0.31578947368421051</v>
      </c>
    </row>
    <row r="67" spans="1:34" x14ac:dyDescent="0.25">
      <c r="A67" s="1" t="s">
        <v>2382</v>
      </c>
      <c r="B67">
        <v>14</v>
      </c>
      <c r="C67">
        <v>5</v>
      </c>
      <c r="D67">
        <v>4</v>
      </c>
      <c r="E67">
        <v>0</v>
      </c>
      <c r="F67" s="1" t="s">
        <v>2397</v>
      </c>
      <c r="G67">
        <v>935</v>
      </c>
      <c r="H67">
        <v>5446331</v>
      </c>
      <c r="I67">
        <v>14.2</v>
      </c>
      <c r="J67">
        <v>0.99550561904907231</v>
      </c>
      <c r="K67">
        <v>0.95652174949645996</v>
      </c>
      <c r="L67">
        <v>0.85789474248886111</v>
      </c>
      <c r="M67">
        <v>0.27368421052631575</v>
      </c>
      <c r="N67">
        <v>0.36521739130434783</v>
      </c>
      <c r="O67">
        <v>0.35056179775280899</v>
      </c>
      <c r="P67">
        <v>12</v>
      </c>
      <c r="Q67">
        <v>104680.4</v>
      </c>
      <c r="R67">
        <v>915</v>
      </c>
      <c r="S67">
        <v>2</v>
      </c>
      <c r="T67">
        <v>19</v>
      </c>
      <c r="U67">
        <v>0.33684210526315789</v>
      </c>
      <c r="V67">
        <v>0.45217391304347826</v>
      </c>
      <c r="W67">
        <v>0.41348314606741571</v>
      </c>
      <c r="X67">
        <v>15.4</v>
      </c>
      <c r="Y67">
        <v>142575.79999999999</v>
      </c>
      <c r="Z67">
        <v>1003</v>
      </c>
      <c r="AA67">
        <v>2</v>
      </c>
      <c r="AB67">
        <v>20</v>
      </c>
      <c r="AC67" s="1" t="s">
        <v>3377</v>
      </c>
      <c r="AF67">
        <f>optimizer[[#This Row],[kan_params]]</f>
        <v>935</v>
      </c>
      <c r="AG67">
        <f>optimizer[[#This Row],[kan_test_acc]]</f>
        <v>0.85789474248886111</v>
      </c>
      <c r="AH67">
        <f>optimizer[[#This Row],[mlp_test_acc]]</f>
        <v>0.27368421052631575</v>
      </c>
    </row>
    <row r="68" spans="1:34" x14ac:dyDescent="0.25">
      <c r="A68" s="1" t="s">
        <v>2382</v>
      </c>
      <c r="B68">
        <v>14</v>
      </c>
      <c r="C68">
        <v>5</v>
      </c>
      <c r="D68">
        <v>4</v>
      </c>
      <c r="E68">
        <v>0</v>
      </c>
      <c r="F68" s="1" t="s">
        <v>3285</v>
      </c>
      <c r="G68">
        <v>1675</v>
      </c>
      <c r="H68">
        <v>5889429</v>
      </c>
      <c r="I68">
        <v>14</v>
      </c>
      <c r="J68">
        <v>0.99775280952453616</v>
      </c>
      <c r="K68">
        <v>0.96521739959716801</v>
      </c>
      <c r="L68">
        <v>0.88947367668151855</v>
      </c>
      <c r="M68">
        <v>0.31578947368421051</v>
      </c>
      <c r="N68">
        <v>0.35652173913043478</v>
      </c>
      <c r="O68">
        <v>0.33483146067415731</v>
      </c>
      <c r="P68">
        <v>12.4</v>
      </c>
      <c r="Q68">
        <v>126448</v>
      </c>
      <c r="R68">
        <v>1615</v>
      </c>
      <c r="S68">
        <v>2</v>
      </c>
      <c r="T68">
        <v>26</v>
      </c>
      <c r="U68">
        <v>0.51052631578947372</v>
      </c>
      <c r="V68">
        <v>0.51304347826086949</v>
      </c>
      <c r="W68">
        <v>0.55955056179775275</v>
      </c>
      <c r="X68">
        <v>17.2</v>
      </c>
      <c r="Y68">
        <v>170302.8</v>
      </c>
      <c r="Z68">
        <v>1731</v>
      </c>
      <c r="AA68">
        <v>2</v>
      </c>
      <c r="AB68">
        <v>27</v>
      </c>
      <c r="AC68" s="1" t="s">
        <v>3378</v>
      </c>
      <c r="AF68">
        <f>optimizer[[#This Row],[kan_params]]</f>
        <v>1675</v>
      </c>
      <c r="AG68">
        <f>optimizer[[#This Row],[kan_test_acc]]</f>
        <v>0.88947367668151855</v>
      </c>
      <c r="AH68">
        <f>optimizer[[#This Row],[mlp_test_acc]]</f>
        <v>0.31578947368421051</v>
      </c>
    </row>
    <row r="69" spans="1:34" x14ac:dyDescent="0.25">
      <c r="A69" s="1" t="s">
        <v>2382</v>
      </c>
      <c r="B69">
        <v>14</v>
      </c>
      <c r="C69">
        <v>5</v>
      </c>
      <c r="D69">
        <v>4</v>
      </c>
      <c r="E69">
        <v>0</v>
      </c>
      <c r="F69" s="1" t="s">
        <v>2405</v>
      </c>
      <c r="G69">
        <v>1273</v>
      </c>
      <c r="H69">
        <v>5745714.2000000002</v>
      </c>
      <c r="I69">
        <v>14.4</v>
      </c>
      <c r="J69">
        <v>0.8966292142868042</v>
      </c>
      <c r="K69">
        <v>0.97391304969787595</v>
      </c>
      <c r="L69">
        <v>0.80526316165924072</v>
      </c>
      <c r="M69">
        <v>0.32105263157894737</v>
      </c>
      <c r="N69">
        <v>0.62608695652173918</v>
      </c>
      <c r="O69">
        <v>0.3707865168539326</v>
      </c>
      <c r="P69">
        <v>15.6</v>
      </c>
      <c r="Q69">
        <v>137244.4</v>
      </c>
      <c r="R69">
        <v>1191</v>
      </c>
      <c r="S69">
        <v>2</v>
      </c>
      <c r="T69">
        <v>22</v>
      </c>
      <c r="U69">
        <v>0.31578947368421051</v>
      </c>
      <c r="V69">
        <v>0.43478260869565216</v>
      </c>
      <c r="W69">
        <v>0.3146067415730337</v>
      </c>
      <c r="X69">
        <v>12</v>
      </c>
      <c r="Y69">
        <v>127887.4</v>
      </c>
      <c r="Z69">
        <v>1291</v>
      </c>
      <c r="AA69">
        <v>2</v>
      </c>
      <c r="AB69">
        <v>23</v>
      </c>
      <c r="AC69" s="1" t="s">
        <v>3379</v>
      </c>
      <c r="AF69">
        <f>optimizer[[#This Row],[kan_params]]</f>
        <v>1273</v>
      </c>
      <c r="AG69">
        <f>optimizer[[#This Row],[kan_test_acc]]</f>
        <v>0.80526316165924072</v>
      </c>
      <c r="AH69">
        <f>optimizer[[#This Row],[mlp_test_acc]]</f>
        <v>0.32105263157894737</v>
      </c>
    </row>
    <row r="70" spans="1:34" x14ac:dyDescent="0.25">
      <c r="A70" s="1" t="s">
        <v>2382</v>
      </c>
      <c r="B70">
        <v>14</v>
      </c>
      <c r="C70">
        <v>5</v>
      </c>
      <c r="D70">
        <v>4</v>
      </c>
      <c r="E70">
        <v>0</v>
      </c>
      <c r="F70" s="1" t="s">
        <v>3287</v>
      </c>
      <c r="G70">
        <v>2223</v>
      </c>
      <c r="H70">
        <v>7740846.5999999996</v>
      </c>
      <c r="I70">
        <v>17.399999999999999</v>
      </c>
      <c r="J70">
        <v>0.92359551191329958</v>
      </c>
      <c r="K70">
        <v>0.87826087474823</v>
      </c>
      <c r="L70">
        <v>0.86842106580734257</v>
      </c>
      <c r="M70">
        <v>0.30526315789473685</v>
      </c>
      <c r="N70">
        <v>0.36521739130434783</v>
      </c>
      <c r="O70">
        <v>0.35730337078651686</v>
      </c>
      <c r="P70">
        <v>15.6</v>
      </c>
      <c r="Q70">
        <v>141659.4</v>
      </c>
      <c r="R70">
        <v>2103</v>
      </c>
      <c r="S70">
        <v>2</v>
      </c>
      <c r="T70">
        <v>30</v>
      </c>
      <c r="U70">
        <v>0.36842105263157893</v>
      </c>
      <c r="V70">
        <v>0.42608695652173911</v>
      </c>
      <c r="W70">
        <v>0.40674157303370784</v>
      </c>
      <c r="X70">
        <v>14.4</v>
      </c>
      <c r="Y70">
        <v>133952.4</v>
      </c>
      <c r="Z70">
        <v>2235</v>
      </c>
      <c r="AA70">
        <v>2</v>
      </c>
      <c r="AB70">
        <v>31</v>
      </c>
      <c r="AC70" s="1" t="s">
        <v>3380</v>
      </c>
      <c r="AF70">
        <f>optimizer[[#This Row],[kan_params]]</f>
        <v>2223</v>
      </c>
      <c r="AG70">
        <f>optimizer[[#This Row],[kan_test_acc]]</f>
        <v>0.86842106580734257</v>
      </c>
      <c r="AH70">
        <f>optimizer[[#This Row],[mlp_test_acc]]</f>
        <v>0.30526315789473685</v>
      </c>
    </row>
    <row r="71" spans="1:34" x14ac:dyDescent="0.25">
      <c r="A71" s="1" t="s">
        <v>2382</v>
      </c>
      <c r="B71">
        <v>14</v>
      </c>
      <c r="C71">
        <v>5</v>
      </c>
      <c r="D71">
        <v>4</v>
      </c>
      <c r="E71">
        <v>0</v>
      </c>
      <c r="F71" s="1" t="s">
        <v>3289</v>
      </c>
      <c r="G71">
        <v>1187</v>
      </c>
      <c r="H71">
        <v>3320614.8</v>
      </c>
      <c r="I71">
        <v>12</v>
      </c>
      <c r="J71">
        <v>0.93258427381515507</v>
      </c>
      <c r="K71">
        <v>1</v>
      </c>
      <c r="L71">
        <v>0.83684210777282719</v>
      </c>
      <c r="M71">
        <v>0.42105263157894735</v>
      </c>
      <c r="N71">
        <v>0.21739130434782608</v>
      </c>
      <c r="O71">
        <v>0.3258426966292135</v>
      </c>
      <c r="P71">
        <v>12</v>
      </c>
      <c r="Q71">
        <v>104778</v>
      </c>
      <c r="R71">
        <v>1095</v>
      </c>
      <c r="S71">
        <v>2</v>
      </c>
      <c r="T71">
        <v>21</v>
      </c>
      <c r="U71">
        <v>0.31578947368421051</v>
      </c>
      <c r="V71">
        <v>0.43478260869565216</v>
      </c>
      <c r="W71">
        <v>0.3146067415730337</v>
      </c>
      <c r="X71">
        <v>12</v>
      </c>
      <c r="Y71">
        <v>107076.8</v>
      </c>
      <c r="Z71">
        <v>1191</v>
      </c>
      <c r="AA71">
        <v>2</v>
      </c>
      <c r="AB71">
        <v>22</v>
      </c>
      <c r="AC71" s="1" t="s">
        <v>3381</v>
      </c>
      <c r="AF71">
        <f>optimizer[[#This Row],[kan_params]]</f>
        <v>1187</v>
      </c>
      <c r="AG71">
        <f>optimizer[[#This Row],[kan_test_acc]]</f>
        <v>0.83684210777282719</v>
      </c>
      <c r="AH71">
        <f>optimizer[[#This Row],[mlp_test_acc]]</f>
        <v>0.42105263157894735</v>
      </c>
    </row>
    <row r="72" spans="1:34" x14ac:dyDescent="0.25">
      <c r="A72" s="1" t="s">
        <v>2382</v>
      </c>
      <c r="B72">
        <v>14</v>
      </c>
      <c r="C72">
        <v>5</v>
      </c>
      <c r="D72">
        <v>4</v>
      </c>
      <c r="E72">
        <v>0</v>
      </c>
      <c r="F72" s="1" t="s">
        <v>2413</v>
      </c>
      <c r="G72">
        <v>1611</v>
      </c>
      <c r="H72">
        <v>6224306</v>
      </c>
      <c r="I72">
        <v>15.2</v>
      </c>
      <c r="J72">
        <v>0.99325842857360835</v>
      </c>
      <c r="K72">
        <v>0.97391304969787595</v>
      </c>
      <c r="L72">
        <v>0.89473685026168825</v>
      </c>
      <c r="M72">
        <v>0.29473684210526313</v>
      </c>
      <c r="N72">
        <v>0.32173913043478258</v>
      </c>
      <c r="O72">
        <v>0.35280898876404493</v>
      </c>
      <c r="P72">
        <v>14.2</v>
      </c>
      <c r="Q72">
        <v>110551</v>
      </c>
      <c r="R72">
        <v>1503</v>
      </c>
      <c r="S72">
        <v>2</v>
      </c>
      <c r="T72">
        <v>25</v>
      </c>
      <c r="U72">
        <v>0.29473684210526313</v>
      </c>
      <c r="V72">
        <v>0.33043478260869563</v>
      </c>
      <c r="W72">
        <v>0.28764044943820227</v>
      </c>
      <c r="X72">
        <v>13.6</v>
      </c>
      <c r="Y72">
        <v>110277</v>
      </c>
      <c r="Z72">
        <v>1615</v>
      </c>
      <c r="AA72">
        <v>2</v>
      </c>
      <c r="AB72">
        <v>26</v>
      </c>
      <c r="AC72" s="1" t="s">
        <v>3382</v>
      </c>
      <c r="AF72">
        <f>optimizer[[#This Row],[kan_params]]</f>
        <v>1611</v>
      </c>
      <c r="AG72">
        <f>optimizer[[#This Row],[kan_test_acc]]</f>
        <v>0.89473685026168825</v>
      </c>
      <c r="AH72">
        <f>optimizer[[#This Row],[mlp_test_acc]]</f>
        <v>0.29473684210526313</v>
      </c>
    </row>
    <row r="73" spans="1:34" x14ac:dyDescent="0.25">
      <c r="A73" s="1" t="s">
        <v>2382</v>
      </c>
      <c r="B73">
        <v>14</v>
      </c>
      <c r="C73">
        <v>5</v>
      </c>
      <c r="D73">
        <v>4</v>
      </c>
      <c r="E73">
        <v>0</v>
      </c>
      <c r="F73" s="1" t="s">
        <v>3291</v>
      </c>
      <c r="G73">
        <v>2771</v>
      </c>
      <c r="H73">
        <v>5964406</v>
      </c>
      <c r="I73">
        <v>13</v>
      </c>
      <c r="J73">
        <v>0.98426966667175297</v>
      </c>
      <c r="K73">
        <v>0.97391304969787595</v>
      </c>
      <c r="L73">
        <v>0.85263158082962032</v>
      </c>
      <c r="M73">
        <v>0.5368421052631579</v>
      </c>
      <c r="N73">
        <v>0.55652173913043479</v>
      </c>
      <c r="O73">
        <v>0.53483146067415732</v>
      </c>
      <c r="P73">
        <v>22.2</v>
      </c>
      <c r="Q73">
        <v>241100.79999999999</v>
      </c>
      <c r="R73">
        <v>2655</v>
      </c>
      <c r="S73">
        <v>2</v>
      </c>
      <c r="T73">
        <v>34</v>
      </c>
      <c r="U73">
        <v>0.26315789473684209</v>
      </c>
      <c r="V73">
        <v>0.47826086956521735</v>
      </c>
      <c r="W73">
        <v>0.36404494382022473</v>
      </c>
      <c r="X73">
        <v>18.2</v>
      </c>
      <c r="Y73">
        <v>193704.2</v>
      </c>
      <c r="Z73">
        <v>2803</v>
      </c>
      <c r="AA73">
        <v>2</v>
      </c>
      <c r="AB73">
        <v>35</v>
      </c>
      <c r="AC73" s="1" t="s">
        <v>3383</v>
      </c>
      <c r="AF73">
        <f>optimizer[[#This Row],[kan_params]]</f>
        <v>2771</v>
      </c>
      <c r="AG73">
        <f>optimizer[[#This Row],[kan_test_acc]]</f>
        <v>0.85263158082962032</v>
      </c>
      <c r="AH73">
        <f>optimizer[[#This Row],[mlp_test_acc]]</f>
        <v>0.5368421052631579</v>
      </c>
    </row>
    <row r="74" spans="1:34" x14ac:dyDescent="0.25">
      <c r="A74" s="1" t="s">
        <v>2382</v>
      </c>
      <c r="B74">
        <v>14</v>
      </c>
      <c r="C74">
        <v>9</v>
      </c>
      <c r="D74">
        <v>2</v>
      </c>
      <c r="E74">
        <v>0</v>
      </c>
      <c r="F74" s="1" t="s">
        <v>2383</v>
      </c>
      <c r="G74">
        <v>1765</v>
      </c>
      <c r="H74">
        <v>5681541.4000000004</v>
      </c>
      <c r="I74">
        <v>13</v>
      </c>
      <c r="J74">
        <v>1</v>
      </c>
      <c r="K74">
        <v>0.95652174949645996</v>
      </c>
      <c r="L74">
        <v>0.96315789222717285</v>
      </c>
      <c r="M74">
        <v>0.31578947368421051</v>
      </c>
      <c r="N74">
        <v>0.2608695652173913</v>
      </c>
      <c r="O74">
        <v>0.3595505617977528</v>
      </c>
      <c r="P74">
        <v>12</v>
      </c>
      <c r="Q74">
        <v>126966.8</v>
      </c>
      <c r="R74">
        <v>1731</v>
      </c>
      <c r="S74">
        <v>2</v>
      </c>
      <c r="T74">
        <v>27</v>
      </c>
      <c r="U74">
        <v>0.31578947368421051</v>
      </c>
      <c r="V74">
        <v>0.78260869565217395</v>
      </c>
      <c r="W74">
        <v>0.3595505617977528</v>
      </c>
      <c r="X74">
        <v>16</v>
      </c>
      <c r="Y74">
        <v>160557.6</v>
      </c>
      <c r="Z74">
        <v>1851</v>
      </c>
      <c r="AA74">
        <v>2</v>
      </c>
      <c r="AB74">
        <v>28</v>
      </c>
      <c r="AC74" s="1" t="s">
        <v>3384</v>
      </c>
      <c r="AF74">
        <f>optimizer[[#This Row],[kan_params]]</f>
        <v>1765</v>
      </c>
      <c r="AG74">
        <f>optimizer[[#This Row],[kan_test_acc]]</f>
        <v>0.96315789222717285</v>
      </c>
      <c r="AH74">
        <f>optimizer[[#This Row],[mlp_test_acc]]</f>
        <v>0.31578947368421051</v>
      </c>
    </row>
    <row r="75" spans="1:34" x14ac:dyDescent="0.25">
      <c r="A75" s="1" t="s">
        <v>2382</v>
      </c>
      <c r="B75">
        <v>14</v>
      </c>
      <c r="C75">
        <v>9</v>
      </c>
      <c r="D75">
        <v>2</v>
      </c>
      <c r="E75">
        <v>0</v>
      </c>
      <c r="F75" s="1" t="s">
        <v>3281</v>
      </c>
      <c r="G75">
        <v>3005</v>
      </c>
      <c r="H75">
        <v>6022487.2000000002</v>
      </c>
      <c r="I75">
        <v>13</v>
      </c>
      <c r="J75">
        <v>1</v>
      </c>
      <c r="K75">
        <v>0.94782609939575191</v>
      </c>
      <c r="L75">
        <v>0.96842104196548462</v>
      </c>
      <c r="M75">
        <v>0.38421052631578945</v>
      </c>
      <c r="N75">
        <v>0.46086956521739131</v>
      </c>
      <c r="O75">
        <v>0.41797752808988764</v>
      </c>
      <c r="P75">
        <v>27</v>
      </c>
      <c r="Q75">
        <v>292343.40000000002</v>
      </c>
      <c r="R75">
        <v>2955</v>
      </c>
      <c r="S75">
        <v>2</v>
      </c>
      <c r="T75">
        <v>36</v>
      </c>
      <c r="U75">
        <v>0.54210526315789476</v>
      </c>
      <c r="V75">
        <v>0.59130434782608687</v>
      </c>
      <c r="W75">
        <v>0.51460674157303377</v>
      </c>
      <c r="X75">
        <v>18</v>
      </c>
      <c r="Y75">
        <v>185607.4</v>
      </c>
      <c r="Z75">
        <v>3111</v>
      </c>
      <c r="AA75">
        <v>2</v>
      </c>
      <c r="AB75">
        <v>37</v>
      </c>
      <c r="AC75" s="1" t="s">
        <v>3385</v>
      </c>
      <c r="AF75">
        <f>optimizer[[#This Row],[kan_params]]</f>
        <v>3005</v>
      </c>
      <c r="AG75">
        <f>optimizer[[#This Row],[kan_test_acc]]</f>
        <v>0.96842104196548462</v>
      </c>
      <c r="AH75">
        <f>optimizer[[#This Row],[mlp_test_acc]]</f>
        <v>0.38421052631578945</v>
      </c>
    </row>
    <row r="76" spans="1:34" x14ac:dyDescent="0.25">
      <c r="A76" s="1" t="s">
        <v>2382</v>
      </c>
      <c r="B76">
        <v>14</v>
      </c>
      <c r="C76">
        <v>9</v>
      </c>
      <c r="D76">
        <v>2</v>
      </c>
      <c r="E76">
        <v>0</v>
      </c>
      <c r="F76" s="1" t="s">
        <v>2389</v>
      </c>
      <c r="G76">
        <v>2071</v>
      </c>
      <c r="H76">
        <v>6001263.5999999996</v>
      </c>
      <c r="I76">
        <v>13</v>
      </c>
      <c r="J76">
        <v>0.99325842857360835</v>
      </c>
      <c r="K76">
        <v>0.95652174949645996</v>
      </c>
      <c r="L76">
        <v>0.84210526943206787</v>
      </c>
      <c r="M76">
        <v>0.53157894736842104</v>
      </c>
      <c r="N76">
        <v>0.57391304347826089</v>
      </c>
      <c r="O76">
        <v>0.53483146067415732</v>
      </c>
      <c r="P76">
        <v>22.4</v>
      </c>
      <c r="Q76">
        <v>227523</v>
      </c>
      <c r="R76">
        <v>1975</v>
      </c>
      <c r="S76">
        <v>2</v>
      </c>
      <c r="T76">
        <v>29</v>
      </c>
      <c r="U76">
        <v>0.21052631578947367</v>
      </c>
      <c r="V76">
        <v>0.2608695652173913</v>
      </c>
      <c r="W76">
        <v>0.31685393258426964</v>
      </c>
      <c r="X76">
        <v>13.8</v>
      </c>
      <c r="Y76">
        <v>138325.4</v>
      </c>
      <c r="Z76">
        <v>2103</v>
      </c>
      <c r="AA76">
        <v>2</v>
      </c>
      <c r="AB76">
        <v>30</v>
      </c>
      <c r="AC76" s="1" t="s">
        <v>3386</v>
      </c>
      <c r="AF76">
        <f>optimizer[[#This Row],[kan_params]]</f>
        <v>2071</v>
      </c>
      <c r="AG76">
        <f>optimizer[[#This Row],[kan_test_acc]]</f>
        <v>0.84210526943206787</v>
      </c>
      <c r="AH76">
        <f>optimizer[[#This Row],[mlp_test_acc]]</f>
        <v>0.53157894736842104</v>
      </c>
    </row>
    <row r="77" spans="1:34" x14ac:dyDescent="0.25">
      <c r="A77" s="1" t="s">
        <v>2382</v>
      </c>
      <c r="B77">
        <v>14</v>
      </c>
      <c r="C77">
        <v>9</v>
      </c>
      <c r="D77">
        <v>2</v>
      </c>
      <c r="E77">
        <v>0</v>
      </c>
      <c r="F77" s="1" t="s">
        <v>3283</v>
      </c>
      <c r="G77">
        <v>3501</v>
      </c>
      <c r="H77">
        <v>6616782</v>
      </c>
      <c r="I77">
        <v>13</v>
      </c>
      <c r="J77">
        <v>1</v>
      </c>
      <c r="K77">
        <v>0.95652174949645996</v>
      </c>
      <c r="L77">
        <v>0.96315789222717285</v>
      </c>
      <c r="M77">
        <v>0.40526315789473688</v>
      </c>
      <c r="N77">
        <v>0.35652173913043478</v>
      </c>
      <c r="O77">
        <v>0.40898876404494383</v>
      </c>
      <c r="P77">
        <v>12.8</v>
      </c>
      <c r="Q77">
        <v>147206.79999999999</v>
      </c>
      <c r="R77">
        <v>3435</v>
      </c>
      <c r="S77">
        <v>2</v>
      </c>
      <c r="T77">
        <v>39</v>
      </c>
      <c r="U77">
        <v>0.31052631578947371</v>
      </c>
      <c r="V77">
        <v>0.52173913043478259</v>
      </c>
      <c r="W77">
        <v>0.29887640449438202</v>
      </c>
      <c r="X77">
        <v>16.2</v>
      </c>
      <c r="Y77">
        <v>169353.8</v>
      </c>
      <c r="Z77">
        <v>3603</v>
      </c>
      <c r="AA77">
        <v>2</v>
      </c>
      <c r="AB77">
        <v>40</v>
      </c>
      <c r="AC77" s="1" t="s">
        <v>3387</v>
      </c>
      <c r="AF77">
        <f>optimizer[[#This Row],[kan_params]]</f>
        <v>3501</v>
      </c>
      <c r="AG77">
        <f>optimizer[[#This Row],[kan_test_acc]]</f>
        <v>0.96315789222717285</v>
      </c>
      <c r="AH77">
        <f>optimizer[[#This Row],[mlp_test_acc]]</f>
        <v>0.40526315789473688</v>
      </c>
    </row>
    <row r="78" spans="1:34" x14ac:dyDescent="0.25">
      <c r="A78" s="1" t="s">
        <v>2382</v>
      </c>
      <c r="B78">
        <v>14</v>
      </c>
      <c r="C78">
        <v>9</v>
      </c>
      <c r="D78">
        <v>2</v>
      </c>
      <c r="E78">
        <v>0</v>
      </c>
      <c r="F78" s="1" t="s">
        <v>2395</v>
      </c>
      <c r="G78">
        <v>405</v>
      </c>
      <c r="H78">
        <v>3886989.2</v>
      </c>
      <c r="I78">
        <v>15.2</v>
      </c>
      <c r="J78">
        <v>1</v>
      </c>
      <c r="K78">
        <v>0.84347823858261106</v>
      </c>
      <c r="L78">
        <v>0.9</v>
      </c>
      <c r="M78">
        <v>0.33684210526315789</v>
      </c>
      <c r="N78">
        <v>0.2608695652173913</v>
      </c>
      <c r="O78">
        <v>0.35056179775280899</v>
      </c>
      <c r="P78">
        <v>16.2</v>
      </c>
      <c r="Q78">
        <v>162292.79999999999</v>
      </c>
      <c r="R78">
        <v>355</v>
      </c>
      <c r="S78">
        <v>2</v>
      </c>
      <c r="T78">
        <v>11</v>
      </c>
      <c r="U78">
        <v>0.33684210526315789</v>
      </c>
      <c r="V78">
        <v>0.39130434782608697</v>
      </c>
      <c r="W78">
        <v>0.31685393258426964</v>
      </c>
      <c r="X78">
        <v>12</v>
      </c>
      <c r="Y78">
        <v>115577</v>
      </c>
      <c r="Z78">
        <v>411</v>
      </c>
      <c r="AA78">
        <v>2</v>
      </c>
      <c r="AB78">
        <v>12</v>
      </c>
      <c r="AC78" s="1" t="s">
        <v>3388</v>
      </c>
      <c r="AF78">
        <f>optimizer[[#This Row],[kan_params]]</f>
        <v>405</v>
      </c>
      <c r="AG78">
        <f>optimizer[[#This Row],[kan_test_acc]]</f>
        <v>0.9</v>
      </c>
      <c r="AH78">
        <f>optimizer[[#This Row],[mlp_test_acc]]</f>
        <v>0.33684210526315789</v>
      </c>
    </row>
    <row r="79" spans="1:34" x14ac:dyDescent="0.25">
      <c r="A79" s="1" t="s">
        <v>2382</v>
      </c>
      <c r="B79">
        <v>14</v>
      </c>
      <c r="C79">
        <v>9</v>
      </c>
      <c r="D79">
        <v>2</v>
      </c>
      <c r="E79">
        <v>0</v>
      </c>
      <c r="F79" s="1" t="s">
        <v>2397</v>
      </c>
      <c r="G79">
        <v>847</v>
      </c>
      <c r="H79">
        <v>4880842.8</v>
      </c>
      <c r="I79">
        <v>13</v>
      </c>
      <c r="J79">
        <v>1</v>
      </c>
      <c r="K79">
        <v>0.95652174949645996</v>
      </c>
      <c r="L79">
        <v>0.97368419170379639</v>
      </c>
      <c r="M79">
        <v>0.34210526315789475</v>
      </c>
      <c r="N79">
        <v>0.47826086956521741</v>
      </c>
      <c r="O79">
        <v>0.29213483146067415</v>
      </c>
      <c r="P79">
        <v>12</v>
      </c>
      <c r="Q79">
        <v>115038.8</v>
      </c>
      <c r="R79">
        <v>831</v>
      </c>
      <c r="S79">
        <v>2</v>
      </c>
      <c r="T79">
        <v>18</v>
      </c>
      <c r="U79">
        <v>0.13157894736842105</v>
      </c>
      <c r="V79">
        <v>0.2608695652173913</v>
      </c>
      <c r="W79">
        <v>8.98876404494382E-2</v>
      </c>
      <c r="X79">
        <v>12</v>
      </c>
      <c r="Y79">
        <v>119244.6</v>
      </c>
      <c r="Z79">
        <v>915</v>
      </c>
      <c r="AA79">
        <v>2</v>
      </c>
      <c r="AB79">
        <v>19</v>
      </c>
      <c r="AC79" s="1" t="s">
        <v>3389</v>
      </c>
      <c r="AF79">
        <f>optimizer[[#This Row],[kan_params]]</f>
        <v>847</v>
      </c>
      <c r="AG79">
        <f>optimizer[[#This Row],[kan_test_acc]]</f>
        <v>0.97368419170379639</v>
      </c>
      <c r="AH79">
        <f>optimizer[[#This Row],[mlp_test_acc]]</f>
        <v>0.34210526315789475</v>
      </c>
    </row>
    <row r="80" spans="1:34" x14ac:dyDescent="0.25">
      <c r="A80" s="1" t="s">
        <v>2382</v>
      </c>
      <c r="B80">
        <v>14</v>
      </c>
      <c r="C80">
        <v>9</v>
      </c>
      <c r="D80">
        <v>2</v>
      </c>
      <c r="E80">
        <v>0</v>
      </c>
      <c r="F80" s="1" t="s">
        <v>3285</v>
      </c>
      <c r="G80">
        <v>1517</v>
      </c>
      <c r="H80">
        <v>5378053.4000000004</v>
      </c>
      <c r="I80">
        <v>12.8</v>
      </c>
      <c r="J80">
        <v>1</v>
      </c>
      <c r="K80">
        <v>0.95652174949645996</v>
      </c>
      <c r="L80">
        <v>0.96842104196548462</v>
      </c>
      <c r="M80">
        <v>0.32105263157894737</v>
      </c>
      <c r="N80">
        <v>0.64347826086956517</v>
      </c>
      <c r="O80">
        <v>0.36179775280898879</v>
      </c>
      <c r="P80">
        <v>15.4</v>
      </c>
      <c r="Q80">
        <v>170786</v>
      </c>
      <c r="R80">
        <v>1503</v>
      </c>
      <c r="S80">
        <v>2</v>
      </c>
      <c r="T80">
        <v>25</v>
      </c>
      <c r="U80">
        <v>0.57894736842105265</v>
      </c>
      <c r="V80">
        <v>0.61739130434782608</v>
      </c>
      <c r="W80">
        <v>0.55955056179775275</v>
      </c>
      <c r="X80">
        <v>21.4</v>
      </c>
      <c r="Y80">
        <v>212528.4</v>
      </c>
      <c r="Z80">
        <v>1615</v>
      </c>
      <c r="AA80">
        <v>2</v>
      </c>
      <c r="AB80">
        <v>26</v>
      </c>
      <c r="AC80" s="1" t="s">
        <v>3390</v>
      </c>
      <c r="AF80">
        <f>optimizer[[#This Row],[kan_params]]</f>
        <v>1517</v>
      </c>
      <c r="AG80">
        <f>optimizer[[#This Row],[kan_test_acc]]</f>
        <v>0.96842104196548462</v>
      </c>
      <c r="AH80">
        <f>optimizer[[#This Row],[mlp_test_acc]]</f>
        <v>0.32105263157894737</v>
      </c>
    </row>
    <row r="81" spans="1:34" x14ac:dyDescent="0.25">
      <c r="A81" s="1" t="s">
        <v>2382</v>
      </c>
      <c r="B81">
        <v>14</v>
      </c>
      <c r="C81">
        <v>9</v>
      </c>
      <c r="D81">
        <v>2</v>
      </c>
      <c r="E81">
        <v>0</v>
      </c>
      <c r="F81" s="1" t="s">
        <v>2405</v>
      </c>
      <c r="G81">
        <v>1153</v>
      </c>
      <c r="H81">
        <v>5289580.5999999996</v>
      </c>
      <c r="I81">
        <v>13.4</v>
      </c>
      <c r="J81">
        <v>0.99550561904907231</v>
      </c>
      <c r="K81">
        <v>0.95652174949645996</v>
      </c>
      <c r="L81">
        <v>0.899999988079071</v>
      </c>
      <c r="M81">
        <v>0.3</v>
      </c>
      <c r="N81">
        <v>0.47826086956521741</v>
      </c>
      <c r="O81">
        <v>0.34606741573033706</v>
      </c>
      <c r="P81">
        <v>12</v>
      </c>
      <c r="Q81">
        <v>125446.2</v>
      </c>
      <c r="R81">
        <v>1095</v>
      </c>
      <c r="S81">
        <v>2</v>
      </c>
      <c r="T81">
        <v>21</v>
      </c>
      <c r="U81">
        <v>0.32105263157894737</v>
      </c>
      <c r="V81">
        <v>0.68695652173913035</v>
      </c>
      <c r="W81">
        <v>0.34606741573033706</v>
      </c>
      <c r="X81">
        <v>12</v>
      </c>
      <c r="Y81">
        <v>134257.4</v>
      </c>
      <c r="Z81">
        <v>1191</v>
      </c>
      <c r="AA81">
        <v>2</v>
      </c>
      <c r="AB81">
        <v>22</v>
      </c>
      <c r="AC81" s="1" t="s">
        <v>3391</v>
      </c>
      <c r="AF81">
        <f>optimizer[[#This Row],[kan_params]]</f>
        <v>1153</v>
      </c>
      <c r="AG81">
        <f>optimizer[[#This Row],[kan_test_acc]]</f>
        <v>0.899999988079071</v>
      </c>
      <c r="AH81">
        <f>optimizer[[#This Row],[mlp_test_acc]]</f>
        <v>0.3</v>
      </c>
    </row>
    <row r="82" spans="1:34" x14ac:dyDescent="0.25">
      <c r="A82" s="1" t="s">
        <v>2382</v>
      </c>
      <c r="B82">
        <v>14</v>
      </c>
      <c r="C82">
        <v>9</v>
      </c>
      <c r="D82">
        <v>2</v>
      </c>
      <c r="E82">
        <v>0</v>
      </c>
      <c r="F82" s="1" t="s">
        <v>3287</v>
      </c>
      <c r="G82">
        <v>2013</v>
      </c>
      <c r="H82">
        <v>6389627.5999999996</v>
      </c>
      <c r="I82">
        <v>15.4</v>
      </c>
      <c r="J82">
        <v>1</v>
      </c>
      <c r="K82">
        <v>0.930434787273407</v>
      </c>
      <c r="L82">
        <v>0.89473685026168825</v>
      </c>
      <c r="M82">
        <v>0.38947368421052631</v>
      </c>
      <c r="N82">
        <v>0.4695652173913043</v>
      </c>
      <c r="O82">
        <v>0.4157303370786517</v>
      </c>
      <c r="P82">
        <v>16.2</v>
      </c>
      <c r="Q82">
        <v>152327.6</v>
      </c>
      <c r="R82">
        <v>1975</v>
      </c>
      <c r="S82">
        <v>2</v>
      </c>
      <c r="T82">
        <v>29</v>
      </c>
      <c r="U82">
        <v>0.28421052631578947</v>
      </c>
      <c r="V82">
        <v>0.2608695652173913</v>
      </c>
      <c r="W82">
        <v>0.34382022471910112</v>
      </c>
      <c r="X82">
        <v>12.6</v>
      </c>
      <c r="Y82">
        <v>122285</v>
      </c>
      <c r="Z82">
        <v>2103</v>
      </c>
      <c r="AA82">
        <v>2</v>
      </c>
      <c r="AB82">
        <v>30</v>
      </c>
      <c r="AC82" s="1" t="s">
        <v>3392</v>
      </c>
      <c r="AF82">
        <f>optimizer[[#This Row],[kan_params]]</f>
        <v>2013</v>
      </c>
      <c r="AG82">
        <f>optimizer[[#This Row],[kan_test_acc]]</f>
        <v>0.89473685026168825</v>
      </c>
      <c r="AH82">
        <f>optimizer[[#This Row],[mlp_test_acc]]</f>
        <v>0.38947368421052631</v>
      </c>
    </row>
    <row r="83" spans="1:34" x14ac:dyDescent="0.25">
      <c r="A83" s="1" t="s">
        <v>2382</v>
      </c>
      <c r="B83">
        <v>14</v>
      </c>
      <c r="C83">
        <v>9</v>
      </c>
      <c r="D83">
        <v>2</v>
      </c>
      <c r="E83">
        <v>0</v>
      </c>
      <c r="F83" s="1" t="s">
        <v>3289</v>
      </c>
      <c r="G83">
        <v>1075</v>
      </c>
      <c r="H83">
        <v>2289752.2000000002</v>
      </c>
      <c r="I83">
        <v>14</v>
      </c>
      <c r="J83">
        <v>1</v>
      </c>
      <c r="K83">
        <v>0.95652174949645996</v>
      </c>
      <c r="L83">
        <v>0.95263159275054932</v>
      </c>
      <c r="M83">
        <v>0.24210526315789474</v>
      </c>
      <c r="N83">
        <v>0.46086956521739131</v>
      </c>
      <c r="O83">
        <v>0.23146067415730337</v>
      </c>
      <c r="P83">
        <v>13.4</v>
      </c>
      <c r="Q83">
        <v>139253.6</v>
      </c>
      <c r="R83">
        <v>1003</v>
      </c>
      <c r="S83">
        <v>2</v>
      </c>
      <c r="T83">
        <v>20</v>
      </c>
      <c r="U83">
        <v>0.33684210526315789</v>
      </c>
      <c r="V83">
        <v>0.30434782608695654</v>
      </c>
      <c r="W83">
        <v>0.33932584269662924</v>
      </c>
      <c r="X83">
        <v>12</v>
      </c>
      <c r="Y83">
        <v>119959.8</v>
      </c>
      <c r="Z83">
        <v>1095</v>
      </c>
      <c r="AA83">
        <v>2</v>
      </c>
      <c r="AB83">
        <v>21</v>
      </c>
      <c r="AC83" s="1" t="s">
        <v>3393</v>
      </c>
      <c r="AF83">
        <f>optimizer[[#This Row],[kan_params]]</f>
        <v>1075</v>
      </c>
      <c r="AG83">
        <f>optimizer[[#This Row],[kan_test_acc]]</f>
        <v>0.95263159275054932</v>
      </c>
      <c r="AH83">
        <f>optimizer[[#This Row],[mlp_test_acc]]</f>
        <v>0.24210526315789474</v>
      </c>
    </row>
    <row r="84" spans="1:34" x14ac:dyDescent="0.25">
      <c r="A84" s="1" t="s">
        <v>2382</v>
      </c>
      <c r="B84">
        <v>14</v>
      </c>
      <c r="C84">
        <v>9</v>
      </c>
      <c r="D84">
        <v>2</v>
      </c>
      <c r="E84">
        <v>0</v>
      </c>
      <c r="F84" s="1" t="s">
        <v>2413</v>
      </c>
      <c r="G84">
        <v>1459</v>
      </c>
      <c r="H84">
        <v>5134406</v>
      </c>
      <c r="I84">
        <v>12.2</v>
      </c>
      <c r="J84">
        <v>1</v>
      </c>
      <c r="K84">
        <v>0.95652174949645996</v>
      </c>
      <c r="L84">
        <v>0.9736842036247253</v>
      </c>
      <c r="M84">
        <v>0.32105263157894737</v>
      </c>
      <c r="N84">
        <v>0.35652173913043478</v>
      </c>
      <c r="O84">
        <v>0.35730337078651686</v>
      </c>
      <c r="P84">
        <v>16</v>
      </c>
      <c r="Q84">
        <v>174213.2</v>
      </c>
      <c r="R84">
        <v>1395</v>
      </c>
      <c r="S84">
        <v>2</v>
      </c>
      <c r="T84">
        <v>24</v>
      </c>
      <c r="U84">
        <v>0.32105263157894737</v>
      </c>
      <c r="V84">
        <v>0.33913043478260874</v>
      </c>
      <c r="W84">
        <v>0.34606741573033706</v>
      </c>
      <c r="X84">
        <v>20</v>
      </c>
      <c r="Y84">
        <v>205687.4</v>
      </c>
      <c r="Z84">
        <v>1503</v>
      </c>
      <c r="AA84">
        <v>2</v>
      </c>
      <c r="AB84">
        <v>25</v>
      </c>
      <c r="AC84" s="1" t="s">
        <v>3394</v>
      </c>
      <c r="AF84">
        <f>optimizer[[#This Row],[kan_params]]</f>
        <v>1459</v>
      </c>
      <c r="AG84">
        <f>optimizer[[#This Row],[kan_test_acc]]</f>
        <v>0.9736842036247253</v>
      </c>
      <c r="AH84">
        <f>optimizer[[#This Row],[mlp_test_acc]]</f>
        <v>0.32105263157894737</v>
      </c>
    </row>
    <row r="85" spans="1:34" x14ac:dyDescent="0.25">
      <c r="A85" s="1" t="s">
        <v>2382</v>
      </c>
      <c r="B85">
        <v>14</v>
      </c>
      <c r="C85">
        <v>9</v>
      </c>
      <c r="D85">
        <v>2</v>
      </c>
      <c r="E85">
        <v>0</v>
      </c>
      <c r="F85" s="1" t="s">
        <v>3291</v>
      </c>
      <c r="G85">
        <v>2509</v>
      </c>
      <c r="H85">
        <v>5648118.4000000004</v>
      </c>
      <c r="I85">
        <v>12.8</v>
      </c>
      <c r="J85">
        <v>1</v>
      </c>
      <c r="K85">
        <v>0.95652174949645996</v>
      </c>
      <c r="L85">
        <v>0.97894736528396609</v>
      </c>
      <c r="M85">
        <v>0.34210526315789475</v>
      </c>
      <c r="N85">
        <v>0.2608695652173913</v>
      </c>
      <c r="O85">
        <v>0.35056179775280899</v>
      </c>
      <c r="P85">
        <v>12</v>
      </c>
      <c r="Q85">
        <v>146146.6</v>
      </c>
      <c r="R85">
        <v>2371</v>
      </c>
      <c r="S85">
        <v>2</v>
      </c>
      <c r="T85">
        <v>32</v>
      </c>
      <c r="U85">
        <v>0.31578947368421051</v>
      </c>
      <c r="V85">
        <v>0.30434782608695654</v>
      </c>
      <c r="W85">
        <v>0.3595505617977528</v>
      </c>
      <c r="X85">
        <v>12</v>
      </c>
      <c r="Y85">
        <v>124966.2</v>
      </c>
      <c r="Z85">
        <v>2511</v>
      </c>
      <c r="AA85">
        <v>2</v>
      </c>
      <c r="AB85">
        <v>33</v>
      </c>
      <c r="AC85" s="1" t="s">
        <v>3395</v>
      </c>
      <c r="AF85">
        <f>optimizer[[#This Row],[kan_params]]</f>
        <v>2509</v>
      </c>
      <c r="AG85">
        <f>optimizer[[#This Row],[kan_test_acc]]</f>
        <v>0.97894736528396609</v>
      </c>
      <c r="AH85">
        <f>optimizer[[#This Row],[mlp_test_acc]]</f>
        <v>0.34210526315789475</v>
      </c>
    </row>
    <row r="86" spans="1:34" x14ac:dyDescent="0.25">
      <c r="A86" s="1" t="s">
        <v>2382</v>
      </c>
      <c r="B86">
        <v>16</v>
      </c>
      <c r="C86">
        <v>5</v>
      </c>
      <c r="D86">
        <v>5</v>
      </c>
      <c r="E86">
        <v>0</v>
      </c>
      <c r="F86" s="1" t="s">
        <v>2383</v>
      </c>
      <c r="G86">
        <v>2225</v>
      </c>
      <c r="H86">
        <v>7517494.5999999996</v>
      </c>
      <c r="I86">
        <v>14.6</v>
      </c>
      <c r="J86">
        <v>0.94382023811340332</v>
      </c>
      <c r="K86">
        <v>0.930434787273407</v>
      </c>
      <c r="L86">
        <v>0.75789474248886113</v>
      </c>
      <c r="M86">
        <v>0.39473684210526316</v>
      </c>
      <c r="N86">
        <v>0.54782608695652169</v>
      </c>
      <c r="O86">
        <v>0.39550561797752809</v>
      </c>
      <c r="P86">
        <v>19.600000000000001</v>
      </c>
      <c r="Q86">
        <v>197841.8</v>
      </c>
      <c r="R86">
        <v>2103</v>
      </c>
      <c r="S86">
        <v>2</v>
      </c>
      <c r="T86">
        <v>30</v>
      </c>
      <c r="U86">
        <v>0.33684210526315789</v>
      </c>
      <c r="V86">
        <v>0.30434782608695654</v>
      </c>
      <c r="W86">
        <v>0.33932584269662924</v>
      </c>
      <c r="X86">
        <v>12</v>
      </c>
      <c r="Y86">
        <v>118159.6</v>
      </c>
      <c r="Z86">
        <v>2235</v>
      </c>
      <c r="AA86">
        <v>2</v>
      </c>
      <c r="AB86">
        <v>31</v>
      </c>
      <c r="AC86" s="1" t="s">
        <v>3396</v>
      </c>
      <c r="AF86">
        <f>optimizer[[#This Row],[kan_params]]</f>
        <v>2225</v>
      </c>
      <c r="AG86">
        <f>optimizer[[#This Row],[kan_test_acc]]</f>
        <v>0.75789474248886113</v>
      </c>
      <c r="AH86">
        <f>optimizer[[#This Row],[mlp_test_acc]]</f>
        <v>0.39473684210526316</v>
      </c>
    </row>
    <row r="87" spans="1:34" x14ac:dyDescent="0.25">
      <c r="A87" s="1" t="s">
        <v>2382</v>
      </c>
      <c r="B87">
        <v>16</v>
      </c>
      <c r="C87">
        <v>5</v>
      </c>
      <c r="D87">
        <v>5</v>
      </c>
      <c r="E87">
        <v>0</v>
      </c>
      <c r="F87" s="1" t="s">
        <v>3281</v>
      </c>
      <c r="G87">
        <v>3790</v>
      </c>
      <c r="H87">
        <v>9456575.8000000007</v>
      </c>
      <c r="I87">
        <v>17.8</v>
      </c>
      <c r="J87">
        <v>0.70112360119819639</v>
      </c>
      <c r="K87">
        <v>0.895652174949646</v>
      </c>
      <c r="L87">
        <v>0.5368421137332916</v>
      </c>
      <c r="M87">
        <v>0.33157894736842103</v>
      </c>
      <c r="N87">
        <v>0.66956521739130437</v>
      </c>
      <c r="O87">
        <v>0.33258426966292132</v>
      </c>
      <c r="P87">
        <v>17.8</v>
      </c>
      <c r="Q87">
        <v>157976.4</v>
      </c>
      <c r="R87">
        <v>3775</v>
      </c>
      <c r="S87">
        <v>2</v>
      </c>
      <c r="T87">
        <v>41</v>
      </c>
      <c r="U87">
        <v>0.29473684210526313</v>
      </c>
      <c r="V87">
        <v>0.2608695652173913</v>
      </c>
      <c r="W87">
        <v>0.33033707865168538</v>
      </c>
      <c r="X87">
        <v>12</v>
      </c>
      <c r="Y87">
        <v>111276.4</v>
      </c>
      <c r="Z87">
        <v>3951</v>
      </c>
      <c r="AA87">
        <v>2</v>
      </c>
      <c r="AB87">
        <v>42</v>
      </c>
      <c r="AC87" s="1" t="s">
        <v>3397</v>
      </c>
      <c r="AF87">
        <f>optimizer[[#This Row],[kan_params]]</f>
        <v>3790</v>
      </c>
      <c r="AG87">
        <f>optimizer[[#This Row],[kan_test_acc]]</f>
        <v>0.5368421137332916</v>
      </c>
      <c r="AH87">
        <f>optimizer[[#This Row],[mlp_test_acc]]</f>
        <v>0.33157894736842103</v>
      </c>
    </row>
    <row r="88" spans="1:34" x14ac:dyDescent="0.25">
      <c r="A88" s="1" t="s">
        <v>2382</v>
      </c>
      <c r="B88">
        <v>16</v>
      </c>
      <c r="C88">
        <v>5</v>
      </c>
      <c r="D88">
        <v>5</v>
      </c>
      <c r="E88">
        <v>0</v>
      </c>
      <c r="F88" s="1" t="s">
        <v>2389</v>
      </c>
      <c r="G88">
        <v>2611</v>
      </c>
      <c r="H88">
        <v>7073812.7999999998</v>
      </c>
      <c r="I88">
        <v>13</v>
      </c>
      <c r="J88">
        <v>0.80000001192092896</v>
      </c>
      <c r="K88">
        <v>0.94782609939575191</v>
      </c>
      <c r="L88">
        <v>0.68421052694320683</v>
      </c>
      <c r="M88">
        <v>0.31578947368421051</v>
      </c>
      <c r="N88">
        <v>0.2608695652173913</v>
      </c>
      <c r="O88">
        <v>0.3595505617977528</v>
      </c>
      <c r="P88">
        <v>12</v>
      </c>
      <c r="Q88">
        <v>111834</v>
      </c>
      <c r="R88">
        <v>2511</v>
      </c>
      <c r="S88">
        <v>2</v>
      </c>
      <c r="T88">
        <v>33</v>
      </c>
      <c r="U88">
        <v>0.34210526315789475</v>
      </c>
      <c r="V88">
        <v>0.2608695652173913</v>
      </c>
      <c r="W88">
        <v>0.34831460674157305</v>
      </c>
      <c r="X88">
        <v>12</v>
      </c>
      <c r="Y88">
        <v>119785.8</v>
      </c>
      <c r="Z88">
        <v>2655</v>
      </c>
      <c r="AA88">
        <v>2</v>
      </c>
      <c r="AB88">
        <v>34</v>
      </c>
      <c r="AC88" s="1" t="s">
        <v>3398</v>
      </c>
      <c r="AF88">
        <f>optimizer[[#This Row],[kan_params]]</f>
        <v>2611</v>
      </c>
      <c r="AG88">
        <f>optimizer[[#This Row],[kan_test_acc]]</f>
        <v>0.68421052694320683</v>
      </c>
      <c r="AH88">
        <f>optimizer[[#This Row],[mlp_test_acc]]</f>
        <v>0.31578947368421051</v>
      </c>
    </row>
    <row r="89" spans="1:34" x14ac:dyDescent="0.25">
      <c r="A89" s="1" t="s">
        <v>2382</v>
      </c>
      <c r="B89">
        <v>16</v>
      </c>
      <c r="C89">
        <v>5</v>
      </c>
      <c r="D89">
        <v>5</v>
      </c>
      <c r="E89">
        <v>0</v>
      </c>
      <c r="F89" s="1" t="s">
        <v>3283</v>
      </c>
      <c r="G89">
        <v>4416</v>
      </c>
      <c r="H89">
        <v>6905731.7999999998</v>
      </c>
      <c r="I89">
        <v>12.2</v>
      </c>
      <c r="J89">
        <v>0.90786516666412354</v>
      </c>
      <c r="K89">
        <v>0.95652174949645996</v>
      </c>
      <c r="L89">
        <v>0.80526316165924072</v>
      </c>
      <c r="M89">
        <v>0.39999999999999997</v>
      </c>
      <c r="N89">
        <v>0.65217391304347827</v>
      </c>
      <c r="O89">
        <v>0.44044943820224719</v>
      </c>
      <c r="P89">
        <v>17.8</v>
      </c>
      <c r="Q89">
        <v>158601.4</v>
      </c>
      <c r="R89">
        <v>4315</v>
      </c>
      <c r="S89">
        <v>2</v>
      </c>
      <c r="T89">
        <v>44</v>
      </c>
      <c r="U89">
        <v>0.31578947368421051</v>
      </c>
      <c r="V89">
        <v>0.39130434782608697</v>
      </c>
      <c r="W89">
        <v>0.3595505617977528</v>
      </c>
      <c r="X89">
        <v>17</v>
      </c>
      <c r="Y89">
        <v>140327.6</v>
      </c>
      <c r="Z89">
        <v>4503</v>
      </c>
      <c r="AA89">
        <v>2</v>
      </c>
      <c r="AB89">
        <v>45</v>
      </c>
      <c r="AC89" s="1" t="s">
        <v>3399</v>
      </c>
      <c r="AF89">
        <f>optimizer[[#This Row],[kan_params]]</f>
        <v>4416</v>
      </c>
      <c r="AG89">
        <f>optimizer[[#This Row],[kan_test_acc]]</f>
        <v>0.80526316165924072</v>
      </c>
      <c r="AH89">
        <f>optimizer[[#This Row],[mlp_test_acc]]</f>
        <v>0.39999999999999997</v>
      </c>
    </row>
    <row r="90" spans="1:34" x14ac:dyDescent="0.25">
      <c r="A90" s="1" t="s">
        <v>2382</v>
      </c>
      <c r="B90">
        <v>16</v>
      </c>
      <c r="C90">
        <v>5</v>
      </c>
      <c r="D90">
        <v>5</v>
      </c>
      <c r="E90">
        <v>0</v>
      </c>
      <c r="F90" s="1" t="s">
        <v>2395</v>
      </c>
      <c r="G90">
        <v>510</v>
      </c>
      <c r="H90">
        <v>3692531.8</v>
      </c>
      <c r="I90">
        <v>13.2</v>
      </c>
      <c r="J90">
        <v>1</v>
      </c>
      <c r="K90">
        <v>0.91304349899291992</v>
      </c>
      <c r="L90">
        <v>0.86315790414810178</v>
      </c>
      <c r="M90">
        <v>0.30526315789473685</v>
      </c>
      <c r="N90">
        <v>0.41739130434782606</v>
      </c>
      <c r="O90">
        <v>0.32359550561797751</v>
      </c>
      <c r="P90">
        <v>12</v>
      </c>
      <c r="Q90">
        <v>116881.4</v>
      </c>
      <c r="R90">
        <v>471</v>
      </c>
      <c r="S90">
        <v>2</v>
      </c>
      <c r="T90">
        <v>13</v>
      </c>
      <c r="U90">
        <v>0.39999999999999997</v>
      </c>
      <c r="V90">
        <v>0.2608695652173913</v>
      </c>
      <c r="W90">
        <v>0.32359550561797756</v>
      </c>
      <c r="X90">
        <v>12</v>
      </c>
      <c r="Y90">
        <v>110109.6</v>
      </c>
      <c r="Z90">
        <v>535</v>
      </c>
      <c r="AA90">
        <v>2</v>
      </c>
      <c r="AB90">
        <v>14</v>
      </c>
      <c r="AC90" s="1" t="s">
        <v>3400</v>
      </c>
      <c r="AF90">
        <f>optimizer[[#This Row],[kan_params]]</f>
        <v>510</v>
      </c>
      <c r="AG90">
        <f>optimizer[[#This Row],[kan_test_acc]]</f>
        <v>0.86315790414810178</v>
      </c>
      <c r="AH90">
        <f>optimizer[[#This Row],[mlp_test_acc]]</f>
        <v>0.30526315789473685</v>
      </c>
    </row>
    <row r="91" spans="1:34" x14ac:dyDescent="0.25">
      <c r="A91" s="1" t="s">
        <v>2382</v>
      </c>
      <c r="B91">
        <v>16</v>
      </c>
      <c r="C91">
        <v>5</v>
      </c>
      <c r="D91">
        <v>5</v>
      </c>
      <c r="E91">
        <v>0</v>
      </c>
      <c r="F91" s="1" t="s">
        <v>2397</v>
      </c>
      <c r="G91">
        <v>1067</v>
      </c>
      <c r="H91">
        <v>5938025</v>
      </c>
      <c r="I91">
        <v>13.4</v>
      </c>
      <c r="J91">
        <v>0.83370786309242251</v>
      </c>
      <c r="K91">
        <v>0.98260869979858401</v>
      </c>
      <c r="L91">
        <v>0.70526317358016966</v>
      </c>
      <c r="M91">
        <v>0.29473684210526313</v>
      </c>
      <c r="N91">
        <v>0.32173913043478258</v>
      </c>
      <c r="O91">
        <v>0.35280898876404493</v>
      </c>
      <c r="P91">
        <v>12</v>
      </c>
      <c r="Q91">
        <v>112143.6</v>
      </c>
      <c r="R91">
        <v>1003</v>
      </c>
      <c r="S91">
        <v>2</v>
      </c>
      <c r="T91">
        <v>20</v>
      </c>
      <c r="U91">
        <v>0.27368421052631575</v>
      </c>
      <c r="V91">
        <v>0.36521739130434783</v>
      </c>
      <c r="W91">
        <v>0.35056179775280899</v>
      </c>
      <c r="X91">
        <v>12</v>
      </c>
      <c r="Y91">
        <v>113246</v>
      </c>
      <c r="Z91">
        <v>1095</v>
      </c>
      <c r="AA91">
        <v>2</v>
      </c>
      <c r="AB91">
        <v>21</v>
      </c>
      <c r="AC91" s="1" t="s">
        <v>3401</v>
      </c>
      <c r="AF91">
        <f>optimizer[[#This Row],[kan_params]]</f>
        <v>1067</v>
      </c>
      <c r="AG91">
        <f>optimizer[[#This Row],[kan_test_acc]]</f>
        <v>0.70526317358016966</v>
      </c>
      <c r="AH91">
        <f>optimizer[[#This Row],[mlp_test_acc]]</f>
        <v>0.29473684210526313</v>
      </c>
    </row>
    <row r="92" spans="1:34" x14ac:dyDescent="0.25">
      <c r="A92" s="1" t="s">
        <v>2382</v>
      </c>
      <c r="B92">
        <v>16</v>
      </c>
      <c r="C92">
        <v>5</v>
      </c>
      <c r="D92">
        <v>5</v>
      </c>
      <c r="E92">
        <v>0</v>
      </c>
      <c r="F92" s="1" t="s">
        <v>3285</v>
      </c>
      <c r="G92">
        <v>1912</v>
      </c>
      <c r="H92">
        <v>6551721.2000000002</v>
      </c>
      <c r="I92">
        <v>13.8</v>
      </c>
      <c r="J92">
        <v>0.88539326190948486</v>
      </c>
      <c r="K92">
        <v>0.95652173757553105</v>
      </c>
      <c r="L92">
        <v>0.79473684430122371</v>
      </c>
      <c r="M92">
        <v>0.35789473684210527</v>
      </c>
      <c r="N92">
        <v>0.52173913043478259</v>
      </c>
      <c r="O92">
        <v>0.45842696629213486</v>
      </c>
      <c r="P92">
        <v>16.399999999999999</v>
      </c>
      <c r="Q92">
        <v>165400.20000000001</v>
      </c>
      <c r="R92">
        <v>1851</v>
      </c>
      <c r="S92">
        <v>2</v>
      </c>
      <c r="T92">
        <v>28</v>
      </c>
      <c r="U92">
        <v>0.28421052631578947</v>
      </c>
      <c r="V92">
        <v>0.46956521739130436</v>
      </c>
      <c r="W92">
        <v>0.34157303370786518</v>
      </c>
      <c r="X92">
        <v>14</v>
      </c>
      <c r="Y92">
        <v>147241.79999999999</v>
      </c>
      <c r="Z92">
        <v>1975</v>
      </c>
      <c r="AA92">
        <v>2</v>
      </c>
      <c r="AB92">
        <v>29</v>
      </c>
      <c r="AC92" s="1" t="s">
        <v>3402</v>
      </c>
      <c r="AF92">
        <f>optimizer[[#This Row],[kan_params]]</f>
        <v>1912</v>
      </c>
      <c r="AG92">
        <f>optimizer[[#This Row],[kan_test_acc]]</f>
        <v>0.79473684430122371</v>
      </c>
      <c r="AH92">
        <f>optimizer[[#This Row],[mlp_test_acc]]</f>
        <v>0.35789473684210527</v>
      </c>
    </row>
    <row r="93" spans="1:34" x14ac:dyDescent="0.25">
      <c r="A93" s="1" t="s">
        <v>2382</v>
      </c>
      <c r="B93">
        <v>16</v>
      </c>
      <c r="C93">
        <v>5</v>
      </c>
      <c r="D93">
        <v>5</v>
      </c>
      <c r="E93">
        <v>0</v>
      </c>
      <c r="F93" s="1" t="s">
        <v>2405</v>
      </c>
      <c r="G93">
        <v>1453</v>
      </c>
      <c r="H93">
        <v>6104989.2000000002</v>
      </c>
      <c r="I93">
        <v>13</v>
      </c>
      <c r="J93">
        <v>0.9483146071434021</v>
      </c>
      <c r="K93">
        <v>0.97391304969787595</v>
      </c>
      <c r="L93">
        <v>0.81578948497772219</v>
      </c>
      <c r="M93">
        <v>0.26315789473684209</v>
      </c>
      <c r="N93">
        <v>0.34782608695652173</v>
      </c>
      <c r="O93">
        <v>0.3595505617977528</v>
      </c>
      <c r="P93">
        <v>12</v>
      </c>
      <c r="Q93">
        <v>100825.60000000001</v>
      </c>
      <c r="R93">
        <v>1395</v>
      </c>
      <c r="S93">
        <v>2</v>
      </c>
      <c r="T93">
        <v>24</v>
      </c>
      <c r="U93">
        <v>0.26315789473684209</v>
      </c>
      <c r="V93">
        <v>0.34782608695652173</v>
      </c>
      <c r="W93">
        <v>0.3595505617977528</v>
      </c>
      <c r="X93">
        <v>12</v>
      </c>
      <c r="Y93">
        <v>111140.6</v>
      </c>
      <c r="Z93">
        <v>1503</v>
      </c>
      <c r="AA93">
        <v>2</v>
      </c>
      <c r="AB93">
        <v>25</v>
      </c>
      <c r="AC93" s="1" t="s">
        <v>3403</v>
      </c>
      <c r="AF93">
        <f>optimizer[[#This Row],[kan_params]]</f>
        <v>1453</v>
      </c>
      <c r="AG93">
        <f>optimizer[[#This Row],[kan_test_acc]]</f>
        <v>0.81578948497772219</v>
      </c>
      <c r="AH93">
        <f>optimizer[[#This Row],[mlp_test_acc]]</f>
        <v>0.26315789473684209</v>
      </c>
    </row>
    <row r="94" spans="1:34" x14ac:dyDescent="0.25">
      <c r="A94" s="1" t="s">
        <v>2382</v>
      </c>
      <c r="B94">
        <v>16</v>
      </c>
      <c r="C94">
        <v>5</v>
      </c>
      <c r="D94">
        <v>5</v>
      </c>
      <c r="E94">
        <v>0</v>
      </c>
      <c r="F94" s="1" t="s">
        <v>3287</v>
      </c>
      <c r="G94">
        <v>2538</v>
      </c>
      <c r="H94">
        <v>7204386.7999999998</v>
      </c>
      <c r="I94">
        <v>14.2</v>
      </c>
      <c r="J94">
        <v>0.95955057144165035</v>
      </c>
      <c r="K94">
        <v>0.947826087474823</v>
      </c>
      <c r="L94">
        <v>0.84210525751113896</v>
      </c>
      <c r="M94">
        <v>0.38947368421052631</v>
      </c>
      <c r="N94">
        <v>0.41739130434782606</v>
      </c>
      <c r="O94">
        <v>0.42471910112359551</v>
      </c>
      <c r="P94">
        <v>16</v>
      </c>
      <c r="Q94">
        <v>151095.4</v>
      </c>
      <c r="R94">
        <v>2511</v>
      </c>
      <c r="S94">
        <v>2</v>
      </c>
      <c r="T94">
        <v>33</v>
      </c>
      <c r="U94">
        <v>0.32631578947368417</v>
      </c>
      <c r="V94">
        <v>0.62608695652173918</v>
      </c>
      <c r="W94">
        <v>0.38426966292134829</v>
      </c>
      <c r="X94">
        <v>15.6</v>
      </c>
      <c r="Y94">
        <v>127009.60000000001</v>
      </c>
      <c r="Z94">
        <v>2655</v>
      </c>
      <c r="AA94">
        <v>2</v>
      </c>
      <c r="AB94">
        <v>34</v>
      </c>
      <c r="AC94" s="1" t="s">
        <v>3404</v>
      </c>
      <c r="AF94">
        <f>optimizer[[#This Row],[kan_params]]</f>
        <v>2538</v>
      </c>
      <c r="AG94">
        <f>optimizer[[#This Row],[kan_test_acc]]</f>
        <v>0.84210525751113896</v>
      </c>
      <c r="AH94">
        <f>optimizer[[#This Row],[mlp_test_acc]]</f>
        <v>0.38947368421052631</v>
      </c>
    </row>
    <row r="95" spans="1:34" x14ac:dyDescent="0.25">
      <c r="A95" s="1" t="s">
        <v>2382</v>
      </c>
      <c r="B95">
        <v>16</v>
      </c>
      <c r="C95">
        <v>5</v>
      </c>
      <c r="D95">
        <v>5</v>
      </c>
      <c r="E95">
        <v>0</v>
      </c>
      <c r="F95" s="1" t="s">
        <v>3289</v>
      </c>
      <c r="G95">
        <v>1355</v>
      </c>
      <c r="H95">
        <v>3812735.4</v>
      </c>
      <c r="I95">
        <v>12</v>
      </c>
      <c r="J95">
        <v>1</v>
      </c>
      <c r="K95">
        <v>0.99130434989929195</v>
      </c>
      <c r="L95">
        <v>0.899999988079071</v>
      </c>
      <c r="M95">
        <v>0.31578947368421051</v>
      </c>
      <c r="N95">
        <v>0.43478260869565216</v>
      </c>
      <c r="O95">
        <v>0.3146067415730337</v>
      </c>
      <c r="P95">
        <v>12</v>
      </c>
      <c r="Q95">
        <v>124712</v>
      </c>
      <c r="R95">
        <v>1291</v>
      </c>
      <c r="S95">
        <v>2</v>
      </c>
      <c r="T95">
        <v>23</v>
      </c>
      <c r="U95">
        <v>0.26315789473684209</v>
      </c>
      <c r="V95">
        <v>0.34782608695652173</v>
      </c>
      <c r="W95">
        <v>0.3595505617977528</v>
      </c>
      <c r="X95">
        <v>12</v>
      </c>
      <c r="Y95">
        <v>113907.8</v>
      </c>
      <c r="Z95">
        <v>1395</v>
      </c>
      <c r="AA95">
        <v>2</v>
      </c>
      <c r="AB95">
        <v>24</v>
      </c>
      <c r="AC95" s="1" t="s">
        <v>3405</v>
      </c>
      <c r="AF95">
        <f>optimizer[[#This Row],[kan_params]]</f>
        <v>1355</v>
      </c>
      <c r="AG95">
        <f>optimizer[[#This Row],[kan_test_acc]]</f>
        <v>0.899999988079071</v>
      </c>
      <c r="AH95">
        <f>optimizer[[#This Row],[mlp_test_acc]]</f>
        <v>0.31578947368421051</v>
      </c>
    </row>
    <row r="96" spans="1:34" x14ac:dyDescent="0.25">
      <c r="A96" s="1" t="s">
        <v>2382</v>
      </c>
      <c r="B96">
        <v>16</v>
      </c>
      <c r="C96">
        <v>5</v>
      </c>
      <c r="D96">
        <v>5</v>
      </c>
      <c r="E96">
        <v>0</v>
      </c>
      <c r="F96" s="1" t="s">
        <v>2413</v>
      </c>
      <c r="G96">
        <v>1839</v>
      </c>
      <c r="H96">
        <v>7459033.7999999998</v>
      </c>
      <c r="I96">
        <v>15.6</v>
      </c>
      <c r="J96">
        <v>0.95955055952072144</v>
      </c>
      <c r="K96">
        <v>0.93913044929504397</v>
      </c>
      <c r="L96">
        <v>0.81578947305679317</v>
      </c>
      <c r="M96">
        <v>0.31578947368421051</v>
      </c>
      <c r="N96">
        <v>0.33043478260869563</v>
      </c>
      <c r="O96">
        <v>0.34157303370786518</v>
      </c>
      <c r="P96">
        <v>12</v>
      </c>
      <c r="Q96">
        <v>115774.8</v>
      </c>
      <c r="R96">
        <v>1731</v>
      </c>
      <c r="S96">
        <v>2</v>
      </c>
      <c r="T96">
        <v>27</v>
      </c>
      <c r="U96">
        <v>0.5736842105263158</v>
      </c>
      <c r="V96">
        <v>0.66086956521739126</v>
      </c>
      <c r="W96">
        <v>0.56404494382022474</v>
      </c>
      <c r="X96">
        <v>22.8</v>
      </c>
      <c r="Y96">
        <v>213419.2</v>
      </c>
      <c r="Z96">
        <v>1851</v>
      </c>
      <c r="AA96">
        <v>2</v>
      </c>
      <c r="AB96">
        <v>28</v>
      </c>
      <c r="AC96" s="1" t="s">
        <v>3406</v>
      </c>
      <c r="AF96">
        <f>optimizer[[#This Row],[kan_params]]</f>
        <v>1839</v>
      </c>
      <c r="AG96">
        <f>optimizer[[#This Row],[kan_test_acc]]</f>
        <v>0.81578947305679317</v>
      </c>
      <c r="AH96">
        <f>optimizer[[#This Row],[mlp_test_acc]]</f>
        <v>0.31578947368421051</v>
      </c>
    </row>
    <row r="97" spans="1:34" x14ac:dyDescent="0.25">
      <c r="A97" s="1" t="s">
        <v>2382</v>
      </c>
      <c r="B97">
        <v>16</v>
      </c>
      <c r="C97">
        <v>5</v>
      </c>
      <c r="D97">
        <v>5</v>
      </c>
      <c r="E97">
        <v>0</v>
      </c>
      <c r="F97" s="1" t="s">
        <v>3291</v>
      </c>
      <c r="G97">
        <v>3164</v>
      </c>
      <c r="H97">
        <v>6557905.5999999996</v>
      </c>
      <c r="I97">
        <v>12.4</v>
      </c>
      <c r="J97">
        <v>0.96404494047164913</v>
      </c>
      <c r="K97">
        <v>0.95652174949645996</v>
      </c>
      <c r="L97">
        <v>0.79473685026168828</v>
      </c>
      <c r="M97">
        <v>0.31578947368421051</v>
      </c>
      <c r="N97">
        <v>0.45217391304347826</v>
      </c>
      <c r="O97">
        <v>0.3595505617977528</v>
      </c>
      <c r="P97">
        <v>16.399999999999999</v>
      </c>
      <c r="Q97">
        <v>150131.6</v>
      </c>
      <c r="R97">
        <v>3111</v>
      </c>
      <c r="S97">
        <v>2</v>
      </c>
      <c r="T97">
        <v>37</v>
      </c>
      <c r="U97">
        <v>0.34210526315789475</v>
      </c>
      <c r="V97">
        <v>0.45217391304347826</v>
      </c>
      <c r="W97">
        <v>0.34831460674157305</v>
      </c>
      <c r="X97">
        <v>15.6</v>
      </c>
      <c r="Y97">
        <v>134452.6</v>
      </c>
      <c r="Z97">
        <v>3271</v>
      </c>
      <c r="AA97">
        <v>2</v>
      </c>
      <c r="AB97">
        <v>38</v>
      </c>
      <c r="AC97" s="1" t="s">
        <v>3407</v>
      </c>
      <c r="AF97">
        <f>optimizer[[#This Row],[kan_params]]</f>
        <v>3164</v>
      </c>
      <c r="AG97">
        <f>optimizer[[#This Row],[kan_test_acc]]</f>
        <v>0.79473685026168828</v>
      </c>
      <c r="AH97">
        <f>optimizer[[#This Row],[mlp_test_acc]]</f>
        <v>0.31578947368421051</v>
      </c>
    </row>
    <row r="98" spans="1:34" x14ac:dyDescent="0.25">
      <c r="A98" s="1" t="s">
        <v>2382</v>
      </c>
      <c r="B98">
        <v>16</v>
      </c>
      <c r="C98">
        <v>9</v>
      </c>
      <c r="D98">
        <v>3</v>
      </c>
      <c r="E98">
        <v>0</v>
      </c>
      <c r="F98" s="1" t="s">
        <v>2383</v>
      </c>
      <c r="G98">
        <v>2041</v>
      </c>
      <c r="H98">
        <v>6955529.2000000002</v>
      </c>
      <c r="I98">
        <v>12.8</v>
      </c>
      <c r="J98">
        <v>1</v>
      </c>
      <c r="K98">
        <v>0.95652174949645996</v>
      </c>
      <c r="L98">
        <v>0.95263159275054932</v>
      </c>
      <c r="M98">
        <v>0.47368421052631582</v>
      </c>
      <c r="N98">
        <v>0.4869565217391304</v>
      </c>
      <c r="O98">
        <v>0.47640449438202248</v>
      </c>
      <c r="P98">
        <v>21.6</v>
      </c>
      <c r="Q98">
        <v>235903</v>
      </c>
      <c r="R98">
        <v>1975</v>
      </c>
      <c r="S98">
        <v>2</v>
      </c>
      <c r="T98">
        <v>29</v>
      </c>
      <c r="U98">
        <v>0.24736842105263157</v>
      </c>
      <c r="V98">
        <v>0.2608695652173913</v>
      </c>
      <c r="W98">
        <v>0.33033707865168538</v>
      </c>
      <c r="X98">
        <v>13.2</v>
      </c>
      <c r="Y98">
        <v>149006.79999999999</v>
      </c>
      <c r="Z98">
        <v>2103</v>
      </c>
      <c r="AA98">
        <v>2</v>
      </c>
      <c r="AB98">
        <v>30</v>
      </c>
      <c r="AC98" s="1" t="s">
        <v>3408</v>
      </c>
      <c r="AF98">
        <f>optimizer[[#This Row],[kan_params]]</f>
        <v>2041</v>
      </c>
      <c r="AG98">
        <f>optimizer[[#This Row],[kan_test_acc]]</f>
        <v>0.95263159275054932</v>
      </c>
      <c r="AH98">
        <f>optimizer[[#This Row],[mlp_test_acc]]</f>
        <v>0.47368421052631582</v>
      </c>
    </row>
    <row r="99" spans="1:34" x14ac:dyDescent="0.25">
      <c r="A99" s="1" t="s">
        <v>2382</v>
      </c>
      <c r="B99">
        <v>16</v>
      </c>
      <c r="C99">
        <v>9</v>
      </c>
      <c r="D99">
        <v>3</v>
      </c>
      <c r="E99">
        <v>0</v>
      </c>
      <c r="F99" s="1" t="s">
        <v>3281</v>
      </c>
      <c r="G99">
        <v>3476</v>
      </c>
      <c r="H99">
        <v>7994067.5999999996</v>
      </c>
      <c r="I99">
        <v>14.2</v>
      </c>
      <c r="J99">
        <v>0.99775280952453616</v>
      </c>
      <c r="K99">
        <v>0.95652174949645996</v>
      </c>
      <c r="L99">
        <v>0.88947367668151855</v>
      </c>
      <c r="M99">
        <v>0.3473684210526316</v>
      </c>
      <c r="N99">
        <v>0.2608695652173913</v>
      </c>
      <c r="O99">
        <v>0.35280898876404498</v>
      </c>
      <c r="P99">
        <v>12</v>
      </c>
      <c r="Q99">
        <v>138892.6</v>
      </c>
      <c r="R99">
        <v>3435</v>
      </c>
      <c r="S99">
        <v>2</v>
      </c>
      <c r="T99">
        <v>39</v>
      </c>
      <c r="U99">
        <v>0.3473684210526316</v>
      </c>
      <c r="V99">
        <v>0.47826086956521741</v>
      </c>
      <c r="W99">
        <v>0.31685393258426964</v>
      </c>
      <c r="X99">
        <v>12</v>
      </c>
      <c r="Y99">
        <v>131132.6</v>
      </c>
      <c r="Z99">
        <v>3603</v>
      </c>
      <c r="AA99">
        <v>2</v>
      </c>
      <c r="AB99">
        <v>40</v>
      </c>
      <c r="AC99" s="1" t="s">
        <v>3409</v>
      </c>
      <c r="AF99">
        <f>optimizer[[#This Row],[kan_params]]</f>
        <v>3476</v>
      </c>
      <c r="AG99">
        <f>optimizer[[#This Row],[kan_test_acc]]</f>
        <v>0.88947367668151855</v>
      </c>
      <c r="AH99">
        <f>optimizer[[#This Row],[mlp_test_acc]]</f>
        <v>0.3473684210526316</v>
      </c>
    </row>
    <row r="100" spans="1:34" x14ac:dyDescent="0.25">
      <c r="A100" s="1" t="s">
        <v>2382</v>
      </c>
      <c r="B100">
        <v>16</v>
      </c>
      <c r="C100">
        <v>9</v>
      </c>
      <c r="D100">
        <v>3</v>
      </c>
      <c r="E100">
        <v>0</v>
      </c>
      <c r="F100" s="1" t="s">
        <v>2389</v>
      </c>
      <c r="G100">
        <v>2395</v>
      </c>
      <c r="H100">
        <v>8078401.2000000002</v>
      </c>
      <c r="I100">
        <v>14.4</v>
      </c>
      <c r="J100">
        <v>0.99101123809814451</v>
      </c>
      <c r="K100">
        <v>0.95652174949645996</v>
      </c>
      <c r="L100">
        <v>0.86315790414810178</v>
      </c>
      <c r="M100">
        <v>0.38947368421052631</v>
      </c>
      <c r="N100">
        <v>0.39130434782608697</v>
      </c>
      <c r="O100">
        <v>0.39775280898876403</v>
      </c>
      <c r="P100">
        <v>14.6</v>
      </c>
      <c r="Q100">
        <v>156718</v>
      </c>
      <c r="R100">
        <v>2371</v>
      </c>
      <c r="S100">
        <v>2</v>
      </c>
      <c r="T100">
        <v>32</v>
      </c>
      <c r="U100">
        <v>0.37368421052631579</v>
      </c>
      <c r="V100">
        <v>0.39999999999999997</v>
      </c>
      <c r="W100">
        <v>0.38651685393258428</v>
      </c>
      <c r="X100">
        <v>14.4</v>
      </c>
      <c r="Y100">
        <v>165515.6</v>
      </c>
      <c r="Z100">
        <v>2511</v>
      </c>
      <c r="AA100">
        <v>2</v>
      </c>
      <c r="AB100">
        <v>33</v>
      </c>
      <c r="AC100" s="1" t="s">
        <v>3410</v>
      </c>
      <c r="AF100">
        <f>optimizer[[#This Row],[kan_params]]</f>
        <v>2395</v>
      </c>
      <c r="AG100">
        <f>optimizer[[#This Row],[kan_test_acc]]</f>
        <v>0.86315790414810178</v>
      </c>
      <c r="AH100">
        <f>optimizer[[#This Row],[mlp_test_acc]]</f>
        <v>0.38947368421052631</v>
      </c>
    </row>
    <row r="101" spans="1:34" x14ac:dyDescent="0.25">
      <c r="A101" s="1" t="s">
        <v>2382</v>
      </c>
      <c r="B101">
        <v>16</v>
      </c>
      <c r="C101">
        <v>9</v>
      </c>
      <c r="D101">
        <v>3</v>
      </c>
      <c r="E101">
        <v>0</v>
      </c>
      <c r="F101" s="1" t="s">
        <v>3283</v>
      </c>
      <c r="G101">
        <v>4050</v>
      </c>
      <c r="H101">
        <v>7062104</v>
      </c>
      <c r="I101">
        <v>12</v>
      </c>
      <c r="J101">
        <v>1</v>
      </c>
      <c r="K101">
        <v>0.95652174949645996</v>
      </c>
      <c r="L101">
        <v>0.94736843109130864</v>
      </c>
      <c r="M101">
        <v>0.39473684210526316</v>
      </c>
      <c r="N101">
        <v>0.73913043478260865</v>
      </c>
      <c r="O101">
        <v>0.39325842696629215</v>
      </c>
      <c r="P101">
        <v>15</v>
      </c>
      <c r="Q101">
        <v>153048.20000000001</v>
      </c>
      <c r="R101">
        <v>3951</v>
      </c>
      <c r="S101">
        <v>2</v>
      </c>
      <c r="T101">
        <v>42</v>
      </c>
      <c r="U101">
        <v>0.31578947368421051</v>
      </c>
      <c r="V101">
        <v>0.47826086956521741</v>
      </c>
      <c r="W101">
        <v>0.3595505617977528</v>
      </c>
      <c r="X101">
        <v>16</v>
      </c>
      <c r="Y101">
        <v>164530</v>
      </c>
      <c r="Z101">
        <v>4131</v>
      </c>
      <c r="AA101">
        <v>2</v>
      </c>
      <c r="AB101">
        <v>43</v>
      </c>
      <c r="AC101" s="1" t="s">
        <v>3411</v>
      </c>
      <c r="AF101">
        <f>optimizer[[#This Row],[kan_params]]</f>
        <v>4050</v>
      </c>
      <c r="AG101">
        <f>optimizer[[#This Row],[kan_test_acc]]</f>
        <v>0.94736843109130864</v>
      </c>
      <c r="AH101">
        <f>optimizer[[#This Row],[mlp_test_acc]]</f>
        <v>0.39473684210526316</v>
      </c>
    </row>
    <row r="102" spans="1:34" x14ac:dyDescent="0.25">
      <c r="A102" s="1" t="s">
        <v>2382</v>
      </c>
      <c r="B102">
        <v>16</v>
      </c>
      <c r="C102">
        <v>9</v>
      </c>
      <c r="D102">
        <v>3</v>
      </c>
      <c r="E102">
        <v>0</v>
      </c>
      <c r="F102" s="1" t="s">
        <v>2395</v>
      </c>
      <c r="G102">
        <v>468</v>
      </c>
      <c r="H102">
        <v>5527922.7999999998</v>
      </c>
      <c r="I102">
        <v>17</v>
      </c>
      <c r="J102">
        <v>1</v>
      </c>
      <c r="K102">
        <v>0.94782609939575191</v>
      </c>
      <c r="L102">
        <v>0.95789473056793217</v>
      </c>
      <c r="M102">
        <v>0.33157894736842103</v>
      </c>
      <c r="N102">
        <v>0.2608695652173913</v>
      </c>
      <c r="O102">
        <v>0.35280898876404493</v>
      </c>
      <c r="P102">
        <v>12</v>
      </c>
      <c r="Q102">
        <v>138244.79999999999</v>
      </c>
      <c r="R102">
        <v>411</v>
      </c>
      <c r="S102">
        <v>2</v>
      </c>
      <c r="T102">
        <v>12</v>
      </c>
      <c r="U102">
        <v>0.39473684210526316</v>
      </c>
      <c r="V102">
        <v>0.35652173913043478</v>
      </c>
      <c r="W102">
        <v>0.41348314606741576</v>
      </c>
      <c r="X102">
        <v>12.2</v>
      </c>
      <c r="Y102">
        <v>136704.79999999999</v>
      </c>
      <c r="Z102">
        <v>471</v>
      </c>
      <c r="AA102">
        <v>2</v>
      </c>
      <c r="AB102">
        <v>13</v>
      </c>
      <c r="AC102" s="1" t="s">
        <v>3412</v>
      </c>
      <c r="AF102">
        <f>optimizer[[#This Row],[kan_params]]</f>
        <v>468</v>
      </c>
      <c r="AG102">
        <f>optimizer[[#This Row],[kan_test_acc]]</f>
        <v>0.95789473056793217</v>
      </c>
      <c r="AH102">
        <f>optimizer[[#This Row],[mlp_test_acc]]</f>
        <v>0.33157894736842103</v>
      </c>
    </row>
    <row r="103" spans="1:34" x14ac:dyDescent="0.25">
      <c r="A103" s="1" t="s">
        <v>2382</v>
      </c>
      <c r="B103">
        <v>16</v>
      </c>
      <c r="C103">
        <v>9</v>
      </c>
      <c r="D103">
        <v>3</v>
      </c>
      <c r="E103">
        <v>0</v>
      </c>
      <c r="F103" s="1" t="s">
        <v>2397</v>
      </c>
      <c r="G103">
        <v>979</v>
      </c>
      <c r="H103">
        <v>6259753.5999999996</v>
      </c>
      <c r="I103">
        <v>12.4</v>
      </c>
      <c r="J103">
        <v>0.99775280952453616</v>
      </c>
      <c r="K103">
        <v>0.95652174949645996</v>
      </c>
      <c r="L103">
        <v>0.95263156890869138</v>
      </c>
      <c r="M103">
        <v>0.32631578947368423</v>
      </c>
      <c r="N103">
        <v>0.34782608695652173</v>
      </c>
      <c r="O103">
        <v>0.33258426966292132</v>
      </c>
      <c r="P103">
        <v>12</v>
      </c>
      <c r="Q103">
        <v>136776</v>
      </c>
      <c r="R103">
        <v>915</v>
      </c>
      <c r="S103">
        <v>2</v>
      </c>
      <c r="T103">
        <v>19</v>
      </c>
      <c r="U103">
        <v>0.41052631578947368</v>
      </c>
      <c r="V103">
        <v>0.45217391304347826</v>
      </c>
      <c r="W103">
        <v>0.45393258426966293</v>
      </c>
      <c r="X103">
        <v>16.399999999999999</v>
      </c>
      <c r="Y103">
        <v>179789.8</v>
      </c>
      <c r="Z103">
        <v>1003</v>
      </c>
      <c r="AA103">
        <v>2</v>
      </c>
      <c r="AB103">
        <v>20</v>
      </c>
      <c r="AC103" s="1" t="s">
        <v>3413</v>
      </c>
      <c r="AF103">
        <f>optimizer[[#This Row],[kan_params]]</f>
        <v>979</v>
      </c>
      <c r="AG103">
        <f>optimizer[[#This Row],[kan_test_acc]]</f>
        <v>0.95263156890869138</v>
      </c>
      <c r="AH103">
        <f>optimizer[[#This Row],[mlp_test_acc]]</f>
        <v>0.32631578947368423</v>
      </c>
    </row>
    <row r="104" spans="1:34" x14ac:dyDescent="0.25">
      <c r="A104" s="1" t="s">
        <v>2382</v>
      </c>
      <c r="B104">
        <v>16</v>
      </c>
      <c r="C104">
        <v>9</v>
      </c>
      <c r="D104">
        <v>3</v>
      </c>
      <c r="E104">
        <v>0</v>
      </c>
      <c r="F104" s="1" t="s">
        <v>3285</v>
      </c>
      <c r="G104">
        <v>1754</v>
      </c>
      <c r="H104">
        <v>7475594</v>
      </c>
      <c r="I104">
        <v>13.6</v>
      </c>
      <c r="J104">
        <v>0.99775280952453616</v>
      </c>
      <c r="K104">
        <v>0.94782609939575191</v>
      </c>
      <c r="L104">
        <v>0.82631579637527464</v>
      </c>
      <c r="M104">
        <v>0.32631578947368423</v>
      </c>
      <c r="N104">
        <v>0.2608695652173913</v>
      </c>
      <c r="O104">
        <v>0.35505617977528092</v>
      </c>
      <c r="P104">
        <v>12</v>
      </c>
      <c r="Q104">
        <v>135889.20000000001</v>
      </c>
      <c r="R104">
        <v>1731</v>
      </c>
      <c r="S104">
        <v>2</v>
      </c>
      <c r="T104">
        <v>27</v>
      </c>
      <c r="U104">
        <v>0.32105263157894737</v>
      </c>
      <c r="V104">
        <v>0.36521739130434783</v>
      </c>
      <c r="W104">
        <v>0.35730337078651686</v>
      </c>
      <c r="X104">
        <v>12.8</v>
      </c>
      <c r="Y104">
        <v>138126.79999999999</v>
      </c>
      <c r="Z104">
        <v>1851</v>
      </c>
      <c r="AA104">
        <v>2</v>
      </c>
      <c r="AB104">
        <v>28</v>
      </c>
      <c r="AC104" s="1" t="s">
        <v>3414</v>
      </c>
      <c r="AF104">
        <f>optimizer[[#This Row],[kan_params]]</f>
        <v>1754</v>
      </c>
      <c r="AG104">
        <f>optimizer[[#This Row],[kan_test_acc]]</f>
        <v>0.82631579637527464</v>
      </c>
      <c r="AH104">
        <f>optimizer[[#This Row],[mlp_test_acc]]</f>
        <v>0.32631578947368423</v>
      </c>
    </row>
    <row r="105" spans="1:34" x14ac:dyDescent="0.25">
      <c r="A105" s="1" t="s">
        <v>2382</v>
      </c>
      <c r="B105">
        <v>16</v>
      </c>
      <c r="C105">
        <v>9</v>
      </c>
      <c r="D105">
        <v>3</v>
      </c>
      <c r="E105">
        <v>0</v>
      </c>
      <c r="F105" s="1" t="s">
        <v>2405</v>
      </c>
      <c r="G105">
        <v>1333</v>
      </c>
      <c r="H105">
        <v>9172419.1999999993</v>
      </c>
      <c r="I105">
        <v>17.600000000000001</v>
      </c>
      <c r="J105">
        <v>0.99325842857360835</v>
      </c>
      <c r="K105">
        <v>0.90434782505035405</v>
      </c>
      <c r="L105">
        <v>0.85263159275054934</v>
      </c>
      <c r="M105">
        <v>0.27368421052631581</v>
      </c>
      <c r="N105">
        <v>0.34782608695652173</v>
      </c>
      <c r="O105">
        <v>0.29213483146067415</v>
      </c>
      <c r="P105">
        <v>12</v>
      </c>
      <c r="Q105">
        <v>148973.6</v>
      </c>
      <c r="R105">
        <v>1291</v>
      </c>
      <c r="S105">
        <v>2</v>
      </c>
      <c r="T105">
        <v>23</v>
      </c>
      <c r="U105">
        <v>0.34210526315789475</v>
      </c>
      <c r="V105">
        <v>0.2608695652173913</v>
      </c>
      <c r="W105">
        <v>0.34831460674157305</v>
      </c>
      <c r="X105">
        <v>13.2</v>
      </c>
      <c r="Y105">
        <v>146055.20000000001</v>
      </c>
      <c r="Z105">
        <v>1395</v>
      </c>
      <c r="AA105">
        <v>2</v>
      </c>
      <c r="AB105">
        <v>24</v>
      </c>
      <c r="AC105" s="1" t="s">
        <v>3415</v>
      </c>
      <c r="AF105">
        <f>optimizer[[#This Row],[kan_params]]</f>
        <v>1333</v>
      </c>
      <c r="AG105">
        <f>optimizer[[#This Row],[kan_test_acc]]</f>
        <v>0.85263159275054934</v>
      </c>
      <c r="AH105">
        <f>optimizer[[#This Row],[mlp_test_acc]]</f>
        <v>0.27368421052631581</v>
      </c>
    </row>
    <row r="106" spans="1:34" x14ac:dyDescent="0.25">
      <c r="A106" s="1" t="s">
        <v>2382</v>
      </c>
      <c r="B106">
        <v>16</v>
      </c>
      <c r="C106">
        <v>9</v>
      </c>
      <c r="D106">
        <v>3</v>
      </c>
      <c r="E106">
        <v>0</v>
      </c>
      <c r="F106" s="1" t="s">
        <v>3287</v>
      </c>
      <c r="G106">
        <v>2328</v>
      </c>
      <c r="H106">
        <v>11267275.199999999</v>
      </c>
      <c r="I106">
        <v>20</v>
      </c>
      <c r="J106">
        <v>0.99775280952453616</v>
      </c>
      <c r="K106">
        <v>0.93913043737411495</v>
      </c>
      <c r="L106">
        <v>0.85263158082962032</v>
      </c>
      <c r="M106">
        <v>0.3</v>
      </c>
      <c r="N106">
        <v>0.2608695652173913</v>
      </c>
      <c r="O106">
        <v>0.35505617977528087</v>
      </c>
      <c r="P106">
        <v>12</v>
      </c>
      <c r="Q106">
        <v>159718.20000000001</v>
      </c>
      <c r="R106">
        <v>2235</v>
      </c>
      <c r="S106">
        <v>2</v>
      </c>
      <c r="T106">
        <v>31</v>
      </c>
      <c r="U106">
        <v>0.31578947368421051</v>
      </c>
      <c r="V106">
        <v>0.34782608695652173</v>
      </c>
      <c r="W106">
        <v>0.29662921348314608</v>
      </c>
      <c r="X106">
        <v>12</v>
      </c>
      <c r="Y106">
        <v>143581.6</v>
      </c>
      <c r="Z106">
        <v>2371</v>
      </c>
      <c r="AA106">
        <v>2</v>
      </c>
      <c r="AB106">
        <v>32</v>
      </c>
      <c r="AC106" s="1" t="s">
        <v>3416</v>
      </c>
      <c r="AF106">
        <f>optimizer[[#This Row],[kan_params]]</f>
        <v>2328</v>
      </c>
      <c r="AG106">
        <f>optimizer[[#This Row],[kan_test_acc]]</f>
        <v>0.85263158082962032</v>
      </c>
      <c r="AH106">
        <f>optimizer[[#This Row],[mlp_test_acc]]</f>
        <v>0.3</v>
      </c>
    </row>
    <row r="107" spans="1:34" x14ac:dyDescent="0.25">
      <c r="A107" s="1" t="s">
        <v>2382</v>
      </c>
      <c r="B107">
        <v>16</v>
      </c>
      <c r="C107">
        <v>9</v>
      </c>
      <c r="D107">
        <v>3</v>
      </c>
      <c r="E107">
        <v>0</v>
      </c>
      <c r="F107" s="1" t="s">
        <v>3289</v>
      </c>
      <c r="G107">
        <v>1243</v>
      </c>
      <c r="H107">
        <v>3731890.6</v>
      </c>
      <c r="I107">
        <v>12.2</v>
      </c>
      <c r="J107">
        <v>1</v>
      </c>
      <c r="K107">
        <v>0.95652174949645996</v>
      </c>
      <c r="L107">
        <v>0.94210526943206785</v>
      </c>
      <c r="M107">
        <v>0.40526315789473688</v>
      </c>
      <c r="N107">
        <v>0.73913043478260865</v>
      </c>
      <c r="O107">
        <v>0.40898876404494383</v>
      </c>
      <c r="P107">
        <v>20.399999999999999</v>
      </c>
      <c r="Q107">
        <v>233863.4</v>
      </c>
      <c r="R107">
        <v>1191</v>
      </c>
      <c r="S107">
        <v>2</v>
      </c>
      <c r="T107">
        <v>22</v>
      </c>
      <c r="U107">
        <v>0.5</v>
      </c>
      <c r="V107">
        <v>0.65217391304347827</v>
      </c>
      <c r="W107">
        <v>0.5393258426966292</v>
      </c>
      <c r="X107">
        <v>16.8</v>
      </c>
      <c r="Y107">
        <v>186646</v>
      </c>
      <c r="Z107">
        <v>1291</v>
      </c>
      <c r="AA107">
        <v>2</v>
      </c>
      <c r="AB107">
        <v>23</v>
      </c>
      <c r="AC107" s="1" t="s">
        <v>3417</v>
      </c>
      <c r="AF107">
        <f>optimizer[[#This Row],[kan_params]]</f>
        <v>1243</v>
      </c>
      <c r="AG107">
        <f>optimizer[[#This Row],[kan_test_acc]]</f>
        <v>0.94210526943206785</v>
      </c>
      <c r="AH107">
        <f>optimizer[[#This Row],[mlp_test_acc]]</f>
        <v>0.40526315789473688</v>
      </c>
    </row>
    <row r="108" spans="1:34" x14ac:dyDescent="0.25">
      <c r="A108" s="1" t="s">
        <v>2382</v>
      </c>
      <c r="B108">
        <v>16</v>
      </c>
      <c r="C108">
        <v>9</v>
      </c>
      <c r="D108">
        <v>3</v>
      </c>
      <c r="E108">
        <v>0</v>
      </c>
      <c r="F108" s="1" t="s">
        <v>2413</v>
      </c>
      <c r="G108">
        <v>1687</v>
      </c>
      <c r="H108">
        <v>9165909.8000000007</v>
      </c>
      <c r="I108">
        <v>17.2</v>
      </c>
      <c r="J108">
        <v>0.99550561904907231</v>
      </c>
      <c r="K108">
        <v>0.895652174949646</v>
      </c>
      <c r="L108">
        <v>0.71052631139755251</v>
      </c>
      <c r="M108">
        <v>0.31578947368421051</v>
      </c>
      <c r="N108">
        <v>0.33913043478260868</v>
      </c>
      <c r="O108">
        <v>0.33483146067415731</v>
      </c>
      <c r="P108">
        <v>14</v>
      </c>
      <c r="Q108">
        <v>156463</v>
      </c>
      <c r="R108">
        <v>1615</v>
      </c>
      <c r="S108">
        <v>2</v>
      </c>
      <c r="T108">
        <v>26</v>
      </c>
      <c r="U108">
        <v>0.46842105263157896</v>
      </c>
      <c r="V108">
        <v>0.49565217391304345</v>
      </c>
      <c r="W108">
        <v>0.45842696629213481</v>
      </c>
      <c r="X108">
        <v>14.4</v>
      </c>
      <c r="Y108">
        <v>167639</v>
      </c>
      <c r="Z108">
        <v>1731</v>
      </c>
      <c r="AA108">
        <v>2</v>
      </c>
      <c r="AB108">
        <v>27</v>
      </c>
      <c r="AC108" s="1" t="s">
        <v>3418</v>
      </c>
      <c r="AF108">
        <f>optimizer[[#This Row],[kan_params]]</f>
        <v>1687</v>
      </c>
      <c r="AG108">
        <f>optimizer[[#This Row],[kan_test_acc]]</f>
        <v>0.71052631139755251</v>
      </c>
      <c r="AH108">
        <f>optimizer[[#This Row],[mlp_test_acc]]</f>
        <v>0.31578947368421051</v>
      </c>
    </row>
    <row r="109" spans="1:34" x14ac:dyDescent="0.25">
      <c r="A109" s="1" t="s">
        <v>2382</v>
      </c>
      <c r="B109">
        <v>16</v>
      </c>
      <c r="C109">
        <v>9</v>
      </c>
      <c r="D109">
        <v>3</v>
      </c>
      <c r="E109">
        <v>0</v>
      </c>
      <c r="F109" s="1" t="s">
        <v>3291</v>
      </c>
      <c r="G109">
        <v>2902</v>
      </c>
      <c r="H109">
        <v>6924197.4000000004</v>
      </c>
      <c r="I109">
        <v>12.2</v>
      </c>
      <c r="J109">
        <v>1</v>
      </c>
      <c r="K109">
        <v>0.96521739959716801</v>
      </c>
      <c r="L109">
        <v>0.94736840724945071</v>
      </c>
      <c r="M109">
        <v>0.32631578947368423</v>
      </c>
      <c r="N109">
        <v>0.2608695652173913</v>
      </c>
      <c r="O109">
        <v>0.33932584269662924</v>
      </c>
      <c r="P109">
        <v>12</v>
      </c>
      <c r="Q109">
        <v>127482.2</v>
      </c>
      <c r="R109">
        <v>2803</v>
      </c>
      <c r="S109">
        <v>2</v>
      </c>
      <c r="T109">
        <v>35</v>
      </c>
      <c r="U109">
        <v>0.28947368421052633</v>
      </c>
      <c r="V109">
        <v>0.43478260869565216</v>
      </c>
      <c r="W109">
        <v>0.34606741573033706</v>
      </c>
      <c r="X109">
        <v>14.6</v>
      </c>
      <c r="Y109">
        <v>161152.6</v>
      </c>
      <c r="Z109">
        <v>2955</v>
      </c>
      <c r="AA109">
        <v>2</v>
      </c>
      <c r="AB109">
        <v>36</v>
      </c>
      <c r="AC109" s="1" t="s">
        <v>3419</v>
      </c>
      <c r="AF109">
        <f>optimizer[[#This Row],[kan_params]]</f>
        <v>2902</v>
      </c>
      <c r="AG109">
        <f>optimizer[[#This Row],[kan_test_acc]]</f>
        <v>0.94736840724945071</v>
      </c>
      <c r="AH109">
        <f>optimizer[[#This Row],[mlp_test_acc]]</f>
        <v>0.32631578947368423</v>
      </c>
    </row>
    <row r="110" spans="1:34" x14ac:dyDescent="0.25">
      <c r="A110" s="1" t="s">
        <v>2382</v>
      </c>
      <c r="B110">
        <v>18</v>
      </c>
      <c r="C110">
        <v>9</v>
      </c>
      <c r="D110">
        <v>4</v>
      </c>
      <c r="E110">
        <v>0</v>
      </c>
      <c r="F110" s="1" t="s">
        <v>2383</v>
      </c>
      <c r="G110">
        <v>2317</v>
      </c>
      <c r="H110">
        <v>8109538</v>
      </c>
      <c r="I110">
        <v>13.6</v>
      </c>
      <c r="J110">
        <v>0.99101123809814451</v>
      </c>
      <c r="K110">
        <v>0.96521739959716801</v>
      </c>
      <c r="L110">
        <v>0.82631579637527464</v>
      </c>
      <c r="M110">
        <v>0.40526315789473683</v>
      </c>
      <c r="N110">
        <v>0.48695652173913045</v>
      </c>
      <c r="O110">
        <v>0.37528089887640448</v>
      </c>
      <c r="P110">
        <v>13</v>
      </c>
      <c r="Q110">
        <v>143837.20000000001</v>
      </c>
      <c r="R110">
        <v>2235</v>
      </c>
      <c r="S110">
        <v>2</v>
      </c>
      <c r="T110">
        <v>31</v>
      </c>
      <c r="U110">
        <v>0.33684210526315789</v>
      </c>
      <c r="V110">
        <v>0.39130434782608697</v>
      </c>
      <c r="W110">
        <v>0.31910112359550563</v>
      </c>
      <c r="X110">
        <v>12</v>
      </c>
      <c r="Y110">
        <v>136491.79999999999</v>
      </c>
      <c r="Z110">
        <v>2371</v>
      </c>
      <c r="AA110">
        <v>2</v>
      </c>
      <c r="AB110">
        <v>32</v>
      </c>
      <c r="AC110" s="1" t="s">
        <v>3420</v>
      </c>
      <c r="AF110">
        <f>optimizer[[#This Row],[kan_params]]</f>
        <v>2317</v>
      </c>
      <c r="AG110">
        <f>optimizer[[#This Row],[kan_test_acc]]</f>
        <v>0.82631579637527464</v>
      </c>
      <c r="AH110">
        <f>optimizer[[#This Row],[mlp_test_acc]]</f>
        <v>0.40526315789473683</v>
      </c>
    </row>
    <row r="111" spans="1:34" x14ac:dyDescent="0.25">
      <c r="A111" s="1" t="s">
        <v>2382</v>
      </c>
      <c r="B111">
        <v>18</v>
      </c>
      <c r="C111">
        <v>9</v>
      </c>
      <c r="D111">
        <v>4</v>
      </c>
      <c r="E111">
        <v>0</v>
      </c>
      <c r="F111" s="1" t="s">
        <v>3281</v>
      </c>
      <c r="G111">
        <v>3947</v>
      </c>
      <c r="H111">
        <v>8359564.5999999996</v>
      </c>
      <c r="I111">
        <v>12</v>
      </c>
      <c r="J111">
        <v>0.99775280952453616</v>
      </c>
      <c r="K111">
        <v>0.93913043737411495</v>
      </c>
      <c r="L111">
        <v>0.86315790414810178</v>
      </c>
      <c r="M111">
        <v>0.31578947368421051</v>
      </c>
      <c r="N111">
        <v>0.82608695652173914</v>
      </c>
      <c r="O111">
        <v>0.3595505617977528</v>
      </c>
      <c r="P111">
        <v>21</v>
      </c>
      <c r="Q111">
        <v>228894</v>
      </c>
      <c r="R111">
        <v>3775</v>
      </c>
      <c r="S111">
        <v>2</v>
      </c>
      <c r="T111">
        <v>41</v>
      </c>
      <c r="U111">
        <v>0.31578947368421051</v>
      </c>
      <c r="V111">
        <v>0.2608695652173913</v>
      </c>
      <c r="W111">
        <v>0.3595505617977528</v>
      </c>
      <c r="X111">
        <v>12</v>
      </c>
      <c r="Y111">
        <v>135122.6</v>
      </c>
      <c r="Z111">
        <v>3951</v>
      </c>
      <c r="AA111">
        <v>2</v>
      </c>
      <c r="AB111">
        <v>42</v>
      </c>
      <c r="AC111" s="1" t="s">
        <v>3421</v>
      </c>
      <c r="AF111">
        <f>optimizer[[#This Row],[kan_params]]</f>
        <v>3947</v>
      </c>
      <c r="AG111">
        <f>optimizer[[#This Row],[kan_test_acc]]</f>
        <v>0.86315790414810178</v>
      </c>
      <c r="AH111">
        <f>optimizer[[#This Row],[mlp_test_acc]]</f>
        <v>0.31578947368421051</v>
      </c>
    </row>
    <row r="112" spans="1:34" x14ac:dyDescent="0.25">
      <c r="A112" s="1" t="s">
        <v>2382</v>
      </c>
      <c r="B112">
        <v>18</v>
      </c>
      <c r="C112">
        <v>9</v>
      </c>
      <c r="D112">
        <v>4</v>
      </c>
      <c r="E112">
        <v>0</v>
      </c>
      <c r="F112" s="1" t="s">
        <v>2389</v>
      </c>
      <c r="G112">
        <v>2719</v>
      </c>
      <c r="H112">
        <v>8607566.8000000007</v>
      </c>
      <c r="I112">
        <v>13.2</v>
      </c>
      <c r="J112">
        <v>0.94157303571701045</v>
      </c>
      <c r="K112">
        <v>0.93043479919433592</v>
      </c>
      <c r="L112">
        <v>0.66315790414810183</v>
      </c>
      <c r="M112">
        <v>0.36842105263157893</v>
      </c>
      <c r="N112">
        <v>0.46086956521739131</v>
      </c>
      <c r="O112">
        <v>0.39999999999999997</v>
      </c>
      <c r="P112">
        <v>21.2</v>
      </c>
      <c r="Q112">
        <v>228033</v>
      </c>
      <c r="R112">
        <v>2655</v>
      </c>
      <c r="S112">
        <v>2</v>
      </c>
      <c r="T112">
        <v>34</v>
      </c>
      <c r="U112">
        <v>0.32631578947368423</v>
      </c>
      <c r="V112">
        <v>0.45217391304347826</v>
      </c>
      <c r="W112">
        <v>0.33932584269662924</v>
      </c>
      <c r="X112">
        <v>19.2</v>
      </c>
      <c r="Y112">
        <v>208015.6</v>
      </c>
      <c r="Z112">
        <v>2803</v>
      </c>
      <c r="AA112">
        <v>2</v>
      </c>
      <c r="AB112">
        <v>35</v>
      </c>
      <c r="AC112" s="1" t="s">
        <v>3422</v>
      </c>
      <c r="AF112">
        <f>optimizer[[#This Row],[kan_params]]</f>
        <v>2719</v>
      </c>
      <c r="AG112">
        <f>optimizer[[#This Row],[kan_test_acc]]</f>
        <v>0.66315790414810183</v>
      </c>
      <c r="AH112">
        <f>optimizer[[#This Row],[mlp_test_acc]]</f>
        <v>0.36842105263157893</v>
      </c>
    </row>
    <row r="113" spans="1:34" x14ac:dyDescent="0.25">
      <c r="A113" s="1" t="s">
        <v>2382</v>
      </c>
      <c r="B113">
        <v>18</v>
      </c>
      <c r="C113">
        <v>9</v>
      </c>
      <c r="D113">
        <v>4</v>
      </c>
      <c r="E113">
        <v>0</v>
      </c>
      <c r="F113" s="1" t="s">
        <v>3283</v>
      </c>
      <c r="G113">
        <v>4599</v>
      </c>
      <c r="H113">
        <v>11016532.4</v>
      </c>
      <c r="I113">
        <v>15.4</v>
      </c>
      <c r="J113">
        <v>0.99325842857360835</v>
      </c>
      <c r="K113">
        <v>0.87826086282730098</v>
      </c>
      <c r="L113">
        <v>0.7631578922271729</v>
      </c>
      <c r="M113">
        <v>0.32631578947368423</v>
      </c>
      <c r="N113">
        <v>0.38260869565217392</v>
      </c>
      <c r="O113">
        <v>0.33258426966292132</v>
      </c>
      <c r="P113">
        <v>12.4</v>
      </c>
      <c r="Q113">
        <v>130402.2</v>
      </c>
      <c r="R113">
        <v>4503</v>
      </c>
      <c r="S113">
        <v>2</v>
      </c>
      <c r="T113">
        <v>45</v>
      </c>
      <c r="U113">
        <v>0.28947368421052633</v>
      </c>
      <c r="V113">
        <v>0.30434782608695654</v>
      </c>
      <c r="W113">
        <v>0.29662921348314608</v>
      </c>
      <c r="X113">
        <v>14.8</v>
      </c>
      <c r="Y113">
        <v>150766.20000000001</v>
      </c>
      <c r="Z113">
        <v>4695</v>
      </c>
      <c r="AA113">
        <v>2</v>
      </c>
      <c r="AB113">
        <v>46</v>
      </c>
      <c r="AC113" s="1" t="s">
        <v>3423</v>
      </c>
      <c r="AF113">
        <f>optimizer[[#This Row],[kan_params]]</f>
        <v>4599</v>
      </c>
      <c r="AG113">
        <f>optimizer[[#This Row],[kan_test_acc]]</f>
        <v>0.7631578922271729</v>
      </c>
      <c r="AH113">
        <f>optimizer[[#This Row],[mlp_test_acc]]</f>
        <v>0.32631578947368423</v>
      </c>
    </row>
    <row r="114" spans="1:34" x14ac:dyDescent="0.25">
      <c r="A114" s="1" t="s">
        <v>2382</v>
      </c>
      <c r="B114">
        <v>18</v>
      </c>
      <c r="C114">
        <v>9</v>
      </c>
      <c r="D114">
        <v>4</v>
      </c>
      <c r="E114">
        <v>0</v>
      </c>
      <c r="F114" s="1" t="s">
        <v>2395</v>
      </c>
      <c r="G114">
        <v>531</v>
      </c>
      <c r="H114">
        <v>5796833.7999999998</v>
      </c>
      <c r="I114">
        <v>16</v>
      </c>
      <c r="J114">
        <v>1</v>
      </c>
      <c r="K114">
        <v>0.95652174949645996</v>
      </c>
      <c r="L114">
        <v>0.94736841917037962</v>
      </c>
      <c r="M114">
        <v>0.3842105263157895</v>
      </c>
      <c r="N114">
        <v>0.42608695652173911</v>
      </c>
      <c r="O114">
        <v>0.36853932584269661</v>
      </c>
      <c r="P114">
        <v>16.399999999999999</v>
      </c>
      <c r="Q114">
        <v>163414.39999999999</v>
      </c>
      <c r="R114">
        <v>471</v>
      </c>
      <c r="S114">
        <v>2</v>
      </c>
      <c r="T114">
        <v>13</v>
      </c>
      <c r="U114">
        <v>0.34210526315789475</v>
      </c>
      <c r="V114">
        <v>0.47826086956521741</v>
      </c>
      <c r="W114">
        <v>0.29213483146067415</v>
      </c>
      <c r="X114">
        <v>12</v>
      </c>
      <c r="Y114">
        <v>131447.6</v>
      </c>
      <c r="Z114">
        <v>535</v>
      </c>
      <c r="AA114">
        <v>2</v>
      </c>
      <c r="AB114">
        <v>14</v>
      </c>
      <c r="AC114" s="1" t="s">
        <v>3424</v>
      </c>
      <c r="AF114">
        <f>optimizer[[#This Row],[kan_params]]</f>
        <v>531</v>
      </c>
      <c r="AG114">
        <f>optimizer[[#This Row],[kan_test_acc]]</f>
        <v>0.94736841917037962</v>
      </c>
      <c r="AH114">
        <f>optimizer[[#This Row],[mlp_test_acc]]</f>
        <v>0.3842105263157895</v>
      </c>
    </row>
    <row r="115" spans="1:34" x14ac:dyDescent="0.25">
      <c r="A115" s="1" t="s">
        <v>2382</v>
      </c>
      <c r="B115">
        <v>18</v>
      </c>
      <c r="C115">
        <v>9</v>
      </c>
      <c r="D115">
        <v>4</v>
      </c>
      <c r="E115">
        <v>0</v>
      </c>
      <c r="F115" s="1" t="s">
        <v>2397</v>
      </c>
      <c r="G115">
        <v>1111</v>
      </c>
      <c r="H115">
        <v>8790556</v>
      </c>
      <c r="I115">
        <v>15.8</v>
      </c>
      <c r="J115">
        <v>0.98202247619628902</v>
      </c>
      <c r="K115">
        <v>0.90434783697128296</v>
      </c>
      <c r="L115">
        <v>0.8</v>
      </c>
      <c r="M115">
        <v>0.4</v>
      </c>
      <c r="N115">
        <v>0.44347826086956521</v>
      </c>
      <c r="O115">
        <v>0.38876404494382022</v>
      </c>
      <c r="P115">
        <v>14.6</v>
      </c>
      <c r="Q115">
        <v>149249.79999999999</v>
      </c>
      <c r="R115">
        <v>1095</v>
      </c>
      <c r="S115">
        <v>2</v>
      </c>
      <c r="T115">
        <v>21</v>
      </c>
      <c r="U115">
        <v>0.32631578947368423</v>
      </c>
      <c r="V115">
        <v>0.34782608695652173</v>
      </c>
      <c r="W115">
        <v>0.33258426966292132</v>
      </c>
      <c r="X115">
        <v>12</v>
      </c>
      <c r="Y115">
        <v>119664</v>
      </c>
      <c r="Z115">
        <v>1191</v>
      </c>
      <c r="AA115">
        <v>2</v>
      </c>
      <c r="AB115">
        <v>22</v>
      </c>
      <c r="AC115" s="1" t="s">
        <v>3425</v>
      </c>
      <c r="AF115">
        <f>optimizer[[#This Row],[kan_params]]</f>
        <v>1111</v>
      </c>
      <c r="AG115">
        <f>optimizer[[#This Row],[kan_test_acc]]</f>
        <v>0.8</v>
      </c>
      <c r="AH115">
        <f>optimizer[[#This Row],[mlp_test_acc]]</f>
        <v>0.4</v>
      </c>
    </row>
    <row r="116" spans="1:34" x14ac:dyDescent="0.25">
      <c r="A116" s="1" t="s">
        <v>2382</v>
      </c>
      <c r="B116">
        <v>18</v>
      </c>
      <c r="C116">
        <v>9</v>
      </c>
      <c r="D116">
        <v>4</v>
      </c>
      <c r="E116">
        <v>0</v>
      </c>
      <c r="F116" s="1" t="s">
        <v>3285</v>
      </c>
      <c r="G116">
        <v>1991</v>
      </c>
      <c r="H116">
        <v>7026097.2000000002</v>
      </c>
      <c r="I116">
        <v>12</v>
      </c>
      <c r="J116">
        <v>0.99325842857360835</v>
      </c>
      <c r="K116">
        <v>0.95652174949645996</v>
      </c>
      <c r="L116">
        <v>0.87894737720489502</v>
      </c>
      <c r="M116">
        <v>0.36842105263157893</v>
      </c>
      <c r="N116">
        <v>0.30434782608695654</v>
      </c>
      <c r="O116">
        <v>0.3595505617977528</v>
      </c>
      <c r="P116">
        <v>20</v>
      </c>
      <c r="Q116">
        <v>192361</v>
      </c>
      <c r="R116">
        <v>1975</v>
      </c>
      <c r="S116">
        <v>2</v>
      </c>
      <c r="T116">
        <v>29</v>
      </c>
      <c r="U116">
        <v>0.31578947368421051</v>
      </c>
      <c r="V116">
        <v>0.2608695652173913</v>
      </c>
      <c r="W116">
        <v>0.3595505617977528</v>
      </c>
      <c r="X116">
        <v>12</v>
      </c>
      <c r="Y116">
        <v>124592</v>
      </c>
      <c r="Z116">
        <v>2103</v>
      </c>
      <c r="AA116">
        <v>2</v>
      </c>
      <c r="AB116">
        <v>30</v>
      </c>
      <c r="AC116" s="1" t="s">
        <v>3426</v>
      </c>
      <c r="AF116">
        <f>optimizer[[#This Row],[kan_params]]</f>
        <v>1991</v>
      </c>
      <c r="AG116">
        <f>optimizer[[#This Row],[kan_test_acc]]</f>
        <v>0.87894737720489502</v>
      </c>
      <c r="AH116">
        <f>optimizer[[#This Row],[mlp_test_acc]]</f>
        <v>0.36842105263157893</v>
      </c>
    </row>
    <row r="117" spans="1:34" x14ac:dyDescent="0.25">
      <c r="A117" s="1" t="s">
        <v>2382</v>
      </c>
      <c r="B117">
        <v>18</v>
      </c>
      <c r="C117">
        <v>9</v>
      </c>
      <c r="D117">
        <v>4</v>
      </c>
      <c r="E117">
        <v>0</v>
      </c>
      <c r="F117" s="1" t="s">
        <v>2405</v>
      </c>
      <c r="G117">
        <v>1513</v>
      </c>
      <c r="H117">
        <v>8014155.7999999998</v>
      </c>
      <c r="I117">
        <v>14.2</v>
      </c>
      <c r="J117">
        <v>0.99550561904907231</v>
      </c>
      <c r="K117">
        <v>0.93043479919433592</v>
      </c>
      <c r="L117">
        <v>0.85263159275054934</v>
      </c>
      <c r="M117">
        <v>0.32105263157894737</v>
      </c>
      <c r="N117">
        <v>0.64347826086956517</v>
      </c>
      <c r="O117">
        <v>0.3595505617977528</v>
      </c>
      <c r="P117">
        <v>13.8</v>
      </c>
      <c r="Q117">
        <v>137509.6</v>
      </c>
      <c r="R117">
        <v>1503</v>
      </c>
      <c r="S117">
        <v>2</v>
      </c>
      <c r="T117">
        <v>25</v>
      </c>
      <c r="U117">
        <v>0.41052631578947368</v>
      </c>
      <c r="V117">
        <v>0.39130434782608692</v>
      </c>
      <c r="W117">
        <v>0.43146067415730338</v>
      </c>
      <c r="X117">
        <v>15.6</v>
      </c>
      <c r="Y117">
        <v>159879.4</v>
      </c>
      <c r="Z117">
        <v>1615</v>
      </c>
      <c r="AA117">
        <v>2</v>
      </c>
      <c r="AB117">
        <v>26</v>
      </c>
      <c r="AC117" s="1" t="s">
        <v>3427</v>
      </c>
      <c r="AF117">
        <f>optimizer[[#This Row],[kan_params]]</f>
        <v>1513</v>
      </c>
      <c r="AG117">
        <f>optimizer[[#This Row],[kan_test_acc]]</f>
        <v>0.85263159275054934</v>
      </c>
      <c r="AH117">
        <f>optimizer[[#This Row],[mlp_test_acc]]</f>
        <v>0.32105263157894737</v>
      </c>
    </row>
    <row r="118" spans="1:34" x14ac:dyDescent="0.25">
      <c r="A118" s="1" t="s">
        <v>2382</v>
      </c>
      <c r="B118">
        <v>18</v>
      </c>
      <c r="C118">
        <v>9</v>
      </c>
      <c r="D118">
        <v>4</v>
      </c>
      <c r="E118">
        <v>0</v>
      </c>
      <c r="F118" s="1" t="s">
        <v>3287</v>
      </c>
      <c r="G118">
        <v>2643</v>
      </c>
      <c r="H118">
        <v>10479764.4</v>
      </c>
      <c r="I118">
        <v>16.399999999999999</v>
      </c>
      <c r="J118">
        <v>1</v>
      </c>
      <c r="K118">
        <v>0.95652174949645996</v>
      </c>
      <c r="L118">
        <v>0.79473683834075926</v>
      </c>
      <c r="M118">
        <v>0.39473684210526316</v>
      </c>
      <c r="N118">
        <v>0.44347826086956521</v>
      </c>
      <c r="O118">
        <v>0.4157303370786517</v>
      </c>
      <c r="P118">
        <v>14.8</v>
      </c>
      <c r="Q118">
        <v>171817.4</v>
      </c>
      <c r="R118">
        <v>2511</v>
      </c>
      <c r="S118">
        <v>2</v>
      </c>
      <c r="T118">
        <v>33</v>
      </c>
      <c r="U118">
        <v>0.32105263157894737</v>
      </c>
      <c r="V118">
        <v>0.45217391304347826</v>
      </c>
      <c r="W118">
        <v>0.35730337078651686</v>
      </c>
      <c r="X118">
        <v>12.4</v>
      </c>
      <c r="Y118">
        <v>133995</v>
      </c>
      <c r="Z118">
        <v>2655</v>
      </c>
      <c r="AA118">
        <v>2</v>
      </c>
      <c r="AB118">
        <v>34</v>
      </c>
      <c r="AC118" s="1" t="s">
        <v>3428</v>
      </c>
      <c r="AF118">
        <f>optimizer[[#This Row],[kan_params]]</f>
        <v>2643</v>
      </c>
      <c r="AG118">
        <f>optimizer[[#This Row],[kan_test_acc]]</f>
        <v>0.79473683834075926</v>
      </c>
      <c r="AH118">
        <f>optimizer[[#This Row],[mlp_test_acc]]</f>
        <v>0.39473684210526316</v>
      </c>
    </row>
    <row r="119" spans="1:34" x14ac:dyDescent="0.25">
      <c r="A119" s="1" t="s">
        <v>2382</v>
      </c>
      <c r="B119">
        <v>18</v>
      </c>
      <c r="C119">
        <v>9</v>
      </c>
      <c r="D119">
        <v>4</v>
      </c>
      <c r="E119">
        <v>0</v>
      </c>
      <c r="F119" s="1" t="s">
        <v>3289</v>
      </c>
      <c r="G119">
        <v>1411</v>
      </c>
      <c r="H119">
        <v>5323341</v>
      </c>
      <c r="I119">
        <v>13.2</v>
      </c>
      <c r="J119">
        <v>1</v>
      </c>
      <c r="K119">
        <v>0.95652174949645996</v>
      </c>
      <c r="L119">
        <v>0.90000001192092893</v>
      </c>
      <c r="M119">
        <v>0.34210526315789475</v>
      </c>
      <c r="N119">
        <v>0.68695652173913035</v>
      </c>
      <c r="O119">
        <v>0.33707865168539325</v>
      </c>
      <c r="P119">
        <v>18.399999999999999</v>
      </c>
      <c r="Q119">
        <v>208059.2</v>
      </c>
      <c r="R119">
        <v>1395</v>
      </c>
      <c r="S119">
        <v>2</v>
      </c>
      <c r="T119">
        <v>24</v>
      </c>
      <c r="U119">
        <v>0.34210526315789475</v>
      </c>
      <c r="V119">
        <v>0.43478260869565216</v>
      </c>
      <c r="W119">
        <v>0.30337078651685395</v>
      </c>
      <c r="X119">
        <v>12</v>
      </c>
      <c r="Y119">
        <v>139784.79999999999</v>
      </c>
      <c r="Z119">
        <v>1503</v>
      </c>
      <c r="AA119">
        <v>2</v>
      </c>
      <c r="AB119">
        <v>25</v>
      </c>
      <c r="AC119" s="1" t="s">
        <v>3429</v>
      </c>
      <c r="AF119">
        <f>optimizer[[#This Row],[kan_params]]</f>
        <v>1411</v>
      </c>
      <c r="AG119">
        <f>optimizer[[#This Row],[kan_test_acc]]</f>
        <v>0.90000001192092893</v>
      </c>
      <c r="AH119">
        <f>optimizer[[#This Row],[mlp_test_acc]]</f>
        <v>0.34210526315789475</v>
      </c>
    </row>
    <row r="120" spans="1:34" x14ac:dyDescent="0.25">
      <c r="A120" s="1" t="s">
        <v>2382</v>
      </c>
      <c r="B120">
        <v>18</v>
      </c>
      <c r="C120">
        <v>9</v>
      </c>
      <c r="D120">
        <v>4</v>
      </c>
      <c r="E120">
        <v>0</v>
      </c>
      <c r="F120" s="1" t="s">
        <v>2413</v>
      </c>
      <c r="G120">
        <v>1915</v>
      </c>
      <c r="H120">
        <v>11061445</v>
      </c>
      <c r="I120">
        <v>18.600000000000001</v>
      </c>
      <c r="J120">
        <v>1</v>
      </c>
      <c r="K120">
        <v>0.93913043737411495</v>
      </c>
      <c r="L120">
        <v>0.82105263471603396</v>
      </c>
      <c r="M120">
        <v>0.27368421052631581</v>
      </c>
      <c r="N120">
        <v>0.39130434782608697</v>
      </c>
      <c r="O120">
        <v>0.26067415730337079</v>
      </c>
      <c r="P120">
        <v>12</v>
      </c>
      <c r="Q120">
        <v>123372.6</v>
      </c>
      <c r="R120">
        <v>1851</v>
      </c>
      <c r="S120">
        <v>2</v>
      </c>
      <c r="T120">
        <v>28</v>
      </c>
      <c r="U120">
        <v>0.32631578947368423</v>
      </c>
      <c r="V120">
        <v>0.30434782608695654</v>
      </c>
      <c r="W120">
        <v>0.34382022471910112</v>
      </c>
      <c r="X120">
        <v>12</v>
      </c>
      <c r="Y120">
        <v>132390</v>
      </c>
      <c r="Z120">
        <v>1975</v>
      </c>
      <c r="AA120">
        <v>2</v>
      </c>
      <c r="AB120">
        <v>29</v>
      </c>
      <c r="AC120" s="1" t="s">
        <v>3430</v>
      </c>
      <c r="AF120">
        <f>optimizer[[#This Row],[kan_params]]</f>
        <v>1915</v>
      </c>
      <c r="AG120">
        <f>optimizer[[#This Row],[kan_test_acc]]</f>
        <v>0.82105263471603396</v>
      </c>
      <c r="AH120">
        <f>optimizer[[#This Row],[mlp_test_acc]]</f>
        <v>0.27368421052631581</v>
      </c>
    </row>
    <row r="121" spans="1:34" x14ac:dyDescent="0.25">
      <c r="A121" s="1" t="s">
        <v>2382</v>
      </c>
      <c r="B121">
        <v>18</v>
      </c>
      <c r="C121">
        <v>9</v>
      </c>
      <c r="D121">
        <v>4</v>
      </c>
      <c r="E121">
        <v>0</v>
      </c>
      <c r="F121" s="1" t="s">
        <v>3291</v>
      </c>
      <c r="G121">
        <v>3295</v>
      </c>
      <c r="H121">
        <v>9590105.5999999996</v>
      </c>
      <c r="I121">
        <v>14.2</v>
      </c>
      <c r="J121">
        <v>0.99325842857360835</v>
      </c>
      <c r="K121">
        <v>0.93913043737411495</v>
      </c>
      <c r="L121">
        <v>0.77894736528396602</v>
      </c>
      <c r="M121">
        <v>0.33684210526315789</v>
      </c>
      <c r="N121">
        <v>0.2608695652173913</v>
      </c>
      <c r="O121">
        <v>0.35056179775280899</v>
      </c>
      <c r="P121">
        <v>12</v>
      </c>
      <c r="Q121">
        <v>150160.20000000001</v>
      </c>
      <c r="R121">
        <v>3271</v>
      </c>
      <c r="S121">
        <v>2</v>
      </c>
      <c r="T121">
        <v>38</v>
      </c>
      <c r="U121">
        <v>0.39999999999999997</v>
      </c>
      <c r="V121">
        <v>0.65217391304347827</v>
      </c>
      <c r="W121">
        <v>0.42471910112359551</v>
      </c>
      <c r="X121">
        <v>18.600000000000001</v>
      </c>
      <c r="Y121">
        <v>193918.6</v>
      </c>
      <c r="Z121">
        <v>3435</v>
      </c>
      <c r="AA121">
        <v>2</v>
      </c>
      <c r="AB121">
        <v>39</v>
      </c>
      <c r="AC121" s="1" t="s">
        <v>3431</v>
      </c>
      <c r="AF121">
        <f>optimizer[[#This Row],[kan_params]]</f>
        <v>3295</v>
      </c>
      <c r="AG121">
        <f>optimizer[[#This Row],[kan_test_acc]]</f>
        <v>0.77894736528396602</v>
      </c>
      <c r="AH121">
        <f>optimizer[[#This Row],[mlp_test_acc]]</f>
        <v>0.33684210526315789</v>
      </c>
    </row>
    <row r="122" spans="1:34" x14ac:dyDescent="0.25">
      <c r="A122" s="1" t="s">
        <v>2382</v>
      </c>
      <c r="B122">
        <v>20</v>
      </c>
      <c r="C122">
        <v>9</v>
      </c>
      <c r="D122">
        <v>5</v>
      </c>
      <c r="E122">
        <v>0</v>
      </c>
      <c r="F122" s="1" t="s">
        <v>2383</v>
      </c>
      <c r="G122">
        <v>2593</v>
      </c>
      <c r="H122">
        <v>9999498</v>
      </c>
      <c r="I122">
        <v>14.4</v>
      </c>
      <c r="J122">
        <v>0.80449439287185665</v>
      </c>
      <c r="K122">
        <v>0.94782609939575191</v>
      </c>
      <c r="L122">
        <v>0.55789474248886106</v>
      </c>
      <c r="M122">
        <v>0.39473684210526316</v>
      </c>
      <c r="N122">
        <v>0.55652173913043479</v>
      </c>
      <c r="O122">
        <v>0.4157303370786517</v>
      </c>
      <c r="P122">
        <v>17</v>
      </c>
      <c r="Q122">
        <v>178251</v>
      </c>
      <c r="R122">
        <v>2511</v>
      </c>
      <c r="S122">
        <v>2</v>
      </c>
      <c r="T122">
        <v>33</v>
      </c>
      <c r="U122">
        <v>0.27368421052631581</v>
      </c>
      <c r="V122">
        <v>0.35652173913043478</v>
      </c>
      <c r="W122">
        <v>0.3146067415730337</v>
      </c>
      <c r="X122">
        <v>12.2</v>
      </c>
      <c r="Y122">
        <v>137146.6</v>
      </c>
      <c r="Z122">
        <v>2655</v>
      </c>
      <c r="AA122">
        <v>2</v>
      </c>
      <c r="AB122">
        <v>34</v>
      </c>
      <c r="AC122" s="1" t="s">
        <v>3432</v>
      </c>
      <c r="AF122">
        <f>optimizer[[#This Row],[kan_params]]</f>
        <v>2593</v>
      </c>
      <c r="AG122">
        <f>optimizer[[#This Row],[kan_test_acc]]</f>
        <v>0.55789474248886106</v>
      </c>
      <c r="AH122">
        <f>optimizer[[#This Row],[mlp_test_acc]]</f>
        <v>0.39473684210526316</v>
      </c>
    </row>
    <row r="123" spans="1:34" x14ac:dyDescent="0.25">
      <c r="A123" s="1" t="s">
        <v>2382</v>
      </c>
      <c r="B123">
        <v>20</v>
      </c>
      <c r="C123">
        <v>9</v>
      </c>
      <c r="D123">
        <v>5</v>
      </c>
      <c r="E123">
        <v>0</v>
      </c>
      <c r="F123" s="1" t="s">
        <v>3281</v>
      </c>
      <c r="G123">
        <v>4418</v>
      </c>
      <c r="H123">
        <v>9948908.8000000007</v>
      </c>
      <c r="I123">
        <v>13</v>
      </c>
      <c r="J123">
        <v>0.78202247619628906</v>
      </c>
      <c r="K123">
        <v>0.94782609939575191</v>
      </c>
      <c r="L123">
        <v>0.63684210181236267</v>
      </c>
      <c r="M123">
        <v>0.41052631578947368</v>
      </c>
      <c r="N123">
        <v>0.65217391304347827</v>
      </c>
      <c r="O123">
        <v>0.45842696629213486</v>
      </c>
      <c r="P123">
        <v>18.399999999999999</v>
      </c>
      <c r="Q123">
        <v>197131.2</v>
      </c>
      <c r="R123">
        <v>4315</v>
      </c>
      <c r="S123">
        <v>2</v>
      </c>
      <c r="T123">
        <v>44</v>
      </c>
      <c r="U123">
        <v>0.32631578947368417</v>
      </c>
      <c r="V123">
        <v>0.36521739130434783</v>
      </c>
      <c r="W123">
        <v>0.36179775280898874</v>
      </c>
      <c r="X123">
        <v>16</v>
      </c>
      <c r="Y123">
        <v>159890.79999999999</v>
      </c>
      <c r="Z123">
        <v>4503</v>
      </c>
      <c r="AA123">
        <v>2</v>
      </c>
      <c r="AB123">
        <v>45</v>
      </c>
      <c r="AC123" s="1" t="s">
        <v>3433</v>
      </c>
      <c r="AF123">
        <f>optimizer[[#This Row],[kan_params]]</f>
        <v>4418</v>
      </c>
      <c r="AG123">
        <f>optimizer[[#This Row],[kan_test_acc]]</f>
        <v>0.63684210181236267</v>
      </c>
      <c r="AH123">
        <f>optimizer[[#This Row],[mlp_test_acc]]</f>
        <v>0.41052631578947368</v>
      </c>
    </row>
    <row r="124" spans="1:34" x14ac:dyDescent="0.25">
      <c r="A124" s="1" t="s">
        <v>2382</v>
      </c>
      <c r="B124">
        <v>20</v>
      </c>
      <c r="C124">
        <v>9</v>
      </c>
      <c r="D124">
        <v>5</v>
      </c>
      <c r="E124">
        <v>0</v>
      </c>
      <c r="F124" s="1" t="s">
        <v>2389</v>
      </c>
      <c r="G124">
        <v>3043</v>
      </c>
      <c r="H124">
        <v>9890084.4000000004</v>
      </c>
      <c r="I124">
        <v>13.8</v>
      </c>
      <c r="J124">
        <v>0.77977528572082522</v>
      </c>
      <c r="K124">
        <v>0.91304348707199101</v>
      </c>
      <c r="L124">
        <v>0.62631579041481023</v>
      </c>
      <c r="M124">
        <v>0.34210526315789475</v>
      </c>
      <c r="N124">
        <v>0.43478260869565216</v>
      </c>
      <c r="O124">
        <v>0.36404494382022473</v>
      </c>
      <c r="P124">
        <v>20.6</v>
      </c>
      <c r="Q124">
        <v>221349</v>
      </c>
      <c r="R124">
        <v>2955</v>
      </c>
      <c r="S124">
        <v>2</v>
      </c>
      <c r="T124">
        <v>36</v>
      </c>
      <c r="U124">
        <v>0.4</v>
      </c>
      <c r="V124">
        <v>0.44347826086956521</v>
      </c>
      <c r="W124">
        <v>0.38876404494382022</v>
      </c>
      <c r="X124">
        <v>14</v>
      </c>
      <c r="Y124">
        <v>162499.4</v>
      </c>
      <c r="Z124">
        <v>3111</v>
      </c>
      <c r="AA124">
        <v>2</v>
      </c>
      <c r="AB124">
        <v>37</v>
      </c>
      <c r="AC124" s="1" t="s">
        <v>3434</v>
      </c>
      <c r="AF124">
        <f>optimizer[[#This Row],[kan_params]]</f>
        <v>3043</v>
      </c>
      <c r="AG124">
        <f>optimizer[[#This Row],[kan_test_acc]]</f>
        <v>0.62631579041481023</v>
      </c>
      <c r="AH124">
        <f>optimizer[[#This Row],[mlp_test_acc]]</f>
        <v>0.34210526315789475</v>
      </c>
    </row>
    <row r="125" spans="1:34" x14ac:dyDescent="0.25">
      <c r="A125" s="1" t="s">
        <v>2382</v>
      </c>
      <c r="B125">
        <v>20</v>
      </c>
      <c r="C125">
        <v>9</v>
      </c>
      <c r="D125">
        <v>5</v>
      </c>
      <c r="E125">
        <v>0</v>
      </c>
      <c r="F125" s="1" t="s">
        <v>3283</v>
      </c>
      <c r="G125">
        <v>5148</v>
      </c>
      <c r="H125">
        <v>9913472.5999999996</v>
      </c>
      <c r="I125">
        <v>12.6</v>
      </c>
      <c r="J125">
        <v>0.88089888095855717</v>
      </c>
      <c r="K125">
        <v>0.91304348707199101</v>
      </c>
      <c r="L125">
        <v>0.6315789520740509</v>
      </c>
      <c r="M125">
        <v>0.32105263157894737</v>
      </c>
      <c r="N125">
        <v>0.30434782608695654</v>
      </c>
      <c r="O125">
        <v>0.34606741573033706</v>
      </c>
      <c r="P125">
        <v>12</v>
      </c>
      <c r="Q125">
        <v>159812.4</v>
      </c>
      <c r="R125">
        <v>5091</v>
      </c>
      <c r="S125">
        <v>2</v>
      </c>
      <c r="T125">
        <v>48</v>
      </c>
      <c r="U125">
        <v>0.43157894736842106</v>
      </c>
      <c r="V125">
        <v>0.87826086956521732</v>
      </c>
      <c r="W125">
        <v>0.48089887640449441</v>
      </c>
      <c r="X125">
        <v>30.2</v>
      </c>
      <c r="Y125">
        <v>318207.2</v>
      </c>
      <c r="Z125">
        <v>5295</v>
      </c>
      <c r="AA125">
        <v>2</v>
      </c>
      <c r="AB125">
        <v>49</v>
      </c>
      <c r="AC125" s="1" t="s">
        <v>3435</v>
      </c>
      <c r="AF125">
        <f>optimizer[[#This Row],[kan_params]]</f>
        <v>5148</v>
      </c>
      <c r="AG125">
        <f>optimizer[[#This Row],[kan_test_acc]]</f>
        <v>0.6315789520740509</v>
      </c>
      <c r="AH125">
        <f>optimizer[[#This Row],[mlp_test_acc]]</f>
        <v>0.32105263157894737</v>
      </c>
    </row>
    <row r="126" spans="1:34" x14ac:dyDescent="0.25">
      <c r="A126" s="1" t="s">
        <v>2382</v>
      </c>
      <c r="B126">
        <v>20</v>
      </c>
      <c r="C126">
        <v>9</v>
      </c>
      <c r="D126">
        <v>5</v>
      </c>
      <c r="E126">
        <v>0</v>
      </c>
      <c r="F126" s="1" t="s">
        <v>2395</v>
      </c>
      <c r="G126">
        <v>594</v>
      </c>
      <c r="H126">
        <v>4985248.2</v>
      </c>
      <c r="I126">
        <v>13</v>
      </c>
      <c r="J126">
        <v>0.99101123809814451</v>
      </c>
      <c r="K126">
        <v>0.95652174949645996</v>
      </c>
      <c r="L126">
        <v>0.84736843109130855</v>
      </c>
      <c r="M126">
        <v>0.34210526315789475</v>
      </c>
      <c r="N126">
        <v>0.2608695652173913</v>
      </c>
      <c r="O126">
        <v>0.34831460674157305</v>
      </c>
      <c r="P126">
        <v>12</v>
      </c>
      <c r="Q126">
        <v>132808.4</v>
      </c>
      <c r="R126">
        <v>535</v>
      </c>
      <c r="S126">
        <v>2</v>
      </c>
      <c r="T126">
        <v>14</v>
      </c>
      <c r="U126">
        <v>0.28947368421052633</v>
      </c>
      <c r="V126">
        <v>0.2608695652173913</v>
      </c>
      <c r="W126">
        <v>0.33707865168539325</v>
      </c>
      <c r="X126">
        <v>23</v>
      </c>
      <c r="Y126">
        <v>252922.8</v>
      </c>
      <c r="Z126">
        <v>603</v>
      </c>
      <c r="AA126">
        <v>2</v>
      </c>
      <c r="AB126">
        <v>15</v>
      </c>
      <c r="AC126" s="1" t="s">
        <v>3436</v>
      </c>
      <c r="AF126">
        <f>optimizer[[#This Row],[kan_params]]</f>
        <v>594</v>
      </c>
      <c r="AG126">
        <f>optimizer[[#This Row],[kan_test_acc]]</f>
        <v>0.84736843109130855</v>
      </c>
      <c r="AH126">
        <f>optimizer[[#This Row],[mlp_test_acc]]</f>
        <v>0.34210526315789475</v>
      </c>
    </row>
    <row r="127" spans="1:34" x14ac:dyDescent="0.25">
      <c r="A127" s="1" t="s">
        <v>2382</v>
      </c>
      <c r="B127">
        <v>20</v>
      </c>
      <c r="C127">
        <v>9</v>
      </c>
      <c r="D127">
        <v>5</v>
      </c>
      <c r="E127">
        <v>0</v>
      </c>
      <c r="F127" s="1" t="s">
        <v>2397</v>
      </c>
      <c r="G127">
        <v>1243</v>
      </c>
      <c r="H127">
        <v>8886364.5999999996</v>
      </c>
      <c r="I127">
        <v>15</v>
      </c>
      <c r="J127">
        <v>0.91235955953598025</v>
      </c>
      <c r="K127">
        <v>0.86086953878402706</v>
      </c>
      <c r="L127">
        <v>0.74210526943206789</v>
      </c>
      <c r="M127">
        <v>0.4</v>
      </c>
      <c r="N127">
        <v>0.54782608695652169</v>
      </c>
      <c r="O127">
        <v>0.41123595505617977</v>
      </c>
      <c r="P127">
        <v>17.2</v>
      </c>
      <c r="Q127">
        <v>186115</v>
      </c>
      <c r="R127">
        <v>1191</v>
      </c>
      <c r="S127">
        <v>2</v>
      </c>
      <c r="T127">
        <v>22</v>
      </c>
      <c r="U127">
        <v>0.42105263157894735</v>
      </c>
      <c r="V127">
        <v>0.47826086956521741</v>
      </c>
      <c r="W127">
        <v>0.44719101123595506</v>
      </c>
      <c r="X127">
        <v>14.4</v>
      </c>
      <c r="Y127">
        <v>140734.20000000001</v>
      </c>
      <c r="Z127">
        <v>1291</v>
      </c>
      <c r="AA127">
        <v>2</v>
      </c>
      <c r="AB127">
        <v>23</v>
      </c>
      <c r="AC127" s="1" t="s">
        <v>3437</v>
      </c>
      <c r="AF127">
        <f>optimizer[[#This Row],[kan_params]]</f>
        <v>1243</v>
      </c>
      <c r="AG127">
        <f>optimizer[[#This Row],[kan_test_acc]]</f>
        <v>0.74210526943206789</v>
      </c>
      <c r="AH127">
        <f>optimizer[[#This Row],[mlp_test_acc]]</f>
        <v>0.4</v>
      </c>
    </row>
    <row r="128" spans="1:34" x14ac:dyDescent="0.25">
      <c r="A128" s="1" t="s">
        <v>2382</v>
      </c>
      <c r="B128">
        <v>20</v>
      </c>
      <c r="C128">
        <v>9</v>
      </c>
      <c r="D128">
        <v>5</v>
      </c>
      <c r="E128">
        <v>0</v>
      </c>
      <c r="F128" s="1" t="s">
        <v>3285</v>
      </c>
      <c r="G128">
        <v>2228</v>
      </c>
      <c r="H128">
        <v>10424471.199999999</v>
      </c>
      <c r="I128">
        <v>14.6</v>
      </c>
      <c r="J128">
        <v>0.78202248215675352</v>
      </c>
      <c r="K128">
        <v>0.94782609939575191</v>
      </c>
      <c r="L128">
        <v>0.6684210538864136</v>
      </c>
      <c r="M128">
        <v>0.33157894736842103</v>
      </c>
      <c r="N128">
        <v>0.40869565217391302</v>
      </c>
      <c r="O128">
        <v>0.33033707865168538</v>
      </c>
      <c r="P128">
        <v>13.8</v>
      </c>
      <c r="Q128">
        <v>154627.4</v>
      </c>
      <c r="R128">
        <v>2103</v>
      </c>
      <c r="S128">
        <v>2</v>
      </c>
      <c r="T128">
        <v>30</v>
      </c>
      <c r="U128">
        <v>0.4</v>
      </c>
      <c r="V128">
        <v>0.35652173913043478</v>
      </c>
      <c r="W128">
        <v>0.41123595505617977</v>
      </c>
      <c r="X128">
        <v>14.6</v>
      </c>
      <c r="Y128">
        <v>159290.20000000001</v>
      </c>
      <c r="Z128">
        <v>2235</v>
      </c>
      <c r="AA128">
        <v>2</v>
      </c>
      <c r="AB128">
        <v>31</v>
      </c>
      <c r="AC128" s="1" t="s">
        <v>3438</v>
      </c>
      <c r="AF128">
        <f>optimizer[[#This Row],[kan_params]]</f>
        <v>2228</v>
      </c>
      <c r="AG128">
        <f>optimizer[[#This Row],[kan_test_acc]]</f>
        <v>0.6684210538864136</v>
      </c>
      <c r="AH128">
        <f>optimizer[[#This Row],[mlp_test_acc]]</f>
        <v>0.33157894736842103</v>
      </c>
    </row>
    <row r="129" spans="1:34" x14ac:dyDescent="0.25">
      <c r="A129" s="1" t="s">
        <v>2382</v>
      </c>
      <c r="B129">
        <v>20</v>
      </c>
      <c r="C129">
        <v>9</v>
      </c>
      <c r="D129">
        <v>5</v>
      </c>
      <c r="E129">
        <v>0</v>
      </c>
      <c r="F129" s="1" t="s">
        <v>2405</v>
      </c>
      <c r="G129">
        <v>1693</v>
      </c>
      <c r="H129">
        <v>9279474.8000000007</v>
      </c>
      <c r="I129">
        <v>14.2</v>
      </c>
      <c r="J129">
        <v>0.93483146429061892</v>
      </c>
      <c r="K129">
        <v>0.94782609939575191</v>
      </c>
      <c r="L129">
        <v>0.8</v>
      </c>
      <c r="M129">
        <v>0.61578947368421055</v>
      </c>
      <c r="N129">
        <v>0.64347826086956517</v>
      </c>
      <c r="O129">
        <v>0.58202247191011236</v>
      </c>
      <c r="P129">
        <v>24</v>
      </c>
      <c r="Q129">
        <v>258359.6</v>
      </c>
      <c r="R129">
        <v>1615</v>
      </c>
      <c r="S129">
        <v>2</v>
      </c>
      <c r="T129">
        <v>26</v>
      </c>
      <c r="U129">
        <v>0.34210526315789475</v>
      </c>
      <c r="V129">
        <v>0.47826086956521741</v>
      </c>
      <c r="W129">
        <v>0.29213483146067415</v>
      </c>
      <c r="X129">
        <v>12</v>
      </c>
      <c r="Y129">
        <v>147994</v>
      </c>
      <c r="Z129">
        <v>1731</v>
      </c>
      <c r="AA129">
        <v>2</v>
      </c>
      <c r="AB129">
        <v>27</v>
      </c>
      <c r="AC129" s="1" t="s">
        <v>3439</v>
      </c>
      <c r="AF129">
        <f>optimizer[[#This Row],[kan_params]]</f>
        <v>1693</v>
      </c>
      <c r="AG129">
        <f>optimizer[[#This Row],[kan_test_acc]]</f>
        <v>0.8</v>
      </c>
      <c r="AH129">
        <f>optimizer[[#This Row],[mlp_test_acc]]</f>
        <v>0.61578947368421055</v>
      </c>
    </row>
    <row r="130" spans="1:34" x14ac:dyDescent="0.25">
      <c r="A130" s="1" t="s">
        <v>2382</v>
      </c>
      <c r="B130">
        <v>20</v>
      </c>
      <c r="C130">
        <v>9</v>
      </c>
      <c r="D130">
        <v>5</v>
      </c>
      <c r="E130">
        <v>0</v>
      </c>
      <c r="F130" s="1" t="s">
        <v>3287</v>
      </c>
      <c r="G130">
        <v>2958</v>
      </c>
      <c r="H130">
        <v>10381041</v>
      </c>
      <c r="I130">
        <v>14.2</v>
      </c>
      <c r="J130">
        <v>0.84719101190567014</v>
      </c>
      <c r="K130">
        <v>0.92173914909362797</v>
      </c>
      <c r="L130">
        <v>0.62631579637527468</v>
      </c>
      <c r="M130">
        <v>0.27368421052631575</v>
      </c>
      <c r="N130">
        <v>0.33913043478260868</v>
      </c>
      <c r="O130">
        <v>0.30561797752808989</v>
      </c>
      <c r="P130">
        <v>20.8</v>
      </c>
      <c r="Q130">
        <v>217616.2</v>
      </c>
      <c r="R130">
        <v>2955</v>
      </c>
      <c r="S130">
        <v>2</v>
      </c>
      <c r="T130">
        <v>36</v>
      </c>
      <c r="U130">
        <v>0.46842105263157896</v>
      </c>
      <c r="V130">
        <v>0.52173913043478259</v>
      </c>
      <c r="W130">
        <v>0.45842696629213481</v>
      </c>
      <c r="X130">
        <v>17.2</v>
      </c>
      <c r="Y130">
        <v>199034.8</v>
      </c>
      <c r="Z130">
        <v>3111</v>
      </c>
      <c r="AA130">
        <v>2</v>
      </c>
      <c r="AB130">
        <v>37</v>
      </c>
      <c r="AC130" s="1" t="s">
        <v>3440</v>
      </c>
      <c r="AF130">
        <f>optimizer[[#This Row],[kan_params]]</f>
        <v>2958</v>
      </c>
      <c r="AG130">
        <f>optimizer[[#This Row],[kan_test_acc]]</f>
        <v>0.62631579637527468</v>
      </c>
      <c r="AH130">
        <f>optimizer[[#This Row],[mlp_test_acc]]</f>
        <v>0.27368421052631575</v>
      </c>
    </row>
    <row r="131" spans="1:34" x14ac:dyDescent="0.25">
      <c r="A131" s="1" t="s">
        <v>2382</v>
      </c>
      <c r="B131">
        <v>20</v>
      </c>
      <c r="C131">
        <v>9</v>
      </c>
      <c r="D131">
        <v>5</v>
      </c>
      <c r="E131">
        <v>0</v>
      </c>
      <c r="F131" s="1" t="s">
        <v>3289</v>
      </c>
      <c r="G131">
        <v>1579</v>
      </c>
      <c r="H131">
        <v>6599123</v>
      </c>
      <c r="I131">
        <v>15.2</v>
      </c>
      <c r="J131">
        <v>0.90337078571319585</v>
      </c>
      <c r="K131">
        <v>0.95652174949645996</v>
      </c>
      <c r="L131">
        <v>0.81578947305679317</v>
      </c>
      <c r="M131">
        <v>0.39473684210526316</v>
      </c>
      <c r="N131">
        <v>0.57391304347826089</v>
      </c>
      <c r="O131">
        <v>0.41348314606741576</v>
      </c>
      <c r="P131">
        <v>16.399999999999999</v>
      </c>
      <c r="Q131">
        <v>171735.4</v>
      </c>
      <c r="R131">
        <v>1503</v>
      </c>
      <c r="S131">
        <v>2</v>
      </c>
      <c r="T131">
        <v>25</v>
      </c>
      <c r="U131">
        <v>0.39473684210526316</v>
      </c>
      <c r="V131">
        <v>0.39999999999999997</v>
      </c>
      <c r="W131">
        <v>0.4157303370786517</v>
      </c>
      <c r="X131">
        <v>14.2</v>
      </c>
      <c r="Y131">
        <v>140466.4</v>
      </c>
      <c r="Z131">
        <v>1615</v>
      </c>
      <c r="AA131">
        <v>2</v>
      </c>
      <c r="AB131">
        <v>26</v>
      </c>
      <c r="AC131" s="1" t="s">
        <v>3441</v>
      </c>
      <c r="AF131">
        <f>optimizer[[#This Row],[kan_params]]</f>
        <v>1579</v>
      </c>
      <c r="AG131">
        <f>optimizer[[#This Row],[kan_test_acc]]</f>
        <v>0.81578947305679317</v>
      </c>
      <c r="AH131">
        <f>optimizer[[#This Row],[mlp_test_acc]]</f>
        <v>0.39473684210526316</v>
      </c>
    </row>
    <row r="132" spans="1:34" x14ac:dyDescent="0.25">
      <c r="A132" s="1" t="s">
        <v>2382</v>
      </c>
      <c r="B132">
        <v>20</v>
      </c>
      <c r="C132">
        <v>9</v>
      </c>
      <c r="D132">
        <v>5</v>
      </c>
      <c r="E132">
        <v>0</v>
      </c>
      <c r="F132" s="1" t="s">
        <v>2413</v>
      </c>
      <c r="G132">
        <v>2143</v>
      </c>
      <c r="H132">
        <v>10221612.800000001</v>
      </c>
      <c r="I132">
        <v>15.6</v>
      </c>
      <c r="J132">
        <v>0.84269663095474245</v>
      </c>
      <c r="K132">
        <v>0.89565216302871709</v>
      </c>
      <c r="L132">
        <v>0.66842106580734251</v>
      </c>
      <c r="M132">
        <v>0.38947368421052631</v>
      </c>
      <c r="N132">
        <v>0.5304347826086957</v>
      </c>
      <c r="O132">
        <v>0.41797752808988764</v>
      </c>
      <c r="P132">
        <v>18.600000000000001</v>
      </c>
      <c r="Q132">
        <v>203853.2</v>
      </c>
      <c r="R132">
        <v>2103</v>
      </c>
      <c r="S132">
        <v>2</v>
      </c>
      <c r="T132">
        <v>30</v>
      </c>
      <c r="U132">
        <v>0.32631578947368423</v>
      </c>
      <c r="V132">
        <v>0.30434782608695654</v>
      </c>
      <c r="W132">
        <v>0.34382022471910112</v>
      </c>
      <c r="X132">
        <v>12</v>
      </c>
      <c r="Y132">
        <v>125979</v>
      </c>
      <c r="Z132">
        <v>2235</v>
      </c>
      <c r="AA132">
        <v>2</v>
      </c>
      <c r="AB132">
        <v>31</v>
      </c>
      <c r="AC132" s="1" t="s">
        <v>3442</v>
      </c>
      <c r="AF132">
        <f>optimizer[[#This Row],[kan_params]]</f>
        <v>2143</v>
      </c>
      <c r="AG132">
        <f>optimizer[[#This Row],[kan_test_acc]]</f>
        <v>0.66842106580734251</v>
      </c>
      <c r="AH132">
        <f>optimizer[[#This Row],[mlp_test_acc]]</f>
        <v>0.38947368421052631</v>
      </c>
    </row>
    <row r="133" spans="1:34" x14ac:dyDescent="0.25">
      <c r="A133" s="1" t="s">
        <v>2382</v>
      </c>
      <c r="B133">
        <v>20</v>
      </c>
      <c r="C133">
        <v>9</v>
      </c>
      <c r="D133">
        <v>5</v>
      </c>
      <c r="E133">
        <v>0</v>
      </c>
      <c r="F133" s="1" t="s">
        <v>3291</v>
      </c>
      <c r="G133">
        <v>3688</v>
      </c>
      <c r="H133">
        <v>10475153.4</v>
      </c>
      <c r="I133">
        <v>14.2</v>
      </c>
      <c r="J133">
        <v>0.75955055952072148</v>
      </c>
      <c r="K133">
        <v>0.930434787273407</v>
      </c>
      <c r="L133">
        <v>0.62631579637527468</v>
      </c>
      <c r="M133">
        <v>0.36842105263157893</v>
      </c>
      <c r="N133">
        <v>0.5304347826086957</v>
      </c>
      <c r="O133">
        <v>0.33932584269662919</v>
      </c>
      <c r="P133">
        <v>13</v>
      </c>
      <c r="Q133">
        <v>142336</v>
      </c>
      <c r="R133">
        <v>3603</v>
      </c>
      <c r="S133">
        <v>2</v>
      </c>
      <c r="T133">
        <v>40</v>
      </c>
      <c r="U133">
        <v>0.35263157894736841</v>
      </c>
      <c r="V133">
        <v>0.30434782608695654</v>
      </c>
      <c r="W133">
        <v>0.35505617977528092</v>
      </c>
      <c r="X133">
        <v>20.8</v>
      </c>
      <c r="Y133">
        <v>211553</v>
      </c>
      <c r="Z133">
        <v>3775</v>
      </c>
      <c r="AA133">
        <v>2</v>
      </c>
      <c r="AB133">
        <v>41</v>
      </c>
      <c r="AC133" s="1" t="s">
        <v>3443</v>
      </c>
      <c r="AF133">
        <f>optimizer[[#This Row],[kan_params]]</f>
        <v>3688</v>
      </c>
      <c r="AG133">
        <f>optimizer[[#This Row],[kan_test_acc]]</f>
        <v>0.62631579637527468</v>
      </c>
      <c r="AH133">
        <f>optimizer[[#This Row],[mlp_test_acc]]</f>
        <v>0.36842105263157893</v>
      </c>
    </row>
    <row r="134" spans="1:34" x14ac:dyDescent="0.25">
      <c r="A134" s="1" t="s">
        <v>2382</v>
      </c>
      <c r="B134">
        <v>8</v>
      </c>
      <c r="C134">
        <v>3</v>
      </c>
      <c r="D134">
        <v>2</v>
      </c>
      <c r="E134">
        <v>0</v>
      </c>
      <c r="F134" s="1" t="s">
        <v>2383</v>
      </c>
      <c r="G134">
        <v>1213</v>
      </c>
      <c r="H134">
        <v>3653826.2</v>
      </c>
      <c r="I134">
        <v>13.4</v>
      </c>
      <c r="J134">
        <v>1</v>
      </c>
      <c r="K134">
        <v>1</v>
      </c>
      <c r="L134">
        <v>0.90526314973831179</v>
      </c>
      <c r="M134">
        <v>0.33684210526315789</v>
      </c>
      <c r="N134">
        <v>0.71304347826086956</v>
      </c>
      <c r="O134">
        <v>0.37752808988764053</v>
      </c>
      <c r="P134">
        <v>16.8</v>
      </c>
      <c r="Q134">
        <v>123945.8</v>
      </c>
      <c r="R134">
        <v>1191</v>
      </c>
      <c r="S134">
        <v>2</v>
      </c>
      <c r="T134">
        <v>22</v>
      </c>
      <c r="U134">
        <v>0.31578947368421051</v>
      </c>
      <c r="V134">
        <v>0.43478260869565216</v>
      </c>
      <c r="W134">
        <v>0.3146067415730337</v>
      </c>
      <c r="X134">
        <v>12</v>
      </c>
      <c r="Y134">
        <v>105718.8</v>
      </c>
      <c r="Z134">
        <v>1291</v>
      </c>
      <c r="AA134">
        <v>2</v>
      </c>
      <c r="AB134">
        <v>23</v>
      </c>
      <c r="AC134" s="1" t="s">
        <v>3444</v>
      </c>
      <c r="AF134">
        <f>optimizer[[#This Row],[kan_params]]</f>
        <v>1213</v>
      </c>
      <c r="AG134">
        <f>optimizer[[#This Row],[kan_test_acc]]</f>
        <v>0.90526314973831179</v>
      </c>
      <c r="AH134">
        <f>optimizer[[#This Row],[mlp_test_acc]]</f>
        <v>0.33684210526315789</v>
      </c>
    </row>
    <row r="135" spans="1:34" x14ac:dyDescent="0.25">
      <c r="A135" s="1" t="s">
        <v>2382</v>
      </c>
      <c r="B135">
        <v>8</v>
      </c>
      <c r="C135">
        <v>3</v>
      </c>
      <c r="D135">
        <v>2</v>
      </c>
      <c r="E135">
        <v>0</v>
      </c>
      <c r="F135" s="1" t="s">
        <v>3281</v>
      </c>
      <c r="G135">
        <v>2063</v>
      </c>
      <c r="H135">
        <v>4127612.8</v>
      </c>
      <c r="I135">
        <v>13.4</v>
      </c>
      <c r="J135">
        <v>1</v>
      </c>
      <c r="K135">
        <v>1</v>
      </c>
      <c r="L135">
        <v>0.92631579637527461</v>
      </c>
      <c r="M135">
        <v>0.32631578947368417</v>
      </c>
      <c r="N135">
        <v>0.29565217391304349</v>
      </c>
      <c r="O135">
        <v>0.34606741573033706</v>
      </c>
      <c r="P135">
        <v>12</v>
      </c>
      <c r="Q135">
        <v>102109.2</v>
      </c>
      <c r="R135">
        <v>1975</v>
      </c>
      <c r="S135">
        <v>2</v>
      </c>
      <c r="T135">
        <v>29</v>
      </c>
      <c r="U135">
        <v>0.26315789473684209</v>
      </c>
      <c r="V135">
        <v>0.69565217391304346</v>
      </c>
      <c r="W135">
        <v>0.37977528089887641</v>
      </c>
      <c r="X135">
        <v>21</v>
      </c>
      <c r="Y135">
        <v>186286.4</v>
      </c>
      <c r="Z135">
        <v>2103</v>
      </c>
      <c r="AA135">
        <v>2</v>
      </c>
      <c r="AB135">
        <v>30</v>
      </c>
      <c r="AC135" s="1" t="s">
        <v>3445</v>
      </c>
      <c r="AF135">
        <f>optimizer[[#This Row],[kan_params]]</f>
        <v>2063</v>
      </c>
      <c r="AG135">
        <f>optimizer[[#This Row],[kan_test_acc]]</f>
        <v>0.92631579637527461</v>
      </c>
      <c r="AH135">
        <f>optimizer[[#This Row],[mlp_test_acc]]</f>
        <v>0.32631578947368417</v>
      </c>
    </row>
    <row r="136" spans="1:34" x14ac:dyDescent="0.25">
      <c r="A136" s="1" t="s">
        <v>2382</v>
      </c>
      <c r="B136">
        <v>8</v>
      </c>
      <c r="C136">
        <v>3</v>
      </c>
      <c r="D136">
        <v>2</v>
      </c>
      <c r="E136">
        <v>0</v>
      </c>
      <c r="F136" s="1" t="s">
        <v>2389</v>
      </c>
      <c r="G136">
        <v>1423</v>
      </c>
      <c r="H136">
        <v>4626262.8</v>
      </c>
      <c r="I136">
        <v>15.2</v>
      </c>
      <c r="J136">
        <v>1</v>
      </c>
      <c r="K136">
        <v>1</v>
      </c>
      <c r="L136">
        <v>0.92631579637527461</v>
      </c>
      <c r="M136">
        <v>0.33684210526315789</v>
      </c>
      <c r="N136">
        <v>0.29565217391304349</v>
      </c>
      <c r="O136">
        <v>0.37303370786516854</v>
      </c>
      <c r="P136">
        <v>12</v>
      </c>
      <c r="Q136">
        <v>105809.2</v>
      </c>
      <c r="R136">
        <v>1395</v>
      </c>
      <c r="S136">
        <v>2</v>
      </c>
      <c r="T136">
        <v>24</v>
      </c>
      <c r="U136">
        <v>0.32631578947368417</v>
      </c>
      <c r="V136">
        <v>0.29565217391304349</v>
      </c>
      <c r="W136">
        <v>0.34606741573033706</v>
      </c>
      <c r="X136">
        <v>14.2</v>
      </c>
      <c r="Y136">
        <v>135957</v>
      </c>
      <c r="Z136">
        <v>1503</v>
      </c>
      <c r="AA136">
        <v>2</v>
      </c>
      <c r="AB136">
        <v>25</v>
      </c>
      <c r="AC136" s="1" t="s">
        <v>3446</v>
      </c>
      <c r="AF136">
        <f>optimizer[[#This Row],[kan_params]]</f>
        <v>1423</v>
      </c>
      <c r="AG136">
        <f>optimizer[[#This Row],[kan_test_acc]]</f>
        <v>0.92631579637527461</v>
      </c>
      <c r="AH136">
        <f>optimizer[[#This Row],[mlp_test_acc]]</f>
        <v>0.33684210526315789</v>
      </c>
    </row>
    <row r="137" spans="1:34" x14ac:dyDescent="0.25">
      <c r="A137" s="1" t="s">
        <v>2382</v>
      </c>
      <c r="B137">
        <v>8</v>
      </c>
      <c r="C137">
        <v>3</v>
      </c>
      <c r="D137">
        <v>2</v>
      </c>
      <c r="E137">
        <v>0</v>
      </c>
      <c r="F137" s="1" t="s">
        <v>3283</v>
      </c>
      <c r="G137">
        <v>2403</v>
      </c>
      <c r="H137">
        <v>5709231</v>
      </c>
      <c r="I137">
        <v>17.399999999999999</v>
      </c>
      <c r="J137">
        <v>1</v>
      </c>
      <c r="K137">
        <v>1</v>
      </c>
      <c r="L137">
        <v>0.91578947305679326</v>
      </c>
      <c r="M137">
        <v>0.40526315789473683</v>
      </c>
      <c r="N137">
        <v>0.5043478260869565</v>
      </c>
      <c r="O137">
        <v>0.42471910112359551</v>
      </c>
      <c r="P137">
        <v>17.8</v>
      </c>
      <c r="Q137">
        <v>168777</v>
      </c>
      <c r="R137">
        <v>2371</v>
      </c>
      <c r="S137">
        <v>2</v>
      </c>
      <c r="T137">
        <v>32</v>
      </c>
      <c r="U137">
        <v>0.43157894736842106</v>
      </c>
      <c r="V137">
        <v>0.49565217391304345</v>
      </c>
      <c r="W137">
        <v>0.47640449438202248</v>
      </c>
      <c r="X137">
        <v>15</v>
      </c>
      <c r="Y137">
        <v>126962</v>
      </c>
      <c r="Z137">
        <v>2511</v>
      </c>
      <c r="AA137">
        <v>2</v>
      </c>
      <c r="AB137">
        <v>33</v>
      </c>
      <c r="AC137" s="1" t="s">
        <v>3447</v>
      </c>
      <c r="AF137">
        <f>optimizer[[#This Row],[kan_params]]</f>
        <v>2403</v>
      </c>
      <c r="AG137">
        <f>optimizer[[#This Row],[kan_test_acc]]</f>
        <v>0.91578947305679326</v>
      </c>
      <c r="AH137">
        <f>optimizer[[#This Row],[mlp_test_acc]]</f>
        <v>0.40526315789473683</v>
      </c>
    </row>
    <row r="138" spans="1:34" x14ac:dyDescent="0.25">
      <c r="A138" s="1" t="s">
        <v>2382</v>
      </c>
      <c r="B138">
        <v>8</v>
      </c>
      <c r="C138">
        <v>3</v>
      </c>
      <c r="D138">
        <v>2</v>
      </c>
      <c r="E138">
        <v>0</v>
      </c>
      <c r="F138" s="1" t="s">
        <v>2395</v>
      </c>
      <c r="G138">
        <v>279</v>
      </c>
      <c r="H138">
        <v>2637633.2000000002</v>
      </c>
      <c r="I138">
        <v>17</v>
      </c>
      <c r="J138">
        <v>1</v>
      </c>
      <c r="K138">
        <v>0.92173913717269895</v>
      </c>
      <c r="L138">
        <v>0.92631579637527461</v>
      </c>
      <c r="M138">
        <v>0.36842105263157893</v>
      </c>
      <c r="N138">
        <v>0.28695652173913044</v>
      </c>
      <c r="O138">
        <v>0.33033707865168538</v>
      </c>
      <c r="P138">
        <v>12</v>
      </c>
      <c r="Q138">
        <v>102891.2</v>
      </c>
      <c r="R138">
        <v>255</v>
      </c>
      <c r="S138">
        <v>2</v>
      </c>
      <c r="T138">
        <v>9</v>
      </c>
      <c r="U138">
        <v>0.28421052631578947</v>
      </c>
      <c r="V138">
        <v>0.38260869565217392</v>
      </c>
      <c r="W138">
        <v>0.34157303370786518</v>
      </c>
      <c r="X138">
        <v>12</v>
      </c>
      <c r="Y138">
        <v>101060.8</v>
      </c>
      <c r="Z138">
        <v>303</v>
      </c>
      <c r="AA138">
        <v>2</v>
      </c>
      <c r="AB138">
        <v>10</v>
      </c>
      <c r="AC138" s="1" t="s">
        <v>3448</v>
      </c>
      <c r="AF138">
        <f>optimizer[[#This Row],[kan_params]]</f>
        <v>279</v>
      </c>
      <c r="AG138">
        <f>optimizer[[#This Row],[kan_test_acc]]</f>
        <v>0.92631579637527461</v>
      </c>
      <c r="AH138">
        <f>optimizer[[#This Row],[mlp_test_acc]]</f>
        <v>0.36842105263157893</v>
      </c>
    </row>
    <row r="139" spans="1:34" x14ac:dyDescent="0.25">
      <c r="A139" s="1" t="s">
        <v>2382</v>
      </c>
      <c r="B139">
        <v>8</v>
      </c>
      <c r="C139">
        <v>3</v>
      </c>
      <c r="D139">
        <v>2</v>
      </c>
      <c r="E139">
        <v>0</v>
      </c>
      <c r="F139" s="1" t="s">
        <v>2397</v>
      </c>
      <c r="G139">
        <v>583</v>
      </c>
      <c r="H139">
        <v>4245546.5999999996</v>
      </c>
      <c r="I139">
        <v>18</v>
      </c>
      <c r="J139">
        <v>0.98651685714721682</v>
      </c>
      <c r="K139">
        <v>0.99130434989929195</v>
      </c>
      <c r="L139">
        <v>0.96842104196548462</v>
      </c>
      <c r="M139">
        <v>0.29473684210526313</v>
      </c>
      <c r="N139">
        <v>0.32173913043478258</v>
      </c>
      <c r="O139">
        <v>0.35280898876404493</v>
      </c>
      <c r="P139">
        <v>12</v>
      </c>
      <c r="Q139">
        <v>100274</v>
      </c>
      <c r="R139">
        <v>535</v>
      </c>
      <c r="S139">
        <v>2</v>
      </c>
      <c r="T139">
        <v>14</v>
      </c>
      <c r="U139">
        <v>0.29473684210526313</v>
      </c>
      <c r="V139">
        <v>0.39999999999999997</v>
      </c>
      <c r="W139">
        <v>0.33258426966292132</v>
      </c>
      <c r="X139">
        <v>12</v>
      </c>
      <c r="Y139">
        <v>97808.4</v>
      </c>
      <c r="Z139">
        <v>603</v>
      </c>
      <c r="AA139">
        <v>2</v>
      </c>
      <c r="AB139">
        <v>15</v>
      </c>
      <c r="AC139" s="1" t="s">
        <v>3449</v>
      </c>
      <c r="AF139">
        <f>optimizer[[#This Row],[kan_params]]</f>
        <v>583</v>
      </c>
      <c r="AG139">
        <f>optimizer[[#This Row],[kan_test_acc]]</f>
        <v>0.96842104196548462</v>
      </c>
      <c r="AH139">
        <f>optimizer[[#This Row],[mlp_test_acc]]</f>
        <v>0.29473684210526313</v>
      </c>
    </row>
    <row r="140" spans="1:34" x14ac:dyDescent="0.25">
      <c r="A140" s="1" t="s">
        <v>2382</v>
      </c>
      <c r="B140">
        <v>8</v>
      </c>
      <c r="C140">
        <v>3</v>
      </c>
      <c r="D140">
        <v>2</v>
      </c>
      <c r="E140">
        <v>0</v>
      </c>
      <c r="F140" s="1" t="s">
        <v>3285</v>
      </c>
      <c r="G140">
        <v>1043</v>
      </c>
      <c r="H140">
        <v>4300659.4000000004</v>
      </c>
      <c r="I140">
        <v>17</v>
      </c>
      <c r="J140">
        <v>0.99550561904907231</v>
      </c>
      <c r="K140">
        <v>1</v>
      </c>
      <c r="L140">
        <v>0.96315789222717285</v>
      </c>
      <c r="M140">
        <v>0.29473684210526313</v>
      </c>
      <c r="N140">
        <v>0.32173913043478258</v>
      </c>
      <c r="O140">
        <v>0.35280898876404493</v>
      </c>
      <c r="P140">
        <v>13.4</v>
      </c>
      <c r="Q140">
        <v>96832.6</v>
      </c>
      <c r="R140">
        <v>1003</v>
      </c>
      <c r="S140">
        <v>2</v>
      </c>
      <c r="T140">
        <v>20</v>
      </c>
      <c r="U140">
        <v>0.32105263157894737</v>
      </c>
      <c r="V140">
        <v>0.35652173913043478</v>
      </c>
      <c r="W140">
        <v>0.33707865168539325</v>
      </c>
      <c r="X140">
        <v>12.6</v>
      </c>
      <c r="Y140">
        <v>103948.4</v>
      </c>
      <c r="Z140">
        <v>1095</v>
      </c>
      <c r="AA140">
        <v>2</v>
      </c>
      <c r="AB140">
        <v>21</v>
      </c>
      <c r="AC140" s="1" t="s">
        <v>3450</v>
      </c>
      <c r="AF140">
        <f>optimizer[[#This Row],[kan_params]]</f>
        <v>1043</v>
      </c>
      <c r="AG140">
        <f>optimizer[[#This Row],[kan_test_acc]]</f>
        <v>0.96315789222717285</v>
      </c>
      <c r="AH140">
        <f>optimizer[[#This Row],[mlp_test_acc]]</f>
        <v>0.29473684210526313</v>
      </c>
    </row>
    <row r="141" spans="1:34" x14ac:dyDescent="0.25">
      <c r="A141" s="1" t="s">
        <v>2382</v>
      </c>
      <c r="B141">
        <v>8</v>
      </c>
      <c r="C141">
        <v>3</v>
      </c>
      <c r="D141">
        <v>2</v>
      </c>
      <c r="E141">
        <v>0</v>
      </c>
      <c r="F141" s="1" t="s">
        <v>2405</v>
      </c>
      <c r="G141">
        <v>793</v>
      </c>
      <c r="H141">
        <v>5241726</v>
      </c>
      <c r="I141">
        <v>20.8</v>
      </c>
      <c r="J141">
        <v>0.98876404762268066</v>
      </c>
      <c r="K141">
        <v>1</v>
      </c>
      <c r="L141">
        <v>0.96842104196548462</v>
      </c>
      <c r="M141">
        <v>0.36842105263157893</v>
      </c>
      <c r="N141">
        <v>0.48695652173913045</v>
      </c>
      <c r="O141">
        <v>0.40674157303370784</v>
      </c>
      <c r="P141">
        <v>18.399999999999999</v>
      </c>
      <c r="Q141">
        <v>145845.6</v>
      </c>
      <c r="R141">
        <v>751</v>
      </c>
      <c r="S141">
        <v>2</v>
      </c>
      <c r="T141">
        <v>17</v>
      </c>
      <c r="U141">
        <v>0.26842105263157895</v>
      </c>
      <c r="V141">
        <v>0.28695652173913044</v>
      </c>
      <c r="W141">
        <v>0.26292134831460673</v>
      </c>
      <c r="X141">
        <v>11.8</v>
      </c>
      <c r="Y141">
        <v>102670.39999999999</v>
      </c>
      <c r="Z141">
        <v>831</v>
      </c>
      <c r="AA141">
        <v>2</v>
      </c>
      <c r="AB141">
        <v>18</v>
      </c>
      <c r="AC141" s="1" t="s">
        <v>3451</v>
      </c>
      <c r="AF141">
        <f>optimizer[[#This Row],[kan_params]]</f>
        <v>793</v>
      </c>
      <c r="AG141">
        <f>optimizer[[#This Row],[kan_test_acc]]</f>
        <v>0.96842104196548462</v>
      </c>
      <c r="AH141">
        <f>optimizer[[#This Row],[mlp_test_acc]]</f>
        <v>0.36842105263157893</v>
      </c>
    </row>
    <row r="142" spans="1:34" x14ac:dyDescent="0.25">
      <c r="A142" s="1" t="s">
        <v>2382</v>
      </c>
      <c r="B142">
        <v>8</v>
      </c>
      <c r="C142">
        <v>3</v>
      </c>
      <c r="D142">
        <v>2</v>
      </c>
      <c r="E142">
        <v>0</v>
      </c>
      <c r="F142" s="1" t="s">
        <v>3287</v>
      </c>
      <c r="G142">
        <v>1383</v>
      </c>
      <c r="H142">
        <v>3773451.2</v>
      </c>
      <c r="I142">
        <v>13.6</v>
      </c>
      <c r="J142">
        <v>1</v>
      </c>
      <c r="K142">
        <v>1</v>
      </c>
      <c r="L142">
        <v>0.94736844301223755</v>
      </c>
      <c r="M142">
        <v>0.42105263157894735</v>
      </c>
      <c r="N142">
        <v>0.29565217391304349</v>
      </c>
      <c r="O142">
        <v>0.31910112359550563</v>
      </c>
      <c r="P142">
        <v>13.2</v>
      </c>
      <c r="Q142">
        <v>106562</v>
      </c>
      <c r="R142">
        <v>1291</v>
      </c>
      <c r="S142">
        <v>2</v>
      </c>
      <c r="T142">
        <v>23</v>
      </c>
      <c r="U142">
        <v>0.51578947368421058</v>
      </c>
      <c r="V142">
        <v>0.5304347826086957</v>
      </c>
      <c r="W142">
        <v>0.50786516853932584</v>
      </c>
      <c r="X142">
        <v>23.2</v>
      </c>
      <c r="Y142">
        <v>180129.2</v>
      </c>
      <c r="Z142">
        <v>1395</v>
      </c>
      <c r="AA142">
        <v>2</v>
      </c>
      <c r="AB142">
        <v>24</v>
      </c>
      <c r="AC142" s="1" t="s">
        <v>3452</v>
      </c>
      <c r="AF142">
        <f>optimizer[[#This Row],[kan_params]]</f>
        <v>1383</v>
      </c>
      <c r="AG142">
        <f>optimizer[[#This Row],[kan_test_acc]]</f>
        <v>0.94736844301223755</v>
      </c>
      <c r="AH142">
        <f>optimizer[[#This Row],[mlp_test_acc]]</f>
        <v>0.42105263157894735</v>
      </c>
    </row>
    <row r="143" spans="1:34" x14ac:dyDescent="0.25">
      <c r="A143" s="1" t="s">
        <v>2382</v>
      </c>
      <c r="B143">
        <v>8</v>
      </c>
      <c r="C143">
        <v>3</v>
      </c>
      <c r="D143">
        <v>2</v>
      </c>
      <c r="E143">
        <v>0</v>
      </c>
      <c r="F143" s="1" t="s">
        <v>3289</v>
      </c>
      <c r="G143">
        <v>739</v>
      </c>
      <c r="H143">
        <v>2252500.4</v>
      </c>
      <c r="I143">
        <v>13.2</v>
      </c>
      <c r="J143">
        <v>1</v>
      </c>
      <c r="K143">
        <v>0.97391304969787595</v>
      </c>
      <c r="L143">
        <v>0.94736843109130864</v>
      </c>
      <c r="M143">
        <v>0.31578947368421051</v>
      </c>
      <c r="N143">
        <v>0.43478260869565216</v>
      </c>
      <c r="O143">
        <v>0.3146067415730337</v>
      </c>
      <c r="P143">
        <v>12</v>
      </c>
      <c r="Q143">
        <v>102258.6</v>
      </c>
      <c r="R143">
        <v>675</v>
      </c>
      <c r="S143">
        <v>2</v>
      </c>
      <c r="T143">
        <v>16</v>
      </c>
      <c r="U143">
        <v>0.30526315789473685</v>
      </c>
      <c r="V143">
        <v>0.41739130434782606</v>
      </c>
      <c r="W143">
        <v>0.32359550561797751</v>
      </c>
      <c r="X143">
        <v>12</v>
      </c>
      <c r="Y143">
        <v>105977.8</v>
      </c>
      <c r="Z143">
        <v>751</v>
      </c>
      <c r="AA143">
        <v>2</v>
      </c>
      <c r="AB143">
        <v>17</v>
      </c>
      <c r="AC143" s="1" t="s">
        <v>3453</v>
      </c>
      <c r="AF143">
        <f>optimizer[[#This Row],[kan_params]]</f>
        <v>739</v>
      </c>
      <c r="AG143">
        <f>optimizer[[#This Row],[kan_test_acc]]</f>
        <v>0.94736843109130864</v>
      </c>
      <c r="AH143">
        <f>optimizer[[#This Row],[mlp_test_acc]]</f>
        <v>0.31578947368421051</v>
      </c>
    </row>
    <row r="144" spans="1:34" x14ac:dyDescent="0.25">
      <c r="A144" s="1" t="s">
        <v>2382</v>
      </c>
      <c r="B144">
        <v>8</v>
      </c>
      <c r="C144">
        <v>3</v>
      </c>
      <c r="D144">
        <v>2</v>
      </c>
      <c r="E144">
        <v>0</v>
      </c>
      <c r="F144" s="1" t="s">
        <v>2413</v>
      </c>
      <c r="G144">
        <v>1003</v>
      </c>
      <c r="H144">
        <v>4799002.5999999996</v>
      </c>
      <c r="I144">
        <v>17</v>
      </c>
      <c r="J144">
        <v>0.98426966667175297</v>
      </c>
      <c r="K144">
        <v>1</v>
      </c>
      <c r="L144">
        <v>0.97368419170379639</v>
      </c>
      <c r="M144">
        <v>0.33684210526315789</v>
      </c>
      <c r="N144">
        <v>0.48695652173913045</v>
      </c>
      <c r="O144">
        <v>0.35280898876404493</v>
      </c>
      <c r="P144">
        <v>13.6</v>
      </c>
      <c r="Q144">
        <v>107035</v>
      </c>
      <c r="R144">
        <v>915</v>
      </c>
      <c r="S144">
        <v>2</v>
      </c>
      <c r="T144">
        <v>19</v>
      </c>
      <c r="U144">
        <v>0.29473684210526313</v>
      </c>
      <c r="V144">
        <v>0.39999999999999997</v>
      </c>
      <c r="W144">
        <v>0.33258426966292132</v>
      </c>
      <c r="X144">
        <v>12.8</v>
      </c>
      <c r="Y144">
        <v>103319.2</v>
      </c>
      <c r="Z144">
        <v>1003</v>
      </c>
      <c r="AA144">
        <v>2</v>
      </c>
      <c r="AB144">
        <v>20</v>
      </c>
      <c r="AC144" s="1" t="s">
        <v>3454</v>
      </c>
      <c r="AF144">
        <f>optimizer[[#This Row],[kan_params]]</f>
        <v>1003</v>
      </c>
      <c r="AG144">
        <f>optimizer[[#This Row],[kan_test_acc]]</f>
        <v>0.97368419170379639</v>
      </c>
      <c r="AH144">
        <f>optimizer[[#This Row],[mlp_test_acc]]</f>
        <v>0.33684210526315789</v>
      </c>
    </row>
    <row r="145" spans="1:34" x14ac:dyDescent="0.25">
      <c r="A145" s="1" t="s">
        <v>2382</v>
      </c>
      <c r="B145">
        <v>8</v>
      </c>
      <c r="C145">
        <v>3</v>
      </c>
      <c r="D145">
        <v>2</v>
      </c>
      <c r="E145">
        <v>0</v>
      </c>
      <c r="F145" s="1" t="s">
        <v>3291</v>
      </c>
      <c r="G145">
        <v>1723</v>
      </c>
      <c r="H145">
        <v>3937194.2</v>
      </c>
      <c r="I145">
        <v>13.6</v>
      </c>
      <c r="J145">
        <v>0.99550561904907231</v>
      </c>
      <c r="K145">
        <v>1</v>
      </c>
      <c r="L145">
        <v>0.95263158082962041</v>
      </c>
      <c r="M145">
        <v>0.29473684210526313</v>
      </c>
      <c r="N145">
        <v>0.32173913043478258</v>
      </c>
      <c r="O145">
        <v>0.35280898876404493</v>
      </c>
      <c r="P145">
        <v>12</v>
      </c>
      <c r="Q145">
        <v>107201.4</v>
      </c>
      <c r="R145">
        <v>1615</v>
      </c>
      <c r="S145">
        <v>2</v>
      </c>
      <c r="T145">
        <v>26</v>
      </c>
      <c r="U145">
        <v>0.34736842105263155</v>
      </c>
      <c r="V145">
        <v>0.39130434782608692</v>
      </c>
      <c r="W145">
        <v>0.42471910112359551</v>
      </c>
      <c r="X145">
        <v>13.6</v>
      </c>
      <c r="Y145">
        <v>116544.6</v>
      </c>
      <c r="Z145">
        <v>1731</v>
      </c>
      <c r="AA145">
        <v>2</v>
      </c>
      <c r="AB145">
        <v>27</v>
      </c>
      <c r="AC145" s="1" t="s">
        <v>3455</v>
      </c>
      <c r="AF145">
        <f>optimizer[[#This Row],[kan_params]]</f>
        <v>1723</v>
      </c>
      <c r="AG145">
        <f>optimizer[[#This Row],[kan_test_acc]]</f>
        <v>0.95263158082962041</v>
      </c>
      <c r="AH145">
        <f>optimizer[[#This Row],[mlp_test_acc]]</f>
        <v>0.29473684210526313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544B5-EEB3-41F1-8A96-0DF808D3326D}">
  <dimension ref="A1:AG52"/>
  <sheetViews>
    <sheetView topLeftCell="I1" workbookViewId="0">
      <selection activeCell="P22" sqref="P22:P26"/>
    </sheetView>
  </sheetViews>
  <sheetFormatPr defaultRowHeight="15" x14ac:dyDescent="0.25"/>
  <cols>
    <col min="1" max="1" width="16" bestFit="1" customWidth="1"/>
    <col min="2" max="2" width="10.7109375" bestFit="1" customWidth="1"/>
    <col min="3" max="3" width="28.7109375" bestFit="1" customWidth="1"/>
    <col min="4" max="4" width="13.5703125" bestFit="1" customWidth="1"/>
    <col min="5" max="5" width="10.5703125" bestFit="1" customWidth="1"/>
    <col min="6" max="6" width="12.28515625" bestFit="1" customWidth="1"/>
    <col min="7" max="7" width="13.85546875" bestFit="1" customWidth="1"/>
    <col min="8" max="8" width="22" bestFit="1" customWidth="1"/>
    <col min="9" max="9" width="12.28515625" bestFit="1" customWidth="1"/>
    <col min="10" max="10" width="15.42578125" bestFit="1" customWidth="1"/>
    <col min="11" max="11" width="13.7109375" bestFit="1" customWidth="1"/>
    <col min="12" max="12" width="14.7109375" bestFit="1" customWidth="1"/>
    <col min="13" max="13" width="15" bestFit="1" customWidth="1"/>
    <col min="14" max="14" width="14" bestFit="1" customWidth="1"/>
    <col min="15" max="15" width="15.7109375" bestFit="1" customWidth="1"/>
    <col min="16" max="16" width="12.5703125" bestFit="1" customWidth="1"/>
    <col min="17" max="17" width="22.28515625" bestFit="1" customWidth="1"/>
    <col min="18" max="18" width="14.140625" bestFit="1" customWidth="1"/>
    <col min="19" max="19" width="16.28515625" bestFit="1" customWidth="1"/>
    <col min="20" max="20" width="19" bestFit="1" customWidth="1"/>
    <col min="21" max="21" width="16.140625" bestFit="1" customWidth="1"/>
    <col min="22" max="22" width="15" bestFit="1" customWidth="1"/>
    <col min="23" max="23" width="16.7109375" bestFit="1" customWidth="1"/>
    <col min="24" max="24" width="13.5703125" bestFit="1" customWidth="1"/>
    <col min="25" max="25" width="23.28515625" bestFit="1" customWidth="1"/>
    <col min="26" max="26" width="15.140625" bestFit="1" customWidth="1"/>
    <col min="27" max="27" width="12.85546875" bestFit="1" customWidth="1"/>
    <col min="28" max="28" width="15.7109375" bestFit="1" customWidth="1"/>
    <col min="29" max="29" width="18.28515625" bestFit="1" customWidth="1"/>
  </cols>
  <sheetData>
    <row r="1" spans="1:3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E1" t="s">
        <v>3456</v>
      </c>
      <c r="AF1" t="s">
        <v>3457</v>
      </c>
      <c r="AG1" t="s">
        <v>3458</v>
      </c>
    </row>
    <row r="2" spans="1:33" x14ac:dyDescent="0.25">
      <c r="A2" s="1" t="s">
        <v>2382</v>
      </c>
      <c r="B2">
        <v>10</v>
      </c>
      <c r="C2">
        <v>3</v>
      </c>
      <c r="D2">
        <v>3</v>
      </c>
      <c r="E2">
        <v>0</v>
      </c>
      <c r="F2" s="1" t="s">
        <v>2383</v>
      </c>
      <c r="G2">
        <v>1489</v>
      </c>
      <c r="H2">
        <v>6540342.5999999996</v>
      </c>
      <c r="I2">
        <v>12.6</v>
      </c>
      <c r="J2">
        <v>1</v>
      </c>
      <c r="K2">
        <v>0.97391304969787595</v>
      </c>
      <c r="L2">
        <v>0.91578947305679326</v>
      </c>
      <c r="M2">
        <v>0.9</v>
      </c>
      <c r="N2">
        <v>1</v>
      </c>
      <c r="O2">
        <v>1</v>
      </c>
      <c r="P2">
        <v>9999</v>
      </c>
      <c r="Q2">
        <v>120409939.40000001</v>
      </c>
      <c r="R2">
        <v>1395</v>
      </c>
      <c r="S2">
        <v>2</v>
      </c>
      <c r="T2">
        <v>24</v>
      </c>
      <c r="U2">
        <v>0.91578947368421049</v>
      </c>
      <c r="V2">
        <v>1</v>
      </c>
      <c r="W2">
        <v>1</v>
      </c>
      <c r="X2">
        <v>9999</v>
      </c>
      <c r="Y2">
        <v>119780059.40000001</v>
      </c>
      <c r="Z2">
        <v>1503</v>
      </c>
      <c r="AA2">
        <v>2</v>
      </c>
      <c r="AB2">
        <v>25</v>
      </c>
      <c r="AC2" s="1" t="s">
        <v>2384</v>
      </c>
      <c r="AE2">
        <f>no_stopping[[#This Row],[kan_params]]</f>
        <v>1489</v>
      </c>
      <c r="AF2">
        <f>no_stopping[[#This Row],[kan_test_acc]]</f>
        <v>0.91578947305679326</v>
      </c>
      <c r="AG2">
        <f>no_stopping[[#This Row],[mlp_test_acc]]</f>
        <v>0.9</v>
      </c>
    </row>
    <row r="3" spans="1:33" x14ac:dyDescent="0.25">
      <c r="A3" s="1" t="s">
        <v>2382</v>
      </c>
      <c r="B3">
        <v>10</v>
      </c>
      <c r="C3">
        <v>3</v>
      </c>
      <c r="D3">
        <v>3</v>
      </c>
      <c r="E3">
        <v>0</v>
      </c>
      <c r="F3" s="1" t="s">
        <v>3281</v>
      </c>
      <c r="G3">
        <v>2534</v>
      </c>
      <c r="H3">
        <v>7974522</v>
      </c>
      <c r="I3">
        <v>13.2</v>
      </c>
      <c r="J3">
        <v>1</v>
      </c>
      <c r="K3">
        <v>0.97391304969787595</v>
      </c>
      <c r="L3">
        <v>0.92105263471603394</v>
      </c>
      <c r="M3">
        <v>0.89473684210526316</v>
      </c>
      <c r="N3">
        <v>1</v>
      </c>
      <c r="O3">
        <v>1</v>
      </c>
      <c r="P3">
        <v>9999</v>
      </c>
      <c r="Q3">
        <v>120302919.40000001</v>
      </c>
      <c r="R3">
        <v>2511</v>
      </c>
      <c r="S3">
        <v>2</v>
      </c>
      <c r="T3">
        <v>33</v>
      </c>
      <c r="U3">
        <v>0.92105263157894735</v>
      </c>
      <c r="V3">
        <v>1</v>
      </c>
      <c r="W3">
        <v>1</v>
      </c>
      <c r="X3">
        <v>9999</v>
      </c>
      <c r="Y3">
        <v>121048232</v>
      </c>
      <c r="Z3">
        <v>2655</v>
      </c>
      <c r="AA3">
        <v>2</v>
      </c>
      <c r="AB3">
        <v>34</v>
      </c>
      <c r="AC3" s="1" t="s">
        <v>3282</v>
      </c>
      <c r="AE3">
        <f>no_stopping[[#This Row],[kan_params]]</f>
        <v>2534</v>
      </c>
      <c r="AF3">
        <f>no_stopping[[#This Row],[kan_test_acc]]</f>
        <v>0.92105263471603394</v>
      </c>
      <c r="AG3">
        <f>no_stopping[[#This Row],[mlp_test_acc]]</f>
        <v>0.89473684210526316</v>
      </c>
    </row>
    <row r="4" spans="1:33" x14ac:dyDescent="0.25">
      <c r="A4" s="1" t="s">
        <v>2382</v>
      </c>
      <c r="B4">
        <v>10</v>
      </c>
      <c r="C4">
        <v>3</v>
      </c>
      <c r="D4">
        <v>3</v>
      </c>
      <c r="E4">
        <v>0</v>
      </c>
      <c r="F4" s="1" t="s">
        <v>2389</v>
      </c>
      <c r="G4">
        <v>1747</v>
      </c>
      <c r="H4">
        <v>9774810</v>
      </c>
      <c r="I4">
        <v>16.2</v>
      </c>
      <c r="J4">
        <v>1</v>
      </c>
      <c r="K4">
        <v>1</v>
      </c>
      <c r="L4">
        <v>0.92105263471603394</v>
      </c>
      <c r="M4">
        <v>0.91052631578947363</v>
      </c>
      <c r="N4">
        <v>1</v>
      </c>
      <c r="O4">
        <v>1</v>
      </c>
      <c r="P4">
        <v>9999</v>
      </c>
      <c r="Q4">
        <v>123462550.59999999</v>
      </c>
      <c r="R4">
        <v>1731</v>
      </c>
      <c r="S4">
        <v>2</v>
      </c>
      <c r="T4">
        <v>27</v>
      </c>
      <c r="U4">
        <v>0.89473684210526316</v>
      </c>
      <c r="V4">
        <v>1</v>
      </c>
      <c r="W4">
        <v>1</v>
      </c>
      <c r="X4">
        <v>9999</v>
      </c>
      <c r="Y4">
        <v>125139906.2</v>
      </c>
      <c r="Z4">
        <v>1851</v>
      </c>
      <c r="AA4">
        <v>2</v>
      </c>
      <c r="AB4">
        <v>28</v>
      </c>
      <c r="AC4" s="1" t="s">
        <v>2390</v>
      </c>
      <c r="AE4">
        <f>no_stopping[[#This Row],[kan_params]]</f>
        <v>1747</v>
      </c>
      <c r="AF4">
        <f>no_stopping[[#This Row],[kan_test_acc]]</f>
        <v>0.92105263471603394</v>
      </c>
      <c r="AG4">
        <f>no_stopping[[#This Row],[mlp_test_acc]]</f>
        <v>0.91052631578947363</v>
      </c>
    </row>
    <row r="5" spans="1:33" x14ac:dyDescent="0.25">
      <c r="A5" s="1" t="s">
        <v>2382</v>
      </c>
      <c r="B5">
        <v>10</v>
      </c>
      <c r="C5">
        <v>3</v>
      </c>
      <c r="D5">
        <v>3</v>
      </c>
      <c r="E5">
        <v>0</v>
      </c>
      <c r="F5" s="1" t="s">
        <v>3283</v>
      </c>
      <c r="G5">
        <v>2952</v>
      </c>
      <c r="H5">
        <v>8959247</v>
      </c>
      <c r="I5">
        <v>13.4</v>
      </c>
      <c r="J5">
        <v>1</v>
      </c>
      <c r="K5">
        <v>1</v>
      </c>
      <c r="L5">
        <v>0.93684211969375608</v>
      </c>
      <c r="M5">
        <v>0.92105263157894735</v>
      </c>
      <c r="N5">
        <v>1</v>
      </c>
      <c r="O5">
        <v>1</v>
      </c>
      <c r="P5">
        <v>9999</v>
      </c>
      <c r="Q5">
        <v>117917437.2</v>
      </c>
      <c r="R5">
        <v>2803</v>
      </c>
      <c r="S5">
        <v>2</v>
      </c>
      <c r="T5">
        <v>35</v>
      </c>
      <c r="U5">
        <v>0.89473684210526316</v>
      </c>
      <c r="V5">
        <v>1</v>
      </c>
      <c r="W5">
        <v>1</v>
      </c>
      <c r="X5">
        <v>9999</v>
      </c>
      <c r="Y5">
        <v>119414050.8</v>
      </c>
      <c r="Z5">
        <v>2955</v>
      </c>
      <c r="AA5">
        <v>2</v>
      </c>
      <c r="AB5">
        <v>36</v>
      </c>
      <c r="AC5" s="1" t="s">
        <v>3284</v>
      </c>
      <c r="AE5">
        <f>no_stopping[[#This Row],[kan_params]]</f>
        <v>2952</v>
      </c>
      <c r="AF5">
        <f>no_stopping[[#This Row],[kan_test_acc]]</f>
        <v>0.93684211969375608</v>
      </c>
      <c r="AG5">
        <f>no_stopping[[#This Row],[mlp_test_acc]]</f>
        <v>0.92105263157894735</v>
      </c>
    </row>
    <row r="6" spans="1:33" x14ac:dyDescent="0.25">
      <c r="A6" s="1" t="s">
        <v>2382</v>
      </c>
      <c r="B6">
        <v>10</v>
      </c>
      <c r="C6">
        <v>3</v>
      </c>
      <c r="D6">
        <v>3</v>
      </c>
      <c r="E6">
        <v>0</v>
      </c>
      <c r="F6" s="1" t="s">
        <v>2395</v>
      </c>
      <c r="G6">
        <v>342</v>
      </c>
      <c r="H6">
        <v>6525184.2000000002</v>
      </c>
      <c r="I6">
        <v>12</v>
      </c>
      <c r="J6">
        <v>0.98876404762268066</v>
      </c>
      <c r="K6">
        <v>1</v>
      </c>
      <c r="L6">
        <v>0.96315788030624394</v>
      </c>
      <c r="M6">
        <v>0.94736842105263153</v>
      </c>
      <c r="N6">
        <v>1</v>
      </c>
      <c r="O6">
        <v>0.97752808988764039</v>
      </c>
      <c r="P6">
        <v>9999</v>
      </c>
      <c r="Q6">
        <v>210115249.59999999</v>
      </c>
      <c r="R6">
        <v>303</v>
      </c>
      <c r="S6">
        <v>2</v>
      </c>
      <c r="T6">
        <v>10</v>
      </c>
      <c r="U6">
        <v>0.94736842105263153</v>
      </c>
      <c r="V6">
        <v>1</v>
      </c>
      <c r="W6">
        <v>0.97752808988764039</v>
      </c>
      <c r="X6">
        <v>9999</v>
      </c>
      <c r="Y6">
        <v>209445064</v>
      </c>
      <c r="Z6">
        <v>355</v>
      </c>
      <c r="AA6">
        <v>2</v>
      </c>
      <c r="AB6">
        <v>11</v>
      </c>
      <c r="AC6" s="1" t="s">
        <v>2396</v>
      </c>
      <c r="AE6">
        <f>no_stopping[[#This Row],[kan_params]]</f>
        <v>342</v>
      </c>
      <c r="AF6">
        <f>no_stopping[[#This Row],[kan_test_acc]]</f>
        <v>0.96315788030624394</v>
      </c>
      <c r="AG6">
        <f>no_stopping[[#This Row],[mlp_test_acc]]</f>
        <v>0.94736842105263153</v>
      </c>
    </row>
    <row r="7" spans="1:33" x14ac:dyDescent="0.25">
      <c r="A7" s="1" t="s">
        <v>2382</v>
      </c>
      <c r="B7">
        <v>10</v>
      </c>
      <c r="C7">
        <v>3</v>
      </c>
      <c r="D7">
        <v>3</v>
      </c>
      <c r="E7">
        <v>0</v>
      </c>
      <c r="F7" s="1" t="s">
        <v>2397</v>
      </c>
      <c r="G7">
        <v>715</v>
      </c>
      <c r="H7">
        <v>12445910.4</v>
      </c>
      <c r="I7">
        <v>14</v>
      </c>
      <c r="J7">
        <v>0.99325842857360835</v>
      </c>
      <c r="K7">
        <v>1</v>
      </c>
      <c r="L7">
        <v>0.96842105388641353</v>
      </c>
      <c r="M7">
        <v>0.94736842105263153</v>
      </c>
      <c r="N7">
        <v>1</v>
      </c>
      <c r="O7">
        <v>0.97752808988764039</v>
      </c>
      <c r="P7">
        <v>9999</v>
      </c>
      <c r="Q7">
        <v>221783339.80000001</v>
      </c>
      <c r="R7">
        <v>675</v>
      </c>
      <c r="S7">
        <v>2</v>
      </c>
      <c r="T7">
        <v>16</v>
      </c>
      <c r="U7">
        <v>0.94736842105263153</v>
      </c>
      <c r="V7">
        <v>1</v>
      </c>
      <c r="W7">
        <v>0.98202247191011227</v>
      </c>
      <c r="X7">
        <v>9999</v>
      </c>
      <c r="Y7">
        <v>222770673.59999999</v>
      </c>
      <c r="Z7">
        <v>751</v>
      </c>
      <c r="AA7">
        <v>2</v>
      </c>
      <c r="AB7">
        <v>17</v>
      </c>
      <c r="AC7" s="1" t="s">
        <v>2398</v>
      </c>
      <c r="AE7">
        <f>no_stopping[[#This Row],[kan_params]]</f>
        <v>715</v>
      </c>
      <c r="AF7">
        <f>no_stopping[[#This Row],[kan_test_acc]]</f>
        <v>0.96842105388641353</v>
      </c>
      <c r="AG7">
        <f>no_stopping[[#This Row],[mlp_test_acc]]</f>
        <v>0.94736842105263153</v>
      </c>
    </row>
    <row r="8" spans="1:33" x14ac:dyDescent="0.25">
      <c r="A8" s="1" t="s">
        <v>2382</v>
      </c>
      <c r="B8">
        <v>10</v>
      </c>
      <c r="C8">
        <v>3</v>
      </c>
      <c r="D8">
        <v>3</v>
      </c>
      <c r="E8">
        <v>0</v>
      </c>
      <c r="F8" s="1" t="s">
        <v>3285</v>
      </c>
      <c r="G8">
        <v>1280</v>
      </c>
      <c r="H8">
        <v>13076776.199999999</v>
      </c>
      <c r="I8">
        <v>13.6</v>
      </c>
      <c r="J8">
        <v>0.98876404762268066</v>
      </c>
      <c r="K8">
        <v>1</v>
      </c>
      <c r="L8">
        <v>0.97894735336303706</v>
      </c>
      <c r="M8">
        <v>0.93684210526315781</v>
      </c>
      <c r="N8">
        <v>1</v>
      </c>
      <c r="O8">
        <v>0.98202247191011227</v>
      </c>
      <c r="P8">
        <v>9999</v>
      </c>
      <c r="Q8">
        <v>221090001.80000001</v>
      </c>
      <c r="R8">
        <v>1191</v>
      </c>
      <c r="S8">
        <v>2</v>
      </c>
      <c r="T8">
        <v>22</v>
      </c>
      <c r="U8">
        <v>0.94736842105263153</v>
      </c>
      <c r="V8">
        <v>1</v>
      </c>
      <c r="W8">
        <v>0.97752808988764039</v>
      </c>
      <c r="X8">
        <v>9999</v>
      </c>
      <c r="Y8">
        <v>220297889.59999999</v>
      </c>
      <c r="Z8">
        <v>1291</v>
      </c>
      <c r="AA8">
        <v>2</v>
      </c>
      <c r="AB8">
        <v>23</v>
      </c>
      <c r="AC8" s="1" t="s">
        <v>3286</v>
      </c>
      <c r="AE8">
        <f>no_stopping[[#This Row],[kan_params]]</f>
        <v>1280</v>
      </c>
      <c r="AF8">
        <f>no_stopping[[#This Row],[kan_test_acc]]</f>
        <v>0.97894735336303706</v>
      </c>
      <c r="AG8">
        <f>no_stopping[[#This Row],[mlp_test_acc]]</f>
        <v>0.93684210526315781</v>
      </c>
    </row>
    <row r="9" spans="1:33" x14ac:dyDescent="0.25">
      <c r="A9" s="1" t="s">
        <v>2382</v>
      </c>
      <c r="B9">
        <v>10</v>
      </c>
      <c r="C9">
        <v>3</v>
      </c>
      <c r="D9">
        <v>3</v>
      </c>
      <c r="E9">
        <v>0</v>
      </c>
      <c r="F9" s="1" t="s">
        <v>2405</v>
      </c>
      <c r="G9">
        <v>973</v>
      </c>
      <c r="H9">
        <v>11786793.4</v>
      </c>
      <c r="I9">
        <v>13</v>
      </c>
      <c r="J9">
        <v>0.99325842857360835</v>
      </c>
      <c r="K9">
        <v>1</v>
      </c>
      <c r="L9">
        <v>0.97368421554565432</v>
      </c>
      <c r="M9">
        <v>0.94736842105263153</v>
      </c>
      <c r="N9">
        <v>1</v>
      </c>
      <c r="O9">
        <v>0.97752808988764039</v>
      </c>
      <c r="P9">
        <v>9999</v>
      </c>
      <c r="Q9">
        <v>220511930</v>
      </c>
      <c r="R9">
        <v>915</v>
      </c>
      <c r="S9">
        <v>2</v>
      </c>
      <c r="T9">
        <v>19</v>
      </c>
      <c r="U9">
        <v>0.94736842105263153</v>
      </c>
      <c r="V9">
        <v>1</v>
      </c>
      <c r="W9">
        <v>0.9887640449438202</v>
      </c>
      <c r="X9">
        <v>9999</v>
      </c>
      <c r="Y9">
        <v>220409273.59999999</v>
      </c>
      <c r="Z9">
        <v>1003</v>
      </c>
      <c r="AA9">
        <v>2</v>
      </c>
      <c r="AB9">
        <v>20</v>
      </c>
      <c r="AC9" s="1" t="s">
        <v>2406</v>
      </c>
      <c r="AE9">
        <f>no_stopping[[#This Row],[kan_params]]</f>
        <v>973</v>
      </c>
      <c r="AF9">
        <f>no_stopping[[#This Row],[kan_test_acc]]</f>
        <v>0.97368421554565432</v>
      </c>
      <c r="AG9">
        <f>no_stopping[[#This Row],[mlp_test_acc]]</f>
        <v>0.94736842105263153</v>
      </c>
    </row>
    <row r="10" spans="1:33" x14ac:dyDescent="0.25">
      <c r="A10" s="1" t="s">
        <v>2382</v>
      </c>
      <c r="B10">
        <v>10</v>
      </c>
      <c r="C10">
        <v>3</v>
      </c>
      <c r="D10">
        <v>3</v>
      </c>
      <c r="E10">
        <v>0</v>
      </c>
      <c r="F10" s="1" t="s">
        <v>3287</v>
      </c>
      <c r="G10">
        <v>1698</v>
      </c>
      <c r="H10">
        <v>13603151</v>
      </c>
      <c r="I10">
        <v>14.6</v>
      </c>
      <c r="J10">
        <v>1</v>
      </c>
      <c r="K10">
        <v>1</v>
      </c>
      <c r="L10">
        <v>0.95263156890869138</v>
      </c>
      <c r="M10">
        <v>0.94736842105263153</v>
      </c>
      <c r="N10">
        <v>1</v>
      </c>
      <c r="O10">
        <v>0.97752808988764039</v>
      </c>
      <c r="P10">
        <v>9999</v>
      </c>
      <c r="Q10">
        <v>221962914.40000001</v>
      </c>
      <c r="R10">
        <v>1615</v>
      </c>
      <c r="S10">
        <v>2</v>
      </c>
      <c r="T10">
        <v>26</v>
      </c>
      <c r="U10">
        <v>0.94736842105263153</v>
      </c>
      <c r="V10">
        <v>1</v>
      </c>
      <c r="W10">
        <v>0.97752808988764039</v>
      </c>
      <c r="X10">
        <v>9999</v>
      </c>
      <c r="Y10">
        <v>222078672</v>
      </c>
      <c r="Z10">
        <v>1731</v>
      </c>
      <c r="AA10">
        <v>2</v>
      </c>
      <c r="AB10">
        <v>27</v>
      </c>
      <c r="AC10" s="1" t="s">
        <v>3288</v>
      </c>
      <c r="AE10">
        <f>no_stopping[[#This Row],[kan_params]]</f>
        <v>1698</v>
      </c>
      <c r="AF10">
        <f>no_stopping[[#This Row],[kan_test_acc]]</f>
        <v>0.95263156890869138</v>
      </c>
      <c r="AG10">
        <f>no_stopping[[#This Row],[mlp_test_acc]]</f>
        <v>0.94736842105263153</v>
      </c>
    </row>
    <row r="11" spans="1:33" x14ac:dyDescent="0.25">
      <c r="A11" s="1" t="s">
        <v>2382</v>
      </c>
      <c r="B11">
        <v>10</v>
      </c>
      <c r="C11">
        <v>3</v>
      </c>
      <c r="D11">
        <v>3</v>
      </c>
      <c r="E11">
        <v>0</v>
      </c>
      <c r="F11" s="1" t="s">
        <v>3289</v>
      </c>
      <c r="G11">
        <v>907</v>
      </c>
      <c r="H11">
        <v>8152528.4000000004</v>
      </c>
      <c r="I11">
        <v>13.6</v>
      </c>
      <c r="J11">
        <v>0.99775280952453616</v>
      </c>
      <c r="K11">
        <v>1</v>
      </c>
      <c r="L11">
        <v>0.95789473056793217</v>
      </c>
      <c r="M11">
        <v>0.94736842105263153</v>
      </c>
      <c r="N11">
        <v>1</v>
      </c>
      <c r="O11">
        <v>0.97752808988764039</v>
      </c>
      <c r="P11">
        <v>9999</v>
      </c>
      <c r="Q11">
        <v>211892022.40000001</v>
      </c>
      <c r="R11">
        <v>831</v>
      </c>
      <c r="S11">
        <v>2</v>
      </c>
      <c r="T11">
        <v>18</v>
      </c>
      <c r="U11">
        <v>0.94736842105263153</v>
      </c>
      <c r="V11">
        <v>1</v>
      </c>
      <c r="W11">
        <v>0.98202247191011227</v>
      </c>
      <c r="X11">
        <v>9999</v>
      </c>
      <c r="Y11">
        <v>212765784.19999999</v>
      </c>
      <c r="Z11">
        <v>915</v>
      </c>
      <c r="AA11">
        <v>2</v>
      </c>
      <c r="AB11">
        <v>19</v>
      </c>
      <c r="AC11" s="1" t="s">
        <v>3290</v>
      </c>
      <c r="AE11">
        <f>no_stopping[[#This Row],[kan_params]]</f>
        <v>907</v>
      </c>
      <c r="AF11">
        <f>no_stopping[[#This Row],[kan_test_acc]]</f>
        <v>0.95789473056793217</v>
      </c>
      <c r="AG11">
        <f>no_stopping[[#This Row],[mlp_test_acc]]</f>
        <v>0.94736842105263153</v>
      </c>
    </row>
    <row r="12" spans="1:33" x14ac:dyDescent="0.25">
      <c r="A12" s="1" t="s">
        <v>2382</v>
      </c>
      <c r="B12">
        <v>10</v>
      </c>
      <c r="C12">
        <v>3</v>
      </c>
      <c r="D12">
        <v>3</v>
      </c>
      <c r="E12">
        <v>0</v>
      </c>
      <c r="F12" s="1" t="s">
        <v>2413</v>
      </c>
      <c r="G12">
        <v>1231</v>
      </c>
      <c r="H12">
        <v>15454674.6</v>
      </c>
      <c r="I12">
        <v>16.8</v>
      </c>
      <c r="J12">
        <v>0.99325842857360835</v>
      </c>
      <c r="K12">
        <v>1</v>
      </c>
      <c r="L12">
        <v>0.96315789222717285</v>
      </c>
      <c r="M12">
        <v>0.94736842105263153</v>
      </c>
      <c r="N12">
        <v>1</v>
      </c>
      <c r="O12">
        <v>0.97752808988764039</v>
      </c>
      <c r="P12">
        <v>9999</v>
      </c>
      <c r="Q12">
        <v>220288422</v>
      </c>
      <c r="R12">
        <v>1191</v>
      </c>
      <c r="S12">
        <v>2</v>
      </c>
      <c r="T12">
        <v>22</v>
      </c>
      <c r="U12">
        <v>0.94736842105263153</v>
      </c>
      <c r="V12">
        <v>1</v>
      </c>
      <c r="W12">
        <v>0.97752808988764039</v>
      </c>
      <c r="X12">
        <v>9999</v>
      </c>
      <c r="Y12">
        <v>223208659</v>
      </c>
      <c r="Z12">
        <v>1291</v>
      </c>
      <c r="AA12">
        <v>2</v>
      </c>
      <c r="AB12">
        <v>23</v>
      </c>
      <c r="AC12" s="1" t="s">
        <v>2414</v>
      </c>
      <c r="AE12">
        <f>no_stopping[[#This Row],[kan_params]]</f>
        <v>1231</v>
      </c>
      <c r="AF12">
        <f>no_stopping[[#This Row],[kan_test_acc]]</f>
        <v>0.96315789222717285</v>
      </c>
      <c r="AG12">
        <f>no_stopping[[#This Row],[mlp_test_acc]]</f>
        <v>0.94736842105263153</v>
      </c>
    </row>
    <row r="13" spans="1:33" x14ac:dyDescent="0.25">
      <c r="A13" s="1" t="s">
        <v>2382</v>
      </c>
      <c r="B13">
        <v>10</v>
      </c>
      <c r="C13">
        <v>3</v>
      </c>
      <c r="D13">
        <v>3</v>
      </c>
      <c r="E13">
        <v>0</v>
      </c>
      <c r="F13" s="1" t="s">
        <v>3291</v>
      </c>
      <c r="G13">
        <v>2116</v>
      </c>
      <c r="H13">
        <v>13235318</v>
      </c>
      <c r="I13">
        <v>14.166666666666666</v>
      </c>
      <c r="J13">
        <v>0.99625468254089355</v>
      </c>
      <c r="K13">
        <v>1</v>
      </c>
      <c r="L13">
        <v>0.97368421157201135</v>
      </c>
      <c r="M13">
        <v>0.94298245614035081</v>
      </c>
      <c r="N13">
        <v>1</v>
      </c>
      <c r="O13">
        <v>0.98127340823970033</v>
      </c>
      <c r="P13">
        <v>9999</v>
      </c>
      <c r="Q13">
        <v>205907136</v>
      </c>
      <c r="R13">
        <v>2103</v>
      </c>
      <c r="S13">
        <v>2</v>
      </c>
      <c r="T13">
        <v>30</v>
      </c>
      <c r="U13">
        <v>0.95175438596491224</v>
      </c>
      <c r="V13">
        <v>1</v>
      </c>
      <c r="W13">
        <v>0.98689138576779023</v>
      </c>
      <c r="X13">
        <v>9999</v>
      </c>
      <c r="Y13">
        <v>207484052</v>
      </c>
      <c r="Z13">
        <v>2235</v>
      </c>
      <c r="AA13">
        <v>2</v>
      </c>
      <c r="AB13">
        <v>31</v>
      </c>
      <c r="AC13" s="1" t="s">
        <v>3292</v>
      </c>
      <c r="AE13">
        <f>no_stopping[[#This Row],[kan_params]]</f>
        <v>2116</v>
      </c>
      <c r="AF13">
        <f>no_stopping[[#This Row],[kan_test_acc]]</f>
        <v>0.97368421157201135</v>
      </c>
      <c r="AG13">
        <f>no_stopping[[#This Row],[mlp_test_acc]]</f>
        <v>0.94298245614035081</v>
      </c>
    </row>
    <row r="14" spans="1:33" x14ac:dyDescent="0.25">
      <c r="A14" s="1" t="s">
        <v>2382</v>
      </c>
      <c r="B14">
        <v>10</v>
      </c>
      <c r="C14">
        <v>5</v>
      </c>
      <c r="D14">
        <v>2</v>
      </c>
      <c r="E14">
        <v>0</v>
      </c>
      <c r="F14" s="1" t="s">
        <v>2395</v>
      </c>
      <c r="G14">
        <v>321</v>
      </c>
      <c r="H14">
        <v>3749557.6</v>
      </c>
      <c r="I14">
        <v>12</v>
      </c>
      <c r="J14">
        <v>1</v>
      </c>
      <c r="K14">
        <v>0.95652174949645996</v>
      </c>
      <c r="L14">
        <v>0.899999988079071</v>
      </c>
      <c r="M14">
        <v>0.89473684210526316</v>
      </c>
      <c r="N14">
        <v>1</v>
      </c>
      <c r="O14">
        <v>1</v>
      </c>
      <c r="P14">
        <v>9999</v>
      </c>
      <c r="Q14">
        <v>126783793.8</v>
      </c>
      <c r="R14">
        <v>303</v>
      </c>
      <c r="S14">
        <v>2</v>
      </c>
      <c r="T14">
        <v>10</v>
      </c>
      <c r="U14">
        <v>0.89473684210526316</v>
      </c>
      <c r="V14">
        <v>1</v>
      </c>
      <c r="W14">
        <v>1</v>
      </c>
      <c r="X14">
        <v>9999</v>
      </c>
      <c r="Y14">
        <v>126715511.59999999</v>
      </c>
      <c r="Z14">
        <v>355</v>
      </c>
      <c r="AA14">
        <v>2</v>
      </c>
      <c r="AB14">
        <v>11</v>
      </c>
      <c r="AC14" s="1" t="s">
        <v>2427</v>
      </c>
      <c r="AE14">
        <f>no_stopping[[#This Row],[kan_params]]</f>
        <v>321</v>
      </c>
      <c r="AF14">
        <f>no_stopping[[#This Row],[kan_test_acc]]</f>
        <v>0.899999988079071</v>
      </c>
      <c r="AG14">
        <f>no_stopping[[#This Row],[mlp_test_acc]]</f>
        <v>0.89473684210526316</v>
      </c>
    </row>
    <row r="15" spans="1:33" x14ac:dyDescent="0.25">
      <c r="A15" s="1" t="s">
        <v>2382</v>
      </c>
      <c r="B15">
        <v>10</v>
      </c>
      <c r="C15">
        <v>5</v>
      </c>
      <c r="D15">
        <v>2</v>
      </c>
      <c r="E15">
        <v>0</v>
      </c>
      <c r="F15" s="1" t="s">
        <v>2397</v>
      </c>
      <c r="G15">
        <v>671</v>
      </c>
      <c r="H15">
        <v>9406672</v>
      </c>
      <c r="I15">
        <v>14</v>
      </c>
      <c r="J15">
        <v>1</v>
      </c>
      <c r="K15">
        <v>0.95652174949645996</v>
      </c>
      <c r="L15">
        <v>0.89473682641983032</v>
      </c>
      <c r="M15">
        <v>0.89473684210526316</v>
      </c>
      <c r="N15">
        <v>1</v>
      </c>
      <c r="O15">
        <v>1</v>
      </c>
      <c r="P15">
        <v>9999</v>
      </c>
      <c r="Q15">
        <v>132786394</v>
      </c>
      <c r="R15">
        <v>603</v>
      </c>
      <c r="S15">
        <v>2</v>
      </c>
      <c r="T15">
        <v>15</v>
      </c>
      <c r="U15">
        <v>0.92105263157894735</v>
      </c>
      <c r="V15">
        <v>1</v>
      </c>
      <c r="W15">
        <v>1</v>
      </c>
      <c r="X15">
        <v>9999</v>
      </c>
      <c r="Y15">
        <v>133433443</v>
      </c>
      <c r="Z15">
        <v>675</v>
      </c>
      <c r="AA15">
        <v>2</v>
      </c>
      <c r="AB15">
        <v>16</v>
      </c>
      <c r="AC15" s="1" t="s">
        <v>2428</v>
      </c>
      <c r="AE15">
        <f>no_stopping[[#This Row],[kan_params]]</f>
        <v>671</v>
      </c>
      <c r="AF15">
        <f>no_stopping[[#This Row],[kan_test_acc]]</f>
        <v>0.89473682641983032</v>
      </c>
      <c r="AG15">
        <f>no_stopping[[#This Row],[mlp_test_acc]]</f>
        <v>0.89473684210526316</v>
      </c>
    </row>
    <row r="16" spans="1:33" x14ac:dyDescent="0.25">
      <c r="A16" s="1" t="s">
        <v>2382</v>
      </c>
      <c r="B16">
        <v>10</v>
      </c>
      <c r="C16">
        <v>5</v>
      </c>
      <c r="D16">
        <v>2</v>
      </c>
      <c r="E16">
        <v>0</v>
      </c>
      <c r="F16" s="1" t="s">
        <v>3289</v>
      </c>
      <c r="G16">
        <v>851</v>
      </c>
      <c r="H16">
        <v>5134113.2</v>
      </c>
      <c r="I16">
        <v>13</v>
      </c>
      <c r="J16">
        <v>1</v>
      </c>
      <c r="K16">
        <v>1</v>
      </c>
      <c r="L16">
        <v>0.92105263471603394</v>
      </c>
      <c r="M16">
        <v>0.92105263157894735</v>
      </c>
      <c r="N16">
        <v>1</v>
      </c>
      <c r="O16">
        <v>1</v>
      </c>
      <c r="P16">
        <v>9999</v>
      </c>
      <c r="Q16">
        <v>126065786.2</v>
      </c>
      <c r="R16">
        <v>831</v>
      </c>
      <c r="S16">
        <v>2</v>
      </c>
      <c r="T16">
        <v>18</v>
      </c>
      <c r="U16">
        <v>0.89473684210526316</v>
      </c>
      <c r="V16">
        <v>1</v>
      </c>
      <c r="W16">
        <v>1</v>
      </c>
      <c r="X16">
        <v>9999</v>
      </c>
      <c r="Y16">
        <v>127225691.59999999</v>
      </c>
      <c r="Z16">
        <v>915</v>
      </c>
      <c r="AA16">
        <v>2</v>
      </c>
      <c r="AB16">
        <v>19</v>
      </c>
      <c r="AC16" s="1" t="s">
        <v>3293</v>
      </c>
      <c r="AE16">
        <f>no_stopping[[#This Row],[kan_params]]</f>
        <v>851</v>
      </c>
      <c r="AF16">
        <f>no_stopping[[#This Row],[kan_test_acc]]</f>
        <v>0.92105263471603394</v>
      </c>
      <c r="AG16">
        <f>no_stopping[[#This Row],[mlp_test_acc]]</f>
        <v>0.92105263157894735</v>
      </c>
    </row>
    <row r="17" spans="1:33" x14ac:dyDescent="0.25">
      <c r="A17" s="1" t="s">
        <v>2382</v>
      </c>
      <c r="B17">
        <v>12</v>
      </c>
      <c r="C17">
        <v>3</v>
      </c>
      <c r="D17">
        <v>4</v>
      </c>
      <c r="E17">
        <v>0</v>
      </c>
      <c r="F17" s="1" t="s">
        <v>2383</v>
      </c>
      <c r="G17">
        <v>1765</v>
      </c>
      <c r="H17">
        <v>11272686.800000001</v>
      </c>
      <c r="I17">
        <v>14</v>
      </c>
      <c r="J17">
        <v>0.97528090476989748</v>
      </c>
      <c r="K17">
        <v>0.95652174949645996</v>
      </c>
      <c r="L17">
        <v>0.81578947305679317</v>
      </c>
      <c r="M17">
        <v>0.89473684210526316</v>
      </c>
      <c r="N17">
        <v>1</v>
      </c>
      <c r="O17">
        <v>1</v>
      </c>
      <c r="P17">
        <v>9999</v>
      </c>
      <c r="Q17">
        <v>138551234.80000001</v>
      </c>
      <c r="R17">
        <v>1731</v>
      </c>
      <c r="S17">
        <v>2</v>
      </c>
      <c r="T17">
        <v>27</v>
      </c>
      <c r="U17">
        <v>0.9</v>
      </c>
      <c r="V17">
        <v>1</v>
      </c>
      <c r="W17">
        <v>1</v>
      </c>
      <c r="X17">
        <v>9999</v>
      </c>
      <c r="Y17">
        <v>137426800.19999999</v>
      </c>
      <c r="Z17">
        <v>1851</v>
      </c>
      <c r="AA17">
        <v>2</v>
      </c>
      <c r="AB17">
        <v>28</v>
      </c>
      <c r="AC17" s="1" t="s">
        <v>2440</v>
      </c>
      <c r="AE17">
        <f>no_stopping[[#This Row],[kan_params]]</f>
        <v>1765</v>
      </c>
      <c r="AF17">
        <f>no_stopping[[#This Row],[kan_test_acc]]</f>
        <v>0.81578947305679317</v>
      </c>
      <c r="AG17">
        <f>no_stopping[[#This Row],[mlp_test_acc]]</f>
        <v>0.89473684210526316</v>
      </c>
    </row>
    <row r="18" spans="1:33" x14ac:dyDescent="0.25">
      <c r="A18" s="1" t="s">
        <v>2382</v>
      </c>
      <c r="B18">
        <v>12</v>
      </c>
      <c r="C18">
        <v>3</v>
      </c>
      <c r="D18">
        <v>4</v>
      </c>
      <c r="E18">
        <v>0</v>
      </c>
      <c r="F18" s="1" t="s">
        <v>3281</v>
      </c>
      <c r="G18">
        <v>3005</v>
      </c>
      <c r="H18">
        <v>9857307.8000000007</v>
      </c>
      <c r="I18">
        <v>12</v>
      </c>
      <c r="J18">
        <v>1</v>
      </c>
      <c r="K18">
        <v>0.98260869979858401</v>
      </c>
      <c r="L18">
        <v>0.8315789461135864</v>
      </c>
      <c r="M18">
        <v>0.89473684210526316</v>
      </c>
      <c r="N18">
        <v>1</v>
      </c>
      <c r="O18">
        <v>1</v>
      </c>
      <c r="P18">
        <v>9999</v>
      </c>
      <c r="Q18">
        <v>136929220.19999999</v>
      </c>
      <c r="R18">
        <v>2955</v>
      </c>
      <c r="S18">
        <v>2</v>
      </c>
      <c r="T18">
        <v>36</v>
      </c>
      <c r="U18">
        <v>0.89473684210526316</v>
      </c>
      <c r="V18">
        <v>1</v>
      </c>
      <c r="W18">
        <v>1</v>
      </c>
      <c r="X18">
        <v>9999</v>
      </c>
      <c r="Y18">
        <v>135953730</v>
      </c>
      <c r="Z18">
        <v>3111</v>
      </c>
      <c r="AA18">
        <v>2</v>
      </c>
      <c r="AB18">
        <v>37</v>
      </c>
      <c r="AC18" s="1" t="s">
        <v>3294</v>
      </c>
      <c r="AE18">
        <f>no_stopping[[#This Row],[kan_params]]</f>
        <v>3005</v>
      </c>
      <c r="AF18">
        <f>no_stopping[[#This Row],[kan_test_acc]]</f>
        <v>0.8315789461135864</v>
      </c>
      <c r="AG18">
        <f>no_stopping[[#This Row],[mlp_test_acc]]</f>
        <v>0.89473684210526316</v>
      </c>
    </row>
    <row r="19" spans="1:33" x14ac:dyDescent="0.25">
      <c r="A19" s="1" t="s">
        <v>2382</v>
      </c>
      <c r="B19">
        <v>12</v>
      </c>
      <c r="C19">
        <v>3</v>
      </c>
      <c r="D19">
        <v>4</v>
      </c>
      <c r="E19">
        <v>0</v>
      </c>
      <c r="F19" s="1" t="s">
        <v>2389</v>
      </c>
      <c r="G19">
        <v>2071</v>
      </c>
      <c r="H19">
        <v>14171940</v>
      </c>
      <c r="I19">
        <v>17</v>
      </c>
      <c r="J19">
        <v>0.99775280952453616</v>
      </c>
      <c r="K19">
        <v>0.96521739959716801</v>
      </c>
      <c r="L19">
        <v>0.86842106580734257</v>
      </c>
      <c r="M19">
        <v>0.9</v>
      </c>
      <c r="N19">
        <v>1</v>
      </c>
      <c r="O19">
        <v>1</v>
      </c>
      <c r="P19">
        <v>9999</v>
      </c>
      <c r="Q19">
        <v>136298787.40000001</v>
      </c>
      <c r="R19">
        <v>1975</v>
      </c>
      <c r="S19">
        <v>2</v>
      </c>
      <c r="T19">
        <v>29</v>
      </c>
      <c r="U19">
        <v>0.89473684210526316</v>
      </c>
      <c r="V19">
        <v>1</v>
      </c>
      <c r="W19">
        <v>1</v>
      </c>
      <c r="X19">
        <v>9999</v>
      </c>
      <c r="Y19">
        <v>139415982.80000001</v>
      </c>
      <c r="Z19">
        <v>2103</v>
      </c>
      <c r="AA19">
        <v>2</v>
      </c>
      <c r="AB19">
        <v>30</v>
      </c>
      <c r="AC19" s="1" t="s">
        <v>2443</v>
      </c>
      <c r="AE19">
        <f>no_stopping[[#This Row],[kan_params]]</f>
        <v>2071</v>
      </c>
      <c r="AF19">
        <f>no_stopping[[#This Row],[kan_test_acc]]</f>
        <v>0.86842106580734257</v>
      </c>
      <c r="AG19">
        <f>no_stopping[[#This Row],[mlp_test_acc]]</f>
        <v>0.9</v>
      </c>
    </row>
    <row r="20" spans="1:33" x14ac:dyDescent="0.25">
      <c r="A20" s="1" t="s">
        <v>2382</v>
      </c>
      <c r="B20">
        <v>12</v>
      </c>
      <c r="C20">
        <v>3</v>
      </c>
      <c r="D20">
        <v>4</v>
      </c>
      <c r="E20">
        <v>0</v>
      </c>
      <c r="F20" s="1" t="s">
        <v>3283</v>
      </c>
      <c r="G20">
        <v>3501</v>
      </c>
      <c r="H20">
        <v>11614231.800000001</v>
      </c>
      <c r="I20">
        <v>13.2</v>
      </c>
      <c r="J20">
        <v>1</v>
      </c>
      <c r="K20">
        <v>0.97391304969787595</v>
      </c>
      <c r="L20">
        <v>0.83157895803451543</v>
      </c>
      <c r="M20">
        <v>0.89473684210526316</v>
      </c>
      <c r="N20">
        <v>1</v>
      </c>
      <c r="O20">
        <v>1</v>
      </c>
      <c r="P20">
        <v>9999</v>
      </c>
      <c r="Q20">
        <v>139948722.80000001</v>
      </c>
      <c r="R20">
        <v>3435</v>
      </c>
      <c r="S20">
        <v>2</v>
      </c>
      <c r="T20">
        <v>39</v>
      </c>
      <c r="U20">
        <v>0.89473684210526316</v>
      </c>
      <c r="V20">
        <v>1</v>
      </c>
      <c r="W20">
        <v>1</v>
      </c>
      <c r="X20">
        <v>9999</v>
      </c>
      <c r="Y20">
        <v>138897255.19999999</v>
      </c>
      <c r="Z20">
        <v>3603</v>
      </c>
      <c r="AA20">
        <v>2</v>
      </c>
      <c r="AB20">
        <v>40</v>
      </c>
      <c r="AC20" s="1" t="s">
        <v>3295</v>
      </c>
      <c r="AE20">
        <f>no_stopping[[#This Row],[kan_params]]</f>
        <v>3501</v>
      </c>
      <c r="AF20">
        <f>no_stopping[[#This Row],[kan_test_acc]]</f>
        <v>0.83157895803451543</v>
      </c>
      <c r="AG20">
        <f>no_stopping[[#This Row],[mlp_test_acc]]</f>
        <v>0.89473684210526316</v>
      </c>
    </row>
    <row r="21" spans="1:33" x14ac:dyDescent="0.25">
      <c r="A21" s="1" t="s">
        <v>2382</v>
      </c>
      <c r="B21">
        <v>12</v>
      </c>
      <c r="C21">
        <v>3</v>
      </c>
      <c r="D21">
        <v>4</v>
      </c>
      <c r="E21">
        <v>0</v>
      </c>
      <c r="F21" s="1" t="s">
        <v>2395</v>
      </c>
      <c r="G21">
        <v>405</v>
      </c>
      <c r="H21">
        <v>5800902.4000000004</v>
      </c>
      <c r="I21">
        <v>14</v>
      </c>
      <c r="J21">
        <v>1</v>
      </c>
      <c r="K21">
        <v>0.96521739959716801</v>
      </c>
      <c r="L21">
        <v>0.79473686218261719</v>
      </c>
      <c r="M21">
        <v>0.90526315789473688</v>
      </c>
      <c r="N21">
        <v>1</v>
      </c>
      <c r="O21">
        <v>1</v>
      </c>
      <c r="P21">
        <v>9999</v>
      </c>
      <c r="Q21">
        <v>127293111.40000001</v>
      </c>
      <c r="R21">
        <v>355</v>
      </c>
      <c r="S21">
        <v>2</v>
      </c>
      <c r="T21">
        <v>11</v>
      </c>
      <c r="U21">
        <v>0.9</v>
      </c>
      <c r="V21">
        <v>1</v>
      </c>
      <c r="W21">
        <v>1</v>
      </c>
      <c r="X21">
        <v>9999</v>
      </c>
      <c r="Y21">
        <v>126520702.40000001</v>
      </c>
      <c r="Z21">
        <v>411</v>
      </c>
      <c r="AA21">
        <v>2</v>
      </c>
      <c r="AB21">
        <v>12</v>
      </c>
      <c r="AC21" s="1" t="s">
        <v>2446</v>
      </c>
      <c r="AE21">
        <f>no_stopping[[#This Row],[kan_params]]</f>
        <v>405</v>
      </c>
      <c r="AF21">
        <f>no_stopping[[#This Row],[kan_test_acc]]</f>
        <v>0.79473686218261719</v>
      </c>
      <c r="AG21">
        <f>no_stopping[[#This Row],[mlp_test_acc]]</f>
        <v>0.90526315789473688</v>
      </c>
    </row>
    <row r="22" spans="1:33" x14ac:dyDescent="0.25">
      <c r="A22" s="1" t="s">
        <v>2382</v>
      </c>
      <c r="B22">
        <v>12</v>
      </c>
      <c r="C22">
        <v>3</v>
      </c>
      <c r="D22">
        <v>4</v>
      </c>
      <c r="E22">
        <v>0</v>
      </c>
      <c r="F22" s="1" t="s">
        <v>2397</v>
      </c>
      <c r="G22">
        <v>847</v>
      </c>
      <c r="H22">
        <v>9051295.8000000007</v>
      </c>
      <c r="I22">
        <v>13.4</v>
      </c>
      <c r="J22">
        <v>0.96404494047164913</v>
      </c>
      <c r="K22">
        <v>0.97391304969787595</v>
      </c>
      <c r="L22">
        <v>0.81578947305679317</v>
      </c>
      <c r="M22">
        <v>0.91578947368421049</v>
      </c>
      <c r="N22">
        <v>1</v>
      </c>
      <c r="O22">
        <v>1</v>
      </c>
      <c r="P22">
        <v>9999</v>
      </c>
      <c r="Q22">
        <v>132608870.2</v>
      </c>
      <c r="R22">
        <v>831</v>
      </c>
      <c r="S22">
        <v>2</v>
      </c>
      <c r="T22">
        <v>18</v>
      </c>
      <c r="U22">
        <v>0.9</v>
      </c>
      <c r="V22">
        <v>1</v>
      </c>
      <c r="W22">
        <v>1</v>
      </c>
      <c r="X22">
        <v>9999</v>
      </c>
      <c r="Y22">
        <v>132782681.40000001</v>
      </c>
      <c r="Z22">
        <v>915</v>
      </c>
      <c r="AA22">
        <v>2</v>
      </c>
      <c r="AB22">
        <v>19</v>
      </c>
      <c r="AC22" s="1" t="s">
        <v>2447</v>
      </c>
      <c r="AE22">
        <f>no_stopping[[#This Row],[kan_params]]</f>
        <v>847</v>
      </c>
      <c r="AF22">
        <f>no_stopping[[#This Row],[kan_test_acc]]</f>
        <v>0.81578947305679317</v>
      </c>
      <c r="AG22">
        <f>no_stopping[[#This Row],[mlp_test_acc]]</f>
        <v>0.91578947368421049</v>
      </c>
    </row>
    <row r="23" spans="1:33" x14ac:dyDescent="0.25">
      <c r="A23" s="1" t="s">
        <v>2382</v>
      </c>
      <c r="B23">
        <v>12</v>
      </c>
      <c r="C23">
        <v>3</v>
      </c>
      <c r="D23">
        <v>4</v>
      </c>
      <c r="E23">
        <v>0</v>
      </c>
      <c r="F23" s="1" t="s">
        <v>3285</v>
      </c>
      <c r="G23">
        <v>1517</v>
      </c>
      <c r="H23">
        <v>9878053.8000000007</v>
      </c>
      <c r="I23">
        <v>13.6</v>
      </c>
      <c r="J23">
        <v>1</v>
      </c>
      <c r="K23">
        <v>0.98260869979858401</v>
      </c>
      <c r="L23">
        <v>0.87368421554565434</v>
      </c>
      <c r="M23">
        <v>0.9</v>
      </c>
      <c r="N23">
        <v>1</v>
      </c>
      <c r="O23">
        <v>1</v>
      </c>
      <c r="P23">
        <v>9999</v>
      </c>
      <c r="Q23">
        <v>134805126.59999999</v>
      </c>
      <c r="R23">
        <v>1503</v>
      </c>
      <c r="S23">
        <v>2</v>
      </c>
      <c r="T23">
        <v>25</v>
      </c>
      <c r="U23">
        <v>0.91052631578947363</v>
      </c>
      <c r="V23">
        <v>1</v>
      </c>
      <c r="W23">
        <v>1</v>
      </c>
      <c r="X23">
        <v>9999</v>
      </c>
      <c r="Y23">
        <v>135247723.40000001</v>
      </c>
      <c r="Z23">
        <v>1615</v>
      </c>
      <c r="AA23">
        <v>2</v>
      </c>
      <c r="AB23">
        <v>26</v>
      </c>
      <c r="AC23" s="1" t="s">
        <v>3296</v>
      </c>
      <c r="AE23">
        <f>no_stopping[[#This Row],[kan_params]]</f>
        <v>1517</v>
      </c>
      <c r="AF23">
        <f>no_stopping[[#This Row],[kan_test_acc]]</f>
        <v>0.87368421554565434</v>
      </c>
      <c r="AG23">
        <f>no_stopping[[#This Row],[mlp_test_acc]]</f>
        <v>0.9</v>
      </c>
    </row>
    <row r="24" spans="1:33" x14ac:dyDescent="0.25">
      <c r="A24" s="1" t="s">
        <v>2382</v>
      </c>
      <c r="B24">
        <v>12</v>
      </c>
      <c r="C24">
        <v>3</v>
      </c>
      <c r="D24">
        <v>4</v>
      </c>
      <c r="E24">
        <v>0</v>
      </c>
      <c r="F24" s="1" t="s">
        <v>2405</v>
      </c>
      <c r="G24">
        <v>1153</v>
      </c>
      <c r="H24">
        <v>11604270.6</v>
      </c>
      <c r="I24">
        <v>15.2</v>
      </c>
      <c r="J24">
        <v>1</v>
      </c>
      <c r="K24">
        <v>0.98260869979858401</v>
      </c>
      <c r="L24">
        <v>0.89473685026168825</v>
      </c>
      <c r="M24">
        <v>0.90526315789473688</v>
      </c>
      <c r="N24">
        <v>1</v>
      </c>
      <c r="O24">
        <v>1</v>
      </c>
      <c r="P24">
        <v>9999</v>
      </c>
      <c r="Q24">
        <v>136956249.80000001</v>
      </c>
      <c r="R24">
        <v>1095</v>
      </c>
      <c r="S24">
        <v>2</v>
      </c>
      <c r="T24">
        <v>21</v>
      </c>
      <c r="U24">
        <v>0.90526315789473688</v>
      </c>
      <c r="V24">
        <v>1</v>
      </c>
      <c r="W24">
        <v>1</v>
      </c>
      <c r="X24">
        <v>9999</v>
      </c>
      <c r="Y24">
        <v>133174109.40000001</v>
      </c>
      <c r="Z24">
        <v>1191</v>
      </c>
      <c r="AA24">
        <v>2</v>
      </c>
      <c r="AB24">
        <v>22</v>
      </c>
      <c r="AC24" s="1" t="s">
        <v>2451</v>
      </c>
      <c r="AE24">
        <f>no_stopping[[#This Row],[kan_params]]</f>
        <v>1153</v>
      </c>
      <c r="AF24">
        <f>no_stopping[[#This Row],[kan_test_acc]]</f>
        <v>0.89473685026168825</v>
      </c>
      <c r="AG24">
        <f>no_stopping[[#This Row],[mlp_test_acc]]</f>
        <v>0.90526315789473688</v>
      </c>
    </row>
    <row r="25" spans="1:33" x14ac:dyDescent="0.25">
      <c r="A25" s="1" t="s">
        <v>2382</v>
      </c>
      <c r="B25">
        <v>12</v>
      </c>
      <c r="C25">
        <v>3</v>
      </c>
      <c r="D25">
        <v>4</v>
      </c>
      <c r="E25">
        <v>0</v>
      </c>
      <c r="F25" s="1" t="s">
        <v>3287</v>
      </c>
      <c r="G25">
        <v>2013</v>
      </c>
      <c r="H25">
        <v>10928222.4</v>
      </c>
      <c r="I25">
        <v>14.2</v>
      </c>
      <c r="J25">
        <v>1</v>
      </c>
      <c r="K25">
        <v>0.99130434989929195</v>
      </c>
      <c r="L25">
        <v>0.84210526943206787</v>
      </c>
      <c r="M25">
        <v>0.89473684210526316</v>
      </c>
      <c r="N25">
        <v>1</v>
      </c>
      <c r="O25">
        <v>1</v>
      </c>
      <c r="P25">
        <v>9999</v>
      </c>
      <c r="Q25">
        <v>134702647.80000001</v>
      </c>
      <c r="R25">
        <v>1975</v>
      </c>
      <c r="S25">
        <v>2</v>
      </c>
      <c r="T25">
        <v>29</v>
      </c>
      <c r="U25">
        <v>0.9</v>
      </c>
      <c r="V25">
        <v>1</v>
      </c>
      <c r="W25">
        <v>1</v>
      </c>
      <c r="X25">
        <v>9999</v>
      </c>
      <c r="Y25">
        <v>134610364.59999999</v>
      </c>
      <c r="Z25">
        <v>2103</v>
      </c>
      <c r="AA25">
        <v>2</v>
      </c>
      <c r="AB25">
        <v>30</v>
      </c>
      <c r="AC25" s="1" t="s">
        <v>3297</v>
      </c>
      <c r="AE25">
        <f>no_stopping[[#This Row],[kan_params]]</f>
        <v>2013</v>
      </c>
      <c r="AF25">
        <f>no_stopping[[#This Row],[kan_test_acc]]</f>
        <v>0.84210526943206787</v>
      </c>
      <c r="AG25">
        <f>no_stopping[[#This Row],[mlp_test_acc]]</f>
        <v>0.89473684210526316</v>
      </c>
    </row>
    <row r="26" spans="1:33" x14ac:dyDescent="0.25">
      <c r="A26" s="1" t="s">
        <v>2382</v>
      </c>
      <c r="B26">
        <v>12</v>
      </c>
      <c r="C26">
        <v>3</v>
      </c>
      <c r="D26">
        <v>4</v>
      </c>
      <c r="E26">
        <v>0</v>
      </c>
      <c r="F26" s="1" t="s">
        <v>3289</v>
      </c>
      <c r="G26">
        <v>1075</v>
      </c>
      <c r="H26">
        <v>6768310.4000000004</v>
      </c>
      <c r="I26">
        <v>13</v>
      </c>
      <c r="J26">
        <v>1</v>
      </c>
      <c r="K26">
        <v>0.95652174949645996</v>
      </c>
      <c r="L26">
        <v>0.84210526943206787</v>
      </c>
      <c r="M26">
        <v>0.89473684210526316</v>
      </c>
      <c r="N26">
        <v>1</v>
      </c>
      <c r="O26">
        <v>1</v>
      </c>
      <c r="P26">
        <v>9999</v>
      </c>
      <c r="Q26">
        <v>130934654.40000001</v>
      </c>
      <c r="R26">
        <v>1003</v>
      </c>
      <c r="S26">
        <v>2</v>
      </c>
      <c r="T26">
        <v>20</v>
      </c>
      <c r="U26">
        <v>0.89473684210526316</v>
      </c>
      <c r="V26">
        <v>1</v>
      </c>
      <c r="W26">
        <v>1</v>
      </c>
      <c r="X26">
        <v>9999</v>
      </c>
      <c r="Y26">
        <v>132008715.2</v>
      </c>
      <c r="Z26">
        <v>1095</v>
      </c>
      <c r="AA26">
        <v>2</v>
      </c>
      <c r="AB26">
        <v>21</v>
      </c>
      <c r="AC26" s="1" t="s">
        <v>3298</v>
      </c>
      <c r="AE26">
        <f>no_stopping[[#This Row],[kan_params]]</f>
        <v>1075</v>
      </c>
      <c r="AF26">
        <f>no_stopping[[#This Row],[kan_test_acc]]</f>
        <v>0.84210526943206787</v>
      </c>
      <c r="AG26">
        <f>no_stopping[[#This Row],[mlp_test_acc]]</f>
        <v>0.89473684210526316</v>
      </c>
    </row>
    <row r="27" spans="1:33" x14ac:dyDescent="0.25">
      <c r="A27" s="1" t="s">
        <v>2382</v>
      </c>
      <c r="B27">
        <v>12</v>
      </c>
      <c r="C27">
        <v>3</v>
      </c>
      <c r="D27">
        <v>4</v>
      </c>
      <c r="E27">
        <v>0</v>
      </c>
      <c r="F27" s="1" t="s">
        <v>2413</v>
      </c>
      <c r="G27">
        <v>1459</v>
      </c>
      <c r="H27">
        <v>9983955.4000000004</v>
      </c>
      <c r="I27">
        <v>15</v>
      </c>
      <c r="J27">
        <v>1</v>
      </c>
      <c r="K27">
        <v>0.92173914909362797</v>
      </c>
      <c r="L27">
        <v>0.84736841917037964</v>
      </c>
      <c r="M27">
        <v>0.90526315789473688</v>
      </c>
      <c r="N27">
        <v>1</v>
      </c>
      <c r="O27">
        <v>1</v>
      </c>
      <c r="P27">
        <v>9999</v>
      </c>
      <c r="Q27">
        <v>137341648</v>
      </c>
      <c r="R27">
        <v>1395</v>
      </c>
      <c r="S27">
        <v>2</v>
      </c>
      <c r="T27">
        <v>24</v>
      </c>
      <c r="U27">
        <v>0.90526315789473688</v>
      </c>
      <c r="V27">
        <v>1</v>
      </c>
      <c r="W27">
        <v>1</v>
      </c>
      <c r="X27">
        <v>9999</v>
      </c>
      <c r="Y27">
        <v>137757121.59999999</v>
      </c>
      <c r="Z27">
        <v>1503</v>
      </c>
      <c r="AA27">
        <v>2</v>
      </c>
      <c r="AB27">
        <v>25</v>
      </c>
      <c r="AC27" s="1" t="s">
        <v>2455</v>
      </c>
      <c r="AE27">
        <f>no_stopping[[#This Row],[kan_params]]</f>
        <v>1459</v>
      </c>
      <c r="AF27">
        <f>no_stopping[[#This Row],[kan_test_acc]]</f>
        <v>0.84736841917037964</v>
      </c>
      <c r="AG27">
        <f>no_stopping[[#This Row],[mlp_test_acc]]</f>
        <v>0.90526315789473688</v>
      </c>
    </row>
    <row r="28" spans="1:33" x14ac:dyDescent="0.25">
      <c r="A28" s="1" t="s">
        <v>2382</v>
      </c>
      <c r="B28">
        <v>12</v>
      </c>
      <c r="C28">
        <v>3</v>
      </c>
      <c r="D28">
        <v>4</v>
      </c>
      <c r="E28">
        <v>0</v>
      </c>
      <c r="F28" s="1" t="s">
        <v>3291</v>
      </c>
      <c r="G28">
        <v>2509</v>
      </c>
      <c r="H28">
        <v>12048841.199999999</v>
      </c>
      <c r="I28">
        <v>15.6</v>
      </c>
      <c r="J28">
        <v>0.99775280952453616</v>
      </c>
      <c r="K28">
        <v>0.99130434989929195</v>
      </c>
      <c r="L28">
        <v>0.86315790414810178</v>
      </c>
      <c r="M28">
        <v>0.90526315789473688</v>
      </c>
      <c r="N28">
        <v>1</v>
      </c>
      <c r="O28">
        <v>1</v>
      </c>
      <c r="P28">
        <v>9999</v>
      </c>
      <c r="Q28">
        <v>137219958</v>
      </c>
      <c r="R28">
        <v>2371</v>
      </c>
      <c r="S28">
        <v>2</v>
      </c>
      <c r="T28">
        <v>32</v>
      </c>
      <c r="U28">
        <v>0.90526315789473688</v>
      </c>
      <c r="V28">
        <v>1</v>
      </c>
      <c r="W28">
        <v>1</v>
      </c>
      <c r="X28">
        <v>9999</v>
      </c>
      <c r="Y28">
        <v>138439927.59999999</v>
      </c>
      <c r="Z28">
        <v>2511</v>
      </c>
      <c r="AA28">
        <v>2</v>
      </c>
      <c r="AB28">
        <v>33</v>
      </c>
      <c r="AC28" s="1" t="s">
        <v>3299</v>
      </c>
      <c r="AE28">
        <f>no_stopping[[#This Row],[kan_params]]</f>
        <v>2509</v>
      </c>
      <c r="AF28">
        <f>no_stopping[[#This Row],[kan_test_acc]]</f>
        <v>0.86315790414810178</v>
      </c>
      <c r="AG28">
        <f>no_stopping[[#This Row],[mlp_test_acc]]</f>
        <v>0.90526315789473688</v>
      </c>
    </row>
    <row r="29" spans="1:33" x14ac:dyDescent="0.25">
      <c r="A29" s="1" t="s">
        <v>2382</v>
      </c>
      <c r="B29">
        <v>14</v>
      </c>
      <c r="C29">
        <v>3</v>
      </c>
      <c r="D29">
        <v>5</v>
      </c>
      <c r="E29">
        <v>0</v>
      </c>
      <c r="F29" s="1" t="s">
        <v>2383</v>
      </c>
      <c r="G29">
        <v>2041</v>
      </c>
      <c r="H29">
        <v>11524529.6</v>
      </c>
      <c r="I29">
        <v>12.6</v>
      </c>
      <c r="J29">
        <v>0.98876404762268066</v>
      </c>
      <c r="K29">
        <v>0.98260869979858401</v>
      </c>
      <c r="L29">
        <v>0.81578947305679317</v>
      </c>
      <c r="M29">
        <v>0.89473684210526316</v>
      </c>
      <c r="N29">
        <v>1</v>
      </c>
      <c r="O29">
        <v>1</v>
      </c>
      <c r="P29">
        <v>9999</v>
      </c>
      <c r="Q29">
        <v>127983553.8</v>
      </c>
      <c r="R29">
        <v>1975</v>
      </c>
      <c r="S29">
        <v>2</v>
      </c>
      <c r="T29">
        <v>29</v>
      </c>
      <c r="U29">
        <v>0.90526315789473688</v>
      </c>
      <c r="V29">
        <v>1</v>
      </c>
      <c r="W29">
        <v>1</v>
      </c>
      <c r="X29">
        <v>9999</v>
      </c>
      <c r="Y29">
        <v>128423473</v>
      </c>
      <c r="Z29">
        <v>2103</v>
      </c>
      <c r="AA29">
        <v>2</v>
      </c>
      <c r="AB29">
        <v>30</v>
      </c>
      <c r="AC29" s="1" t="s">
        <v>2478</v>
      </c>
      <c r="AE29">
        <f>no_stopping[[#This Row],[kan_params]]</f>
        <v>2041</v>
      </c>
      <c r="AF29">
        <f>no_stopping[[#This Row],[kan_test_acc]]</f>
        <v>0.81578947305679317</v>
      </c>
      <c r="AG29">
        <f>no_stopping[[#This Row],[mlp_test_acc]]</f>
        <v>0.89473684210526316</v>
      </c>
    </row>
    <row r="30" spans="1:33" x14ac:dyDescent="0.25">
      <c r="A30" s="1" t="s">
        <v>2382</v>
      </c>
      <c r="B30">
        <v>14</v>
      </c>
      <c r="C30">
        <v>3</v>
      </c>
      <c r="D30">
        <v>5</v>
      </c>
      <c r="E30">
        <v>0</v>
      </c>
      <c r="F30" s="1" t="s">
        <v>3281</v>
      </c>
      <c r="G30">
        <v>3476</v>
      </c>
      <c r="H30">
        <v>10807503.4</v>
      </c>
      <c r="I30">
        <v>12.2</v>
      </c>
      <c r="J30">
        <v>1</v>
      </c>
      <c r="K30">
        <v>0.98260869979858401</v>
      </c>
      <c r="L30">
        <v>0.87894736528396611</v>
      </c>
      <c r="M30">
        <v>0.89473684210526316</v>
      </c>
      <c r="N30">
        <v>1</v>
      </c>
      <c r="O30">
        <v>1</v>
      </c>
      <c r="P30">
        <v>9999</v>
      </c>
      <c r="Q30">
        <v>130976867.40000001</v>
      </c>
      <c r="R30">
        <v>3435</v>
      </c>
      <c r="S30">
        <v>2</v>
      </c>
      <c r="T30">
        <v>39</v>
      </c>
      <c r="U30">
        <v>0.89473684210526316</v>
      </c>
      <c r="V30">
        <v>1</v>
      </c>
      <c r="W30">
        <v>1</v>
      </c>
      <c r="X30">
        <v>9999</v>
      </c>
      <c r="Y30">
        <v>130071695.8</v>
      </c>
      <c r="Z30">
        <v>3603</v>
      </c>
      <c r="AA30">
        <v>2</v>
      </c>
      <c r="AB30">
        <v>40</v>
      </c>
      <c r="AC30" s="1" t="s">
        <v>3300</v>
      </c>
      <c r="AE30">
        <f>no_stopping[[#This Row],[kan_params]]</f>
        <v>3476</v>
      </c>
      <c r="AF30">
        <f>no_stopping[[#This Row],[kan_test_acc]]</f>
        <v>0.87894736528396611</v>
      </c>
      <c r="AG30">
        <f>no_stopping[[#This Row],[mlp_test_acc]]</f>
        <v>0.89473684210526316</v>
      </c>
    </row>
    <row r="31" spans="1:33" x14ac:dyDescent="0.25">
      <c r="A31" s="1" t="s">
        <v>2382</v>
      </c>
      <c r="B31">
        <v>14</v>
      </c>
      <c r="C31">
        <v>3</v>
      </c>
      <c r="D31">
        <v>5</v>
      </c>
      <c r="E31">
        <v>0</v>
      </c>
      <c r="F31" s="1" t="s">
        <v>2389</v>
      </c>
      <c r="G31">
        <v>2395</v>
      </c>
      <c r="H31">
        <v>11878413.4</v>
      </c>
      <c r="I31">
        <v>13.6</v>
      </c>
      <c r="J31">
        <v>1</v>
      </c>
      <c r="K31">
        <v>0.95652174949645996</v>
      </c>
      <c r="L31">
        <v>0.85789474248886111</v>
      </c>
      <c r="M31">
        <v>0.91052631578947363</v>
      </c>
      <c r="N31">
        <v>1</v>
      </c>
      <c r="O31">
        <v>1</v>
      </c>
      <c r="P31">
        <v>9999</v>
      </c>
      <c r="Q31">
        <v>126691459.8</v>
      </c>
      <c r="R31">
        <v>2371</v>
      </c>
      <c r="S31">
        <v>2</v>
      </c>
      <c r="T31">
        <v>32</v>
      </c>
      <c r="U31">
        <v>0.90526315789473688</v>
      </c>
      <c r="V31">
        <v>1</v>
      </c>
      <c r="W31">
        <v>1</v>
      </c>
      <c r="X31">
        <v>9999</v>
      </c>
      <c r="Y31">
        <v>126459880.59999999</v>
      </c>
      <c r="Z31">
        <v>2511</v>
      </c>
      <c r="AA31">
        <v>2</v>
      </c>
      <c r="AB31">
        <v>33</v>
      </c>
      <c r="AC31" s="1" t="s">
        <v>2481</v>
      </c>
      <c r="AE31">
        <f>no_stopping[[#This Row],[kan_params]]</f>
        <v>2395</v>
      </c>
      <c r="AF31">
        <f>no_stopping[[#This Row],[kan_test_acc]]</f>
        <v>0.85789474248886111</v>
      </c>
      <c r="AG31">
        <f>no_stopping[[#This Row],[mlp_test_acc]]</f>
        <v>0.91052631578947363</v>
      </c>
    </row>
    <row r="32" spans="1:33" x14ac:dyDescent="0.25">
      <c r="A32" s="1" t="s">
        <v>2382</v>
      </c>
      <c r="B32">
        <v>14</v>
      </c>
      <c r="C32">
        <v>3</v>
      </c>
      <c r="D32">
        <v>5</v>
      </c>
      <c r="E32">
        <v>0</v>
      </c>
      <c r="F32" s="1" t="s">
        <v>3283</v>
      </c>
      <c r="G32">
        <v>4050</v>
      </c>
      <c r="H32">
        <v>11664890.4</v>
      </c>
      <c r="I32">
        <v>13.4</v>
      </c>
      <c r="J32">
        <v>0.98651685714721682</v>
      </c>
      <c r="K32">
        <v>0.97391304969787595</v>
      </c>
      <c r="L32">
        <v>0.83157895803451543</v>
      </c>
      <c r="M32">
        <v>0.89473684210526316</v>
      </c>
      <c r="N32">
        <v>1</v>
      </c>
      <c r="O32">
        <v>1</v>
      </c>
      <c r="P32">
        <v>9999</v>
      </c>
      <c r="Q32">
        <v>129810680</v>
      </c>
      <c r="R32">
        <v>3951</v>
      </c>
      <c r="S32">
        <v>2</v>
      </c>
      <c r="T32">
        <v>42</v>
      </c>
      <c r="U32">
        <v>0.89473684210526316</v>
      </c>
      <c r="V32">
        <v>1</v>
      </c>
      <c r="W32">
        <v>1</v>
      </c>
      <c r="X32">
        <v>9999</v>
      </c>
      <c r="Y32">
        <v>129103392.8</v>
      </c>
      <c r="Z32">
        <v>4131</v>
      </c>
      <c r="AA32">
        <v>2</v>
      </c>
      <c r="AB32">
        <v>43</v>
      </c>
      <c r="AC32" s="1" t="s">
        <v>3301</v>
      </c>
      <c r="AE32">
        <f>no_stopping[[#This Row],[kan_params]]</f>
        <v>4050</v>
      </c>
      <c r="AF32">
        <f>no_stopping[[#This Row],[kan_test_acc]]</f>
        <v>0.83157895803451543</v>
      </c>
      <c r="AG32">
        <f>no_stopping[[#This Row],[mlp_test_acc]]</f>
        <v>0.89473684210526316</v>
      </c>
    </row>
    <row r="33" spans="1:33" x14ac:dyDescent="0.25">
      <c r="A33" s="1" t="s">
        <v>2382</v>
      </c>
      <c r="B33">
        <v>14</v>
      </c>
      <c r="C33">
        <v>3</v>
      </c>
      <c r="D33">
        <v>5</v>
      </c>
      <c r="E33">
        <v>0</v>
      </c>
      <c r="F33" s="1" t="s">
        <v>2395</v>
      </c>
      <c r="G33">
        <v>468</v>
      </c>
      <c r="H33">
        <v>5190016.2</v>
      </c>
      <c r="I33">
        <v>15</v>
      </c>
      <c r="J33">
        <v>1</v>
      </c>
      <c r="K33">
        <v>1</v>
      </c>
      <c r="L33">
        <v>0.89473682641983032</v>
      </c>
      <c r="M33">
        <v>0.91052631578947363</v>
      </c>
      <c r="N33">
        <v>1</v>
      </c>
      <c r="O33">
        <v>1</v>
      </c>
      <c r="P33">
        <v>9999</v>
      </c>
      <c r="Q33">
        <v>135364144.80000001</v>
      </c>
      <c r="R33">
        <v>411</v>
      </c>
      <c r="S33">
        <v>2</v>
      </c>
      <c r="T33">
        <v>12</v>
      </c>
      <c r="U33">
        <v>0.89473684210526316</v>
      </c>
      <c r="V33">
        <v>1</v>
      </c>
      <c r="W33">
        <v>1</v>
      </c>
      <c r="X33">
        <v>9999</v>
      </c>
      <c r="Y33">
        <v>134741642.80000001</v>
      </c>
      <c r="Z33">
        <v>471</v>
      </c>
      <c r="AA33">
        <v>2</v>
      </c>
      <c r="AB33">
        <v>13</v>
      </c>
      <c r="AC33" s="1" t="s">
        <v>2484</v>
      </c>
      <c r="AE33">
        <f>no_stopping[[#This Row],[kan_params]]</f>
        <v>468</v>
      </c>
      <c r="AF33">
        <f>no_stopping[[#This Row],[kan_test_acc]]</f>
        <v>0.89473682641983032</v>
      </c>
      <c r="AG33">
        <f>no_stopping[[#This Row],[mlp_test_acc]]</f>
        <v>0.91052631578947363</v>
      </c>
    </row>
    <row r="34" spans="1:33" x14ac:dyDescent="0.25">
      <c r="A34" s="1" t="s">
        <v>2382</v>
      </c>
      <c r="B34">
        <v>14</v>
      </c>
      <c r="C34">
        <v>3</v>
      </c>
      <c r="D34">
        <v>5</v>
      </c>
      <c r="E34">
        <v>0</v>
      </c>
      <c r="F34" s="1" t="s">
        <v>2397</v>
      </c>
      <c r="G34">
        <v>979</v>
      </c>
      <c r="H34">
        <v>13207556.4</v>
      </c>
      <c r="I34">
        <v>16.399999999999999</v>
      </c>
      <c r="J34">
        <v>0.99550561904907231</v>
      </c>
      <c r="K34">
        <v>0.96521739959716801</v>
      </c>
      <c r="L34">
        <v>0.87368421554565434</v>
      </c>
      <c r="M34">
        <v>0.91578947368421049</v>
      </c>
      <c r="N34">
        <v>1</v>
      </c>
      <c r="O34">
        <v>1</v>
      </c>
      <c r="P34">
        <v>9999</v>
      </c>
      <c r="Q34">
        <v>135917709.19999999</v>
      </c>
      <c r="R34">
        <v>915</v>
      </c>
      <c r="S34">
        <v>2</v>
      </c>
      <c r="T34">
        <v>19</v>
      </c>
      <c r="U34">
        <v>0.91578947368421049</v>
      </c>
      <c r="V34">
        <v>1</v>
      </c>
      <c r="W34">
        <v>1</v>
      </c>
      <c r="X34">
        <v>9999</v>
      </c>
      <c r="Y34">
        <v>134710550.59999999</v>
      </c>
      <c r="Z34">
        <v>1003</v>
      </c>
      <c r="AA34">
        <v>2</v>
      </c>
      <c r="AB34">
        <v>20</v>
      </c>
      <c r="AC34" s="1" t="s">
        <v>2485</v>
      </c>
      <c r="AE34">
        <f>no_stopping[[#This Row],[kan_params]]</f>
        <v>979</v>
      </c>
      <c r="AF34">
        <f>no_stopping[[#This Row],[kan_test_acc]]</f>
        <v>0.87368421554565434</v>
      </c>
      <c r="AG34">
        <f>no_stopping[[#This Row],[mlp_test_acc]]</f>
        <v>0.91578947368421049</v>
      </c>
    </row>
    <row r="35" spans="1:33" x14ac:dyDescent="0.25">
      <c r="A35" s="1" t="s">
        <v>2382</v>
      </c>
      <c r="B35">
        <v>14</v>
      </c>
      <c r="C35">
        <v>3</v>
      </c>
      <c r="D35">
        <v>5</v>
      </c>
      <c r="E35">
        <v>0</v>
      </c>
      <c r="F35" s="1" t="s">
        <v>3285</v>
      </c>
      <c r="G35">
        <v>1754</v>
      </c>
      <c r="H35">
        <v>14110338.800000001</v>
      </c>
      <c r="I35">
        <v>16.2</v>
      </c>
      <c r="J35">
        <v>0.94157302379608154</v>
      </c>
      <c r="K35">
        <v>1</v>
      </c>
      <c r="L35">
        <v>0.79473682641983034</v>
      </c>
      <c r="M35">
        <v>0.9</v>
      </c>
      <c r="N35">
        <v>1</v>
      </c>
      <c r="O35">
        <v>1</v>
      </c>
      <c r="P35">
        <v>9999</v>
      </c>
      <c r="Q35">
        <v>128387343.59999999</v>
      </c>
      <c r="R35">
        <v>1731</v>
      </c>
      <c r="S35">
        <v>2</v>
      </c>
      <c r="T35">
        <v>27</v>
      </c>
      <c r="U35">
        <v>0.91052631578947363</v>
      </c>
      <c r="V35">
        <v>1</v>
      </c>
      <c r="W35">
        <v>1</v>
      </c>
      <c r="X35">
        <v>9999</v>
      </c>
      <c r="Y35">
        <v>130185486.2</v>
      </c>
      <c r="Z35">
        <v>1851</v>
      </c>
      <c r="AA35">
        <v>2</v>
      </c>
      <c r="AB35">
        <v>28</v>
      </c>
      <c r="AC35" s="1" t="s">
        <v>3302</v>
      </c>
      <c r="AE35">
        <f>no_stopping[[#This Row],[kan_params]]</f>
        <v>1754</v>
      </c>
      <c r="AF35">
        <f>no_stopping[[#This Row],[kan_test_acc]]</f>
        <v>0.79473682641983034</v>
      </c>
      <c r="AG35">
        <f>no_stopping[[#This Row],[mlp_test_acc]]</f>
        <v>0.9</v>
      </c>
    </row>
    <row r="36" spans="1:33" x14ac:dyDescent="0.25">
      <c r="A36" s="1" t="s">
        <v>2382</v>
      </c>
      <c r="B36">
        <v>14</v>
      </c>
      <c r="C36">
        <v>3</v>
      </c>
      <c r="D36">
        <v>5</v>
      </c>
      <c r="E36">
        <v>0</v>
      </c>
      <c r="F36" s="1" t="s">
        <v>2405</v>
      </c>
      <c r="G36">
        <v>1333</v>
      </c>
      <c r="H36">
        <v>13556294</v>
      </c>
      <c r="I36">
        <v>15.8</v>
      </c>
      <c r="J36">
        <v>1</v>
      </c>
      <c r="K36">
        <v>0.99130434989929195</v>
      </c>
      <c r="L36">
        <v>0.86315789222717287</v>
      </c>
      <c r="M36">
        <v>0.9</v>
      </c>
      <c r="N36">
        <v>1</v>
      </c>
      <c r="O36">
        <v>1</v>
      </c>
      <c r="P36">
        <v>9999</v>
      </c>
      <c r="Q36">
        <v>131935487.8</v>
      </c>
      <c r="R36">
        <v>1291</v>
      </c>
      <c r="S36">
        <v>2</v>
      </c>
      <c r="T36">
        <v>23</v>
      </c>
      <c r="U36">
        <v>0.90526315789473688</v>
      </c>
      <c r="V36">
        <v>1</v>
      </c>
      <c r="W36">
        <v>1</v>
      </c>
      <c r="X36">
        <v>9999</v>
      </c>
      <c r="Y36">
        <v>131953426.2</v>
      </c>
      <c r="Z36">
        <v>1395</v>
      </c>
      <c r="AA36">
        <v>2</v>
      </c>
      <c r="AB36">
        <v>24</v>
      </c>
      <c r="AC36" s="1" t="s">
        <v>2489</v>
      </c>
      <c r="AE36">
        <f>no_stopping[[#This Row],[kan_params]]</f>
        <v>1333</v>
      </c>
      <c r="AF36">
        <f>no_stopping[[#This Row],[kan_test_acc]]</f>
        <v>0.86315789222717287</v>
      </c>
      <c r="AG36">
        <f>no_stopping[[#This Row],[mlp_test_acc]]</f>
        <v>0.9</v>
      </c>
    </row>
    <row r="37" spans="1:33" x14ac:dyDescent="0.25">
      <c r="A37" s="1" t="s">
        <v>2382</v>
      </c>
      <c r="B37">
        <v>14</v>
      </c>
      <c r="C37">
        <v>3</v>
      </c>
      <c r="D37">
        <v>5</v>
      </c>
      <c r="E37">
        <v>0</v>
      </c>
      <c r="F37" s="1" t="s">
        <v>3287</v>
      </c>
      <c r="G37">
        <v>2328</v>
      </c>
      <c r="H37">
        <v>9104641.1999999993</v>
      </c>
      <c r="I37">
        <v>12.4</v>
      </c>
      <c r="J37">
        <v>1</v>
      </c>
      <c r="K37">
        <v>0.98260869979858401</v>
      </c>
      <c r="L37">
        <v>0.9</v>
      </c>
      <c r="M37">
        <v>0.89473684210526316</v>
      </c>
      <c r="N37">
        <v>1</v>
      </c>
      <c r="O37">
        <v>1</v>
      </c>
      <c r="P37">
        <v>9999</v>
      </c>
      <c r="Q37">
        <v>132677419.40000001</v>
      </c>
      <c r="R37">
        <v>2235</v>
      </c>
      <c r="S37">
        <v>2</v>
      </c>
      <c r="T37">
        <v>31</v>
      </c>
      <c r="U37">
        <v>0.89473684210526316</v>
      </c>
      <c r="V37">
        <v>1</v>
      </c>
      <c r="W37">
        <v>1</v>
      </c>
      <c r="X37">
        <v>9999</v>
      </c>
      <c r="Y37">
        <v>133093814.40000001</v>
      </c>
      <c r="Z37">
        <v>2371</v>
      </c>
      <c r="AA37">
        <v>2</v>
      </c>
      <c r="AB37">
        <v>32</v>
      </c>
      <c r="AC37" s="1" t="s">
        <v>3303</v>
      </c>
      <c r="AE37">
        <f>no_stopping[[#This Row],[kan_params]]</f>
        <v>2328</v>
      </c>
      <c r="AF37">
        <f>no_stopping[[#This Row],[kan_test_acc]]</f>
        <v>0.9</v>
      </c>
      <c r="AG37">
        <f>no_stopping[[#This Row],[mlp_test_acc]]</f>
        <v>0.89473684210526316</v>
      </c>
    </row>
    <row r="38" spans="1:33" x14ac:dyDescent="0.25">
      <c r="A38" s="1" t="s">
        <v>2382</v>
      </c>
      <c r="B38">
        <v>14</v>
      </c>
      <c r="C38">
        <v>3</v>
      </c>
      <c r="D38">
        <v>5</v>
      </c>
      <c r="E38">
        <v>0</v>
      </c>
      <c r="F38" s="1" t="s">
        <v>3289</v>
      </c>
      <c r="G38">
        <v>1243</v>
      </c>
      <c r="H38">
        <v>8875321</v>
      </c>
      <c r="I38">
        <v>15.2</v>
      </c>
      <c r="J38">
        <v>0.97078651189804077</v>
      </c>
      <c r="K38">
        <v>1</v>
      </c>
      <c r="L38">
        <v>0.82105263471603396</v>
      </c>
      <c r="M38">
        <v>0.90526315789473688</v>
      </c>
      <c r="N38">
        <v>1</v>
      </c>
      <c r="O38">
        <v>1</v>
      </c>
      <c r="P38">
        <v>9999</v>
      </c>
      <c r="Q38">
        <v>135732707.59999999</v>
      </c>
      <c r="R38">
        <v>1191</v>
      </c>
      <c r="S38">
        <v>2</v>
      </c>
      <c r="T38">
        <v>22</v>
      </c>
      <c r="U38">
        <v>0.90526315789473688</v>
      </c>
      <c r="V38">
        <v>1</v>
      </c>
      <c r="W38">
        <v>1</v>
      </c>
      <c r="X38">
        <v>9999</v>
      </c>
      <c r="Y38">
        <v>136338112</v>
      </c>
      <c r="Z38">
        <v>1291</v>
      </c>
      <c r="AA38">
        <v>2</v>
      </c>
      <c r="AB38">
        <v>23</v>
      </c>
      <c r="AC38" s="1" t="s">
        <v>3304</v>
      </c>
      <c r="AE38">
        <f>no_stopping[[#This Row],[kan_params]]</f>
        <v>1243</v>
      </c>
      <c r="AF38">
        <f>no_stopping[[#This Row],[kan_test_acc]]</f>
        <v>0.82105263471603396</v>
      </c>
      <c r="AG38">
        <f>no_stopping[[#This Row],[mlp_test_acc]]</f>
        <v>0.90526315789473688</v>
      </c>
    </row>
    <row r="39" spans="1:33" x14ac:dyDescent="0.25">
      <c r="A39" s="1" t="s">
        <v>2382</v>
      </c>
      <c r="B39">
        <v>14</v>
      </c>
      <c r="C39">
        <v>3</v>
      </c>
      <c r="D39">
        <v>5</v>
      </c>
      <c r="E39">
        <v>0</v>
      </c>
      <c r="F39" s="1" t="s">
        <v>2413</v>
      </c>
      <c r="G39">
        <v>1687</v>
      </c>
      <c r="H39">
        <v>13508943.199999999</v>
      </c>
      <c r="I39">
        <v>15.2</v>
      </c>
      <c r="J39">
        <v>0.96853932142257693</v>
      </c>
      <c r="K39">
        <v>0.98260869979858401</v>
      </c>
      <c r="L39">
        <v>0.86315789222717287</v>
      </c>
      <c r="M39">
        <v>0.89473684210526316</v>
      </c>
      <c r="N39">
        <v>1</v>
      </c>
      <c r="O39">
        <v>1</v>
      </c>
      <c r="P39">
        <v>9999</v>
      </c>
      <c r="Q39">
        <v>132723709.8</v>
      </c>
      <c r="R39">
        <v>1615</v>
      </c>
      <c r="S39">
        <v>2</v>
      </c>
      <c r="T39">
        <v>26</v>
      </c>
      <c r="U39">
        <v>0.9</v>
      </c>
      <c r="V39">
        <v>1</v>
      </c>
      <c r="W39">
        <v>1</v>
      </c>
      <c r="X39">
        <v>9999</v>
      </c>
      <c r="Y39">
        <v>133527624.59999999</v>
      </c>
      <c r="Z39">
        <v>1731</v>
      </c>
      <c r="AA39">
        <v>2</v>
      </c>
      <c r="AB39">
        <v>27</v>
      </c>
      <c r="AC39" s="1" t="s">
        <v>2493</v>
      </c>
      <c r="AE39">
        <f>no_stopping[[#This Row],[kan_params]]</f>
        <v>1687</v>
      </c>
      <c r="AF39">
        <f>no_stopping[[#This Row],[kan_test_acc]]</f>
        <v>0.86315789222717287</v>
      </c>
      <c r="AG39">
        <f>no_stopping[[#This Row],[mlp_test_acc]]</f>
        <v>0.89473684210526316</v>
      </c>
    </row>
    <row r="40" spans="1:33" x14ac:dyDescent="0.25">
      <c r="A40" s="1" t="s">
        <v>2382</v>
      </c>
      <c r="B40">
        <v>14</v>
      </c>
      <c r="C40">
        <v>3</v>
      </c>
      <c r="D40">
        <v>5</v>
      </c>
      <c r="E40">
        <v>0</v>
      </c>
      <c r="F40" s="1" t="s">
        <v>3291</v>
      </c>
      <c r="G40">
        <v>2902</v>
      </c>
      <c r="H40">
        <v>12329863.6</v>
      </c>
      <c r="I40">
        <v>13.8</v>
      </c>
      <c r="J40">
        <v>0.97078651189804077</v>
      </c>
      <c r="K40">
        <v>0.99130434989929195</v>
      </c>
      <c r="L40">
        <v>0.82105263471603396</v>
      </c>
      <c r="M40">
        <v>0.91578947368421049</v>
      </c>
      <c r="N40">
        <v>1</v>
      </c>
      <c r="O40">
        <v>1</v>
      </c>
      <c r="P40">
        <v>9999</v>
      </c>
      <c r="Q40">
        <v>129093029.40000001</v>
      </c>
      <c r="R40">
        <v>2803</v>
      </c>
      <c r="S40">
        <v>2</v>
      </c>
      <c r="T40">
        <v>35</v>
      </c>
      <c r="U40">
        <v>0.9</v>
      </c>
      <c r="V40">
        <v>1</v>
      </c>
      <c r="W40">
        <v>1</v>
      </c>
      <c r="X40">
        <v>9999</v>
      </c>
      <c r="Y40">
        <v>126622128.8</v>
      </c>
      <c r="Z40">
        <v>2955</v>
      </c>
      <c r="AA40">
        <v>2</v>
      </c>
      <c r="AB40">
        <v>36</v>
      </c>
      <c r="AC40" s="1" t="s">
        <v>3305</v>
      </c>
      <c r="AE40">
        <f>no_stopping[[#This Row],[kan_params]]</f>
        <v>2902</v>
      </c>
      <c r="AF40">
        <f>no_stopping[[#This Row],[kan_test_acc]]</f>
        <v>0.82105263471603396</v>
      </c>
      <c r="AG40">
        <f>no_stopping[[#This Row],[mlp_test_acc]]</f>
        <v>0.91578947368421049</v>
      </c>
    </row>
    <row r="41" spans="1:33" x14ac:dyDescent="0.25">
      <c r="A41" s="1" t="s">
        <v>2382</v>
      </c>
      <c r="B41">
        <v>8</v>
      </c>
      <c r="C41">
        <v>3</v>
      </c>
      <c r="D41">
        <v>2</v>
      </c>
      <c r="E41">
        <v>0</v>
      </c>
      <c r="F41" s="1" t="s">
        <v>2383</v>
      </c>
      <c r="G41">
        <v>1213</v>
      </c>
      <c r="H41">
        <v>12115142.6</v>
      </c>
      <c r="I41">
        <v>14.6</v>
      </c>
      <c r="J41">
        <v>1</v>
      </c>
      <c r="K41">
        <v>1</v>
      </c>
      <c r="L41">
        <v>0.96842104196548462</v>
      </c>
      <c r="M41">
        <v>0.94736842105263153</v>
      </c>
      <c r="N41">
        <v>1</v>
      </c>
      <c r="O41">
        <v>0.97752808988764039</v>
      </c>
      <c r="P41">
        <v>9999</v>
      </c>
      <c r="Q41">
        <v>209887628.80000001</v>
      </c>
      <c r="R41">
        <v>1191</v>
      </c>
      <c r="S41">
        <v>2</v>
      </c>
      <c r="T41">
        <v>22</v>
      </c>
      <c r="U41">
        <v>0.94736842105263153</v>
      </c>
      <c r="V41">
        <v>1</v>
      </c>
      <c r="W41">
        <v>0.97752808988764039</v>
      </c>
      <c r="X41">
        <v>9999</v>
      </c>
      <c r="Y41">
        <v>211490793.40000001</v>
      </c>
      <c r="Z41">
        <v>1291</v>
      </c>
      <c r="AA41">
        <v>2</v>
      </c>
      <c r="AB41">
        <v>23</v>
      </c>
      <c r="AC41" s="1" t="s">
        <v>2611</v>
      </c>
      <c r="AE41">
        <f>no_stopping[[#This Row],[kan_params]]</f>
        <v>1213</v>
      </c>
      <c r="AF41">
        <f>no_stopping[[#This Row],[kan_test_acc]]</f>
        <v>0.96842104196548462</v>
      </c>
      <c r="AG41">
        <f>no_stopping[[#This Row],[mlp_test_acc]]</f>
        <v>0.94736842105263153</v>
      </c>
    </row>
    <row r="42" spans="1:33" x14ac:dyDescent="0.25">
      <c r="A42" s="1" t="s">
        <v>2382</v>
      </c>
      <c r="B42">
        <v>8</v>
      </c>
      <c r="C42">
        <v>3</v>
      </c>
      <c r="D42">
        <v>2</v>
      </c>
      <c r="E42">
        <v>0</v>
      </c>
      <c r="F42" s="1" t="s">
        <v>3281</v>
      </c>
      <c r="G42">
        <v>2063</v>
      </c>
      <c r="H42">
        <v>11800953.4</v>
      </c>
      <c r="I42">
        <v>13.4</v>
      </c>
      <c r="J42">
        <v>1</v>
      </c>
      <c r="K42">
        <v>1</v>
      </c>
      <c r="L42">
        <v>0.9315789580345154</v>
      </c>
      <c r="M42">
        <v>0.94736842105263153</v>
      </c>
      <c r="N42">
        <v>1</v>
      </c>
      <c r="O42">
        <v>0.97752808988764039</v>
      </c>
      <c r="P42">
        <v>9999</v>
      </c>
      <c r="Q42">
        <v>213308773.40000001</v>
      </c>
      <c r="R42">
        <v>1975</v>
      </c>
      <c r="S42">
        <v>2</v>
      </c>
      <c r="T42">
        <v>29</v>
      </c>
      <c r="U42">
        <v>0.95789473684210524</v>
      </c>
      <c r="V42">
        <v>1</v>
      </c>
      <c r="W42">
        <v>0.97752808988764039</v>
      </c>
      <c r="X42">
        <v>9999</v>
      </c>
      <c r="Y42">
        <v>213882333.59999999</v>
      </c>
      <c r="Z42">
        <v>2103</v>
      </c>
      <c r="AA42">
        <v>2</v>
      </c>
      <c r="AB42">
        <v>30</v>
      </c>
      <c r="AC42" s="1" t="s">
        <v>3306</v>
      </c>
      <c r="AE42">
        <f>no_stopping[[#This Row],[kan_params]]</f>
        <v>2063</v>
      </c>
      <c r="AF42">
        <f>no_stopping[[#This Row],[kan_test_acc]]</f>
        <v>0.9315789580345154</v>
      </c>
      <c r="AG42">
        <f>no_stopping[[#This Row],[mlp_test_acc]]</f>
        <v>0.94736842105263153</v>
      </c>
    </row>
    <row r="43" spans="1:33" x14ac:dyDescent="0.25">
      <c r="A43" s="1" t="s">
        <v>2382</v>
      </c>
      <c r="B43">
        <v>8</v>
      </c>
      <c r="C43">
        <v>3</v>
      </c>
      <c r="D43">
        <v>2</v>
      </c>
      <c r="E43">
        <v>0</v>
      </c>
      <c r="F43" s="1" t="s">
        <v>2389</v>
      </c>
      <c r="G43">
        <v>1423</v>
      </c>
      <c r="H43">
        <v>11538394.800000001</v>
      </c>
      <c r="I43">
        <v>13.6</v>
      </c>
      <c r="J43">
        <v>0.99775280952453616</v>
      </c>
      <c r="K43">
        <v>1</v>
      </c>
      <c r="L43">
        <v>0.94210526943206785</v>
      </c>
      <c r="M43">
        <v>0.9631578947368421</v>
      </c>
      <c r="N43">
        <v>1</v>
      </c>
      <c r="O43">
        <v>0.98426966292134832</v>
      </c>
      <c r="P43">
        <v>9999</v>
      </c>
      <c r="Q43">
        <v>213783832.40000001</v>
      </c>
      <c r="R43">
        <v>1395</v>
      </c>
      <c r="S43">
        <v>2</v>
      </c>
      <c r="T43">
        <v>24</v>
      </c>
      <c r="U43">
        <v>0.94736842105263153</v>
      </c>
      <c r="V43">
        <v>1</v>
      </c>
      <c r="W43">
        <v>0.97752808988764039</v>
      </c>
      <c r="X43">
        <v>9999</v>
      </c>
      <c r="Y43">
        <v>215069281.19999999</v>
      </c>
      <c r="Z43">
        <v>1503</v>
      </c>
      <c r="AA43">
        <v>2</v>
      </c>
      <c r="AB43">
        <v>25</v>
      </c>
      <c r="AC43" s="1" t="s">
        <v>2614</v>
      </c>
      <c r="AE43">
        <f>no_stopping[[#This Row],[kan_params]]</f>
        <v>1423</v>
      </c>
      <c r="AF43">
        <f>no_stopping[[#This Row],[kan_test_acc]]</f>
        <v>0.94210526943206785</v>
      </c>
      <c r="AG43">
        <f>no_stopping[[#This Row],[mlp_test_acc]]</f>
        <v>0.9631578947368421</v>
      </c>
    </row>
    <row r="44" spans="1:33" x14ac:dyDescent="0.25">
      <c r="A44" s="1" t="s">
        <v>2382</v>
      </c>
      <c r="B44">
        <v>8</v>
      </c>
      <c r="C44">
        <v>3</v>
      </c>
      <c r="D44">
        <v>2</v>
      </c>
      <c r="E44">
        <v>0</v>
      </c>
      <c r="F44" s="1" t="s">
        <v>3283</v>
      </c>
      <c r="G44">
        <v>2403</v>
      </c>
      <c r="H44">
        <v>11752668</v>
      </c>
      <c r="I44">
        <v>13</v>
      </c>
      <c r="J44">
        <v>1</v>
      </c>
      <c r="K44">
        <v>1</v>
      </c>
      <c r="L44">
        <v>0.95789473056793217</v>
      </c>
      <c r="M44">
        <v>0.94736842105263153</v>
      </c>
      <c r="N44">
        <v>1</v>
      </c>
      <c r="O44">
        <v>0.97752808988764039</v>
      </c>
      <c r="P44">
        <v>9999</v>
      </c>
      <c r="Q44">
        <v>215816106.59999999</v>
      </c>
      <c r="R44">
        <v>2371</v>
      </c>
      <c r="S44">
        <v>2</v>
      </c>
      <c r="T44">
        <v>32</v>
      </c>
      <c r="U44">
        <v>0.94736842105263153</v>
      </c>
      <c r="V44">
        <v>1</v>
      </c>
      <c r="W44">
        <v>0.97752808988764039</v>
      </c>
      <c r="X44">
        <v>9999</v>
      </c>
      <c r="Y44">
        <v>215343502.59999999</v>
      </c>
      <c r="Z44">
        <v>2511</v>
      </c>
      <c r="AA44">
        <v>2</v>
      </c>
      <c r="AB44">
        <v>33</v>
      </c>
      <c r="AC44" s="1" t="s">
        <v>3307</v>
      </c>
      <c r="AE44">
        <f>no_stopping[[#This Row],[kan_params]]</f>
        <v>2403</v>
      </c>
      <c r="AF44">
        <f>no_stopping[[#This Row],[kan_test_acc]]</f>
        <v>0.95789473056793217</v>
      </c>
      <c r="AG44">
        <f>no_stopping[[#This Row],[mlp_test_acc]]</f>
        <v>0.94736842105263153</v>
      </c>
    </row>
    <row r="45" spans="1:33" x14ac:dyDescent="0.25">
      <c r="A45" s="1" t="s">
        <v>2382</v>
      </c>
      <c r="B45">
        <v>8</v>
      </c>
      <c r="C45">
        <v>3</v>
      </c>
      <c r="D45">
        <v>2</v>
      </c>
      <c r="E45">
        <v>0</v>
      </c>
      <c r="F45" s="1" t="s">
        <v>2395</v>
      </c>
      <c r="G45">
        <v>279</v>
      </c>
      <c r="H45">
        <v>3782947.8</v>
      </c>
      <c r="I45">
        <v>12</v>
      </c>
      <c r="J45">
        <v>0.98876404762268066</v>
      </c>
      <c r="K45">
        <v>1</v>
      </c>
      <c r="L45">
        <v>0.96842104196548462</v>
      </c>
      <c r="M45">
        <v>0.94736842105263153</v>
      </c>
      <c r="N45">
        <v>1</v>
      </c>
      <c r="O45">
        <v>0.97752808988764039</v>
      </c>
      <c r="P45">
        <v>9999</v>
      </c>
      <c r="Q45">
        <v>145813100.59999999</v>
      </c>
      <c r="R45">
        <v>255</v>
      </c>
      <c r="S45">
        <v>2</v>
      </c>
      <c r="T45">
        <v>9</v>
      </c>
      <c r="U45">
        <v>0.94736842105263153</v>
      </c>
      <c r="V45">
        <v>1</v>
      </c>
      <c r="W45">
        <v>0.97752808988764039</v>
      </c>
      <c r="X45">
        <v>9999</v>
      </c>
      <c r="Y45">
        <v>139994175</v>
      </c>
      <c r="Z45">
        <v>303</v>
      </c>
      <c r="AA45">
        <v>2</v>
      </c>
      <c r="AB45">
        <v>10</v>
      </c>
      <c r="AC45" s="1" t="s">
        <v>2617</v>
      </c>
      <c r="AE45">
        <f>no_stopping[[#This Row],[kan_params]]</f>
        <v>279</v>
      </c>
      <c r="AF45">
        <f>no_stopping[[#This Row],[kan_test_acc]]</f>
        <v>0.96842104196548462</v>
      </c>
      <c r="AG45">
        <f>no_stopping[[#This Row],[mlp_test_acc]]</f>
        <v>0.94736842105263153</v>
      </c>
    </row>
    <row r="46" spans="1:33" x14ac:dyDescent="0.25">
      <c r="A46" s="1" t="s">
        <v>2382</v>
      </c>
      <c r="B46">
        <v>8</v>
      </c>
      <c r="C46">
        <v>3</v>
      </c>
      <c r="D46">
        <v>2</v>
      </c>
      <c r="E46">
        <v>0</v>
      </c>
      <c r="F46" s="1" t="s">
        <v>2397</v>
      </c>
      <c r="G46">
        <v>583</v>
      </c>
      <c r="H46">
        <v>7609462.2000000002</v>
      </c>
      <c r="I46">
        <v>12.8</v>
      </c>
      <c r="J46">
        <v>0.98651685714721682</v>
      </c>
      <c r="K46">
        <v>1</v>
      </c>
      <c r="L46">
        <v>0.96315788030624394</v>
      </c>
      <c r="M46">
        <v>0.94736842105263153</v>
      </c>
      <c r="N46">
        <v>1</v>
      </c>
      <c r="O46">
        <v>0.97752808988764039</v>
      </c>
      <c r="P46">
        <v>9999</v>
      </c>
      <c r="Q46">
        <v>162754058.59999999</v>
      </c>
      <c r="R46">
        <v>535</v>
      </c>
      <c r="S46">
        <v>2</v>
      </c>
      <c r="T46">
        <v>14</v>
      </c>
      <c r="U46">
        <v>0.94736842105263153</v>
      </c>
      <c r="V46">
        <v>1</v>
      </c>
      <c r="W46">
        <v>0.97752808988764039</v>
      </c>
      <c r="X46">
        <v>9999</v>
      </c>
      <c r="Y46">
        <v>166898947.19999999</v>
      </c>
      <c r="Z46">
        <v>603</v>
      </c>
      <c r="AA46">
        <v>2</v>
      </c>
      <c r="AB46">
        <v>15</v>
      </c>
      <c r="AC46" s="1" t="s">
        <v>2618</v>
      </c>
      <c r="AE46">
        <f>no_stopping[[#This Row],[kan_params]]</f>
        <v>583</v>
      </c>
      <c r="AF46">
        <f>no_stopping[[#This Row],[kan_test_acc]]</f>
        <v>0.96315788030624394</v>
      </c>
      <c r="AG46">
        <f>no_stopping[[#This Row],[mlp_test_acc]]</f>
        <v>0.94736842105263153</v>
      </c>
    </row>
    <row r="47" spans="1:33" x14ac:dyDescent="0.25">
      <c r="A47" s="1" t="s">
        <v>2382</v>
      </c>
      <c r="B47">
        <v>8</v>
      </c>
      <c r="C47">
        <v>3</v>
      </c>
      <c r="D47">
        <v>2</v>
      </c>
      <c r="E47">
        <v>0</v>
      </c>
      <c r="F47" s="1" t="s">
        <v>3285</v>
      </c>
      <c r="G47">
        <v>1043</v>
      </c>
      <c r="H47">
        <v>9798643.4000000004</v>
      </c>
      <c r="I47">
        <v>13</v>
      </c>
      <c r="J47">
        <v>0.98876404762268066</v>
      </c>
      <c r="K47">
        <v>1</v>
      </c>
      <c r="L47">
        <v>0.95789473056793217</v>
      </c>
      <c r="M47">
        <v>0.94736842105263153</v>
      </c>
      <c r="N47">
        <v>1</v>
      </c>
      <c r="O47">
        <v>0.97752808988764039</v>
      </c>
      <c r="P47">
        <v>9999</v>
      </c>
      <c r="Q47">
        <v>192665817.59999999</v>
      </c>
      <c r="R47">
        <v>1003</v>
      </c>
      <c r="S47">
        <v>2</v>
      </c>
      <c r="T47">
        <v>20</v>
      </c>
      <c r="U47">
        <v>0.94736842105263153</v>
      </c>
      <c r="V47">
        <v>1</v>
      </c>
      <c r="W47">
        <v>0.97752808988764039</v>
      </c>
      <c r="X47">
        <v>9999</v>
      </c>
      <c r="Y47">
        <v>193507277.40000001</v>
      </c>
      <c r="Z47">
        <v>1095</v>
      </c>
      <c r="AA47">
        <v>2</v>
      </c>
      <c r="AB47">
        <v>21</v>
      </c>
      <c r="AC47" s="1" t="s">
        <v>3308</v>
      </c>
      <c r="AE47">
        <f>no_stopping[[#This Row],[kan_params]]</f>
        <v>1043</v>
      </c>
      <c r="AF47">
        <f>no_stopping[[#This Row],[kan_test_acc]]</f>
        <v>0.95789473056793217</v>
      </c>
      <c r="AG47">
        <f>no_stopping[[#This Row],[mlp_test_acc]]</f>
        <v>0.94736842105263153</v>
      </c>
    </row>
    <row r="48" spans="1:33" x14ac:dyDescent="0.25">
      <c r="A48" s="1" t="s">
        <v>2382</v>
      </c>
      <c r="B48">
        <v>8</v>
      </c>
      <c r="C48">
        <v>3</v>
      </c>
      <c r="D48">
        <v>2</v>
      </c>
      <c r="E48">
        <v>0</v>
      </c>
      <c r="F48" s="1" t="s">
        <v>2405</v>
      </c>
      <c r="G48">
        <v>793</v>
      </c>
      <c r="H48">
        <v>10863149.6</v>
      </c>
      <c r="I48">
        <v>14</v>
      </c>
      <c r="J48">
        <v>1</v>
      </c>
      <c r="K48">
        <v>1</v>
      </c>
      <c r="L48">
        <v>0.91052632331848149</v>
      </c>
      <c r="M48">
        <v>0.9631578947368421</v>
      </c>
      <c r="N48">
        <v>1</v>
      </c>
      <c r="O48">
        <v>0.98426966292134832</v>
      </c>
      <c r="P48">
        <v>9999</v>
      </c>
      <c r="Q48">
        <v>202090406.19999999</v>
      </c>
      <c r="R48">
        <v>751</v>
      </c>
      <c r="S48">
        <v>2</v>
      </c>
      <c r="T48">
        <v>17</v>
      </c>
      <c r="U48">
        <v>0.94736842105263153</v>
      </c>
      <c r="V48">
        <v>1</v>
      </c>
      <c r="W48">
        <v>0.97752808988764039</v>
      </c>
      <c r="X48">
        <v>9999</v>
      </c>
      <c r="Y48">
        <v>201944762.80000001</v>
      </c>
      <c r="Z48">
        <v>831</v>
      </c>
      <c r="AA48">
        <v>2</v>
      </c>
      <c r="AB48">
        <v>18</v>
      </c>
      <c r="AC48" s="1" t="s">
        <v>2622</v>
      </c>
      <c r="AE48">
        <f>no_stopping[[#This Row],[kan_params]]</f>
        <v>793</v>
      </c>
      <c r="AF48">
        <f>no_stopping[[#This Row],[kan_test_acc]]</f>
        <v>0.91052632331848149</v>
      </c>
      <c r="AG48">
        <f>no_stopping[[#This Row],[mlp_test_acc]]</f>
        <v>0.9631578947368421</v>
      </c>
    </row>
    <row r="49" spans="1:33" x14ac:dyDescent="0.25">
      <c r="A49" s="1" t="s">
        <v>2382</v>
      </c>
      <c r="B49">
        <v>8</v>
      </c>
      <c r="C49">
        <v>3</v>
      </c>
      <c r="D49">
        <v>2</v>
      </c>
      <c r="E49">
        <v>0</v>
      </c>
      <c r="F49" s="1" t="s">
        <v>3287</v>
      </c>
      <c r="G49">
        <v>1383</v>
      </c>
      <c r="H49">
        <v>10068308.800000001</v>
      </c>
      <c r="I49">
        <v>13</v>
      </c>
      <c r="J49">
        <v>0.99101123809814451</v>
      </c>
      <c r="K49">
        <v>1</v>
      </c>
      <c r="L49">
        <v>0.94210526943206785</v>
      </c>
      <c r="M49">
        <v>0.94736842105263153</v>
      </c>
      <c r="N49">
        <v>1</v>
      </c>
      <c r="O49">
        <v>0.97752808988764039</v>
      </c>
      <c r="P49">
        <v>9999</v>
      </c>
      <c r="Q49">
        <v>208936881.59999999</v>
      </c>
      <c r="R49">
        <v>1291</v>
      </c>
      <c r="S49">
        <v>2</v>
      </c>
      <c r="T49">
        <v>23</v>
      </c>
      <c r="U49">
        <v>0.94736842105263153</v>
      </c>
      <c r="V49">
        <v>1</v>
      </c>
      <c r="W49">
        <v>0.97752808988764039</v>
      </c>
      <c r="X49">
        <v>9999</v>
      </c>
      <c r="Y49">
        <v>206084026</v>
      </c>
      <c r="Z49">
        <v>1395</v>
      </c>
      <c r="AA49">
        <v>2</v>
      </c>
      <c r="AB49">
        <v>24</v>
      </c>
      <c r="AC49" s="1" t="s">
        <v>3309</v>
      </c>
      <c r="AE49">
        <f>no_stopping[[#This Row],[kan_params]]</f>
        <v>1383</v>
      </c>
      <c r="AF49">
        <f>no_stopping[[#This Row],[kan_test_acc]]</f>
        <v>0.94210526943206785</v>
      </c>
      <c r="AG49">
        <f>no_stopping[[#This Row],[mlp_test_acc]]</f>
        <v>0.94736842105263153</v>
      </c>
    </row>
    <row r="50" spans="1:33" x14ac:dyDescent="0.25">
      <c r="A50" s="1" t="s">
        <v>2382</v>
      </c>
      <c r="B50">
        <v>8</v>
      </c>
      <c r="C50">
        <v>3</v>
      </c>
      <c r="D50">
        <v>2</v>
      </c>
      <c r="E50">
        <v>0</v>
      </c>
      <c r="F50" s="1" t="s">
        <v>3289</v>
      </c>
      <c r="G50">
        <v>739</v>
      </c>
      <c r="H50">
        <v>4777049.4000000004</v>
      </c>
      <c r="I50">
        <v>12</v>
      </c>
      <c r="J50">
        <v>1</v>
      </c>
      <c r="K50">
        <v>1</v>
      </c>
      <c r="L50">
        <v>0.9315789580345154</v>
      </c>
      <c r="M50">
        <v>0.94736842105263153</v>
      </c>
      <c r="N50">
        <v>1</v>
      </c>
      <c r="O50">
        <v>0.97752808988764039</v>
      </c>
      <c r="P50">
        <v>9999</v>
      </c>
      <c r="Q50">
        <v>142249205.40000001</v>
      </c>
      <c r="R50">
        <v>675</v>
      </c>
      <c r="S50">
        <v>2</v>
      </c>
      <c r="T50">
        <v>16</v>
      </c>
      <c r="U50">
        <v>0.94736842105263153</v>
      </c>
      <c r="V50">
        <v>1</v>
      </c>
      <c r="W50">
        <v>0.97752808988764039</v>
      </c>
      <c r="X50">
        <v>9999</v>
      </c>
      <c r="Y50">
        <v>142228960.19999999</v>
      </c>
      <c r="Z50">
        <v>751</v>
      </c>
      <c r="AA50">
        <v>2</v>
      </c>
      <c r="AB50">
        <v>17</v>
      </c>
      <c r="AC50" s="1" t="s">
        <v>3310</v>
      </c>
      <c r="AE50">
        <f>no_stopping[[#This Row],[kan_params]]</f>
        <v>739</v>
      </c>
      <c r="AF50">
        <f>no_stopping[[#This Row],[kan_test_acc]]</f>
        <v>0.9315789580345154</v>
      </c>
      <c r="AG50">
        <f>no_stopping[[#This Row],[mlp_test_acc]]</f>
        <v>0.94736842105263153</v>
      </c>
    </row>
    <row r="51" spans="1:33" x14ac:dyDescent="0.25">
      <c r="A51" s="1" t="s">
        <v>2382</v>
      </c>
      <c r="B51">
        <v>8</v>
      </c>
      <c r="C51">
        <v>3</v>
      </c>
      <c r="D51">
        <v>2</v>
      </c>
      <c r="E51">
        <v>0</v>
      </c>
      <c r="F51" s="1" t="s">
        <v>2413</v>
      </c>
      <c r="G51">
        <v>1003</v>
      </c>
      <c r="H51">
        <v>12380002.800000001</v>
      </c>
      <c r="I51">
        <v>15.8</v>
      </c>
      <c r="J51">
        <v>0.98876404762268066</v>
      </c>
      <c r="K51">
        <v>1</v>
      </c>
      <c r="L51">
        <v>0.94736843109130864</v>
      </c>
      <c r="M51">
        <v>0.94736842105263153</v>
      </c>
      <c r="N51">
        <v>1</v>
      </c>
      <c r="O51">
        <v>0.98202247191011227</v>
      </c>
      <c r="P51">
        <v>9999</v>
      </c>
      <c r="Q51">
        <v>209423666.40000001</v>
      </c>
      <c r="R51">
        <v>915</v>
      </c>
      <c r="S51">
        <v>2</v>
      </c>
      <c r="T51">
        <v>19</v>
      </c>
      <c r="U51">
        <v>0.94736842105263153</v>
      </c>
      <c r="V51">
        <v>1</v>
      </c>
      <c r="W51">
        <v>0.97752808988764039</v>
      </c>
      <c r="X51">
        <v>9999</v>
      </c>
      <c r="Y51">
        <v>209068017.19999999</v>
      </c>
      <c r="Z51">
        <v>1003</v>
      </c>
      <c r="AA51">
        <v>2</v>
      </c>
      <c r="AB51">
        <v>20</v>
      </c>
      <c r="AC51" s="1" t="s">
        <v>2626</v>
      </c>
      <c r="AE51">
        <f>no_stopping[[#This Row],[kan_params]]</f>
        <v>1003</v>
      </c>
      <c r="AF51">
        <f>no_stopping[[#This Row],[kan_test_acc]]</f>
        <v>0.94736843109130864</v>
      </c>
      <c r="AG51">
        <f>no_stopping[[#This Row],[mlp_test_acc]]</f>
        <v>0.94736842105263153</v>
      </c>
    </row>
    <row r="52" spans="1:33" x14ac:dyDescent="0.25">
      <c r="A52" s="1" t="s">
        <v>2382</v>
      </c>
      <c r="B52">
        <v>8</v>
      </c>
      <c r="C52">
        <v>3</v>
      </c>
      <c r="D52">
        <v>2</v>
      </c>
      <c r="E52">
        <v>0</v>
      </c>
      <c r="F52" s="1" t="s">
        <v>3291</v>
      </c>
      <c r="G52">
        <v>1723</v>
      </c>
      <c r="H52">
        <v>11630205.199999999</v>
      </c>
      <c r="I52">
        <v>13</v>
      </c>
      <c r="J52">
        <v>0.99101123809814451</v>
      </c>
      <c r="K52">
        <v>1</v>
      </c>
      <c r="L52">
        <v>0.94210528135299687</v>
      </c>
      <c r="M52">
        <v>0.94736842105263153</v>
      </c>
      <c r="N52">
        <v>1</v>
      </c>
      <c r="O52">
        <v>0.97752808988764039</v>
      </c>
      <c r="P52">
        <v>9999</v>
      </c>
      <c r="Q52">
        <v>212119170.59999999</v>
      </c>
      <c r="R52">
        <v>1615</v>
      </c>
      <c r="S52">
        <v>2</v>
      </c>
      <c r="T52">
        <v>26</v>
      </c>
      <c r="U52">
        <v>0.94736842105263153</v>
      </c>
      <c r="V52">
        <v>1</v>
      </c>
      <c r="W52">
        <v>0.97752808988764039</v>
      </c>
      <c r="X52">
        <v>9999</v>
      </c>
      <c r="Y52">
        <v>211783855.19999999</v>
      </c>
      <c r="Z52">
        <v>1731</v>
      </c>
      <c r="AA52">
        <v>2</v>
      </c>
      <c r="AB52">
        <v>27</v>
      </c>
      <c r="AC52" s="1" t="s">
        <v>3311</v>
      </c>
      <c r="AE52">
        <f>no_stopping[[#This Row],[kan_params]]</f>
        <v>1723</v>
      </c>
      <c r="AF52">
        <f>no_stopping[[#This Row],[kan_test_acc]]</f>
        <v>0.94210528135299687</v>
      </c>
      <c r="AG52">
        <f>no_stopping[[#This Row],[mlp_test_acc]]</f>
        <v>0.94736842105263153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C0E4F-EF42-4746-A2AD-AB150EF50331}">
  <dimension ref="A1:AM601"/>
  <sheetViews>
    <sheetView topLeftCell="A552" zoomScaleNormal="100" workbookViewId="0">
      <selection activeCell="L553" sqref="L553"/>
    </sheetView>
  </sheetViews>
  <sheetFormatPr defaultRowHeight="15" x14ac:dyDescent="0.25"/>
  <cols>
    <col min="1" max="1" width="15.7109375" customWidth="1"/>
    <col min="2" max="2" width="10.5703125" customWidth="1"/>
    <col min="3" max="3" width="28" customWidth="1"/>
    <col min="4" max="4" width="13.42578125" customWidth="1"/>
    <col min="5" max="5" width="10.42578125" customWidth="1"/>
    <col min="6" max="6" width="12.140625" bestFit="1" customWidth="1"/>
    <col min="7" max="7" width="13.7109375" customWidth="1"/>
    <col min="8" max="8" width="21.5703125" customWidth="1"/>
    <col min="9" max="9" width="12.140625" customWidth="1"/>
    <col min="10" max="10" width="15.140625" customWidth="1"/>
    <col min="11" max="11" width="13.5703125" customWidth="1"/>
    <col min="12" max="12" width="14.5703125" customWidth="1"/>
    <col min="13" max="13" width="14.85546875" customWidth="1"/>
    <col min="14" max="14" width="13.85546875" customWidth="1"/>
    <col min="15" max="15" width="15.42578125" customWidth="1"/>
    <col min="16" max="16" width="12.42578125" customWidth="1"/>
    <col min="17" max="17" width="21.85546875" customWidth="1"/>
    <col min="18" max="18" width="14" customWidth="1"/>
    <col min="19" max="19" width="16" customWidth="1"/>
    <col min="20" max="20" width="18.7109375" customWidth="1"/>
    <col min="21" max="21" width="15.85546875" customWidth="1"/>
    <col min="22" max="22" width="14.85546875" customWidth="1"/>
    <col min="23" max="23" width="16.42578125" customWidth="1"/>
    <col min="24" max="24" width="13.42578125" customWidth="1"/>
    <col min="25" max="25" width="22.85546875" customWidth="1"/>
    <col min="26" max="26" width="15" customWidth="1"/>
    <col min="27" max="27" width="12.7109375" customWidth="1"/>
    <col min="28" max="28" width="15.42578125" customWidth="1"/>
    <col min="29" max="29" width="22" bestFit="1" customWidth="1"/>
    <col min="35" max="35" width="12.28515625" bestFit="1" customWidth="1"/>
  </cols>
  <sheetData>
    <row r="1" spans="1:3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E1" t="str">
        <f>Tabela4[[#Headers],[kan_params]]</f>
        <v>kan_params</v>
      </c>
      <c r="AF1" t="s">
        <v>8</v>
      </c>
      <c r="AG1" t="s">
        <v>9</v>
      </c>
      <c r="AH1" t="s">
        <v>10</v>
      </c>
      <c r="AI1" t="s">
        <v>11</v>
      </c>
      <c r="AJ1" t="s">
        <v>12</v>
      </c>
      <c r="AK1" t="s">
        <v>13</v>
      </c>
      <c r="AL1" t="s">
        <v>14</v>
      </c>
      <c r="AM1" t="s">
        <v>15</v>
      </c>
    </row>
    <row r="2" spans="1:39" hidden="1" x14ac:dyDescent="0.25">
      <c r="A2" t="s">
        <v>2630</v>
      </c>
      <c r="B2">
        <v>10</v>
      </c>
      <c r="C2">
        <v>3</v>
      </c>
      <c r="D2">
        <v>3</v>
      </c>
      <c r="E2">
        <v>0</v>
      </c>
      <c r="F2" t="s">
        <v>2631</v>
      </c>
      <c r="G2">
        <v>2830</v>
      </c>
      <c r="H2">
        <v>2233746.7999999998</v>
      </c>
      <c r="I2">
        <v>18</v>
      </c>
      <c r="J2">
        <v>0.48301886916160502</v>
      </c>
      <c r="K2">
        <v>0.76296294927596997</v>
      </c>
      <c r="L2">
        <v>0.417777788639068</v>
      </c>
      <c r="M2">
        <v>0.39999999999999902</v>
      </c>
      <c r="N2">
        <v>0.20740740740740701</v>
      </c>
      <c r="O2">
        <v>0.31320754716981097</v>
      </c>
      <c r="P2">
        <v>12</v>
      </c>
      <c r="Q2">
        <v>215565.8</v>
      </c>
      <c r="R2">
        <v>2808</v>
      </c>
      <c r="S2">
        <v>2</v>
      </c>
      <c r="T2">
        <v>33</v>
      </c>
      <c r="U2">
        <v>0.33333333333333298</v>
      </c>
      <c r="V2">
        <v>0.57777777777777695</v>
      </c>
      <c r="W2">
        <v>0.39622641509433898</v>
      </c>
      <c r="X2">
        <v>17.8</v>
      </c>
      <c r="Y2">
        <v>248433.2</v>
      </c>
      <c r="Z2">
        <v>2961</v>
      </c>
      <c r="AA2">
        <v>2</v>
      </c>
      <c r="AB2">
        <v>34</v>
      </c>
      <c r="AC2" t="s">
        <v>2632</v>
      </c>
      <c r="AE2">
        <f>Tabela4[[#This Row],[kan_params]]</f>
        <v>2830</v>
      </c>
      <c r="AF2">
        <f>Tabela4[[#This Row],[kan_steps]]</f>
        <v>18</v>
      </c>
      <c r="AG2">
        <f>Tabela4[[#This Row],[kan_train_acc]]</f>
        <v>0.48301886916160502</v>
      </c>
      <c r="AH2">
        <f>Tabela4[[#This Row],[kan_val_acc]]</f>
        <v>0.76296294927596997</v>
      </c>
      <c r="AI2">
        <f>Tabela4[[#This Row],[kan_test_acc]]</f>
        <v>0.417777788639068</v>
      </c>
      <c r="AJ2">
        <f>Tabela4[[#This Row],[mlp_test_acc]]</f>
        <v>0.39999999999999902</v>
      </c>
      <c r="AK2">
        <f>Tabela4[[#This Row],[mlp_val_acc]]</f>
        <v>0.20740740740740701</v>
      </c>
      <c r="AL2">
        <f>Tabela4[[#This Row],[mlp_train_acc]]</f>
        <v>0.31320754716981097</v>
      </c>
      <c r="AM2">
        <f>Tabela4[[#This Row],[mlp_steps]]</f>
        <v>12</v>
      </c>
    </row>
    <row r="3" spans="1:39" hidden="1" x14ac:dyDescent="0.25">
      <c r="A3" t="s">
        <v>2630</v>
      </c>
      <c r="B3">
        <v>10</v>
      </c>
      <c r="C3">
        <v>3</v>
      </c>
      <c r="D3">
        <v>3</v>
      </c>
      <c r="E3">
        <v>0</v>
      </c>
      <c r="F3" t="s">
        <v>2633</v>
      </c>
      <c r="G3">
        <v>6061</v>
      </c>
      <c r="H3">
        <v>2773021.8</v>
      </c>
      <c r="I3">
        <v>13.2</v>
      </c>
      <c r="J3">
        <v>0.31698113679885798</v>
      </c>
      <c r="K3">
        <v>0.63703702688217101</v>
      </c>
      <c r="L3">
        <v>0.26666667163371999</v>
      </c>
      <c r="M3">
        <v>0.35555555555555501</v>
      </c>
      <c r="N3">
        <v>0.45185185185185101</v>
      </c>
      <c r="O3">
        <v>0.38113207547169797</v>
      </c>
      <c r="P3">
        <v>12</v>
      </c>
      <c r="Q3">
        <v>182371.6</v>
      </c>
      <c r="R3">
        <v>5953</v>
      </c>
      <c r="S3">
        <v>2</v>
      </c>
      <c r="T3">
        <v>50</v>
      </c>
      <c r="U3">
        <v>0.33333333333333298</v>
      </c>
      <c r="V3">
        <v>0.51851851851851805</v>
      </c>
      <c r="W3">
        <v>0.39622641509433898</v>
      </c>
      <c r="X3">
        <v>21.8</v>
      </c>
      <c r="Y3">
        <v>257727</v>
      </c>
      <c r="Z3">
        <v>6174</v>
      </c>
      <c r="AA3">
        <v>2</v>
      </c>
      <c r="AB3">
        <v>51</v>
      </c>
      <c r="AC3" t="s">
        <v>2634</v>
      </c>
      <c r="AE3">
        <f>Tabela4[[#This Row],[kan_params]]</f>
        <v>6061</v>
      </c>
      <c r="AF3">
        <f>Tabela4[[#This Row],[kan_steps]]</f>
        <v>13.2</v>
      </c>
      <c r="AG3">
        <f>Tabela4[[#This Row],[kan_train_acc]]</f>
        <v>0.31698113679885798</v>
      </c>
      <c r="AH3">
        <f>Tabela4[[#This Row],[kan_val_acc]]</f>
        <v>0.63703702688217101</v>
      </c>
      <c r="AI3">
        <f>Tabela4[[#This Row],[kan_test_acc]]</f>
        <v>0.26666667163371999</v>
      </c>
      <c r="AJ3">
        <f>Tabela4[[#This Row],[mlp_test_acc]]</f>
        <v>0.35555555555555501</v>
      </c>
      <c r="AK3">
        <f>Tabela4[[#This Row],[mlp_val_acc]]</f>
        <v>0.45185185185185101</v>
      </c>
      <c r="AL3">
        <f>Tabela4[[#This Row],[mlp_train_acc]]</f>
        <v>0.38113207547169797</v>
      </c>
      <c r="AM3">
        <f>Tabela4[[#This Row],[mlp_steps]]</f>
        <v>12</v>
      </c>
    </row>
    <row r="4" spans="1:39" hidden="1" x14ac:dyDescent="0.25">
      <c r="A4" t="s">
        <v>2630</v>
      </c>
      <c r="B4">
        <v>10</v>
      </c>
      <c r="C4">
        <v>3</v>
      </c>
      <c r="D4">
        <v>3</v>
      </c>
      <c r="E4">
        <v>0</v>
      </c>
      <c r="F4" t="s">
        <v>2635</v>
      </c>
      <c r="G4">
        <v>6575</v>
      </c>
      <c r="H4">
        <v>3255717.2</v>
      </c>
      <c r="I4">
        <v>15</v>
      </c>
      <c r="J4">
        <v>0.358490568399429</v>
      </c>
      <c r="K4">
        <v>0.518518507480621</v>
      </c>
      <c r="L4">
        <v>0.42666667997836999</v>
      </c>
      <c r="M4">
        <v>0.33333333333333298</v>
      </c>
      <c r="N4">
        <v>0.51851851851851805</v>
      </c>
      <c r="O4">
        <v>0.39622641509433898</v>
      </c>
      <c r="P4">
        <v>16</v>
      </c>
      <c r="Q4">
        <v>252651.4</v>
      </c>
      <c r="R4">
        <v>6399</v>
      </c>
      <c r="S4">
        <v>2</v>
      </c>
      <c r="T4">
        <v>52</v>
      </c>
      <c r="U4">
        <v>0.33333333333333298</v>
      </c>
      <c r="V4">
        <v>0.592592592592592</v>
      </c>
      <c r="W4">
        <v>0.39622641509433898</v>
      </c>
      <c r="X4">
        <v>20</v>
      </c>
      <c r="Y4">
        <v>280321.2</v>
      </c>
      <c r="Z4">
        <v>6628</v>
      </c>
      <c r="AA4">
        <v>2</v>
      </c>
      <c r="AB4">
        <v>53</v>
      </c>
      <c r="AC4" t="s">
        <v>2636</v>
      </c>
      <c r="AE4">
        <f>Tabela4[[#This Row],[kan_params]]</f>
        <v>6575</v>
      </c>
      <c r="AF4">
        <f>Tabela4[[#This Row],[kan_steps]]</f>
        <v>15</v>
      </c>
      <c r="AG4">
        <f>Tabela4[[#This Row],[kan_train_acc]]</f>
        <v>0.358490568399429</v>
      </c>
      <c r="AH4">
        <f>Tabela4[[#This Row],[kan_val_acc]]</f>
        <v>0.518518507480621</v>
      </c>
      <c r="AI4">
        <f>Tabela4[[#This Row],[kan_test_acc]]</f>
        <v>0.42666667997836999</v>
      </c>
      <c r="AJ4">
        <f>Tabela4[[#This Row],[mlp_test_acc]]</f>
        <v>0.33333333333333298</v>
      </c>
      <c r="AK4">
        <f>Tabela4[[#This Row],[mlp_val_acc]]</f>
        <v>0.51851851851851805</v>
      </c>
      <c r="AL4">
        <f>Tabela4[[#This Row],[mlp_train_acc]]</f>
        <v>0.39622641509433898</v>
      </c>
      <c r="AM4">
        <f>Tabela4[[#This Row],[mlp_steps]]</f>
        <v>16</v>
      </c>
    </row>
    <row r="5" spans="1:39" hidden="1" x14ac:dyDescent="0.25">
      <c r="A5" t="s">
        <v>2630</v>
      </c>
      <c r="B5">
        <v>10</v>
      </c>
      <c r="C5">
        <v>3</v>
      </c>
      <c r="D5">
        <v>3</v>
      </c>
      <c r="E5">
        <v>0</v>
      </c>
      <c r="F5" t="s">
        <v>2637</v>
      </c>
      <c r="G5">
        <v>7089</v>
      </c>
      <c r="H5">
        <v>5976024.5999999996</v>
      </c>
      <c r="I5">
        <v>27.8</v>
      </c>
      <c r="J5">
        <v>0.47924528121948201</v>
      </c>
      <c r="K5">
        <v>0.65925925970077504</v>
      </c>
      <c r="L5">
        <v>0.497777789831161</v>
      </c>
      <c r="M5">
        <v>0.33333333333333298</v>
      </c>
      <c r="N5">
        <v>0.53333333333333299</v>
      </c>
      <c r="O5">
        <v>0.39622641509433898</v>
      </c>
      <c r="P5">
        <v>14</v>
      </c>
      <c r="Q5">
        <v>206735.8</v>
      </c>
      <c r="R5">
        <v>6861</v>
      </c>
      <c r="S5">
        <v>2</v>
      </c>
      <c r="T5">
        <v>54</v>
      </c>
      <c r="U5">
        <v>0.33333333333333298</v>
      </c>
      <c r="V5">
        <v>0.51851851851851805</v>
      </c>
      <c r="W5">
        <v>0.39622641509433898</v>
      </c>
      <c r="X5">
        <v>14.6</v>
      </c>
      <c r="Y5">
        <v>210719.6</v>
      </c>
      <c r="Z5">
        <v>7098</v>
      </c>
      <c r="AA5">
        <v>2</v>
      </c>
      <c r="AB5">
        <v>55</v>
      </c>
      <c r="AC5" t="s">
        <v>2638</v>
      </c>
      <c r="AE5">
        <f>Tabela4[[#This Row],[kan_params]]</f>
        <v>7089</v>
      </c>
      <c r="AF5">
        <f>Tabela4[[#This Row],[kan_steps]]</f>
        <v>27.8</v>
      </c>
      <c r="AG5">
        <f>Tabela4[[#This Row],[kan_train_acc]]</f>
        <v>0.47924528121948201</v>
      </c>
      <c r="AH5">
        <f>Tabela4[[#This Row],[kan_val_acc]]</f>
        <v>0.65925925970077504</v>
      </c>
      <c r="AI5">
        <f>Tabela4[[#This Row],[kan_test_acc]]</f>
        <v>0.497777789831161</v>
      </c>
      <c r="AJ5">
        <f>Tabela4[[#This Row],[mlp_test_acc]]</f>
        <v>0.33333333333333298</v>
      </c>
      <c r="AK5">
        <f>Tabela4[[#This Row],[mlp_val_acc]]</f>
        <v>0.53333333333333299</v>
      </c>
      <c r="AL5">
        <f>Tabela4[[#This Row],[mlp_train_acc]]</f>
        <v>0.39622641509433898</v>
      </c>
      <c r="AM5">
        <f>Tabela4[[#This Row],[mlp_steps]]</f>
        <v>14</v>
      </c>
    </row>
    <row r="6" spans="1:39" hidden="1" x14ac:dyDescent="0.25">
      <c r="A6" t="s">
        <v>2630</v>
      </c>
      <c r="B6">
        <v>10</v>
      </c>
      <c r="C6">
        <v>3</v>
      </c>
      <c r="D6">
        <v>3</v>
      </c>
      <c r="E6">
        <v>0</v>
      </c>
      <c r="F6" t="s">
        <v>2639</v>
      </c>
      <c r="G6">
        <v>7603</v>
      </c>
      <c r="H6">
        <v>4500987.5999999996</v>
      </c>
      <c r="I6">
        <v>20.6</v>
      </c>
      <c r="J6">
        <v>0.416981130838394</v>
      </c>
      <c r="K6">
        <v>0.65185184478759695</v>
      </c>
      <c r="L6">
        <v>0.40000001192092799</v>
      </c>
      <c r="M6">
        <v>0.33333333333333298</v>
      </c>
      <c r="N6">
        <v>0.51851851851851805</v>
      </c>
      <c r="O6">
        <v>0.39622641509433898</v>
      </c>
      <c r="P6">
        <v>15.4</v>
      </c>
      <c r="Q6">
        <v>229661.2</v>
      </c>
      <c r="R6">
        <v>7584</v>
      </c>
      <c r="S6">
        <v>2</v>
      </c>
      <c r="T6">
        <v>57</v>
      </c>
      <c r="U6">
        <v>0.33333333333333298</v>
      </c>
      <c r="V6">
        <v>0.51851851851851805</v>
      </c>
      <c r="W6">
        <v>0.39622641509433898</v>
      </c>
      <c r="X6">
        <v>17.2</v>
      </c>
      <c r="Y6">
        <v>260193.2</v>
      </c>
      <c r="Z6">
        <v>7833</v>
      </c>
      <c r="AA6">
        <v>2</v>
      </c>
      <c r="AB6">
        <v>58</v>
      </c>
      <c r="AC6" t="s">
        <v>2640</v>
      </c>
      <c r="AE6">
        <f>Tabela4[[#This Row],[kan_params]]</f>
        <v>7603</v>
      </c>
      <c r="AF6">
        <f>Tabela4[[#This Row],[kan_steps]]</f>
        <v>20.6</v>
      </c>
      <c r="AG6">
        <f>Tabela4[[#This Row],[kan_train_acc]]</f>
        <v>0.416981130838394</v>
      </c>
      <c r="AH6">
        <f>Tabela4[[#This Row],[kan_val_acc]]</f>
        <v>0.65185184478759695</v>
      </c>
      <c r="AI6">
        <f>Tabela4[[#This Row],[kan_test_acc]]</f>
        <v>0.40000001192092799</v>
      </c>
      <c r="AJ6">
        <f>Tabela4[[#This Row],[mlp_test_acc]]</f>
        <v>0.33333333333333298</v>
      </c>
      <c r="AK6">
        <f>Tabela4[[#This Row],[mlp_val_acc]]</f>
        <v>0.51851851851851805</v>
      </c>
      <c r="AL6">
        <f>Tabela4[[#This Row],[mlp_train_acc]]</f>
        <v>0.39622641509433898</v>
      </c>
      <c r="AM6">
        <f>Tabela4[[#This Row],[mlp_steps]]</f>
        <v>15.4</v>
      </c>
    </row>
    <row r="7" spans="1:39" hidden="1" x14ac:dyDescent="0.25">
      <c r="A7" t="s">
        <v>2630</v>
      </c>
      <c r="B7">
        <v>10</v>
      </c>
      <c r="C7">
        <v>3</v>
      </c>
      <c r="D7">
        <v>3</v>
      </c>
      <c r="E7">
        <v>0</v>
      </c>
      <c r="F7" t="s">
        <v>2641</v>
      </c>
      <c r="G7">
        <v>8117</v>
      </c>
      <c r="H7">
        <v>4569253.4000000004</v>
      </c>
      <c r="I7">
        <v>19.8</v>
      </c>
      <c r="J7">
        <v>0.315094330906868</v>
      </c>
      <c r="K7">
        <v>0.58518517017364502</v>
      </c>
      <c r="L7">
        <v>0.248888896405696</v>
      </c>
      <c r="M7">
        <v>0.33333333333333298</v>
      </c>
      <c r="N7">
        <v>0.60740740740740695</v>
      </c>
      <c r="O7">
        <v>0.39622641509433898</v>
      </c>
      <c r="P7">
        <v>12.8</v>
      </c>
      <c r="Q7">
        <v>188449</v>
      </c>
      <c r="R7">
        <v>8086</v>
      </c>
      <c r="S7">
        <v>2</v>
      </c>
      <c r="T7">
        <v>59</v>
      </c>
      <c r="U7">
        <v>0.35555555555555501</v>
      </c>
      <c r="V7">
        <v>0.48148148148148101</v>
      </c>
      <c r="W7">
        <v>0.38113207547169797</v>
      </c>
      <c r="X7">
        <v>20</v>
      </c>
      <c r="Y7">
        <v>296300</v>
      </c>
      <c r="Z7">
        <v>8343</v>
      </c>
      <c r="AA7">
        <v>2</v>
      </c>
      <c r="AB7">
        <v>60</v>
      </c>
      <c r="AC7" t="s">
        <v>2642</v>
      </c>
      <c r="AE7">
        <f>Tabela4[[#This Row],[kan_params]]</f>
        <v>8117</v>
      </c>
      <c r="AF7">
        <f>Tabela4[[#This Row],[kan_steps]]</f>
        <v>19.8</v>
      </c>
      <c r="AG7">
        <f>Tabela4[[#This Row],[kan_train_acc]]</f>
        <v>0.315094330906868</v>
      </c>
      <c r="AH7">
        <f>Tabela4[[#This Row],[kan_val_acc]]</f>
        <v>0.58518517017364502</v>
      </c>
      <c r="AI7">
        <f>Tabela4[[#This Row],[kan_test_acc]]</f>
        <v>0.248888896405696</v>
      </c>
      <c r="AJ7">
        <f>Tabela4[[#This Row],[mlp_test_acc]]</f>
        <v>0.33333333333333298</v>
      </c>
      <c r="AK7">
        <f>Tabela4[[#This Row],[mlp_val_acc]]</f>
        <v>0.60740740740740695</v>
      </c>
      <c r="AL7">
        <f>Tabela4[[#This Row],[mlp_train_acc]]</f>
        <v>0.39622641509433898</v>
      </c>
      <c r="AM7">
        <f>Tabela4[[#This Row],[mlp_steps]]</f>
        <v>12.8</v>
      </c>
    </row>
    <row r="8" spans="1:39" hidden="1" x14ac:dyDescent="0.25">
      <c r="A8" t="s">
        <v>2630</v>
      </c>
      <c r="B8">
        <v>10</v>
      </c>
      <c r="C8">
        <v>3</v>
      </c>
      <c r="D8">
        <v>3</v>
      </c>
      <c r="E8">
        <v>0</v>
      </c>
      <c r="F8" t="s">
        <v>2643</v>
      </c>
      <c r="G8">
        <v>8631</v>
      </c>
      <c r="H8">
        <v>4492415</v>
      </c>
      <c r="I8">
        <v>19.2</v>
      </c>
      <c r="J8">
        <v>0.34905660152435303</v>
      </c>
      <c r="K8">
        <v>0.614814805984497</v>
      </c>
      <c r="L8">
        <v>0.311111116409301</v>
      </c>
      <c r="M8">
        <v>0.33333333333333298</v>
      </c>
      <c r="N8">
        <v>0.51851851851851805</v>
      </c>
      <c r="O8">
        <v>0.39622641509433898</v>
      </c>
      <c r="P8">
        <v>15.2</v>
      </c>
      <c r="Q8">
        <v>215490.6</v>
      </c>
      <c r="R8">
        <v>8604</v>
      </c>
      <c r="S8">
        <v>2</v>
      </c>
      <c r="T8">
        <v>61</v>
      </c>
      <c r="U8">
        <v>0.33333333333333298</v>
      </c>
      <c r="V8">
        <v>0.54074074074073997</v>
      </c>
      <c r="W8">
        <v>0.39622641509433898</v>
      </c>
      <c r="X8">
        <v>15</v>
      </c>
      <c r="Y8">
        <v>227251.8</v>
      </c>
      <c r="Z8">
        <v>8869</v>
      </c>
      <c r="AA8">
        <v>2</v>
      </c>
      <c r="AB8">
        <v>62</v>
      </c>
      <c r="AC8" t="s">
        <v>2644</v>
      </c>
      <c r="AE8">
        <f>Tabela4[[#This Row],[kan_params]]</f>
        <v>8631</v>
      </c>
      <c r="AF8">
        <f>Tabela4[[#This Row],[kan_steps]]</f>
        <v>19.2</v>
      </c>
      <c r="AG8">
        <f>Tabela4[[#This Row],[kan_train_acc]]</f>
        <v>0.34905660152435303</v>
      </c>
      <c r="AH8">
        <f>Tabela4[[#This Row],[kan_val_acc]]</f>
        <v>0.614814805984497</v>
      </c>
      <c r="AI8">
        <f>Tabela4[[#This Row],[kan_test_acc]]</f>
        <v>0.311111116409301</v>
      </c>
      <c r="AJ8">
        <f>Tabela4[[#This Row],[mlp_test_acc]]</f>
        <v>0.33333333333333298</v>
      </c>
      <c r="AK8">
        <f>Tabela4[[#This Row],[mlp_val_acc]]</f>
        <v>0.51851851851851805</v>
      </c>
      <c r="AL8">
        <f>Tabela4[[#This Row],[mlp_train_acc]]</f>
        <v>0.39622641509433898</v>
      </c>
      <c r="AM8">
        <f>Tabela4[[#This Row],[mlp_steps]]</f>
        <v>15.2</v>
      </c>
    </row>
    <row r="9" spans="1:39" hidden="1" x14ac:dyDescent="0.25">
      <c r="A9" t="s">
        <v>2630</v>
      </c>
      <c r="B9">
        <v>10</v>
      </c>
      <c r="C9">
        <v>3</v>
      </c>
      <c r="D9">
        <v>3</v>
      </c>
      <c r="E9">
        <v>0</v>
      </c>
      <c r="F9" t="s">
        <v>2645</v>
      </c>
      <c r="G9">
        <v>9145</v>
      </c>
      <c r="H9">
        <v>5921886.5999999996</v>
      </c>
      <c r="I9">
        <v>24.8</v>
      </c>
      <c r="J9">
        <v>0.48113207817077602</v>
      </c>
      <c r="K9">
        <v>0.68148149251937795</v>
      </c>
      <c r="L9">
        <v>0.417777785658836</v>
      </c>
      <c r="M9">
        <v>0.33333333333333298</v>
      </c>
      <c r="N9">
        <v>0.51851851851851805</v>
      </c>
      <c r="O9">
        <v>0.39622641509433898</v>
      </c>
      <c r="P9">
        <v>16.600000000000001</v>
      </c>
      <c r="Q9">
        <v>264705.2</v>
      </c>
      <c r="R9">
        <v>9138</v>
      </c>
      <c r="S9">
        <v>2</v>
      </c>
      <c r="T9">
        <v>63</v>
      </c>
      <c r="U9">
        <v>0.33333333333333298</v>
      </c>
      <c r="V9">
        <v>0.51851851851851805</v>
      </c>
      <c r="W9">
        <v>0.39622641509433898</v>
      </c>
      <c r="X9">
        <v>15.4</v>
      </c>
      <c r="Y9">
        <v>260423.4</v>
      </c>
      <c r="Z9">
        <v>9411</v>
      </c>
      <c r="AA9">
        <v>2</v>
      </c>
      <c r="AB9">
        <v>64</v>
      </c>
      <c r="AC9" t="s">
        <v>2646</v>
      </c>
      <c r="AE9">
        <f>Tabela4[[#This Row],[kan_params]]</f>
        <v>9145</v>
      </c>
      <c r="AF9">
        <f>Tabela4[[#This Row],[kan_steps]]</f>
        <v>24.8</v>
      </c>
      <c r="AG9">
        <f>Tabela4[[#This Row],[kan_train_acc]]</f>
        <v>0.48113207817077602</v>
      </c>
      <c r="AH9">
        <f>Tabela4[[#This Row],[kan_val_acc]]</f>
        <v>0.68148149251937795</v>
      </c>
      <c r="AI9">
        <f>Tabela4[[#This Row],[kan_test_acc]]</f>
        <v>0.417777785658836</v>
      </c>
      <c r="AJ9">
        <f>Tabela4[[#This Row],[mlp_test_acc]]</f>
        <v>0.33333333333333298</v>
      </c>
      <c r="AK9">
        <f>Tabela4[[#This Row],[mlp_val_acc]]</f>
        <v>0.51851851851851805</v>
      </c>
      <c r="AL9">
        <f>Tabela4[[#This Row],[mlp_train_acc]]</f>
        <v>0.39622641509433898</v>
      </c>
      <c r="AM9">
        <f>Tabela4[[#This Row],[mlp_steps]]</f>
        <v>16.600000000000001</v>
      </c>
    </row>
    <row r="10" spans="1:39" hidden="1" x14ac:dyDescent="0.25">
      <c r="A10" t="s">
        <v>2630</v>
      </c>
      <c r="B10">
        <v>10</v>
      </c>
      <c r="C10">
        <v>3</v>
      </c>
      <c r="D10">
        <v>3</v>
      </c>
      <c r="E10">
        <v>0</v>
      </c>
      <c r="F10" t="s">
        <v>2647</v>
      </c>
      <c r="G10">
        <v>9659</v>
      </c>
      <c r="H10">
        <v>4468188.2</v>
      </c>
      <c r="I10">
        <v>17.8</v>
      </c>
      <c r="J10">
        <v>0.467924532294273</v>
      </c>
      <c r="K10">
        <v>0.59259260892868004</v>
      </c>
      <c r="L10">
        <v>0.44000001251697501</v>
      </c>
      <c r="M10">
        <v>0.33333333333333298</v>
      </c>
      <c r="N10">
        <v>0.51851851851851805</v>
      </c>
      <c r="O10">
        <v>0.39622641509433898</v>
      </c>
      <c r="P10">
        <v>13</v>
      </c>
      <c r="Q10">
        <v>200459</v>
      </c>
      <c r="R10">
        <v>9411</v>
      </c>
      <c r="S10">
        <v>2</v>
      </c>
      <c r="T10">
        <v>64</v>
      </c>
      <c r="U10">
        <v>0.422222222222222</v>
      </c>
      <c r="V10">
        <v>0.25185185185185099</v>
      </c>
      <c r="W10">
        <v>0.33584905660377301</v>
      </c>
      <c r="X10">
        <v>12</v>
      </c>
      <c r="Y10">
        <v>182688.6</v>
      </c>
      <c r="Z10">
        <v>9688</v>
      </c>
      <c r="AA10">
        <v>2</v>
      </c>
      <c r="AB10">
        <v>65</v>
      </c>
      <c r="AC10" t="s">
        <v>2648</v>
      </c>
      <c r="AE10">
        <f>Tabela4[[#This Row],[kan_params]]</f>
        <v>9659</v>
      </c>
      <c r="AF10">
        <f>Tabela4[[#This Row],[kan_steps]]</f>
        <v>17.8</v>
      </c>
      <c r="AG10">
        <f>Tabela4[[#This Row],[kan_train_acc]]</f>
        <v>0.467924532294273</v>
      </c>
      <c r="AH10">
        <f>Tabela4[[#This Row],[kan_val_acc]]</f>
        <v>0.59259260892868004</v>
      </c>
      <c r="AI10">
        <f>Tabela4[[#This Row],[kan_test_acc]]</f>
        <v>0.44000001251697501</v>
      </c>
      <c r="AJ10">
        <f>Tabela4[[#This Row],[mlp_test_acc]]</f>
        <v>0.33333333333333298</v>
      </c>
      <c r="AK10">
        <f>Tabela4[[#This Row],[mlp_val_acc]]</f>
        <v>0.51851851851851805</v>
      </c>
      <c r="AL10">
        <f>Tabela4[[#This Row],[mlp_train_acc]]</f>
        <v>0.39622641509433898</v>
      </c>
      <c r="AM10">
        <f>Tabela4[[#This Row],[mlp_steps]]</f>
        <v>13</v>
      </c>
    </row>
    <row r="11" spans="1:39" hidden="1" x14ac:dyDescent="0.25">
      <c r="A11" t="s">
        <v>2630</v>
      </c>
      <c r="B11">
        <v>10</v>
      </c>
      <c r="C11">
        <v>3</v>
      </c>
      <c r="D11">
        <v>3</v>
      </c>
      <c r="E11">
        <v>0</v>
      </c>
      <c r="F11" t="s">
        <v>2649</v>
      </c>
      <c r="G11">
        <v>3344</v>
      </c>
      <c r="H11">
        <v>1920586.2</v>
      </c>
      <c r="I11">
        <v>15</v>
      </c>
      <c r="J11">
        <v>0.67924529314041104</v>
      </c>
      <c r="K11">
        <v>0.85185188055038397</v>
      </c>
      <c r="L11">
        <v>0.53333336114883401</v>
      </c>
      <c r="M11">
        <v>0.22222222222222199</v>
      </c>
      <c r="N11">
        <v>0.296296296296296</v>
      </c>
      <c r="O11">
        <v>0.28301886792452802</v>
      </c>
      <c r="P11">
        <v>12</v>
      </c>
      <c r="Q11">
        <v>173891.4</v>
      </c>
      <c r="R11">
        <v>3279</v>
      </c>
      <c r="S11">
        <v>2</v>
      </c>
      <c r="T11">
        <v>36</v>
      </c>
      <c r="U11">
        <v>0.33333333333333298</v>
      </c>
      <c r="V11">
        <v>0.51851851851851805</v>
      </c>
      <c r="W11">
        <v>0.39622641509433898</v>
      </c>
      <c r="X11">
        <v>22</v>
      </c>
      <c r="Y11">
        <v>349809.6</v>
      </c>
      <c r="Z11">
        <v>3444</v>
      </c>
      <c r="AA11">
        <v>2</v>
      </c>
      <c r="AB11">
        <v>37</v>
      </c>
      <c r="AC11" t="s">
        <v>2650</v>
      </c>
      <c r="AE11">
        <f>Tabela4[[#This Row],[kan_params]]</f>
        <v>3344</v>
      </c>
      <c r="AF11">
        <f>Tabela4[[#This Row],[kan_steps]]</f>
        <v>15</v>
      </c>
      <c r="AG11">
        <f>Tabela4[[#This Row],[kan_train_acc]]</f>
        <v>0.67924529314041104</v>
      </c>
      <c r="AH11">
        <f>Tabela4[[#This Row],[kan_val_acc]]</f>
        <v>0.85185188055038397</v>
      </c>
      <c r="AI11">
        <f>Tabela4[[#This Row],[kan_test_acc]]</f>
        <v>0.53333336114883401</v>
      </c>
      <c r="AJ11">
        <f>Tabela4[[#This Row],[mlp_test_acc]]</f>
        <v>0.22222222222222199</v>
      </c>
      <c r="AK11">
        <f>Tabela4[[#This Row],[mlp_val_acc]]</f>
        <v>0.296296296296296</v>
      </c>
      <c r="AL11">
        <f>Tabela4[[#This Row],[mlp_train_acc]]</f>
        <v>0.28301886792452802</v>
      </c>
      <c r="AM11">
        <f>Tabela4[[#This Row],[mlp_steps]]</f>
        <v>12</v>
      </c>
    </row>
    <row r="12" spans="1:39" hidden="1" x14ac:dyDescent="0.25">
      <c r="A12" t="s">
        <v>2630</v>
      </c>
      <c r="B12">
        <v>10</v>
      </c>
      <c r="C12">
        <v>3</v>
      </c>
      <c r="D12">
        <v>3</v>
      </c>
      <c r="E12">
        <v>0</v>
      </c>
      <c r="F12" t="s">
        <v>2651</v>
      </c>
      <c r="G12">
        <v>6895</v>
      </c>
      <c r="H12">
        <v>3420165.8</v>
      </c>
      <c r="I12">
        <v>14</v>
      </c>
      <c r="J12">
        <v>0.437735855579376</v>
      </c>
      <c r="K12">
        <v>0.62962961196899403</v>
      </c>
      <c r="L12">
        <v>0.48000001609325399</v>
      </c>
      <c r="M12">
        <v>0.33333333333333298</v>
      </c>
      <c r="N12">
        <v>0.51851851851851805</v>
      </c>
      <c r="O12">
        <v>0.39622641509433898</v>
      </c>
      <c r="P12">
        <v>21</v>
      </c>
      <c r="Q12">
        <v>364106</v>
      </c>
      <c r="R12">
        <v>6861</v>
      </c>
      <c r="S12">
        <v>2</v>
      </c>
      <c r="T12">
        <v>54</v>
      </c>
      <c r="U12">
        <v>0.33333333333333298</v>
      </c>
      <c r="V12">
        <v>0.51851851851851805</v>
      </c>
      <c r="W12">
        <v>0.39622641509433898</v>
      </c>
      <c r="X12">
        <v>18</v>
      </c>
      <c r="Y12">
        <v>333056.8</v>
      </c>
      <c r="Z12">
        <v>7098</v>
      </c>
      <c r="AA12">
        <v>2</v>
      </c>
      <c r="AB12">
        <v>55</v>
      </c>
      <c r="AC12" t="s">
        <v>2652</v>
      </c>
      <c r="AE12">
        <f>Tabela4[[#This Row],[kan_params]]</f>
        <v>6895</v>
      </c>
      <c r="AF12">
        <f>Tabela4[[#This Row],[kan_steps]]</f>
        <v>14</v>
      </c>
      <c r="AG12">
        <f>Tabela4[[#This Row],[kan_train_acc]]</f>
        <v>0.437735855579376</v>
      </c>
      <c r="AH12">
        <f>Tabela4[[#This Row],[kan_val_acc]]</f>
        <v>0.62962961196899403</v>
      </c>
      <c r="AI12">
        <f>Tabela4[[#This Row],[kan_test_acc]]</f>
        <v>0.48000001609325399</v>
      </c>
      <c r="AJ12">
        <f>Tabela4[[#This Row],[mlp_test_acc]]</f>
        <v>0.33333333333333298</v>
      </c>
      <c r="AK12">
        <f>Tabela4[[#This Row],[mlp_val_acc]]</f>
        <v>0.51851851851851805</v>
      </c>
      <c r="AL12">
        <f>Tabela4[[#This Row],[mlp_train_acc]]</f>
        <v>0.39622641509433898</v>
      </c>
      <c r="AM12">
        <f>Tabela4[[#This Row],[mlp_steps]]</f>
        <v>21</v>
      </c>
    </row>
    <row r="13" spans="1:39" hidden="1" x14ac:dyDescent="0.25">
      <c r="A13" t="s">
        <v>2630</v>
      </c>
      <c r="B13">
        <v>10</v>
      </c>
      <c r="C13">
        <v>3</v>
      </c>
      <c r="D13">
        <v>3</v>
      </c>
      <c r="E13">
        <v>0</v>
      </c>
      <c r="F13" t="s">
        <v>2653</v>
      </c>
      <c r="G13">
        <v>7473</v>
      </c>
      <c r="H13">
        <v>3846000.8</v>
      </c>
      <c r="I13">
        <v>16</v>
      </c>
      <c r="J13">
        <v>0.39999999701976702</v>
      </c>
      <c r="K13">
        <v>0.55555555820464997</v>
      </c>
      <c r="L13">
        <v>0.40444445610046298</v>
      </c>
      <c r="M13">
        <v>0.33333333333333298</v>
      </c>
      <c r="N13">
        <v>0.58518518518518503</v>
      </c>
      <c r="O13">
        <v>0.39622641509433898</v>
      </c>
      <c r="P13">
        <v>23.6</v>
      </c>
      <c r="Q13">
        <v>405417.8</v>
      </c>
      <c r="R13">
        <v>7339</v>
      </c>
      <c r="S13">
        <v>2</v>
      </c>
      <c r="T13">
        <v>56</v>
      </c>
      <c r="U13">
        <v>0.33333333333333298</v>
      </c>
      <c r="V13">
        <v>0.51851851851851805</v>
      </c>
      <c r="W13">
        <v>0.39622641509433898</v>
      </c>
      <c r="X13">
        <v>16.8</v>
      </c>
      <c r="Y13">
        <v>326273</v>
      </c>
      <c r="Z13">
        <v>7584</v>
      </c>
      <c r="AA13">
        <v>2</v>
      </c>
      <c r="AB13">
        <v>57</v>
      </c>
      <c r="AC13" t="s">
        <v>2654</v>
      </c>
      <c r="AE13">
        <f>Tabela4[[#This Row],[kan_params]]</f>
        <v>7473</v>
      </c>
      <c r="AF13">
        <f>Tabela4[[#This Row],[kan_steps]]</f>
        <v>16</v>
      </c>
      <c r="AG13">
        <f>Tabela4[[#This Row],[kan_train_acc]]</f>
        <v>0.39999999701976702</v>
      </c>
      <c r="AH13">
        <f>Tabela4[[#This Row],[kan_val_acc]]</f>
        <v>0.55555555820464997</v>
      </c>
      <c r="AI13">
        <f>Tabela4[[#This Row],[kan_test_acc]]</f>
        <v>0.40444445610046298</v>
      </c>
      <c r="AJ13">
        <f>Tabela4[[#This Row],[mlp_test_acc]]</f>
        <v>0.33333333333333298</v>
      </c>
      <c r="AK13">
        <f>Tabela4[[#This Row],[mlp_val_acc]]</f>
        <v>0.58518518518518503</v>
      </c>
      <c r="AL13">
        <f>Tabela4[[#This Row],[mlp_train_acc]]</f>
        <v>0.39622641509433898</v>
      </c>
      <c r="AM13">
        <f>Tabela4[[#This Row],[mlp_steps]]</f>
        <v>23.6</v>
      </c>
    </row>
    <row r="14" spans="1:39" hidden="1" x14ac:dyDescent="0.25">
      <c r="A14" t="s">
        <v>2630</v>
      </c>
      <c r="B14">
        <v>10</v>
      </c>
      <c r="C14">
        <v>3</v>
      </c>
      <c r="D14">
        <v>3</v>
      </c>
      <c r="E14">
        <v>0</v>
      </c>
      <c r="F14" t="s">
        <v>2655</v>
      </c>
      <c r="G14">
        <v>8051</v>
      </c>
      <c r="H14">
        <v>3700718.6</v>
      </c>
      <c r="I14">
        <v>15.4</v>
      </c>
      <c r="J14">
        <v>0.337735843658447</v>
      </c>
      <c r="K14">
        <v>0.68148148059844904</v>
      </c>
      <c r="L14">
        <v>0.34666666984558098</v>
      </c>
      <c r="M14">
        <v>0.33333333333333298</v>
      </c>
      <c r="N14">
        <v>0.51851851851851805</v>
      </c>
      <c r="O14">
        <v>0.39622641509433898</v>
      </c>
      <c r="P14">
        <v>16</v>
      </c>
      <c r="Q14">
        <v>235086.2</v>
      </c>
      <c r="R14">
        <v>7833</v>
      </c>
      <c r="S14">
        <v>2</v>
      </c>
      <c r="T14">
        <v>58</v>
      </c>
      <c r="U14">
        <v>0.33333333333333298</v>
      </c>
      <c r="V14">
        <v>0.51851851851851805</v>
      </c>
      <c r="W14">
        <v>0.39622641509433898</v>
      </c>
      <c r="X14">
        <v>15.8</v>
      </c>
      <c r="Y14">
        <v>212405</v>
      </c>
      <c r="Z14">
        <v>8086</v>
      </c>
      <c r="AA14">
        <v>2</v>
      </c>
      <c r="AB14">
        <v>59</v>
      </c>
      <c r="AC14" t="s">
        <v>2656</v>
      </c>
      <c r="AE14">
        <f>Tabela4[[#This Row],[kan_params]]</f>
        <v>8051</v>
      </c>
      <c r="AF14">
        <f>Tabela4[[#This Row],[kan_steps]]</f>
        <v>15.4</v>
      </c>
      <c r="AG14">
        <f>Tabela4[[#This Row],[kan_train_acc]]</f>
        <v>0.337735843658447</v>
      </c>
      <c r="AH14">
        <f>Tabela4[[#This Row],[kan_val_acc]]</f>
        <v>0.68148148059844904</v>
      </c>
      <c r="AI14">
        <f>Tabela4[[#This Row],[kan_test_acc]]</f>
        <v>0.34666666984558098</v>
      </c>
      <c r="AJ14">
        <f>Tabela4[[#This Row],[mlp_test_acc]]</f>
        <v>0.33333333333333298</v>
      </c>
      <c r="AK14">
        <f>Tabela4[[#This Row],[mlp_val_acc]]</f>
        <v>0.51851851851851805</v>
      </c>
      <c r="AL14">
        <f>Tabela4[[#This Row],[mlp_train_acc]]</f>
        <v>0.39622641509433898</v>
      </c>
      <c r="AM14">
        <f>Tabela4[[#This Row],[mlp_steps]]</f>
        <v>16</v>
      </c>
    </row>
    <row r="15" spans="1:39" hidden="1" x14ac:dyDescent="0.25">
      <c r="A15" t="s">
        <v>2630</v>
      </c>
      <c r="B15">
        <v>10</v>
      </c>
      <c r="C15">
        <v>3</v>
      </c>
      <c r="D15">
        <v>3</v>
      </c>
      <c r="E15">
        <v>0</v>
      </c>
      <c r="F15" t="s">
        <v>2657</v>
      </c>
      <c r="G15">
        <v>8629</v>
      </c>
      <c r="H15">
        <v>4247073.4000000004</v>
      </c>
      <c r="I15">
        <v>17.399999999999999</v>
      </c>
      <c r="J15">
        <v>0.416981133818626</v>
      </c>
      <c r="K15">
        <v>0.63703705072402905</v>
      </c>
      <c r="L15">
        <v>0.44000001251697501</v>
      </c>
      <c r="M15">
        <v>0.33333333333333298</v>
      </c>
      <c r="N15">
        <v>0.51851851851851805</v>
      </c>
      <c r="O15">
        <v>0.39622641509433898</v>
      </c>
      <c r="P15">
        <v>16.600000000000001</v>
      </c>
      <c r="Q15">
        <v>231957.6</v>
      </c>
      <c r="R15">
        <v>8604</v>
      </c>
      <c r="S15">
        <v>2</v>
      </c>
      <c r="T15">
        <v>61</v>
      </c>
      <c r="U15">
        <v>0.30666666666666598</v>
      </c>
      <c r="V15">
        <v>0.437037037037037</v>
      </c>
      <c r="W15">
        <v>0.36603773584905602</v>
      </c>
      <c r="X15">
        <v>12.2</v>
      </c>
      <c r="Y15">
        <v>202008.6</v>
      </c>
      <c r="Z15">
        <v>8869</v>
      </c>
      <c r="AA15">
        <v>2</v>
      </c>
      <c r="AB15">
        <v>62</v>
      </c>
      <c r="AC15" t="s">
        <v>2658</v>
      </c>
      <c r="AE15">
        <f>Tabela4[[#This Row],[kan_params]]</f>
        <v>8629</v>
      </c>
      <c r="AF15">
        <f>Tabela4[[#This Row],[kan_steps]]</f>
        <v>17.399999999999999</v>
      </c>
      <c r="AG15">
        <f>Tabela4[[#This Row],[kan_train_acc]]</f>
        <v>0.416981133818626</v>
      </c>
      <c r="AH15">
        <f>Tabela4[[#This Row],[kan_val_acc]]</f>
        <v>0.63703705072402905</v>
      </c>
      <c r="AI15">
        <f>Tabela4[[#This Row],[kan_test_acc]]</f>
        <v>0.44000001251697501</v>
      </c>
      <c r="AJ15">
        <f>Tabela4[[#This Row],[mlp_test_acc]]</f>
        <v>0.33333333333333298</v>
      </c>
      <c r="AK15">
        <f>Tabela4[[#This Row],[mlp_val_acc]]</f>
        <v>0.51851851851851805</v>
      </c>
      <c r="AL15">
        <f>Tabela4[[#This Row],[mlp_train_acc]]</f>
        <v>0.39622641509433898</v>
      </c>
      <c r="AM15">
        <f>Tabela4[[#This Row],[mlp_steps]]</f>
        <v>16.600000000000001</v>
      </c>
    </row>
    <row r="16" spans="1:39" hidden="1" x14ac:dyDescent="0.25">
      <c r="A16" t="s">
        <v>2630</v>
      </c>
      <c r="B16">
        <v>10</v>
      </c>
      <c r="C16">
        <v>3</v>
      </c>
      <c r="D16">
        <v>3</v>
      </c>
      <c r="E16">
        <v>0</v>
      </c>
      <c r="F16" t="s">
        <v>2659</v>
      </c>
      <c r="G16">
        <v>9207</v>
      </c>
      <c r="H16">
        <v>3769244.4</v>
      </c>
      <c r="I16">
        <v>15</v>
      </c>
      <c r="J16">
        <v>0.36226414442062299</v>
      </c>
      <c r="K16">
        <v>0.73333331346511799</v>
      </c>
      <c r="L16">
        <v>0.34222222864627799</v>
      </c>
      <c r="M16">
        <v>0.33333333333333298</v>
      </c>
      <c r="N16">
        <v>0.51851851851851805</v>
      </c>
      <c r="O16">
        <v>0.39622641509433898</v>
      </c>
      <c r="P16">
        <v>14</v>
      </c>
      <c r="Q16">
        <v>195465.60000000001</v>
      </c>
      <c r="R16">
        <v>9138</v>
      </c>
      <c r="S16">
        <v>2</v>
      </c>
      <c r="T16">
        <v>63</v>
      </c>
      <c r="U16">
        <v>0.33333333333333298</v>
      </c>
      <c r="V16">
        <v>0.51851851851851805</v>
      </c>
      <c r="W16">
        <v>0.39622641509433898</v>
      </c>
      <c r="X16">
        <v>12</v>
      </c>
      <c r="Y16">
        <v>201299.4</v>
      </c>
      <c r="Z16">
        <v>9411</v>
      </c>
      <c r="AA16">
        <v>2</v>
      </c>
      <c r="AB16">
        <v>64</v>
      </c>
      <c r="AC16" t="s">
        <v>2660</v>
      </c>
      <c r="AE16">
        <f>Tabela4[[#This Row],[kan_params]]</f>
        <v>9207</v>
      </c>
      <c r="AF16">
        <f>Tabela4[[#This Row],[kan_steps]]</f>
        <v>15</v>
      </c>
      <c r="AG16">
        <f>Tabela4[[#This Row],[kan_train_acc]]</f>
        <v>0.36226414442062299</v>
      </c>
      <c r="AH16">
        <f>Tabela4[[#This Row],[kan_val_acc]]</f>
        <v>0.73333331346511799</v>
      </c>
      <c r="AI16">
        <f>Tabela4[[#This Row],[kan_test_acc]]</f>
        <v>0.34222222864627799</v>
      </c>
      <c r="AJ16">
        <f>Tabela4[[#This Row],[mlp_test_acc]]</f>
        <v>0.33333333333333298</v>
      </c>
      <c r="AK16">
        <f>Tabela4[[#This Row],[mlp_val_acc]]</f>
        <v>0.51851851851851805</v>
      </c>
      <c r="AL16">
        <f>Tabela4[[#This Row],[mlp_train_acc]]</f>
        <v>0.39622641509433898</v>
      </c>
      <c r="AM16">
        <f>Tabela4[[#This Row],[mlp_steps]]</f>
        <v>14</v>
      </c>
    </row>
    <row r="17" spans="1:39" hidden="1" x14ac:dyDescent="0.25">
      <c r="A17" t="s">
        <v>2630</v>
      </c>
      <c r="B17">
        <v>10</v>
      </c>
      <c r="C17">
        <v>3</v>
      </c>
      <c r="D17">
        <v>3</v>
      </c>
      <c r="E17">
        <v>0</v>
      </c>
      <c r="F17" t="s">
        <v>2661</v>
      </c>
      <c r="G17">
        <v>9785</v>
      </c>
      <c r="H17">
        <v>4321762.8</v>
      </c>
      <c r="I17">
        <v>17.399999999999999</v>
      </c>
      <c r="J17">
        <v>0.34150943160057001</v>
      </c>
      <c r="K17">
        <v>0.60740740299224805</v>
      </c>
      <c r="L17">
        <v>0.32444445490837098</v>
      </c>
      <c r="M17">
        <v>0.33333333333333298</v>
      </c>
      <c r="N17">
        <v>0.51851851851851805</v>
      </c>
      <c r="O17">
        <v>0.39622641509433898</v>
      </c>
      <c r="P17">
        <v>12</v>
      </c>
      <c r="Q17">
        <v>193660.79999999999</v>
      </c>
      <c r="R17">
        <v>9688</v>
      </c>
      <c r="S17">
        <v>2</v>
      </c>
      <c r="T17">
        <v>65</v>
      </c>
      <c r="U17">
        <v>0.33333333333333298</v>
      </c>
      <c r="V17">
        <v>0.51851851851851805</v>
      </c>
      <c r="W17">
        <v>0.39622641509433898</v>
      </c>
      <c r="X17">
        <v>16.8</v>
      </c>
      <c r="Y17">
        <v>310346.8</v>
      </c>
      <c r="Z17">
        <v>9969</v>
      </c>
      <c r="AA17">
        <v>2</v>
      </c>
      <c r="AB17">
        <v>66</v>
      </c>
      <c r="AC17" t="s">
        <v>2662</v>
      </c>
      <c r="AE17">
        <f>Tabela4[[#This Row],[kan_params]]</f>
        <v>9785</v>
      </c>
      <c r="AF17">
        <f>Tabela4[[#This Row],[kan_steps]]</f>
        <v>17.399999999999999</v>
      </c>
      <c r="AG17">
        <f>Tabela4[[#This Row],[kan_train_acc]]</f>
        <v>0.34150943160057001</v>
      </c>
      <c r="AH17">
        <f>Tabela4[[#This Row],[kan_val_acc]]</f>
        <v>0.60740740299224805</v>
      </c>
      <c r="AI17">
        <f>Tabela4[[#This Row],[kan_test_acc]]</f>
        <v>0.32444445490837098</v>
      </c>
      <c r="AJ17">
        <f>Tabela4[[#This Row],[mlp_test_acc]]</f>
        <v>0.33333333333333298</v>
      </c>
      <c r="AK17">
        <f>Tabela4[[#This Row],[mlp_val_acc]]</f>
        <v>0.51851851851851805</v>
      </c>
      <c r="AL17">
        <f>Tabela4[[#This Row],[mlp_train_acc]]</f>
        <v>0.39622641509433898</v>
      </c>
      <c r="AM17">
        <f>Tabela4[[#This Row],[mlp_steps]]</f>
        <v>12</v>
      </c>
    </row>
    <row r="18" spans="1:39" hidden="1" x14ac:dyDescent="0.25">
      <c r="A18" t="s">
        <v>2630</v>
      </c>
      <c r="B18">
        <v>10</v>
      </c>
      <c r="C18">
        <v>3</v>
      </c>
      <c r="D18">
        <v>3</v>
      </c>
      <c r="E18">
        <v>0</v>
      </c>
      <c r="F18" t="s">
        <v>2663</v>
      </c>
      <c r="G18">
        <v>10363</v>
      </c>
      <c r="H18">
        <v>4582509.2</v>
      </c>
      <c r="I18">
        <v>17.2</v>
      </c>
      <c r="J18">
        <v>0.435849064588546</v>
      </c>
      <c r="K18">
        <v>0.696296310424804</v>
      </c>
      <c r="L18">
        <v>0.41777779012918398</v>
      </c>
      <c r="M18">
        <v>0.33333333333333298</v>
      </c>
      <c r="N18">
        <v>0.51851851851851805</v>
      </c>
      <c r="O18">
        <v>0.39622641509433898</v>
      </c>
      <c r="P18">
        <v>13.2</v>
      </c>
      <c r="Q18">
        <v>235775.2</v>
      </c>
      <c r="R18">
        <v>10254</v>
      </c>
      <c r="S18">
        <v>2</v>
      </c>
      <c r="T18">
        <v>67</v>
      </c>
      <c r="U18">
        <v>0.33333333333333298</v>
      </c>
      <c r="V18">
        <v>0.51851851851851805</v>
      </c>
      <c r="W18">
        <v>0.39622641509433898</v>
      </c>
      <c r="X18">
        <v>15.4</v>
      </c>
      <c r="Y18">
        <v>243393</v>
      </c>
      <c r="Z18">
        <v>10543</v>
      </c>
      <c r="AA18">
        <v>2</v>
      </c>
      <c r="AB18">
        <v>68</v>
      </c>
      <c r="AC18" t="s">
        <v>2664</v>
      </c>
      <c r="AE18">
        <f>Tabela4[[#This Row],[kan_params]]</f>
        <v>10363</v>
      </c>
      <c r="AF18">
        <f>Tabela4[[#This Row],[kan_steps]]</f>
        <v>17.2</v>
      </c>
      <c r="AG18">
        <f>Tabela4[[#This Row],[kan_train_acc]]</f>
        <v>0.435849064588546</v>
      </c>
      <c r="AH18">
        <f>Tabela4[[#This Row],[kan_val_acc]]</f>
        <v>0.696296310424804</v>
      </c>
      <c r="AI18">
        <f>Tabela4[[#This Row],[kan_test_acc]]</f>
        <v>0.41777779012918398</v>
      </c>
      <c r="AJ18">
        <f>Tabela4[[#This Row],[mlp_test_acc]]</f>
        <v>0.33333333333333298</v>
      </c>
      <c r="AK18">
        <f>Tabela4[[#This Row],[mlp_val_acc]]</f>
        <v>0.51851851851851805</v>
      </c>
      <c r="AL18">
        <f>Tabela4[[#This Row],[mlp_train_acc]]</f>
        <v>0.39622641509433898</v>
      </c>
      <c r="AM18">
        <f>Tabela4[[#This Row],[mlp_steps]]</f>
        <v>13.2</v>
      </c>
    </row>
    <row r="19" spans="1:39" hidden="1" x14ac:dyDescent="0.25">
      <c r="A19" t="s">
        <v>2630</v>
      </c>
      <c r="B19">
        <v>10</v>
      </c>
      <c r="C19">
        <v>3</v>
      </c>
      <c r="D19">
        <v>3</v>
      </c>
      <c r="E19">
        <v>0</v>
      </c>
      <c r="F19" t="s">
        <v>2665</v>
      </c>
      <c r="G19">
        <v>10941</v>
      </c>
      <c r="H19">
        <v>5033753.4000000004</v>
      </c>
      <c r="I19">
        <v>19.399999999999999</v>
      </c>
      <c r="J19">
        <v>0.34528302252292598</v>
      </c>
      <c r="K19">
        <v>0.57037036418914799</v>
      </c>
      <c r="L19">
        <v>0.34222222566604599</v>
      </c>
      <c r="M19">
        <v>0.33333333333333298</v>
      </c>
      <c r="N19">
        <v>0.51851851851851805</v>
      </c>
      <c r="O19">
        <v>0.39622641509433898</v>
      </c>
      <c r="P19">
        <v>12</v>
      </c>
      <c r="Q19">
        <v>217240.2</v>
      </c>
      <c r="R19">
        <v>10836</v>
      </c>
      <c r="S19">
        <v>2</v>
      </c>
      <c r="T19">
        <v>69</v>
      </c>
      <c r="U19">
        <v>0.33333333333333298</v>
      </c>
      <c r="V19">
        <v>0.51851851851851805</v>
      </c>
      <c r="W19">
        <v>0.39622641509433898</v>
      </c>
      <c r="X19">
        <v>17.2</v>
      </c>
      <c r="Y19">
        <v>263479.40000000002</v>
      </c>
      <c r="Z19">
        <v>11133</v>
      </c>
      <c r="AA19">
        <v>2</v>
      </c>
      <c r="AB19">
        <v>70</v>
      </c>
      <c r="AC19" t="s">
        <v>2666</v>
      </c>
      <c r="AE19">
        <f>Tabela4[[#This Row],[kan_params]]</f>
        <v>10941</v>
      </c>
      <c r="AF19">
        <f>Tabela4[[#This Row],[kan_steps]]</f>
        <v>19.399999999999999</v>
      </c>
      <c r="AG19">
        <f>Tabela4[[#This Row],[kan_train_acc]]</f>
        <v>0.34528302252292598</v>
      </c>
      <c r="AH19">
        <f>Tabela4[[#This Row],[kan_val_acc]]</f>
        <v>0.57037036418914799</v>
      </c>
      <c r="AI19">
        <f>Tabela4[[#This Row],[kan_test_acc]]</f>
        <v>0.34222222566604599</v>
      </c>
      <c r="AJ19">
        <f>Tabela4[[#This Row],[mlp_test_acc]]</f>
        <v>0.33333333333333298</v>
      </c>
      <c r="AK19">
        <f>Tabela4[[#This Row],[mlp_val_acc]]</f>
        <v>0.51851851851851805</v>
      </c>
      <c r="AL19">
        <f>Tabela4[[#This Row],[mlp_train_acc]]</f>
        <v>0.39622641509433898</v>
      </c>
      <c r="AM19">
        <f>Tabela4[[#This Row],[mlp_steps]]</f>
        <v>12</v>
      </c>
    </row>
    <row r="20" spans="1:39" hidden="1" x14ac:dyDescent="0.25">
      <c r="A20" t="s">
        <v>2630</v>
      </c>
      <c r="B20">
        <v>10</v>
      </c>
      <c r="C20">
        <v>3</v>
      </c>
      <c r="D20">
        <v>3</v>
      </c>
      <c r="E20">
        <v>0</v>
      </c>
      <c r="F20" t="s">
        <v>2667</v>
      </c>
      <c r="G20">
        <v>3858</v>
      </c>
      <c r="H20">
        <v>3282059</v>
      </c>
      <c r="I20">
        <v>26</v>
      </c>
      <c r="J20">
        <v>0.558490562438964</v>
      </c>
      <c r="K20">
        <v>0.63703702688217101</v>
      </c>
      <c r="L20">
        <v>0.63555557131767204</v>
      </c>
      <c r="M20">
        <v>0.33333333333333298</v>
      </c>
      <c r="N20">
        <v>0.51851851851851805</v>
      </c>
      <c r="O20">
        <v>0.39622641509433898</v>
      </c>
      <c r="P20">
        <v>13.6</v>
      </c>
      <c r="Q20">
        <v>186342.39999999999</v>
      </c>
      <c r="R20">
        <v>3786</v>
      </c>
      <c r="S20">
        <v>2</v>
      </c>
      <c r="T20">
        <v>39</v>
      </c>
      <c r="U20">
        <v>0.33333333333333298</v>
      </c>
      <c r="V20">
        <v>0.51851851851851805</v>
      </c>
      <c r="W20">
        <v>0.39622641509433898</v>
      </c>
      <c r="X20">
        <v>12.2</v>
      </c>
      <c r="Y20">
        <v>170578.4</v>
      </c>
      <c r="Z20">
        <v>3963</v>
      </c>
      <c r="AA20">
        <v>2</v>
      </c>
      <c r="AB20">
        <v>40</v>
      </c>
      <c r="AC20" t="s">
        <v>2668</v>
      </c>
      <c r="AE20">
        <f>Tabela4[[#This Row],[kan_params]]</f>
        <v>3858</v>
      </c>
      <c r="AF20">
        <f>Tabela4[[#This Row],[kan_steps]]</f>
        <v>26</v>
      </c>
      <c r="AG20">
        <f>Tabela4[[#This Row],[kan_train_acc]]</f>
        <v>0.558490562438964</v>
      </c>
      <c r="AH20">
        <f>Tabela4[[#This Row],[kan_val_acc]]</f>
        <v>0.63703702688217101</v>
      </c>
      <c r="AI20">
        <f>Tabela4[[#This Row],[kan_test_acc]]</f>
        <v>0.63555557131767204</v>
      </c>
      <c r="AJ20">
        <f>Tabela4[[#This Row],[mlp_test_acc]]</f>
        <v>0.33333333333333298</v>
      </c>
      <c r="AK20">
        <f>Tabela4[[#This Row],[mlp_val_acc]]</f>
        <v>0.51851851851851805</v>
      </c>
      <c r="AL20">
        <f>Tabela4[[#This Row],[mlp_train_acc]]</f>
        <v>0.39622641509433898</v>
      </c>
      <c r="AM20">
        <f>Tabela4[[#This Row],[mlp_steps]]</f>
        <v>13.6</v>
      </c>
    </row>
    <row r="21" spans="1:39" hidden="1" x14ac:dyDescent="0.25">
      <c r="A21" t="s">
        <v>2630</v>
      </c>
      <c r="B21">
        <v>10</v>
      </c>
      <c r="C21">
        <v>3</v>
      </c>
      <c r="D21">
        <v>3</v>
      </c>
      <c r="E21">
        <v>0</v>
      </c>
      <c r="F21" t="s">
        <v>2669</v>
      </c>
      <c r="G21">
        <v>7729</v>
      </c>
      <c r="H21">
        <v>3262487.8</v>
      </c>
      <c r="I21">
        <v>14</v>
      </c>
      <c r="J21">
        <v>0.35660377144813499</v>
      </c>
      <c r="K21">
        <v>0.77037037611007597</v>
      </c>
      <c r="L21">
        <v>0.35111111700534797</v>
      </c>
      <c r="M21">
        <v>0.33333333333333298</v>
      </c>
      <c r="N21">
        <v>0.51851851851851805</v>
      </c>
      <c r="O21">
        <v>0.39622641509433898</v>
      </c>
      <c r="P21">
        <v>12</v>
      </c>
      <c r="Q21">
        <v>172191.4</v>
      </c>
      <c r="R21">
        <v>7584</v>
      </c>
      <c r="S21">
        <v>2</v>
      </c>
      <c r="T21">
        <v>57</v>
      </c>
      <c r="U21">
        <v>0.33333333333333298</v>
      </c>
      <c r="V21">
        <v>0.51851851851851805</v>
      </c>
      <c r="W21">
        <v>0.39622641509433898</v>
      </c>
      <c r="X21">
        <v>22</v>
      </c>
      <c r="Y21">
        <v>346413.2</v>
      </c>
      <c r="Z21">
        <v>7833</v>
      </c>
      <c r="AA21">
        <v>2</v>
      </c>
      <c r="AB21">
        <v>58</v>
      </c>
      <c r="AC21" t="s">
        <v>2670</v>
      </c>
      <c r="AE21">
        <f>Tabela4[[#This Row],[kan_params]]</f>
        <v>7729</v>
      </c>
      <c r="AF21">
        <f>Tabela4[[#This Row],[kan_steps]]</f>
        <v>14</v>
      </c>
      <c r="AG21">
        <f>Tabela4[[#This Row],[kan_train_acc]]</f>
        <v>0.35660377144813499</v>
      </c>
      <c r="AH21">
        <f>Tabela4[[#This Row],[kan_val_acc]]</f>
        <v>0.77037037611007597</v>
      </c>
      <c r="AI21">
        <f>Tabela4[[#This Row],[kan_test_acc]]</f>
        <v>0.35111111700534797</v>
      </c>
      <c r="AJ21">
        <f>Tabela4[[#This Row],[mlp_test_acc]]</f>
        <v>0.33333333333333298</v>
      </c>
      <c r="AK21">
        <f>Tabela4[[#This Row],[mlp_val_acc]]</f>
        <v>0.51851851851851805</v>
      </c>
      <c r="AL21">
        <f>Tabela4[[#This Row],[mlp_train_acc]]</f>
        <v>0.39622641509433898</v>
      </c>
      <c r="AM21">
        <f>Tabela4[[#This Row],[mlp_steps]]</f>
        <v>12</v>
      </c>
    </row>
    <row r="22" spans="1:39" hidden="1" x14ac:dyDescent="0.25">
      <c r="A22" t="s">
        <v>2630</v>
      </c>
      <c r="B22">
        <v>10</v>
      </c>
      <c r="C22">
        <v>3</v>
      </c>
      <c r="D22">
        <v>3</v>
      </c>
      <c r="E22">
        <v>0</v>
      </c>
      <c r="F22" t="s">
        <v>2671</v>
      </c>
      <c r="G22">
        <v>8371</v>
      </c>
      <c r="H22">
        <v>4114853.8</v>
      </c>
      <c r="I22">
        <v>16.8</v>
      </c>
      <c r="J22">
        <v>0.41698114275932302</v>
      </c>
      <c r="K22">
        <v>0.65185184478759695</v>
      </c>
      <c r="L22">
        <v>0.43555556833744002</v>
      </c>
      <c r="M22">
        <v>0.35555555555555501</v>
      </c>
      <c r="N22">
        <v>0.45185185185185101</v>
      </c>
      <c r="O22">
        <v>0.38113207547169797</v>
      </c>
      <c r="P22">
        <v>12</v>
      </c>
      <c r="Q22">
        <v>182318</v>
      </c>
      <c r="R22">
        <v>8343</v>
      </c>
      <c r="S22">
        <v>2</v>
      </c>
      <c r="T22">
        <v>60</v>
      </c>
      <c r="U22">
        <v>0.33333333333333298</v>
      </c>
      <c r="V22">
        <v>0.58518518518518503</v>
      </c>
      <c r="W22">
        <v>0.39622641509433898</v>
      </c>
      <c r="X22">
        <v>14</v>
      </c>
      <c r="Y22">
        <v>225005.2</v>
      </c>
      <c r="Z22">
        <v>8604</v>
      </c>
      <c r="AA22">
        <v>2</v>
      </c>
      <c r="AB22">
        <v>61</v>
      </c>
      <c r="AC22" t="s">
        <v>2672</v>
      </c>
      <c r="AE22">
        <f>Tabela4[[#This Row],[kan_params]]</f>
        <v>8371</v>
      </c>
      <c r="AF22">
        <f>Tabela4[[#This Row],[kan_steps]]</f>
        <v>16.8</v>
      </c>
      <c r="AG22">
        <f>Tabela4[[#This Row],[kan_train_acc]]</f>
        <v>0.41698114275932302</v>
      </c>
      <c r="AH22">
        <f>Tabela4[[#This Row],[kan_val_acc]]</f>
        <v>0.65185184478759695</v>
      </c>
      <c r="AI22">
        <f>Tabela4[[#This Row],[kan_test_acc]]</f>
        <v>0.43555556833744002</v>
      </c>
      <c r="AJ22">
        <f>Tabela4[[#This Row],[mlp_test_acc]]</f>
        <v>0.35555555555555501</v>
      </c>
      <c r="AK22">
        <f>Tabela4[[#This Row],[mlp_val_acc]]</f>
        <v>0.45185185185185101</v>
      </c>
      <c r="AL22">
        <f>Tabela4[[#This Row],[mlp_train_acc]]</f>
        <v>0.38113207547169797</v>
      </c>
      <c r="AM22">
        <f>Tabela4[[#This Row],[mlp_steps]]</f>
        <v>12</v>
      </c>
    </row>
    <row r="23" spans="1:39" hidden="1" x14ac:dyDescent="0.25">
      <c r="A23" t="s">
        <v>2630</v>
      </c>
      <c r="B23">
        <v>10</v>
      </c>
      <c r="C23">
        <v>3</v>
      </c>
      <c r="D23">
        <v>3</v>
      </c>
      <c r="E23">
        <v>0</v>
      </c>
      <c r="F23" t="s">
        <v>2673</v>
      </c>
      <c r="G23">
        <v>9013</v>
      </c>
      <c r="H23">
        <v>5410257.4000000004</v>
      </c>
      <c r="I23">
        <v>22.8</v>
      </c>
      <c r="J23">
        <v>0.38867924809455801</v>
      </c>
      <c r="K23">
        <v>0.60740741491317696</v>
      </c>
      <c r="L23">
        <v>0.40888890027999802</v>
      </c>
      <c r="M23">
        <v>0.39999999999999902</v>
      </c>
      <c r="N23">
        <v>0.31851851851851798</v>
      </c>
      <c r="O23">
        <v>0.35094339622641502</v>
      </c>
      <c r="P23">
        <v>12.8</v>
      </c>
      <c r="Q23">
        <v>161667.20000000001</v>
      </c>
      <c r="R23">
        <v>8869</v>
      </c>
      <c r="S23">
        <v>2</v>
      </c>
      <c r="T23">
        <v>62</v>
      </c>
      <c r="U23">
        <v>0.33333333333333298</v>
      </c>
      <c r="V23">
        <v>0.51851851851851805</v>
      </c>
      <c r="W23">
        <v>0.39622641509433898</v>
      </c>
      <c r="X23">
        <v>13.6</v>
      </c>
      <c r="Y23">
        <v>197742.8</v>
      </c>
      <c r="Z23">
        <v>9138</v>
      </c>
      <c r="AA23">
        <v>2</v>
      </c>
      <c r="AB23">
        <v>63</v>
      </c>
      <c r="AC23" t="s">
        <v>2674</v>
      </c>
      <c r="AE23">
        <f>Tabela4[[#This Row],[kan_params]]</f>
        <v>9013</v>
      </c>
      <c r="AF23">
        <f>Tabela4[[#This Row],[kan_steps]]</f>
        <v>22.8</v>
      </c>
      <c r="AG23">
        <f>Tabela4[[#This Row],[kan_train_acc]]</f>
        <v>0.38867924809455801</v>
      </c>
      <c r="AH23">
        <f>Tabela4[[#This Row],[kan_val_acc]]</f>
        <v>0.60740741491317696</v>
      </c>
      <c r="AI23">
        <f>Tabela4[[#This Row],[kan_test_acc]]</f>
        <v>0.40888890027999802</v>
      </c>
      <c r="AJ23">
        <f>Tabela4[[#This Row],[mlp_test_acc]]</f>
        <v>0.39999999999999902</v>
      </c>
      <c r="AK23">
        <f>Tabela4[[#This Row],[mlp_val_acc]]</f>
        <v>0.31851851851851798</v>
      </c>
      <c r="AL23">
        <f>Tabela4[[#This Row],[mlp_train_acc]]</f>
        <v>0.35094339622641502</v>
      </c>
      <c r="AM23">
        <f>Tabela4[[#This Row],[mlp_steps]]</f>
        <v>12.8</v>
      </c>
    </row>
    <row r="24" spans="1:39" hidden="1" x14ac:dyDescent="0.25">
      <c r="A24" t="s">
        <v>2630</v>
      </c>
      <c r="B24">
        <v>10</v>
      </c>
      <c r="C24">
        <v>3</v>
      </c>
      <c r="D24">
        <v>3</v>
      </c>
      <c r="E24">
        <v>0</v>
      </c>
      <c r="F24" t="s">
        <v>2675</v>
      </c>
      <c r="G24">
        <v>9655</v>
      </c>
      <c r="H24">
        <v>3927911.8</v>
      </c>
      <c r="I24">
        <v>15.2</v>
      </c>
      <c r="J24">
        <v>0.41132075488567299</v>
      </c>
      <c r="K24">
        <v>0.54814814329147299</v>
      </c>
      <c r="L24">
        <v>0.40888890027999802</v>
      </c>
      <c r="M24">
        <v>0.33333333333333298</v>
      </c>
      <c r="N24">
        <v>0.51851851851851805</v>
      </c>
      <c r="O24">
        <v>0.39622641509433898</v>
      </c>
      <c r="P24">
        <v>13.2</v>
      </c>
      <c r="Q24">
        <v>210927.8</v>
      </c>
      <c r="R24">
        <v>9411</v>
      </c>
      <c r="S24">
        <v>2</v>
      </c>
      <c r="T24">
        <v>64</v>
      </c>
      <c r="U24">
        <v>0.33333333333333298</v>
      </c>
      <c r="V24">
        <v>0.51851851851851805</v>
      </c>
      <c r="W24">
        <v>0.39622641509433898</v>
      </c>
      <c r="X24">
        <v>12.6</v>
      </c>
      <c r="Y24">
        <v>189777.2</v>
      </c>
      <c r="Z24">
        <v>9688</v>
      </c>
      <c r="AA24">
        <v>2</v>
      </c>
      <c r="AB24">
        <v>65</v>
      </c>
      <c r="AC24" t="s">
        <v>2676</v>
      </c>
      <c r="AE24">
        <f>Tabela4[[#This Row],[kan_params]]</f>
        <v>9655</v>
      </c>
      <c r="AF24">
        <f>Tabela4[[#This Row],[kan_steps]]</f>
        <v>15.2</v>
      </c>
      <c r="AG24">
        <f>Tabela4[[#This Row],[kan_train_acc]]</f>
        <v>0.41132075488567299</v>
      </c>
      <c r="AH24">
        <f>Tabela4[[#This Row],[kan_val_acc]]</f>
        <v>0.54814814329147299</v>
      </c>
      <c r="AI24">
        <f>Tabela4[[#This Row],[kan_test_acc]]</f>
        <v>0.40888890027999802</v>
      </c>
      <c r="AJ24">
        <f>Tabela4[[#This Row],[mlp_test_acc]]</f>
        <v>0.33333333333333298</v>
      </c>
      <c r="AK24">
        <f>Tabela4[[#This Row],[mlp_val_acc]]</f>
        <v>0.51851851851851805</v>
      </c>
      <c r="AL24">
        <f>Tabela4[[#This Row],[mlp_train_acc]]</f>
        <v>0.39622641509433898</v>
      </c>
      <c r="AM24">
        <f>Tabela4[[#This Row],[mlp_steps]]</f>
        <v>13.2</v>
      </c>
    </row>
    <row r="25" spans="1:39" hidden="1" x14ac:dyDescent="0.25">
      <c r="A25" t="s">
        <v>2630</v>
      </c>
      <c r="B25">
        <v>10</v>
      </c>
      <c r="C25">
        <v>3</v>
      </c>
      <c r="D25">
        <v>3</v>
      </c>
      <c r="E25">
        <v>0</v>
      </c>
      <c r="F25" t="s">
        <v>2677</v>
      </c>
      <c r="G25">
        <v>10297</v>
      </c>
      <c r="H25">
        <v>5489944.4000000004</v>
      </c>
      <c r="I25">
        <v>21.8</v>
      </c>
      <c r="J25">
        <v>0.415094339847564</v>
      </c>
      <c r="K25">
        <v>0.62962962388992305</v>
      </c>
      <c r="L25">
        <v>0.44444446265697402</v>
      </c>
      <c r="M25">
        <v>0.33333333333333298</v>
      </c>
      <c r="N25">
        <v>0.51851851851851805</v>
      </c>
      <c r="O25">
        <v>0.39622641509433898</v>
      </c>
      <c r="P25">
        <v>15</v>
      </c>
      <c r="Q25">
        <v>224469.2</v>
      </c>
      <c r="R25">
        <v>10254</v>
      </c>
      <c r="S25">
        <v>2</v>
      </c>
      <c r="T25">
        <v>67</v>
      </c>
      <c r="U25">
        <v>0.33333333333333298</v>
      </c>
      <c r="V25">
        <v>0.51851851851851805</v>
      </c>
      <c r="W25">
        <v>0.39622641509433898</v>
      </c>
      <c r="X25">
        <v>13.8</v>
      </c>
      <c r="Y25">
        <v>224687.6</v>
      </c>
      <c r="Z25">
        <v>10543</v>
      </c>
      <c r="AA25">
        <v>2</v>
      </c>
      <c r="AB25">
        <v>68</v>
      </c>
      <c r="AC25" t="s">
        <v>2678</v>
      </c>
      <c r="AE25">
        <f>Tabela4[[#This Row],[kan_params]]</f>
        <v>10297</v>
      </c>
      <c r="AF25">
        <f>Tabela4[[#This Row],[kan_steps]]</f>
        <v>21.8</v>
      </c>
      <c r="AG25">
        <f>Tabela4[[#This Row],[kan_train_acc]]</f>
        <v>0.415094339847564</v>
      </c>
      <c r="AH25">
        <f>Tabela4[[#This Row],[kan_val_acc]]</f>
        <v>0.62962962388992305</v>
      </c>
      <c r="AI25">
        <f>Tabela4[[#This Row],[kan_test_acc]]</f>
        <v>0.44444446265697402</v>
      </c>
      <c r="AJ25">
        <f>Tabela4[[#This Row],[mlp_test_acc]]</f>
        <v>0.33333333333333298</v>
      </c>
      <c r="AK25">
        <f>Tabela4[[#This Row],[mlp_val_acc]]</f>
        <v>0.51851851851851805</v>
      </c>
      <c r="AL25">
        <f>Tabela4[[#This Row],[mlp_train_acc]]</f>
        <v>0.39622641509433898</v>
      </c>
      <c r="AM25">
        <f>Tabela4[[#This Row],[mlp_steps]]</f>
        <v>15</v>
      </c>
    </row>
    <row r="26" spans="1:39" hidden="1" x14ac:dyDescent="0.25">
      <c r="A26" t="s">
        <v>2630</v>
      </c>
      <c r="B26">
        <v>10</v>
      </c>
      <c r="C26">
        <v>3</v>
      </c>
      <c r="D26">
        <v>3</v>
      </c>
      <c r="E26">
        <v>0</v>
      </c>
      <c r="F26" t="s">
        <v>2679</v>
      </c>
      <c r="G26">
        <v>10939</v>
      </c>
      <c r="H26">
        <v>5551692.5999999996</v>
      </c>
      <c r="I26">
        <v>21.2</v>
      </c>
      <c r="J26">
        <v>0.53584905862808196</v>
      </c>
      <c r="K26">
        <v>0.68148148059844904</v>
      </c>
      <c r="L26">
        <v>0.52444446086883501</v>
      </c>
      <c r="M26">
        <v>0.33333333333333298</v>
      </c>
      <c r="N26">
        <v>0.51851851851851805</v>
      </c>
      <c r="O26">
        <v>0.39622641509433898</v>
      </c>
      <c r="P26">
        <v>14.8</v>
      </c>
      <c r="Q26">
        <v>215648.8</v>
      </c>
      <c r="R26">
        <v>10836</v>
      </c>
      <c r="S26">
        <v>2</v>
      </c>
      <c r="T26">
        <v>69</v>
      </c>
      <c r="U26">
        <v>0.33333333333333298</v>
      </c>
      <c r="V26">
        <v>0.54074074074073997</v>
      </c>
      <c r="W26">
        <v>0.39622641509433898</v>
      </c>
      <c r="X26">
        <v>15</v>
      </c>
      <c r="Y26">
        <v>232304.8</v>
      </c>
      <c r="Z26">
        <v>11133</v>
      </c>
      <c r="AA26">
        <v>2</v>
      </c>
      <c r="AB26">
        <v>70</v>
      </c>
      <c r="AC26" t="s">
        <v>2680</v>
      </c>
      <c r="AE26">
        <f>Tabela4[[#This Row],[kan_params]]</f>
        <v>10939</v>
      </c>
      <c r="AF26">
        <f>Tabela4[[#This Row],[kan_steps]]</f>
        <v>21.2</v>
      </c>
      <c r="AG26">
        <f>Tabela4[[#This Row],[kan_train_acc]]</f>
        <v>0.53584905862808196</v>
      </c>
      <c r="AH26">
        <f>Tabela4[[#This Row],[kan_val_acc]]</f>
        <v>0.68148148059844904</v>
      </c>
      <c r="AI26">
        <f>Tabela4[[#This Row],[kan_test_acc]]</f>
        <v>0.52444446086883501</v>
      </c>
      <c r="AJ26">
        <f>Tabela4[[#This Row],[mlp_test_acc]]</f>
        <v>0.33333333333333298</v>
      </c>
      <c r="AK26">
        <f>Tabela4[[#This Row],[mlp_val_acc]]</f>
        <v>0.51851851851851805</v>
      </c>
      <c r="AL26">
        <f>Tabela4[[#This Row],[mlp_train_acc]]</f>
        <v>0.39622641509433898</v>
      </c>
      <c r="AM26">
        <f>Tabela4[[#This Row],[mlp_steps]]</f>
        <v>14.8</v>
      </c>
    </row>
    <row r="27" spans="1:39" hidden="1" x14ac:dyDescent="0.25">
      <c r="A27" t="s">
        <v>2630</v>
      </c>
      <c r="B27">
        <v>10</v>
      </c>
      <c r="C27">
        <v>3</v>
      </c>
      <c r="D27">
        <v>3</v>
      </c>
      <c r="E27">
        <v>0</v>
      </c>
      <c r="F27" t="s">
        <v>2681</v>
      </c>
      <c r="G27">
        <v>11581</v>
      </c>
      <c r="H27">
        <v>5102998.5999999996</v>
      </c>
      <c r="I27">
        <v>18.600000000000001</v>
      </c>
      <c r="J27">
        <v>0.46037735939025798</v>
      </c>
      <c r="K27">
        <v>0.6</v>
      </c>
      <c r="L27">
        <v>0.497777789831161</v>
      </c>
      <c r="M27">
        <v>0.33333333333333298</v>
      </c>
      <c r="N27">
        <v>0.51851851851851805</v>
      </c>
      <c r="O27">
        <v>0.39622641509433898</v>
      </c>
      <c r="P27">
        <v>19.2</v>
      </c>
      <c r="Q27">
        <v>1395072.4</v>
      </c>
      <c r="R27">
        <v>11434</v>
      </c>
      <c r="S27">
        <v>2</v>
      </c>
      <c r="T27">
        <v>71</v>
      </c>
      <c r="U27">
        <v>0.33333333333333298</v>
      </c>
      <c r="V27">
        <v>0.51851851851851805</v>
      </c>
      <c r="W27">
        <v>0.39622641509433898</v>
      </c>
      <c r="X27">
        <v>15</v>
      </c>
      <c r="Y27">
        <v>921968</v>
      </c>
      <c r="Z27">
        <v>11739</v>
      </c>
      <c r="AA27">
        <v>2</v>
      </c>
      <c r="AB27">
        <v>72</v>
      </c>
      <c r="AC27" t="s">
        <v>2682</v>
      </c>
      <c r="AE27">
        <f>Tabela4[[#This Row],[kan_params]]</f>
        <v>11581</v>
      </c>
      <c r="AF27">
        <f>Tabela4[[#This Row],[kan_steps]]</f>
        <v>18.600000000000001</v>
      </c>
      <c r="AG27">
        <f>Tabela4[[#This Row],[kan_train_acc]]</f>
        <v>0.46037735939025798</v>
      </c>
      <c r="AH27">
        <f>Tabela4[[#This Row],[kan_val_acc]]</f>
        <v>0.6</v>
      </c>
      <c r="AI27">
        <f>Tabela4[[#This Row],[kan_test_acc]]</f>
        <v>0.497777789831161</v>
      </c>
      <c r="AJ27">
        <f>Tabela4[[#This Row],[mlp_test_acc]]</f>
        <v>0.33333333333333298</v>
      </c>
      <c r="AK27">
        <f>Tabela4[[#This Row],[mlp_val_acc]]</f>
        <v>0.51851851851851805</v>
      </c>
      <c r="AL27">
        <f>Tabela4[[#This Row],[mlp_train_acc]]</f>
        <v>0.39622641509433898</v>
      </c>
      <c r="AM27">
        <f>Tabela4[[#This Row],[mlp_steps]]</f>
        <v>19.2</v>
      </c>
    </row>
    <row r="28" spans="1:39" hidden="1" x14ac:dyDescent="0.25">
      <c r="A28" t="s">
        <v>2630</v>
      </c>
      <c r="B28">
        <v>10</v>
      </c>
      <c r="C28">
        <v>3</v>
      </c>
      <c r="D28">
        <v>3</v>
      </c>
      <c r="E28">
        <v>0</v>
      </c>
      <c r="F28" t="s">
        <v>2683</v>
      </c>
      <c r="G28">
        <v>12223</v>
      </c>
      <c r="H28">
        <v>6402463.7999999998</v>
      </c>
      <c r="I28">
        <v>23.6</v>
      </c>
      <c r="J28">
        <v>0.43207547962665499</v>
      </c>
      <c r="K28">
        <v>0.62222222089767398</v>
      </c>
      <c r="L28">
        <v>0.417777785658836</v>
      </c>
      <c r="M28">
        <v>0.33333333333333298</v>
      </c>
      <c r="N28">
        <v>0.51851851851851805</v>
      </c>
      <c r="O28">
        <v>0.39622641509433898</v>
      </c>
      <c r="P28">
        <v>15.4</v>
      </c>
      <c r="Q28">
        <v>860775.6</v>
      </c>
      <c r="R28">
        <v>12048</v>
      </c>
      <c r="S28">
        <v>2</v>
      </c>
      <c r="T28">
        <v>73</v>
      </c>
      <c r="U28">
        <v>0.33333333333333298</v>
      </c>
      <c r="V28">
        <v>0.52592592592592502</v>
      </c>
      <c r="W28">
        <v>0.39622641509433898</v>
      </c>
      <c r="X28">
        <v>15</v>
      </c>
      <c r="Y28">
        <v>774511</v>
      </c>
      <c r="Z28">
        <v>12361</v>
      </c>
      <c r="AA28">
        <v>2</v>
      </c>
      <c r="AB28">
        <v>74</v>
      </c>
      <c r="AC28" t="s">
        <v>2684</v>
      </c>
      <c r="AE28">
        <f>Tabela4[[#This Row],[kan_params]]</f>
        <v>12223</v>
      </c>
      <c r="AF28">
        <f>Tabela4[[#This Row],[kan_steps]]</f>
        <v>23.6</v>
      </c>
      <c r="AG28">
        <f>Tabela4[[#This Row],[kan_train_acc]]</f>
        <v>0.43207547962665499</v>
      </c>
      <c r="AH28">
        <f>Tabela4[[#This Row],[kan_val_acc]]</f>
        <v>0.62222222089767398</v>
      </c>
      <c r="AI28">
        <f>Tabela4[[#This Row],[kan_test_acc]]</f>
        <v>0.417777785658836</v>
      </c>
      <c r="AJ28">
        <f>Tabela4[[#This Row],[mlp_test_acc]]</f>
        <v>0.33333333333333298</v>
      </c>
      <c r="AK28">
        <f>Tabela4[[#This Row],[mlp_val_acc]]</f>
        <v>0.51851851851851805</v>
      </c>
      <c r="AL28">
        <f>Tabela4[[#This Row],[mlp_train_acc]]</f>
        <v>0.39622641509433898</v>
      </c>
      <c r="AM28">
        <f>Tabela4[[#This Row],[mlp_steps]]</f>
        <v>15.4</v>
      </c>
    </row>
    <row r="29" spans="1:39" hidden="1" x14ac:dyDescent="0.25">
      <c r="A29" t="s">
        <v>2630</v>
      </c>
      <c r="B29">
        <v>10</v>
      </c>
      <c r="C29">
        <v>3</v>
      </c>
      <c r="D29">
        <v>3</v>
      </c>
      <c r="E29">
        <v>0</v>
      </c>
      <c r="F29" t="s">
        <v>2685</v>
      </c>
      <c r="G29">
        <v>4372</v>
      </c>
      <c r="H29">
        <v>3667834.6</v>
      </c>
      <c r="I29">
        <v>27.8</v>
      </c>
      <c r="J29">
        <v>0.72075470685958798</v>
      </c>
      <c r="K29">
        <v>0.83703703880309999</v>
      </c>
      <c r="L29">
        <v>0.67111112475395196</v>
      </c>
      <c r="M29">
        <v>0.28888888888888797</v>
      </c>
      <c r="N29">
        <v>0.42962962962962897</v>
      </c>
      <c r="O29">
        <v>0.35094339622641502</v>
      </c>
      <c r="P29">
        <v>14</v>
      </c>
      <c r="Q29">
        <v>189785.4</v>
      </c>
      <c r="R29">
        <v>4329</v>
      </c>
      <c r="S29">
        <v>2</v>
      </c>
      <c r="T29">
        <v>42</v>
      </c>
      <c r="U29">
        <v>0.35555555555555501</v>
      </c>
      <c r="V29">
        <v>0.45185185185185101</v>
      </c>
      <c r="W29">
        <v>0.38113207547169797</v>
      </c>
      <c r="X29">
        <v>14.8</v>
      </c>
      <c r="Y29">
        <v>218619.4</v>
      </c>
      <c r="Z29">
        <v>4518</v>
      </c>
      <c r="AA29">
        <v>2</v>
      </c>
      <c r="AB29">
        <v>43</v>
      </c>
      <c r="AC29" t="s">
        <v>2686</v>
      </c>
      <c r="AE29">
        <f>Tabela4[[#This Row],[kan_params]]</f>
        <v>4372</v>
      </c>
      <c r="AF29">
        <f>Tabela4[[#This Row],[kan_steps]]</f>
        <v>27.8</v>
      </c>
      <c r="AG29">
        <f>Tabela4[[#This Row],[kan_train_acc]]</f>
        <v>0.72075470685958798</v>
      </c>
      <c r="AH29">
        <f>Tabela4[[#This Row],[kan_val_acc]]</f>
        <v>0.83703703880309999</v>
      </c>
      <c r="AI29">
        <f>Tabela4[[#This Row],[kan_test_acc]]</f>
        <v>0.67111112475395196</v>
      </c>
      <c r="AJ29">
        <f>Tabela4[[#This Row],[mlp_test_acc]]</f>
        <v>0.28888888888888797</v>
      </c>
      <c r="AK29">
        <f>Tabela4[[#This Row],[mlp_val_acc]]</f>
        <v>0.42962962962962897</v>
      </c>
      <c r="AL29">
        <f>Tabela4[[#This Row],[mlp_train_acc]]</f>
        <v>0.35094339622641502</v>
      </c>
      <c r="AM29">
        <f>Tabela4[[#This Row],[mlp_steps]]</f>
        <v>14</v>
      </c>
    </row>
    <row r="30" spans="1:39" hidden="1" x14ac:dyDescent="0.25">
      <c r="A30" t="s">
        <v>2630</v>
      </c>
      <c r="B30">
        <v>10</v>
      </c>
      <c r="C30">
        <v>3</v>
      </c>
      <c r="D30">
        <v>3</v>
      </c>
      <c r="E30">
        <v>0</v>
      </c>
      <c r="F30" t="s">
        <v>2687</v>
      </c>
      <c r="G30">
        <v>8563</v>
      </c>
      <c r="H30">
        <v>4460554.8</v>
      </c>
      <c r="I30">
        <v>19.600000000000001</v>
      </c>
      <c r="J30">
        <v>0.36603773832321101</v>
      </c>
      <c r="K30">
        <v>0.57037037611007602</v>
      </c>
      <c r="L30">
        <v>0.36444445550441701</v>
      </c>
      <c r="M30">
        <v>0.33333333333333298</v>
      </c>
      <c r="N30">
        <v>0.51851851851851805</v>
      </c>
      <c r="O30">
        <v>0.39622641509433898</v>
      </c>
      <c r="P30">
        <v>15</v>
      </c>
      <c r="Q30">
        <v>225838.4</v>
      </c>
      <c r="R30">
        <v>8343</v>
      </c>
      <c r="S30">
        <v>2</v>
      </c>
      <c r="T30">
        <v>60</v>
      </c>
      <c r="U30">
        <v>0.33333333333333298</v>
      </c>
      <c r="V30">
        <v>0.51851851851851805</v>
      </c>
      <c r="W30">
        <v>0.39622641509433898</v>
      </c>
      <c r="X30">
        <v>12.2</v>
      </c>
      <c r="Y30">
        <v>179793</v>
      </c>
      <c r="Z30">
        <v>8604</v>
      </c>
      <c r="AA30">
        <v>2</v>
      </c>
      <c r="AB30">
        <v>61</v>
      </c>
      <c r="AC30" t="s">
        <v>2688</v>
      </c>
      <c r="AE30">
        <f>Tabela4[[#This Row],[kan_params]]</f>
        <v>8563</v>
      </c>
      <c r="AF30">
        <f>Tabela4[[#This Row],[kan_steps]]</f>
        <v>19.600000000000001</v>
      </c>
      <c r="AG30">
        <f>Tabela4[[#This Row],[kan_train_acc]]</f>
        <v>0.36603773832321101</v>
      </c>
      <c r="AH30">
        <f>Tabela4[[#This Row],[kan_val_acc]]</f>
        <v>0.57037037611007602</v>
      </c>
      <c r="AI30">
        <f>Tabela4[[#This Row],[kan_test_acc]]</f>
        <v>0.36444445550441701</v>
      </c>
      <c r="AJ30">
        <f>Tabela4[[#This Row],[mlp_test_acc]]</f>
        <v>0.33333333333333298</v>
      </c>
      <c r="AK30">
        <f>Tabela4[[#This Row],[mlp_val_acc]]</f>
        <v>0.51851851851851805</v>
      </c>
      <c r="AL30">
        <f>Tabela4[[#This Row],[mlp_train_acc]]</f>
        <v>0.39622641509433898</v>
      </c>
      <c r="AM30">
        <f>Tabela4[[#This Row],[mlp_steps]]</f>
        <v>15</v>
      </c>
    </row>
    <row r="31" spans="1:39" hidden="1" x14ac:dyDescent="0.25">
      <c r="A31" t="s">
        <v>2630</v>
      </c>
      <c r="B31">
        <v>10</v>
      </c>
      <c r="C31">
        <v>3</v>
      </c>
      <c r="D31">
        <v>3</v>
      </c>
      <c r="E31">
        <v>0</v>
      </c>
      <c r="F31" t="s">
        <v>2689</v>
      </c>
      <c r="G31">
        <v>9269</v>
      </c>
      <c r="H31">
        <v>6338564.4000000004</v>
      </c>
      <c r="I31">
        <v>26.4</v>
      </c>
      <c r="J31">
        <v>0.6</v>
      </c>
      <c r="K31">
        <v>0.64444445371627801</v>
      </c>
      <c r="L31">
        <v>0.48888890147209102</v>
      </c>
      <c r="M31">
        <v>0.31111111111111101</v>
      </c>
      <c r="N31">
        <v>0.47407407407407398</v>
      </c>
      <c r="O31">
        <v>0.373584905660377</v>
      </c>
      <c r="P31">
        <v>14.2</v>
      </c>
      <c r="Q31">
        <v>187996</v>
      </c>
      <c r="R31">
        <v>9138</v>
      </c>
      <c r="S31">
        <v>2</v>
      </c>
      <c r="T31">
        <v>63</v>
      </c>
      <c r="U31">
        <v>0.33333333333333298</v>
      </c>
      <c r="V31">
        <v>0.51851851851851805</v>
      </c>
      <c r="W31">
        <v>0.39622641509433898</v>
      </c>
      <c r="X31">
        <v>13.8</v>
      </c>
      <c r="Y31">
        <v>250145.2</v>
      </c>
      <c r="Z31">
        <v>9411</v>
      </c>
      <c r="AA31">
        <v>2</v>
      </c>
      <c r="AB31">
        <v>64</v>
      </c>
      <c r="AC31" t="s">
        <v>2690</v>
      </c>
      <c r="AE31">
        <f>Tabela4[[#This Row],[kan_params]]</f>
        <v>9269</v>
      </c>
      <c r="AF31">
        <f>Tabela4[[#This Row],[kan_steps]]</f>
        <v>26.4</v>
      </c>
      <c r="AG31">
        <f>Tabela4[[#This Row],[kan_train_acc]]</f>
        <v>0.6</v>
      </c>
      <c r="AH31">
        <f>Tabela4[[#This Row],[kan_val_acc]]</f>
        <v>0.64444445371627801</v>
      </c>
      <c r="AI31">
        <f>Tabela4[[#This Row],[kan_test_acc]]</f>
        <v>0.48888890147209102</v>
      </c>
      <c r="AJ31">
        <f>Tabela4[[#This Row],[mlp_test_acc]]</f>
        <v>0.31111111111111101</v>
      </c>
      <c r="AK31">
        <f>Tabela4[[#This Row],[mlp_val_acc]]</f>
        <v>0.47407407407407398</v>
      </c>
      <c r="AL31">
        <f>Tabela4[[#This Row],[mlp_train_acc]]</f>
        <v>0.373584905660377</v>
      </c>
      <c r="AM31">
        <f>Tabela4[[#This Row],[mlp_steps]]</f>
        <v>14.2</v>
      </c>
    </row>
    <row r="32" spans="1:39" hidden="1" x14ac:dyDescent="0.25">
      <c r="A32" t="s">
        <v>2630</v>
      </c>
      <c r="B32">
        <v>10</v>
      </c>
      <c r="C32">
        <v>3</v>
      </c>
      <c r="D32">
        <v>3</v>
      </c>
      <c r="E32">
        <v>0</v>
      </c>
      <c r="F32" t="s">
        <v>2691</v>
      </c>
      <c r="G32">
        <v>9975</v>
      </c>
      <c r="H32">
        <v>6279648.7999999998</v>
      </c>
      <c r="I32">
        <v>25.6</v>
      </c>
      <c r="J32">
        <v>0.47924528121948201</v>
      </c>
      <c r="K32">
        <v>0.711111104488372</v>
      </c>
      <c r="L32">
        <v>0.46666668653488103</v>
      </c>
      <c r="M32">
        <v>0.33333333333333298</v>
      </c>
      <c r="N32">
        <v>0.52592592592592502</v>
      </c>
      <c r="O32">
        <v>0.39622641509433898</v>
      </c>
      <c r="P32">
        <v>18.399999999999999</v>
      </c>
      <c r="Q32">
        <v>314816.59999999998</v>
      </c>
      <c r="R32">
        <v>9969</v>
      </c>
      <c r="S32">
        <v>2</v>
      </c>
      <c r="T32">
        <v>66</v>
      </c>
      <c r="U32">
        <v>0.31111111111111101</v>
      </c>
      <c r="V32">
        <v>0.48888888888888798</v>
      </c>
      <c r="W32">
        <v>0.373584905660377</v>
      </c>
      <c r="X32">
        <v>16.2</v>
      </c>
      <c r="Y32">
        <v>235012.6</v>
      </c>
      <c r="Z32">
        <v>10254</v>
      </c>
      <c r="AA32">
        <v>2</v>
      </c>
      <c r="AB32">
        <v>67</v>
      </c>
      <c r="AC32" t="s">
        <v>2692</v>
      </c>
      <c r="AE32">
        <f>Tabela4[[#This Row],[kan_params]]</f>
        <v>9975</v>
      </c>
      <c r="AF32">
        <f>Tabela4[[#This Row],[kan_steps]]</f>
        <v>25.6</v>
      </c>
      <c r="AG32">
        <f>Tabela4[[#This Row],[kan_train_acc]]</f>
        <v>0.47924528121948201</v>
      </c>
      <c r="AH32">
        <f>Tabela4[[#This Row],[kan_val_acc]]</f>
        <v>0.711111104488372</v>
      </c>
      <c r="AI32">
        <f>Tabela4[[#This Row],[kan_test_acc]]</f>
        <v>0.46666668653488103</v>
      </c>
      <c r="AJ32">
        <f>Tabela4[[#This Row],[mlp_test_acc]]</f>
        <v>0.33333333333333298</v>
      </c>
      <c r="AK32">
        <f>Tabela4[[#This Row],[mlp_val_acc]]</f>
        <v>0.52592592592592502</v>
      </c>
      <c r="AL32">
        <f>Tabela4[[#This Row],[mlp_train_acc]]</f>
        <v>0.39622641509433898</v>
      </c>
      <c r="AM32">
        <f>Tabela4[[#This Row],[mlp_steps]]</f>
        <v>18.399999999999999</v>
      </c>
    </row>
    <row r="33" spans="1:39" hidden="1" x14ac:dyDescent="0.25">
      <c r="A33" t="s">
        <v>2630</v>
      </c>
      <c r="B33">
        <v>10</v>
      </c>
      <c r="C33">
        <v>3</v>
      </c>
      <c r="D33">
        <v>3</v>
      </c>
      <c r="E33">
        <v>0</v>
      </c>
      <c r="F33" t="s">
        <v>2693</v>
      </c>
      <c r="G33">
        <v>10681</v>
      </c>
      <c r="H33">
        <v>5728430.5999999996</v>
      </c>
      <c r="I33">
        <v>23</v>
      </c>
      <c r="J33">
        <v>0.38679245114326399</v>
      </c>
      <c r="K33">
        <v>0.70370371341705296</v>
      </c>
      <c r="L33">
        <v>0.39555555880069698</v>
      </c>
      <c r="M33">
        <v>0.33333333333333298</v>
      </c>
      <c r="N33">
        <v>0.51851851851851805</v>
      </c>
      <c r="O33">
        <v>0.39622641509433898</v>
      </c>
      <c r="P33">
        <v>16</v>
      </c>
      <c r="Q33">
        <v>246342</v>
      </c>
      <c r="R33">
        <v>10543</v>
      </c>
      <c r="S33">
        <v>2</v>
      </c>
      <c r="T33">
        <v>68</v>
      </c>
      <c r="U33">
        <v>0.33333333333333298</v>
      </c>
      <c r="V33">
        <v>0.51851851851851805</v>
      </c>
      <c r="W33">
        <v>0.39622641509433898</v>
      </c>
      <c r="X33">
        <v>17</v>
      </c>
      <c r="Y33">
        <v>293463.59999999998</v>
      </c>
      <c r="Z33">
        <v>10836</v>
      </c>
      <c r="AA33">
        <v>2</v>
      </c>
      <c r="AB33">
        <v>69</v>
      </c>
      <c r="AC33" t="s">
        <v>2694</v>
      </c>
      <c r="AE33">
        <f>Tabela4[[#This Row],[kan_params]]</f>
        <v>10681</v>
      </c>
      <c r="AF33">
        <f>Tabela4[[#This Row],[kan_steps]]</f>
        <v>23</v>
      </c>
      <c r="AG33">
        <f>Tabela4[[#This Row],[kan_train_acc]]</f>
        <v>0.38679245114326399</v>
      </c>
      <c r="AH33">
        <f>Tabela4[[#This Row],[kan_val_acc]]</f>
        <v>0.70370371341705296</v>
      </c>
      <c r="AI33">
        <f>Tabela4[[#This Row],[kan_test_acc]]</f>
        <v>0.39555555880069698</v>
      </c>
      <c r="AJ33">
        <f>Tabela4[[#This Row],[mlp_test_acc]]</f>
        <v>0.33333333333333298</v>
      </c>
      <c r="AK33">
        <f>Tabela4[[#This Row],[mlp_val_acc]]</f>
        <v>0.51851851851851805</v>
      </c>
      <c r="AL33">
        <f>Tabela4[[#This Row],[mlp_train_acc]]</f>
        <v>0.39622641509433898</v>
      </c>
      <c r="AM33">
        <f>Tabela4[[#This Row],[mlp_steps]]</f>
        <v>16</v>
      </c>
    </row>
    <row r="34" spans="1:39" hidden="1" x14ac:dyDescent="0.25">
      <c r="A34" t="s">
        <v>2630</v>
      </c>
      <c r="B34">
        <v>10</v>
      </c>
      <c r="C34">
        <v>3</v>
      </c>
      <c r="D34">
        <v>3</v>
      </c>
      <c r="E34">
        <v>0</v>
      </c>
      <c r="F34" t="s">
        <v>2695</v>
      </c>
      <c r="G34">
        <v>11387</v>
      </c>
      <c r="H34">
        <v>6082582.7999999998</v>
      </c>
      <c r="I34">
        <v>23.2</v>
      </c>
      <c r="J34">
        <v>0.43773584961891099</v>
      </c>
      <c r="K34">
        <v>0.74074074029922399</v>
      </c>
      <c r="L34">
        <v>0.45333334505557998</v>
      </c>
      <c r="M34">
        <v>0.33333333333333298</v>
      </c>
      <c r="N34">
        <v>0.51851851851851805</v>
      </c>
      <c r="O34">
        <v>0.39622641509433898</v>
      </c>
      <c r="P34">
        <v>15.4</v>
      </c>
      <c r="Q34">
        <v>214108.2</v>
      </c>
      <c r="R34">
        <v>11133</v>
      </c>
      <c r="S34">
        <v>2</v>
      </c>
      <c r="T34">
        <v>70</v>
      </c>
      <c r="U34">
        <v>0.33333333333333298</v>
      </c>
      <c r="V34">
        <v>0.54814814814814805</v>
      </c>
      <c r="W34">
        <v>0.39622641509433898</v>
      </c>
      <c r="X34">
        <v>12.6</v>
      </c>
      <c r="Y34">
        <v>495969.6</v>
      </c>
      <c r="Z34">
        <v>11434</v>
      </c>
      <c r="AA34">
        <v>2</v>
      </c>
      <c r="AB34">
        <v>71</v>
      </c>
      <c r="AC34" t="s">
        <v>2696</v>
      </c>
      <c r="AE34">
        <f>Tabela4[[#This Row],[kan_params]]</f>
        <v>11387</v>
      </c>
      <c r="AF34">
        <f>Tabela4[[#This Row],[kan_steps]]</f>
        <v>23.2</v>
      </c>
      <c r="AG34">
        <f>Tabela4[[#This Row],[kan_train_acc]]</f>
        <v>0.43773584961891099</v>
      </c>
      <c r="AH34">
        <f>Tabela4[[#This Row],[kan_val_acc]]</f>
        <v>0.74074074029922399</v>
      </c>
      <c r="AI34">
        <f>Tabela4[[#This Row],[kan_test_acc]]</f>
        <v>0.45333334505557998</v>
      </c>
      <c r="AJ34">
        <f>Tabela4[[#This Row],[mlp_test_acc]]</f>
        <v>0.33333333333333298</v>
      </c>
      <c r="AK34">
        <f>Tabela4[[#This Row],[mlp_val_acc]]</f>
        <v>0.51851851851851805</v>
      </c>
      <c r="AL34">
        <f>Tabela4[[#This Row],[mlp_train_acc]]</f>
        <v>0.39622641509433898</v>
      </c>
      <c r="AM34">
        <f>Tabela4[[#This Row],[mlp_steps]]</f>
        <v>15.4</v>
      </c>
    </row>
    <row r="35" spans="1:39" hidden="1" x14ac:dyDescent="0.25">
      <c r="A35" t="s">
        <v>2630</v>
      </c>
      <c r="B35">
        <v>10</v>
      </c>
      <c r="C35">
        <v>3</v>
      </c>
      <c r="D35">
        <v>3</v>
      </c>
      <c r="E35">
        <v>0</v>
      </c>
      <c r="F35" t="s">
        <v>2697</v>
      </c>
      <c r="G35">
        <v>12093</v>
      </c>
      <c r="H35">
        <v>5869689.4000000004</v>
      </c>
      <c r="I35">
        <v>21.8</v>
      </c>
      <c r="J35">
        <v>0.36226415336132001</v>
      </c>
      <c r="K35">
        <v>0.68148146867752002</v>
      </c>
      <c r="L35">
        <v>0.34666667878627699</v>
      </c>
      <c r="M35">
        <v>0.33333333333333298</v>
      </c>
      <c r="N35">
        <v>0.51851851851851805</v>
      </c>
      <c r="O35">
        <v>0.39622641509433898</v>
      </c>
      <c r="P35">
        <v>14</v>
      </c>
      <c r="Q35">
        <v>871333.2</v>
      </c>
      <c r="R35">
        <v>12048</v>
      </c>
      <c r="S35">
        <v>2</v>
      </c>
      <c r="T35">
        <v>73</v>
      </c>
      <c r="U35">
        <v>0.33333333333333298</v>
      </c>
      <c r="V35">
        <v>0.51851851851851805</v>
      </c>
      <c r="W35">
        <v>0.39622641509433898</v>
      </c>
      <c r="X35">
        <v>13.6</v>
      </c>
      <c r="Y35">
        <v>1076280.3999999999</v>
      </c>
      <c r="Z35">
        <v>12361</v>
      </c>
      <c r="AA35">
        <v>2</v>
      </c>
      <c r="AB35">
        <v>74</v>
      </c>
      <c r="AC35" t="s">
        <v>2698</v>
      </c>
      <c r="AE35">
        <f>Tabela4[[#This Row],[kan_params]]</f>
        <v>12093</v>
      </c>
      <c r="AF35">
        <f>Tabela4[[#This Row],[kan_steps]]</f>
        <v>21.8</v>
      </c>
      <c r="AG35">
        <f>Tabela4[[#This Row],[kan_train_acc]]</f>
        <v>0.36226415336132001</v>
      </c>
      <c r="AH35">
        <f>Tabela4[[#This Row],[kan_val_acc]]</f>
        <v>0.68148146867752002</v>
      </c>
      <c r="AI35">
        <f>Tabela4[[#This Row],[kan_test_acc]]</f>
        <v>0.34666667878627699</v>
      </c>
      <c r="AJ35">
        <f>Tabela4[[#This Row],[mlp_test_acc]]</f>
        <v>0.33333333333333298</v>
      </c>
      <c r="AK35">
        <f>Tabela4[[#This Row],[mlp_val_acc]]</f>
        <v>0.51851851851851805</v>
      </c>
      <c r="AL35">
        <f>Tabela4[[#This Row],[mlp_train_acc]]</f>
        <v>0.39622641509433898</v>
      </c>
      <c r="AM35">
        <f>Tabela4[[#This Row],[mlp_steps]]</f>
        <v>14</v>
      </c>
    </row>
    <row r="36" spans="1:39" hidden="1" x14ac:dyDescent="0.25">
      <c r="A36" t="s">
        <v>2630</v>
      </c>
      <c r="B36">
        <v>10</v>
      </c>
      <c r="C36">
        <v>3</v>
      </c>
      <c r="D36">
        <v>3</v>
      </c>
      <c r="E36">
        <v>0</v>
      </c>
      <c r="F36" t="s">
        <v>2699</v>
      </c>
      <c r="G36">
        <v>12799</v>
      </c>
      <c r="H36">
        <v>5366441.2</v>
      </c>
      <c r="I36">
        <v>19</v>
      </c>
      <c r="J36">
        <v>0.503773581981658</v>
      </c>
      <c r="K36">
        <v>0.67407406568527195</v>
      </c>
      <c r="L36">
        <v>0.50666667819023103</v>
      </c>
      <c r="M36">
        <v>0.33333333333333298</v>
      </c>
      <c r="N36">
        <v>0.51851851851851805</v>
      </c>
      <c r="O36">
        <v>0.39622641509433898</v>
      </c>
      <c r="P36">
        <v>17.8</v>
      </c>
      <c r="Q36">
        <v>1123355.6000000001</v>
      </c>
      <c r="R36">
        <v>12678</v>
      </c>
      <c r="S36">
        <v>2</v>
      </c>
      <c r="T36">
        <v>75</v>
      </c>
      <c r="U36">
        <v>0.33333333333333298</v>
      </c>
      <c r="V36">
        <v>0.53333333333333299</v>
      </c>
      <c r="W36">
        <v>0.39622641509433898</v>
      </c>
      <c r="X36">
        <v>16.600000000000001</v>
      </c>
      <c r="Y36">
        <v>1131773.8</v>
      </c>
      <c r="Z36">
        <v>12999</v>
      </c>
      <c r="AA36">
        <v>2</v>
      </c>
      <c r="AB36">
        <v>76</v>
      </c>
      <c r="AC36" t="s">
        <v>2700</v>
      </c>
      <c r="AE36">
        <f>Tabela4[[#This Row],[kan_params]]</f>
        <v>12799</v>
      </c>
      <c r="AF36">
        <f>Tabela4[[#This Row],[kan_steps]]</f>
        <v>19</v>
      </c>
      <c r="AG36">
        <f>Tabela4[[#This Row],[kan_train_acc]]</f>
        <v>0.503773581981658</v>
      </c>
      <c r="AH36">
        <f>Tabela4[[#This Row],[kan_val_acc]]</f>
        <v>0.67407406568527195</v>
      </c>
      <c r="AI36">
        <f>Tabela4[[#This Row],[kan_test_acc]]</f>
        <v>0.50666667819023103</v>
      </c>
      <c r="AJ36">
        <f>Tabela4[[#This Row],[mlp_test_acc]]</f>
        <v>0.33333333333333298</v>
      </c>
      <c r="AK36">
        <f>Tabela4[[#This Row],[mlp_val_acc]]</f>
        <v>0.51851851851851805</v>
      </c>
      <c r="AL36">
        <f>Tabela4[[#This Row],[mlp_train_acc]]</f>
        <v>0.39622641509433898</v>
      </c>
      <c r="AM36">
        <f>Tabela4[[#This Row],[mlp_steps]]</f>
        <v>17.8</v>
      </c>
    </row>
    <row r="37" spans="1:39" hidden="1" x14ac:dyDescent="0.25">
      <c r="A37" t="s">
        <v>2630</v>
      </c>
      <c r="B37">
        <v>10</v>
      </c>
      <c r="C37">
        <v>3</v>
      </c>
      <c r="D37">
        <v>3</v>
      </c>
      <c r="E37">
        <v>0</v>
      </c>
      <c r="F37" t="s">
        <v>2701</v>
      </c>
      <c r="G37">
        <v>13505</v>
      </c>
      <c r="H37">
        <v>5120834.4000000004</v>
      </c>
      <c r="I37">
        <v>17.2</v>
      </c>
      <c r="J37">
        <v>0.358490568399429</v>
      </c>
      <c r="K37">
        <v>0.58518518209457304</v>
      </c>
      <c r="L37">
        <v>0.27111111581325498</v>
      </c>
      <c r="M37">
        <v>0.33333333333333298</v>
      </c>
      <c r="N37">
        <v>0.51851851851851805</v>
      </c>
      <c r="O37">
        <v>0.39622641509433898</v>
      </c>
      <c r="P37">
        <v>16.8</v>
      </c>
      <c r="Q37">
        <v>1130913.8</v>
      </c>
      <c r="R37">
        <v>13324</v>
      </c>
      <c r="S37">
        <v>2</v>
      </c>
      <c r="T37">
        <v>77</v>
      </c>
      <c r="U37">
        <v>0.33333333333333298</v>
      </c>
      <c r="V37">
        <v>0.592592592592592</v>
      </c>
      <c r="W37">
        <v>0.39622641509433898</v>
      </c>
      <c r="X37">
        <v>14.8</v>
      </c>
      <c r="Y37">
        <v>1170709.3999999999</v>
      </c>
      <c r="Z37">
        <v>13653</v>
      </c>
      <c r="AA37">
        <v>2</v>
      </c>
      <c r="AB37">
        <v>78</v>
      </c>
      <c r="AC37" t="s">
        <v>2702</v>
      </c>
      <c r="AE37">
        <f>Tabela4[[#This Row],[kan_params]]</f>
        <v>13505</v>
      </c>
      <c r="AF37">
        <f>Tabela4[[#This Row],[kan_steps]]</f>
        <v>17.2</v>
      </c>
      <c r="AG37">
        <f>Tabela4[[#This Row],[kan_train_acc]]</f>
        <v>0.358490568399429</v>
      </c>
      <c r="AH37">
        <f>Tabela4[[#This Row],[kan_val_acc]]</f>
        <v>0.58518518209457304</v>
      </c>
      <c r="AI37">
        <f>Tabela4[[#This Row],[kan_test_acc]]</f>
        <v>0.27111111581325498</v>
      </c>
      <c r="AJ37">
        <f>Tabela4[[#This Row],[mlp_test_acc]]</f>
        <v>0.33333333333333298</v>
      </c>
      <c r="AK37">
        <f>Tabela4[[#This Row],[mlp_val_acc]]</f>
        <v>0.51851851851851805</v>
      </c>
      <c r="AL37">
        <f>Tabela4[[#This Row],[mlp_train_acc]]</f>
        <v>0.39622641509433898</v>
      </c>
      <c r="AM37">
        <f>Tabela4[[#This Row],[mlp_steps]]</f>
        <v>16.8</v>
      </c>
    </row>
    <row r="38" spans="1:39" hidden="1" x14ac:dyDescent="0.25">
      <c r="A38" t="s">
        <v>2630</v>
      </c>
      <c r="B38">
        <v>10</v>
      </c>
      <c r="C38">
        <v>3</v>
      </c>
      <c r="D38">
        <v>3</v>
      </c>
      <c r="E38">
        <v>0</v>
      </c>
      <c r="F38" t="s">
        <v>2703</v>
      </c>
      <c r="G38">
        <v>4886</v>
      </c>
      <c r="H38">
        <v>1832530.2</v>
      </c>
      <c r="I38">
        <v>13</v>
      </c>
      <c r="J38">
        <v>0.71698111295699996</v>
      </c>
      <c r="K38">
        <v>0.74074071645736606</v>
      </c>
      <c r="L38">
        <v>0.68888890743255604</v>
      </c>
      <c r="M38">
        <v>0.44444444444444398</v>
      </c>
      <c r="N38">
        <v>0.18518518518518501</v>
      </c>
      <c r="O38">
        <v>0.320754716981132</v>
      </c>
      <c r="P38">
        <v>12</v>
      </c>
      <c r="Q38">
        <v>163525</v>
      </c>
      <c r="R38">
        <v>4711</v>
      </c>
      <c r="S38">
        <v>2</v>
      </c>
      <c r="T38">
        <v>44</v>
      </c>
      <c r="U38">
        <v>0.22222222222222199</v>
      </c>
      <c r="V38">
        <v>0.296296296296296</v>
      </c>
      <c r="W38">
        <v>0.28301886792452802</v>
      </c>
      <c r="X38">
        <v>12</v>
      </c>
      <c r="Y38">
        <v>177201.8</v>
      </c>
      <c r="Z38">
        <v>4908</v>
      </c>
      <c r="AA38">
        <v>2</v>
      </c>
      <c r="AB38">
        <v>45</v>
      </c>
      <c r="AC38" t="s">
        <v>2704</v>
      </c>
      <c r="AE38">
        <f>Tabela4[[#This Row],[kan_params]]</f>
        <v>4886</v>
      </c>
      <c r="AF38">
        <f>Tabela4[[#This Row],[kan_steps]]</f>
        <v>13</v>
      </c>
      <c r="AG38">
        <f>Tabela4[[#This Row],[kan_train_acc]]</f>
        <v>0.71698111295699996</v>
      </c>
      <c r="AH38">
        <f>Tabela4[[#This Row],[kan_val_acc]]</f>
        <v>0.74074071645736606</v>
      </c>
      <c r="AI38">
        <f>Tabela4[[#This Row],[kan_test_acc]]</f>
        <v>0.68888890743255604</v>
      </c>
      <c r="AJ38">
        <f>Tabela4[[#This Row],[mlp_test_acc]]</f>
        <v>0.44444444444444398</v>
      </c>
      <c r="AK38">
        <f>Tabela4[[#This Row],[mlp_val_acc]]</f>
        <v>0.18518518518518501</v>
      </c>
      <c r="AL38">
        <f>Tabela4[[#This Row],[mlp_train_acc]]</f>
        <v>0.320754716981132</v>
      </c>
      <c r="AM38">
        <f>Tabela4[[#This Row],[mlp_steps]]</f>
        <v>12</v>
      </c>
    </row>
    <row r="39" spans="1:39" hidden="1" x14ac:dyDescent="0.25">
      <c r="A39" t="s">
        <v>2630</v>
      </c>
      <c r="B39">
        <v>10</v>
      </c>
      <c r="C39">
        <v>3</v>
      </c>
      <c r="D39">
        <v>3</v>
      </c>
      <c r="E39">
        <v>0</v>
      </c>
      <c r="F39" t="s">
        <v>2705</v>
      </c>
      <c r="G39">
        <v>9397</v>
      </c>
      <c r="H39">
        <v>4887679.5999999996</v>
      </c>
      <c r="I39">
        <v>19.8</v>
      </c>
      <c r="J39">
        <v>0.41509434580802901</v>
      </c>
      <c r="K39">
        <v>0.6</v>
      </c>
      <c r="L39">
        <v>0.417777788639068</v>
      </c>
      <c r="M39">
        <v>0.33333333333333298</v>
      </c>
      <c r="N39">
        <v>0.51851851851851805</v>
      </c>
      <c r="O39">
        <v>0.39622641509433898</v>
      </c>
      <c r="P39">
        <v>17.600000000000001</v>
      </c>
      <c r="Q39">
        <v>275491</v>
      </c>
      <c r="R39">
        <v>9138</v>
      </c>
      <c r="S39">
        <v>2</v>
      </c>
      <c r="T39">
        <v>63</v>
      </c>
      <c r="U39">
        <v>0.33333333333333298</v>
      </c>
      <c r="V39">
        <v>0.53333333333333299</v>
      </c>
      <c r="W39">
        <v>0.39622641509433898</v>
      </c>
      <c r="X39">
        <v>12.2</v>
      </c>
      <c r="Y39">
        <v>167330.4</v>
      </c>
      <c r="Z39">
        <v>9411</v>
      </c>
      <c r="AA39">
        <v>2</v>
      </c>
      <c r="AB39">
        <v>64</v>
      </c>
      <c r="AC39" t="s">
        <v>2706</v>
      </c>
      <c r="AE39">
        <f>Tabela4[[#This Row],[kan_params]]</f>
        <v>9397</v>
      </c>
      <c r="AF39">
        <f>Tabela4[[#This Row],[kan_steps]]</f>
        <v>19.8</v>
      </c>
      <c r="AG39">
        <f>Tabela4[[#This Row],[kan_train_acc]]</f>
        <v>0.41509434580802901</v>
      </c>
      <c r="AH39">
        <f>Tabela4[[#This Row],[kan_val_acc]]</f>
        <v>0.6</v>
      </c>
      <c r="AI39">
        <f>Tabela4[[#This Row],[kan_test_acc]]</f>
        <v>0.417777788639068</v>
      </c>
      <c r="AJ39">
        <f>Tabela4[[#This Row],[mlp_test_acc]]</f>
        <v>0.33333333333333298</v>
      </c>
      <c r="AK39">
        <f>Tabela4[[#This Row],[mlp_val_acc]]</f>
        <v>0.51851851851851805</v>
      </c>
      <c r="AL39">
        <f>Tabela4[[#This Row],[mlp_train_acc]]</f>
        <v>0.39622641509433898</v>
      </c>
      <c r="AM39">
        <f>Tabela4[[#This Row],[mlp_steps]]</f>
        <v>17.600000000000001</v>
      </c>
    </row>
    <row r="40" spans="1:39" hidden="1" x14ac:dyDescent="0.25">
      <c r="A40" t="s">
        <v>2630</v>
      </c>
      <c r="B40">
        <v>10</v>
      </c>
      <c r="C40">
        <v>3</v>
      </c>
      <c r="D40">
        <v>3</v>
      </c>
      <c r="E40">
        <v>0</v>
      </c>
      <c r="F40" t="s">
        <v>2707</v>
      </c>
      <c r="G40">
        <v>10167</v>
      </c>
      <c r="H40">
        <v>4592360.5999999996</v>
      </c>
      <c r="I40">
        <v>18</v>
      </c>
      <c r="J40">
        <v>0.35660377144813499</v>
      </c>
      <c r="K40">
        <v>0.57037036418914799</v>
      </c>
      <c r="L40">
        <v>0.395555570721626</v>
      </c>
      <c r="M40">
        <v>0.33333333333333298</v>
      </c>
      <c r="N40">
        <v>0.54074074074073997</v>
      </c>
      <c r="O40">
        <v>0.39622641509433898</v>
      </c>
      <c r="P40">
        <v>19.399999999999999</v>
      </c>
      <c r="Q40">
        <v>269394</v>
      </c>
      <c r="R40">
        <v>9969</v>
      </c>
      <c r="S40">
        <v>2</v>
      </c>
      <c r="T40">
        <v>66</v>
      </c>
      <c r="U40">
        <v>0.33333333333333298</v>
      </c>
      <c r="V40">
        <v>0.51851851851851805</v>
      </c>
      <c r="W40">
        <v>0.39622641509433898</v>
      </c>
      <c r="X40">
        <v>14.2</v>
      </c>
      <c r="Y40">
        <v>224855.2</v>
      </c>
      <c r="Z40">
        <v>10254</v>
      </c>
      <c r="AA40">
        <v>2</v>
      </c>
      <c r="AB40">
        <v>67</v>
      </c>
      <c r="AC40" t="s">
        <v>2708</v>
      </c>
      <c r="AE40">
        <f>Tabela4[[#This Row],[kan_params]]</f>
        <v>10167</v>
      </c>
      <c r="AF40">
        <f>Tabela4[[#This Row],[kan_steps]]</f>
        <v>18</v>
      </c>
      <c r="AG40">
        <f>Tabela4[[#This Row],[kan_train_acc]]</f>
        <v>0.35660377144813499</v>
      </c>
      <c r="AH40">
        <f>Tabela4[[#This Row],[kan_val_acc]]</f>
        <v>0.57037036418914799</v>
      </c>
      <c r="AI40">
        <f>Tabela4[[#This Row],[kan_test_acc]]</f>
        <v>0.395555570721626</v>
      </c>
      <c r="AJ40">
        <f>Tabela4[[#This Row],[mlp_test_acc]]</f>
        <v>0.33333333333333298</v>
      </c>
      <c r="AK40">
        <f>Tabela4[[#This Row],[mlp_val_acc]]</f>
        <v>0.54074074074073997</v>
      </c>
      <c r="AL40">
        <f>Tabela4[[#This Row],[mlp_train_acc]]</f>
        <v>0.39622641509433898</v>
      </c>
      <c r="AM40">
        <f>Tabela4[[#This Row],[mlp_steps]]</f>
        <v>19.399999999999999</v>
      </c>
    </row>
    <row r="41" spans="1:39" hidden="1" x14ac:dyDescent="0.25">
      <c r="A41" t="s">
        <v>2630</v>
      </c>
      <c r="B41">
        <v>10</v>
      </c>
      <c r="C41">
        <v>3</v>
      </c>
      <c r="D41">
        <v>3</v>
      </c>
      <c r="E41">
        <v>0</v>
      </c>
      <c r="F41" t="s">
        <v>2709</v>
      </c>
      <c r="G41">
        <v>10937</v>
      </c>
      <c r="H41">
        <v>7359198.7999999998</v>
      </c>
      <c r="I41">
        <v>28.8</v>
      </c>
      <c r="J41">
        <v>0.445283019542694</v>
      </c>
      <c r="K41">
        <v>0.76296296119689899</v>
      </c>
      <c r="L41">
        <v>0.42666667699813798</v>
      </c>
      <c r="M41">
        <v>0.33333333333333298</v>
      </c>
      <c r="N41">
        <v>0.54814814814814805</v>
      </c>
      <c r="O41">
        <v>0.39622641509433898</v>
      </c>
      <c r="P41">
        <v>16.2</v>
      </c>
      <c r="Q41">
        <v>263277</v>
      </c>
      <c r="R41">
        <v>10836</v>
      </c>
      <c r="S41">
        <v>2</v>
      </c>
      <c r="T41">
        <v>69</v>
      </c>
      <c r="U41">
        <v>0.33333333333333298</v>
      </c>
      <c r="V41">
        <v>0.562962962962962</v>
      </c>
      <c r="W41">
        <v>0.39622641509433898</v>
      </c>
      <c r="X41">
        <v>16.600000000000001</v>
      </c>
      <c r="Y41">
        <v>293440.59999999998</v>
      </c>
      <c r="Z41">
        <v>11133</v>
      </c>
      <c r="AA41">
        <v>2</v>
      </c>
      <c r="AB41">
        <v>70</v>
      </c>
      <c r="AC41" t="s">
        <v>2710</v>
      </c>
      <c r="AE41">
        <f>Tabela4[[#This Row],[kan_params]]</f>
        <v>10937</v>
      </c>
      <c r="AF41">
        <f>Tabela4[[#This Row],[kan_steps]]</f>
        <v>28.8</v>
      </c>
      <c r="AG41">
        <f>Tabela4[[#This Row],[kan_train_acc]]</f>
        <v>0.445283019542694</v>
      </c>
      <c r="AH41">
        <f>Tabela4[[#This Row],[kan_val_acc]]</f>
        <v>0.76296296119689899</v>
      </c>
      <c r="AI41">
        <f>Tabela4[[#This Row],[kan_test_acc]]</f>
        <v>0.42666667699813798</v>
      </c>
      <c r="AJ41">
        <f>Tabela4[[#This Row],[mlp_test_acc]]</f>
        <v>0.33333333333333298</v>
      </c>
      <c r="AK41">
        <f>Tabela4[[#This Row],[mlp_val_acc]]</f>
        <v>0.54814814814814805</v>
      </c>
      <c r="AL41">
        <f>Tabela4[[#This Row],[mlp_train_acc]]</f>
        <v>0.39622641509433898</v>
      </c>
      <c r="AM41">
        <f>Tabela4[[#This Row],[mlp_steps]]</f>
        <v>16.2</v>
      </c>
    </row>
    <row r="42" spans="1:39" hidden="1" x14ac:dyDescent="0.25">
      <c r="A42" t="s">
        <v>2630</v>
      </c>
      <c r="B42">
        <v>10</v>
      </c>
      <c r="C42">
        <v>3</v>
      </c>
      <c r="D42">
        <v>3</v>
      </c>
      <c r="E42">
        <v>0</v>
      </c>
      <c r="F42" t="s">
        <v>2711</v>
      </c>
      <c r="G42">
        <v>11707</v>
      </c>
      <c r="H42">
        <v>4686885.5999999996</v>
      </c>
      <c r="I42">
        <v>16.600000000000001</v>
      </c>
      <c r="J42">
        <v>0.40377358198165803</v>
      </c>
      <c r="K42">
        <v>0.56296296119689904</v>
      </c>
      <c r="L42">
        <v>0.36444445550441701</v>
      </c>
      <c r="M42">
        <v>0.33333333333333298</v>
      </c>
      <c r="N42">
        <v>0.51851851851851805</v>
      </c>
      <c r="O42">
        <v>0.39622641509433898</v>
      </c>
      <c r="P42">
        <v>15.2</v>
      </c>
      <c r="Q42">
        <v>783887.2</v>
      </c>
      <c r="R42">
        <v>11434</v>
      </c>
      <c r="S42">
        <v>2</v>
      </c>
      <c r="T42">
        <v>71</v>
      </c>
      <c r="U42">
        <v>0.33333333333333298</v>
      </c>
      <c r="V42">
        <v>0.51851851851851805</v>
      </c>
      <c r="W42">
        <v>0.39622641509433898</v>
      </c>
      <c r="X42">
        <v>14.8</v>
      </c>
      <c r="Y42">
        <v>939568.4</v>
      </c>
      <c r="Z42">
        <v>11739</v>
      </c>
      <c r="AA42">
        <v>2</v>
      </c>
      <c r="AB42">
        <v>72</v>
      </c>
      <c r="AC42" t="s">
        <v>2712</v>
      </c>
      <c r="AE42">
        <f>Tabela4[[#This Row],[kan_params]]</f>
        <v>11707</v>
      </c>
      <c r="AF42">
        <f>Tabela4[[#This Row],[kan_steps]]</f>
        <v>16.600000000000001</v>
      </c>
      <c r="AG42">
        <f>Tabela4[[#This Row],[kan_train_acc]]</f>
        <v>0.40377358198165803</v>
      </c>
      <c r="AH42">
        <f>Tabela4[[#This Row],[kan_val_acc]]</f>
        <v>0.56296296119689904</v>
      </c>
      <c r="AI42">
        <f>Tabela4[[#This Row],[kan_test_acc]]</f>
        <v>0.36444445550441701</v>
      </c>
      <c r="AJ42">
        <f>Tabela4[[#This Row],[mlp_test_acc]]</f>
        <v>0.33333333333333298</v>
      </c>
      <c r="AK42">
        <f>Tabela4[[#This Row],[mlp_val_acc]]</f>
        <v>0.51851851851851805</v>
      </c>
      <c r="AL42">
        <f>Tabela4[[#This Row],[mlp_train_acc]]</f>
        <v>0.39622641509433898</v>
      </c>
      <c r="AM42">
        <f>Tabela4[[#This Row],[mlp_steps]]</f>
        <v>15.2</v>
      </c>
    </row>
    <row r="43" spans="1:39" hidden="1" x14ac:dyDescent="0.25">
      <c r="A43" t="s">
        <v>2630</v>
      </c>
      <c r="B43">
        <v>10</v>
      </c>
      <c r="C43">
        <v>3</v>
      </c>
      <c r="D43">
        <v>3</v>
      </c>
      <c r="E43">
        <v>0</v>
      </c>
      <c r="F43" t="s">
        <v>2713</v>
      </c>
      <c r="G43">
        <v>12477</v>
      </c>
      <c r="H43">
        <v>7155998.2000000002</v>
      </c>
      <c r="I43">
        <v>25.8</v>
      </c>
      <c r="J43">
        <v>0.31698113381862603</v>
      </c>
      <c r="K43">
        <v>0.69629628658294596</v>
      </c>
      <c r="L43">
        <v>0.311111116409301</v>
      </c>
      <c r="M43">
        <v>0.33333333333333298</v>
      </c>
      <c r="N43">
        <v>0.51851851851851805</v>
      </c>
      <c r="O43">
        <v>0.39622641509433898</v>
      </c>
      <c r="P43">
        <v>15</v>
      </c>
      <c r="Q43">
        <v>1018410.4</v>
      </c>
      <c r="R43">
        <v>12361</v>
      </c>
      <c r="S43">
        <v>2</v>
      </c>
      <c r="T43">
        <v>74</v>
      </c>
      <c r="U43">
        <v>0.33333333333333298</v>
      </c>
      <c r="V43">
        <v>0.51851851851851805</v>
      </c>
      <c r="W43">
        <v>0.39622641509433898</v>
      </c>
      <c r="X43">
        <v>14.4</v>
      </c>
      <c r="Y43">
        <v>742041.8</v>
      </c>
      <c r="Z43">
        <v>12678</v>
      </c>
      <c r="AA43">
        <v>2</v>
      </c>
      <c r="AB43">
        <v>75</v>
      </c>
      <c r="AC43" t="s">
        <v>2714</v>
      </c>
      <c r="AE43">
        <f>Tabela4[[#This Row],[kan_params]]</f>
        <v>12477</v>
      </c>
      <c r="AF43">
        <f>Tabela4[[#This Row],[kan_steps]]</f>
        <v>25.8</v>
      </c>
      <c r="AG43">
        <f>Tabela4[[#This Row],[kan_train_acc]]</f>
        <v>0.31698113381862603</v>
      </c>
      <c r="AH43">
        <f>Tabela4[[#This Row],[kan_val_acc]]</f>
        <v>0.69629628658294596</v>
      </c>
      <c r="AI43">
        <f>Tabela4[[#This Row],[kan_test_acc]]</f>
        <v>0.311111116409301</v>
      </c>
      <c r="AJ43">
        <f>Tabela4[[#This Row],[mlp_test_acc]]</f>
        <v>0.33333333333333298</v>
      </c>
      <c r="AK43">
        <f>Tabela4[[#This Row],[mlp_val_acc]]</f>
        <v>0.51851851851851805</v>
      </c>
      <c r="AL43">
        <f>Tabela4[[#This Row],[mlp_train_acc]]</f>
        <v>0.39622641509433898</v>
      </c>
      <c r="AM43">
        <f>Tabela4[[#This Row],[mlp_steps]]</f>
        <v>15</v>
      </c>
    </row>
    <row r="44" spans="1:39" hidden="1" x14ac:dyDescent="0.25">
      <c r="A44" t="s">
        <v>2630</v>
      </c>
      <c r="B44">
        <v>10</v>
      </c>
      <c r="C44">
        <v>3</v>
      </c>
      <c r="D44">
        <v>3</v>
      </c>
      <c r="E44">
        <v>0</v>
      </c>
      <c r="F44" t="s">
        <v>2715</v>
      </c>
      <c r="G44">
        <v>13247</v>
      </c>
      <c r="H44">
        <v>4605106.2</v>
      </c>
      <c r="I44">
        <v>16.399999999999999</v>
      </c>
      <c r="J44">
        <v>0.38867924809455801</v>
      </c>
      <c r="K44">
        <v>0.56296297311782795</v>
      </c>
      <c r="L44">
        <v>0.444444453716278</v>
      </c>
      <c r="M44">
        <v>0.33333333333333298</v>
      </c>
      <c r="N44">
        <v>0.51851851851851805</v>
      </c>
      <c r="O44">
        <v>0.39622641509433898</v>
      </c>
      <c r="P44">
        <v>12.2</v>
      </c>
      <c r="Q44">
        <v>810914.2</v>
      </c>
      <c r="R44">
        <v>12999</v>
      </c>
      <c r="S44">
        <v>2</v>
      </c>
      <c r="T44">
        <v>76</v>
      </c>
      <c r="U44">
        <v>0.33333333333333298</v>
      </c>
      <c r="V44">
        <v>0.51851851851851805</v>
      </c>
      <c r="W44">
        <v>0.39622641509433898</v>
      </c>
      <c r="X44">
        <v>12.4</v>
      </c>
      <c r="Y44">
        <v>819497.6</v>
      </c>
      <c r="Z44">
        <v>13324</v>
      </c>
      <c r="AA44">
        <v>2</v>
      </c>
      <c r="AB44">
        <v>77</v>
      </c>
      <c r="AC44" t="s">
        <v>2716</v>
      </c>
      <c r="AE44">
        <f>Tabela4[[#This Row],[kan_params]]</f>
        <v>13247</v>
      </c>
      <c r="AF44">
        <f>Tabela4[[#This Row],[kan_steps]]</f>
        <v>16.399999999999999</v>
      </c>
      <c r="AG44">
        <f>Tabela4[[#This Row],[kan_train_acc]]</f>
        <v>0.38867924809455801</v>
      </c>
      <c r="AH44">
        <f>Tabela4[[#This Row],[kan_val_acc]]</f>
        <v>0.56296297311782795</v>
      </c>
      <c r="AI44">
        <f>Tabela4[[#This Row],[kan_test_acc]]</f>
        <v>0.444444453716278</v>
      </c>
      <c r="AJ44">
        <f>Tabela4[[#This Row],[mlp_test_acc]]</f>
        <v>0.33333333333333298</v>
      </c>
      <c r="AK44">
        <f>Tabela4[[#This Row],[mlp_val_acc]]</f>
        <v>0.51851851851851805</v>
      </c>
      <c r="AL44">
        <f>Tabela4[[#This Row],[mlp_train_acc]]</f>
        <v>0.39622641509433898</v>
      </c>
      <c r="AM44">
        <f>Tabela4[[#This Row],[mlp_steps]]</f>
        <v>12.2</v>
      </c>
    </row>
    <row r="45" spans="1:39" hidden="1" x14ac:dyDescent="0.25">
      <c r="A45" t="s">
        <v>2630</v>
      </c>
      <c r="B45">
        <v>10</v>
      </c>
      <c r="C45">
        <v>3</v>
      </c>
      <c r="D45">
        <v>3</v>
      </c>
      <c r="E45">
        <v>0</v>
      </c>
      <c r="F45" t="s">
        <v>2717</v>
      </c>
      <c r="G45">
        <v>14017</v>
      </c>
      <c r="H45">
        <v>8222421.5999999996</v>
      </c>
      <c r="I45">
        <v>27.8</v>
      </c>
      <c r="J45">
        <v>0.37924528121948198</v>
      </c>
      <c r="K45">
        <v>0.68888889551162702</v>
      </c>
      <c r="L45">
        <v>0.35111111700534797</v>
      </c>
      <c r="M45">
        <v>0.35555555555555501</v>
      </c>
      <c r="N45">
        <v>0.45185185185185101</v>
      </c>
      <c r="O45">
        <v>0.38113207547169797</v>
      </c>
      <c r="P45">
        <v>14.6</v>
      </c>
      <c r="Q45">
        <v>761496.4</v>
      </c>
      <c r="R45">
        <v>13986</v>
      </c>
      <c r="S45">
        <v>2</v>
      </c>
      <c r="T45">
        <v>79</v>
      </c>
      <c r="U45">
        <v>0.33333333333333298</v>
      </c>
      <c r="V45">
        <v>0.51851851851851805</v>
      </c>
      <c r="W45">
        <v>0.39622641509433898</v>
      </c>
      <c r="X45">
        <v>12.2</v>
      </c>
      <c r="Y45">
        <v>754341</v>
      </c>
      <c r="Z45">
        <v>14323</v>
      </c>
      <c r="AA45">
        <v>2</v>
      </c>
      <c r="AB45">
        <v>80</v>
      </c>
      <c r="AC45" t="s">
        <v>2718</v>
      </c>
      <c r="AE45">
        <f>Tabela4[[#This Row],[kan_params]]</f>
        <v>14017</v>
      </c>
      <c r="AF45">
        <f>Tabela4[[#This Row],[kan_steps]]</f>
        <v>27.8</v>
      </c>
      <c r="AG45">
        <f>Tabela4[[#This Row],[kan_train_acc]]</f>
        <v>0.37924528121948198</v>
      </c>
      <c r="AH45">
        <f>Tabela4[[#This Row],[kan_val_acc]]</f>
        <v>0.68888889551162702</v>
      </c>
      <c r="AI45">
        <f>Tabela4[[#This Row],[kan_test_acc]]</f>
        <v>0.35111111700534797</v>
      </c>
      <c r="AJ45">
        <f>Tabela4[[#This Row],[mlp_test_acc]]</f>
        <v>0.35555555555555501</v>
      </c>
      <c r="AK45">
        <f>Tabela4[[#This Row],[mlp_val_acc]]</f>
        <v>0.45185185185185101</v>
      </c>
      <c r="AL45">
        <f>Tabela4[[#This Row],[mlp_train_acc]]</f>
        <v>0.38113207547169797</v>
      </c>
      <c r="AM45">
        <f>Tabela4[[#This Row],[mlp_steps]]</f>
        <v>14.6</v>
      </c>
    </row>
    <row r="46" spans="1:39" hidden="1" x14ac:dyDescent="0.25">
      <c r="A46" t="s">
        <v>2630</v>
      </c>
      <c r="B46">
        <v>10</v>
      </c>
      <c r="C46">
        <v>3</v>
      </c>
      <c r="D46">
        <v>3</v>
      </c>
      <c r="E46">
        <v>0</v>
      </c>
      <c r="F46" t="s">
        <v>2719</v>
      </c>
      <c r="G46">
        <v>14787</v>
      </c>
      <c r="H46">
        <v>5520567.4000000004</v>
      </c>
      <c r="I46">
        <v>18.399999999999999</v>
      </c>
      <c r="J46">
        <v>0.34339622259140001</v>
      </c>
      <c r="K46">
        <v>0.55555555820464997</v>
      </c>
      <c r="L46">
        <v>0.37333334684371899</v>
      </c>
      <c r="M46">
        <v>0.33333333333333298</v>
      </c>
      <c r="N46">
        <v>0.53333333333333299</v>
      </c>
      <c r="O46">
        <v>0.39622641509433898</v>
      </c>
      <c r="P46">
        <v>16.600000000000001</v>
      </c>
      <c r="Q46">
        <v>1153118.2</v>
      </c>
      <c r="R46">
        <v>14664</v>
      </c>
      <c r="S46">
        <v>2</v>
      </c>
      <c r="T46">
        <v>81</v>
      </c>
      <c r="U46">
        <v>0.33333333333333298</v>
      </c>
      <c r="V46">
        <v>0.51851851851851805</v>
      </c>
      <c r="W46">
        <v>0.39622641509433898</v>
      </c>
      <c r="X46">
        <v>14.4</v>
      </c>
      <c r="Y46">
        <v>1035596.6</v>
      </c>
      <c r="Z46">
        <v>15009</v>
      </c>
      <c r="AA46">
        <v>2</v>
      </c>
      <c r="AB46">
        <v>82</v>
      </c>
      <c r="AC46" t="s">
        <v>2720</v>
      </c>
      <c r="AE46">
        <f>Tabela4[[#This Row],[kan_params]]</f>
        <v>14787</v>
      </c>
      <c r="AF46">
        <f>Tabela4[[#This Row],[kan_steps]]</f>
        <v>18.399999999999999</v>
      </c>
      <c r="AG46">
        <f>Tabela4[[#This Row],[kan_train_acc]]</f>
        <v>0.34339622259140001</v>
      </c>
      <c r="AH46">
        <f>Tabela4[[#This Row],[kan_val_acc]]</f>
        <v>0.55555555820464997</v>
      </c>
      <c r="AI46">
        <f>Tabela4[[#This Row],[kan_test_acc]]</f>
        <v>0.37333334684371899</v>
      </c>
      <c r="AJ46">
        <f>Tabela4[[#This Row],[mlp_test_acc]]</f>
        <v>0.33333333333333298</v>
      </c>
      <c r="AK46">
        <f>Tabela4[[#This Row],[mlp_val_acc]]</f>
        <v>0.53333333333333299</v>
      </c>
      <c r="AL46">
        <f>Tabela4[[#This Row],[mlp_train_acc]]</f>
        <v>0.39622641509433898</v>
      </c>
      <c r="AM46">
        <f>Tabela4[[#This Row],[mlp_steps]]</f>
        <v>16.600000000000001</v>
      </c>
    </row>
    <row r="47" spans="1:39" hidden="1" x14ac:dyDescent="0.25">
      <c r="A47" t="s">
        <v>2630</v>
      </c>
      <c r="B47">
        <v>10</v>
      </c>
      <c r="C47">
        <v>3</v>
      </c>
      <c r="D47">
        <v>3</v>
      </c>
      <c r="E47">
        <v>0</v>
      </c>
      <c r="F47" t="s">
        <v>2721</v>
      </c>
      <c r="G47">
        <v>5400</v>
      </c>
      <c r="H47">
        <v>6111785.4000000004</v>
      </c>
      <c r="I47">
        <v>43.4</v>
      </c>
      <c r="J47">
        <v>0.72830188274383501</v>
      </c>
      <c r="K47">
        <v>0.82222223281860296</v>
      </c>
      <c r="L47">
        <v>0.72000001072883602</v>
      </c>
      <c r="M47">
        <v>0.33333333333333298</v>
      </c>
      <c r="N47">
        <v>0.407407407407407</v>
      </c>
      <c r="O47">
        <v>0.35849056603773499</v>
      </c>
      <c r="P47">
        <v>12</v>
      </c>
      <c r="Q47">
        <v>160675.6</v>
      </c>
      <c r="R47">
        <v>5314</v>
      </c>
      <c r="S47">
        <v>2</v>
      </c>
      <c r="T47">
        <v>47</v>
      </c>
      <c r="U47">
        <v>0.31111111111111101</v>
      </c>
      <c r="V47">
        <v>0.51851851851851805</v>
      </c>
      <c r="W47">
        <v>0.373584905660377</v>
      </c>
      <c r="X47">
        <v>15.6</v>
      </c>
      <c r="Y47">
        <v>197803</v>
      </c>
      <c r="Z47">
        <v>5523</v>
      </c>
      <c r="AA47">
        <v>2</v>
      </c>
      <c r="AB47">
        <v>48</v>
      </c>
      <c r="AC47" t="s">
        <v>2722</v>
      </c>
      <c r="AE47">
        <f>Tabela4[[#This Row],[kan_params]]</f>
        <v>5400</v>
      </c>
      <c r="AF47">
        <f>Tabela4[[#This Row],[kan_steps]]</f>
        <v>43.4</v>
      </c>
      <c r="AG47">
        <f>Tabela4[[#This Row],[kan_train_acc]]</f>
        <v>0.72830188274383501</v>
      </c>
      <c r="AH47">
        <f>Tabela4[[#This Row],[kan_val_acc]]</f>
        <v>0.82222223281860296</v>
      </c>
      <c r="AI47">
        <f>Tabela4[[#This Row],[kan_test_acc]]</f>
        <v>0.72000001072883602</v>
      </c>
      <c r="AJ47">
        <f>Tabela4[[#This Row],[mlp_test_acc]]</f>
        <v>0.33333333333333298</v>
      </c>
      <c r="AK47">
        <f>Tabela4[[#This Row],[mlp_val_acc]]</f>
        <v>0.407407407407407</v>
      </c>
      <c r="AL47">
        <f>Tabela4[[#This Row],[mlp_train_acc]]</f>
        <v>0.35849056603773499</v>
      </c>
      <c r="AM47">
        <f>Tabela4[[#This Row],[mlp_steps]]</f>
        <v>12</v>
      </c>
    </row>
    <row r="48" spans="1:39" hidden="1" x14ac:dyDescent="0.25">
      <c r="A48" t="s">
        <v>2630</v>
      </c>
      <c r="B48">
        <v>10</v>
      </c>
      <c r="C48">
        <v>3</v>
      </c>
      <c r="D48">
        <v>3</v>
      </c>
      <c r="E48">
        <v>0</v>
      </c>
      <c r="F48" t="s">
        <v>2723</v>
      </c>
      <c r="G48">
        <v>5914</v>
      </c>
      <c r="H48">
        <v>4947797.8</v>
      </c>
      <c r="I48">
        <v>33.200000000000003</v>
      </c>
      <c r="J48">
        <v>0.73962264060974103</v>
      </c>
      <c r="K48">
        <v>0.83703703880309999</v>
      </c>
      <c r="L48">
        <v>0.75111112594604401</v>
      </c>
      <c r="M48">
        <v>0.33333333333333298</v>
      </c>
      <c r="N48">
        <v>0.51851851851851805</v>
      </c>
      <c r="O48">
        <v>0.39622641509433898</v>
      </c>
      <c r="P48">
        <v>16.2</v>
      </c>
      <c r="Q48">
        <v>256618.4</v>
      </c>
      <c r="R48">
        <v>5736</v>
      </c>
      <c r="S48">
        <v>2</v>
      </c>
      <c r="T48">
        <v>49</v>
      </c>
      <c r="U48">
        <v>0.35555555555555501</v>
      </c>
      <c r="V48">
        <v>0.45185185185185101</v>
      </c>
      <c r="W48">
        <v>0.38113207547169797</v>
      </c>
      <c r="X48">
        <v>12</v>
      </c>
      <c r="Y48">
        <v>194843</v>
      </c>
      <c r="Z48">
        <v>5953</v>
      </c>
      <c r="AA48">
        <v>2</v>
      </c>
      <c r="AB48">
        <v>50</v>
      </c>
      <c r="AC48" t="s">
        <v>2724</v>
      </c>
      <c r="AE48">
        <f>Tabela4[[#This Row],[kan_params]]</f>
        <v>5914</v>
      </c>
      <c r="AF48">
        <f>Tabela4[[#This Row],[kan_steps]]</f>
        <v>33.200000000000003</v>
      </c>
      <c r="AG48">
        <f>Tabela4[[#This Row],[kan_train_acc]]</f>
        <v>0.73962264060974103</v>
      </c>
      <c r="AH48">
        <f>Tabela4[[#This Row],[kan_val_acc]]</f>
        <v>0.83703703880309999</v>
      </c>
      <c r="AI48">
        <f>Tabela4[[#This Row],[kan_test_acc]]</f>
        <v>0.75111112594604401</v>
      </c>
      <c r="AJ48">
        <f>Tabela4[[#This Row],[mlp_test_acc]]</f>
        <v>0.33333333333333298</v>
      </c>
      <c r="AK48">
        <f>Tabela4[[#This Row],[mlp_val_acc]]</f>
        <v>0.51851851851851805</v>
      </c>
      <c r="AL48">
        <f>Tabela4[[#This Row],[mlp_train_acc]]</f>
        <v>0.39622641509433898</v>
      </c>
      <c r="AM48">
        <f>Tabela4[[#This Row],[mlp_steps]]</f>
        <v>16.2</v>
      </c>
    </row>
    <row r="49" spans="1:39" hidden="1" x14ac:dyDescent="0.25">
      <c r="A49" t="s">
        <v>2630</v>
      </c>
      <c r="B49">
        <v>10</v>
      </c>
      <c r="C49">
        <v>3</v>
      </c>
      <c r="D49">
        <v>3</v>
      </c>
      <c r="E49">
        <v>0</v>
      </c>
      <c r="F49" t="s">
        <v>2725</v>
      </c>
      <c r="G49">
        <v>6428</v>
      </c>
      <c r="H49">
        <v>2754323.2</v>
      </c>
      <c r="I49">
        <v>17</v>
      </c>
      <c r="J49">
        <v>0.48113209009170499</v>
      </c>
      <c r="K49">
        <v>0.74074071645736606</v>
      </c>
      <c r="L49">
        <v>0.57777780294418302</v>
      </c>
      <c r="M49">
        <v>0.33333333333333298</v>
      </c>
      <c r="N49">
        <v>0.51851851851851805</v>
      </c>
      <c r="O49">
        <v>0.39622641509433898</v>
      </c>
      <c r="P49">
        <v>12</v>
      </c>
      <c r="Q49">
        <v>158318</v>
      </c>
      <c r="R49">
        <v>6399</v>
      </c>
      <c r="S49">
        <v>2</v>
      </c>
      <c r="T49">
        <v>52</v>
      </c>
      <c r="U49">
        <v>0.33333333333333298</v>
      </c>
      <c r="V49">
        <v>0.51851851851851805</v>
      </c>
      <c r="W49">
        <v>0.39622641509433898</v>
      </c>
      <c r="X49">
        <v>19</v>
      </c>
      <c r="Y49">
        <v>250997.2</v>
      </c>
      <c r="Z49">
        <v>6628</v>
      </c>
      <c r="AA49">
        <v>2</v>
      </c>
      <c r="AB49">
        <v>53</v>
      </c>
      <c r="AC49" t="s">
        <v>2726</v>
      </c>
      <c r="AE49">
        <f>Tabela4[[#This Row],[kan_params]]</f>
        <v>6428</v>
      </c>
      <c r="AF49">
        <f>Tabela4[[#This Row],[kan_steps]]</f>
        <v>17</v>
      </c>
      <c r="AG49">
        <f>Tabela4[[#This Row],[kan_train_acc]]</f>
        <v>0.48113209009170499</v>
      </c>
      <c r="AH49">
        <f>Tabela4[[#This Row],[kan_val_acc]]</f>
        <v>0.74074071645736606</v>
      </c>
      <c r="AI49">
        <f>Tabela4[[#This Row],[kan_test_acc]]</f>
        <v>0.57777780294418302</v>
      </c>
      <c r="AJ49">
        <f>Tabela4[[#This Row],[mlp_test_acc]]</f>
        <v>0.33333333333333298</v>
      </c>
      <c r="AK49">
        <f>Tabela4[[#This Row],[mlp_val_acc]]</f>
        <v>0.51851851851851805</v>
      </c>
      <c r="AL49">
        <f>Tabela4[[#This Row],[mlp_train_acc]]</f>
        <v>0.39622641509433898</v>
      </c>
      <c r="AM49">
        <f>Tabela4[[#This Row],[mlp_steps]]</f>
        <v>12</v>
      </c>
    </row>
    <row r="50" spans="1:39" hidden="1" x14ac:dyDescent="0.25">
      <c r="A50" t="s">
        <v>2630</v>
      </c>
      <c r="B50">
        <v>10</v>
      </c>
      <c r="C50">
        <v>3</v>
      </c>
      <c r="D50">
        <v>3</v>
      </c>
      <c r="E50">
        <v>0</v>
      </c>
      <c r="F50" t="s">
        <v>2727</v>
      </c>
      <c r="G50">
        <v>6942</v>
      </c>
      <c r="H50">
        <v>3150408.2</v>
      </c>
      <c r="I50">
        <v>19.600000000000001</v>
      </c>
      <c r="J50">
        <v>0.71132074594497596</v>
      </c>
      <c r="K50">
        <v>0.74074076414108203</v>
      </c>
      <c r="L50">
        <v>0.68888890147209103</v>
      </c>
      <c r="M50">
        <v>0.33333333333333298</v>
      </c>
      <c r="N50">
        <v>0.51851851851851805</v>
      </c>
      <c r="O50">
        <v>0.39622641509433898</v>
      </c>
      <c r="P50">
        <v>14.8</v>
      </c>
      <c r="Q50">
        <v>243430.39999999999</v>
      </c>
      <c r="R50">
        <v>6861</v>
      </c>
      <c r="S50">
        <v>2</v>
      </c>
      <c r="T50">
        <v>54</v>
      </c>
      <c r="U50">
        <v>0.33333333333333298</v>
      </c>
      <c r="V50">
        <v>0.51851851851851805</v>
      </c>
      <c r="W50">
        <v>0.39622641509433898</v>
      </c>
      <c r="X50">
        <v>16.8</v>
      </c>
      <c r="Y50">
        <v>247194.2</v>
      </c>
      <c r="Z50">
        <v>7098</v>
      </c>
      <c r="AA50">
        <v>2</v>
      </c>
      <c r="AB50">
        <v>55</v>
      </c>
      <c r="AC50" t="s">
        <v>2728</v>
      </c>
      <c r="AE50">
        <f>Tabela4[[#This Row],[kan_params]]</f>
        <v>6942</v>
      </c>
      <c r="AF50">
        <f>Tabela4[[#This Row],[kan_steps]]</f>
        <v>19.600000000000001</v>
      </c>
      <c r="AG50">
        <f>Tabela4[[#This Row],[kan_train_acc]]</f>
        <v>0.71132074594497596</v>
      </c>
      <c r="AH50">
        <f>Tabela4[[#This Row],[kan_val_acc]]</f>
        <v>0.74074076414108203</v>
      </c>
      <c r="AI50">
        <f>Tabela4[[#This Row],[kan_test_acc]]</f>
        <v>0.68888890147209103</v>
      </c>
      <c r="AJ50">
        <f>Tabela4[[#This Row],[mlp_test_acc]]</f>
        <v>0.33333333333333298</v>
      </c>
      <c r="AK50">
        <f>Tabela4[[#This Row],[mlp_val_acc]]</f>
        <v>0.51851851851851805</v>
      </c>
      <c r="AL50">
        <f>Tabela4[[#This Row],[mlp_train_acc]]</f>
        <v>0.39622641509433898</v>
      </c>
      <c r="AM50">
        <f>Tabela4[[#This Row],[mlp_steps]]</f>
        <v>14.8</v>
      </c>
    </row>
    <row r="51" spans="1:39" hidden="1" x14ac:dyDescent="0.25">
      <c r="A51" t="s">
        <v>2630</v>
      </c>
      <c r="B51">
        <v>10</v>
      </c>
      <c r="C51">
        <v>3</v>
      </c>
      <c r="D51">
        <v>3</v>
      </c>
      <c r="E51">
        <v>0</v>
      </c>
      <c r="F51" t="s">
        <v>2729</v>
      </c>
      <c r="G51">
        <v>2316</v>
      </c>
      <c r="H51">
        <v>2892391.8</v>
      </c>
      <c r="I51">
        <v>26.6</v>
      </c>
      <c r="J51">
        <v>0.64716981053352296</v>
      </c>
      <c r="K51">
        <v>0.74814815521240197</v>
      </c>
      <c r="L51">
        <v>0.63555556833743998</v>
      </c>
      <c r="M51">
        <v>0.36</v>
      </c>
      <c r="N51">
        <v>0.48888888888888798</v>
      </c>
      <c r="O51">
        <v>0.38113207547169797</v>
      </c>
      <c r="P51">
        <v>18.399999999999999</v>
      </c>
      <c r="Q51">
        <v>283688</v>
      </c>
      <c r="R51">
        <v>2236</v>
      </c>
      <c r="S51">
        <v>2</v>
      </c>
      <c r="T51">
        <v>29</v>
      </c>
      <c r="U51">
        <v>0.35555555555555501</v>
      </c>
      <c r="V51">
        <v>0.45185185185185101</v>
      </c>
      <c r="W51">
        <v>0.38113207547169797</v>
      </c>
      <c r="X51">
        <v>13.4</v>
      </c>
      <c r="Y51">
        <v>205730</v>
      </c>
      <c r="Z51">
        <v>2373</v>
      </c>
      <c r="AA51">
        <v>2</v>
      </c>
      <c r="AB51">
        <v>30</v>
      </c>
      <c r="AC51" t="s">
        <v>2730</v>
      </c>
      <c r="AE51">
        <f>Tabela4[[#This Row],[kan_params]]</f>
        <v>2316</v>
      </c>
      <c r="AF51">
        <f>Tabela4[[#This Row],[kan_steps]]</f>
        <v>26.6</v>
      </c>
      <c r="AG51">
        <f>Tabela4[[#This Row],[kan_train_acc]]</f>
        <v>0.64716981053352296</v>
      </c>
      <c r="AH51">
        <f>Tabela4[[#This Row],[kan_val_acc]]</f>
        <v>0.74814815521240197</v>
      </c>
      <c r="AI51">
        <f>Tabela4[[#This Row],[kan_test_acc]]</f>
        <v>0.63555556833743998</v>
      </c>
      <c r="AJ51">
        <f>Tabela4[[#This Row],[mlp_test_acc]]</f>
        <v>0.36</v>
      </c>
      <c r="AK51">
        <f>Tabela4[[#This Row],[mlp_val_acc]]</f>
        <v>0.48888888888888798</v>
      </c>
      <c r="AL51">
        <f>Tabela4[[#This Row],[mlp_train_acc]]</f>
        <v>0.38113207547169797</v>
      </c>
      <c r="AM51">
        <f>Tabela4[[#This Row],[mlp_steps]]</f>
        <v>18.399999999999999</v>
      </c>
    </row>
    <row r="52" spans="1:39" hidden="1" x14ac:dyDescent="0.25">
      <c r="A52" t="s">
        <v>2630</v>
      </c>
      <c r="B52">
        <v>10</v>
      </c>
      <c r="C52">
        <v>5</v>
      </c>
      <c r="D52">
        <v>2</v>
      </c>
      <c r="E52">
        <v>0</v>
      </c>
      <c r="F52" t="s">
        <v>2631</v>
      </c>
      <c r="G52">
        <v>2654</v>
      </c>
      <c r="H52">
        <v>3548077</v>
      </c>
      <c r="I52">
        <v>33.6</v>
      </c>
      <c r="J52">
        <v>0.93207546472549396</v>
      </c>
      <c r="K52">
        <v>0.93333333730697599</v>
      </c>
      <c r="L52">
        <v>0.91111111640930098</v>
      </c>
      <c r="M52">
        <v>0.28888888888888797</v>
      </c>
      <c r="N52">
        <v>0.42962962962962897</v>
      </c>
      <c r="O52">
        <v>0.35094339622641502</v>
      </c>
      <c r="P52">
        <v>13.8</v>
      </c>
      <c r="Q52">
        <v>207106.6</v>
      </c>
      <c r="R52">
        <v>2514</v>
      </c>
      <c r="S52">
        <v>2</v>
      </c>
      <c r="T52">
        <v>31</v>
      </c>
      <c r="U52">
        <v>0.33333333333333298</v>
      </c>
      <c r="V52">
        <v>0.562962962962963</v>
      </c>
      <c r="W52">
        <v>0.39622641509433898</v>
      </c>
      <c r="X52">
        <v>14</v>
      </c>
      <c r="Y52">
        <v>228449.4</v>
      </c>
      <c r="Z52">
        <v>2659</v>
      </c>
      <c r="AA52">
        <v>2</v>
      </c>
      <c r="AB52">
        <v>32</v>
      </c>
      <c r="AC52" t="s">
        <v>2731</v>
      </c>
      <c r="AE52">
        <f>Tabela4[[#This Row],[kan_params]]</f>
        <v>2654</v>
      </c>
      <c r="AF52">
        <f>Tabela4[[#This Row],[kan_steps]]</f>
        <v>33.6</v>
      </c>
      <c r="AG52">
        <f>Tabela4[[#This Row],[kan_train_acc]]</f>
        <v>0.93207546472549396</v>
      </c>
      <c r="AH52">
        <f>Tabela4[[#This Row],[kan_val_acc]]</f>
        <v>0.93333333730697599</v>
      </c>
      <c r="AI52">
        <f>Tabela4[[#This Row],[kan_test_acc]]</f>
        <v>0.91111111640930098</v>
      </c>
      <c r="AJ52">
        <f>Tabela4[[#This Row],[mlp_test_acc]]</f>
        <v>0.28888888888888797</v>
      </c>
      <c r="AK52">
        <f>Tabela4[[#This Row],[mlp_val_acc]]</f>
        <v>0.42962962962962897</v>
      </c>
      <c r="AL52">
        <f>Tabela4[[#This Row],[mlp_train_acc]]</f>
        <v>0.35094339622641502</v>
      </c>
      <c r="AM52">
        <f>Tabela4[[#This Row],[mlp_steps]]</f>
        <v>13.8</v>
      </c>
    </row>
    <row r="53" spans="1:39" hidden="1" x14ac:dyDescent="0.25">
      <c r="A53" t="s">
        <v>2630</v>
      </c>
      <c r="B53">
        <v>10</v>
      </c>
      <c r="C53">
        <v>5</v>
      </c>
      <c r="D53">
        <v>2</v>
      </c>
      <c r="E53">
        <v>0</v>
      </c>
      <c r="F53" t="s">
        <v>2633</v>
      </c>
      <c r="G53">
        <v>5684</v>
      </c>
      <c r="H53">
        <v>4878349</v>
      </c>
      <c r="I53">
        <v>26</v>
      </c>
      <c r="J53">
        <v>0.473584902286529</v>
      </c>
      <c r="K53">
        <v>0.75555555820465004</v>
      </c>
      <c r="L53">
        <v>0.471111124753952</v>
      </c>
      <c r="M53">
        <v>0.33333333333333298</v>
      </c>
      <c r="N53">
        <v>0.54814814814814805</v>
      </c>
      <c r="O53">
        <v>0.39622641509433898</v>
      </c>
      <c r="P53">
        <v>18.399999999999999</v>
      </c>
      <c r="Q53">
        <v>275118.40000000002</v>
      </c>
      <c r="R53">
        <v>5523</v>
      </c>
      <c r="S53">
        <v>2</v>
      </c>
      <c r="T53">
        <v>48</v>
      </c>
      <c r="U53">
        <v>0.31111111111111101</v>
      </c>
      <c r="V53">
        <v>0.37037037037037002</v>
      </c>
      <c r="W53">
        <v>0.33584905660377301</v>
      </c>
      <c r="X53">
        <v>15.6</v>
      </c>
      <c r="Y53">
        <v>214652.2</v>
      </c>
      <c r="Z53">
        <v>5736</v>
      </c>
      <c r="AA53">
        <v>2</v>
      </c>
      <c r="AB53">
        <v>49</v>
      </c>
      <c r="AC53" t="s">
        <v>2732</v>
      </c>
      <c r="AE53">
        <f>Tabela4[[#This Row],[kan_params]]</f>
        <v>5684</v>
      </c>
      <c r="AF53">
        <f>Tabela4[[#This Row],[kan_steps]]</f>
        <v>26</v>
      </c>
      <c r="AG53">
        <f>Tabela4[[#This Row],[kan_train_acc]]</f>
        <v>0.473584902286529</v>
      </c>
      <c r="AH53">
        <f>Tabela4[[#This Row],[kan_val_acc]]</f>
        <v>0.75555555820465004</v>
      </c>
      <c r="AI53">
        <f>Tabela4[[#This Row],[kan_test_acc]]</f>
        <v>0.471111124753952</v>
      </c>
      <c r="AJ53">
        <f>Tabela4[[#This Row],[mlp_test_acc]]</f>
        <v>0.33333333333333298</v>
      </c>
      <c r="AK53">
        <f>Tabela4[[#This Row],[mlp_val_acc]]</f>
        <v>0.54814814814814805</v>
      </c>
      <c r="AL53">
        <f>Tabela4[[#This Row],[mlp_train_acc]]</f>
        <v>0.39622641509433898</v>
      </c>
      <c r="AM53">
        <f>Tabela4[[#This Row],[mlp_steps]]</f>
        <v>18.399999999999999</v>
      </c>
    </row>
    <row r="54" spans="1:39" hidden="1" x14ac:dyDescent="0.25">
      <c r="A54" t="s">
        <v>2630</v>
      </c>
      <c r="B54">
        <v>10</v>
      </c>
      <c r="C54">
        <v>5</v>
      </c>
      <c r="D54">
        <v>2</v>
      </c>
      <c r="E54">
        <v>0</v>
      </c>
      <c r="F54" t="s">
        <v>2635</v>
      </c>
      <c r="G54">
        <v>6166</v>
      </c>
      <c r="H54">
        <v>5852054</v>
      </c>
      <c r="I54">
        <v>31.2</v>
      </c>
      <c r="J54">
        <v>0.60566037893295199</v>
      </c>
      <c r="K54">
        <v>0.77037037611007597</v>
      </c>
      <c r="L54">
        <v>0.62666667699813805</v>
      </c>
      <c r="M54">
        <v>0.33333333333333298</v>
      </c>
      <c r="N54">
        <v>0.54814814814814805</v>
      </c>
      <c r="O54">
        <v>0.39622641509433898</v>
      </c>
      <c r="P54">
        <v>16.2</v>
      </c>
      <c r="Q54">
        <v>226137</v>
      </c>
      <c r="R54">
        <v>5953</v>
      </c>
      <c r="S54">
        <v>2</v>
      </c>
      <c r="T54">
        <v>50</v>
      </c>
      <c r="U54">
        <v>0.33333333333333298</v>
      </c>
      <c r="V54">
        <v>0.407407407407407</v>
      </c>
      <c r="W54">
        <v>0.35849056603773499</v>
      </c>
      <c r="X54">
        <v>12.8</v>
      </c>
      <c r="Y54">
        <v>180160.8</v>
      </c>
      <c r="Z54">
        <v>6174</v>
      </c>
      <c r="AA54">
        <v>2</v>
      </c>
      <c r="AB54">
        <v>51</v>
      </c>
      <c r="AC54" t="s">
        <v>2733</v>
      </c>
      <c r="AE54">
        <f>Tabela4[[#This Row],[kan_params]]</f>
        <v>6166</v>
      </c>
      <c r="AF54">
        <f>Tabela4[[#This Row],[kan_steps]]</f>
        <v>31.2</v>
      </c>
      <c r="AG54">
        <f>Tabela4[[#This Row],[kan_train_acc]]</f>
        <v>0.60566037893295199</v>
      </c>
      <c r="AH54">
        <f>Tabela4[[#This Row],[kan_val_acc]]</f>
        <v>0.77037037611007597</v>
      </c>
      <c r="AI54">
        <f>Tabela4[[#This Row],[kan_test_acc]]</f>
        <v>0.62666667699813805</v>
      </c>
      <c r="AJ54">
        <f>Tabela4[[#This Row],[mlp_test_acc]]</f>
        <v>0.33333333333333298</v>
      </c>
      <c r="AK54">
        <f>Tabela4[[#This Row],[mlp_val_acc]]</f>
        <v>0.54814814814814805</v>
      </c>
      <c r="AL54">
        <f>Tabela4[[#This Row],[mlp_train_acc]]</f>
        <v>0.39622641509433898</v>
      </c>
      <c r="AM54">
        <f>Tabela4[[#This Row],[mlp_steps]]</f>
        <v>16.2</v>
      </c>
    </row>
    <row r="55" spans="1:39" hidden="1" x14ac:dyDescent="0.25">
      <c r="A55" t="s">
        <v>2630</v>
      </c>
      <c r="B55">
        <v>10</v>
      </c>
      <c r="C55">
        <v>5</v>
      </c>
      <c r="D55">
        <v>2</v>
      </c>
      <c r="E55">
        <v>0</v>
      </c>
      <c r="F55" t="s">
        <v>2637</v>
      </c>
      <c r="G55">
        <v>6648</v>
      </c>
      <c r="H55">
        <v>5124373</v>
      </c>
      <c r="I55">
        <v>25.6</v>
      </c>
      <c r="J55">
        <v>0.62264150977134702</v>
      </c>
      <c r="K55">
        <v>0.85925927162170401</v>
      </c>
      <c r="L55">
        <v>0.58666667938232397</v>
      </c>
      <c r="M55">
        <v>0.35555555555555501</v>
      </c>
      <c r="N55">
        <v>0.48148148148148101</v>
      </c>
      <c r="O55">
        <v>0.38113207547169797</v>
      </c>
      <c r="P55">
        <v>16</v>
      </c>
      <c r="Q55">
        <v>294155.8</v>
      </c>
      <c r="R55">
        <v>6628</v>
      </c>
      <c r="S55">
        <v>2</v>
      </c>
      <c r="T55">
        <v>53</v>
      </c>
      <c r="U55">
        <v>0.33333333333333298</v>
      </c>
      <c r="V55">
        <v>0.51851851851851805</v>
      </c>
      <c r="W55">
        <v>0.39622641509433898</v>
      </c>
      <c r="X55">
        <v>14.6</v>
      </c>
      <c r="Y55">
        <v>265499.59999999998</v>
      </c>
      <c r="Z55">
        <v>6861</v>
      </c>
      <c r="AA55">
        <v>2</v>
      </c>
      <c r="AB55">
        <v>54</v>
      </c>
      <c r="AC55" t="s">
        <v>2734</v>
      </c>
      <c r="AE55">
        <f>Tabela4[[#This Row],[kan_params]]</f>
        <v>6648</v>
      </c>
      <c r="AF55">
        <f>Tabela4[[#This Row],[kan_steps]]</f>
        <v>25.6</v>
      </c>
      <c r="AG55">
        <f>Tabela4[[#This Row],[kan_train_acc]]</f>
        <v>0.62264150977134702</v>
      </c>
      <c r="AH55">
        <f>Tabela4[[#This Row],[kan_val_acc]]</f>
        <v>0.85925927162170401</v>
      </c>
      <c r="AI55">
        <f>Tabela4[[#This Row],[kan_test_acc]]</f>
        <v>0.58666667938232397</v>
      </c>
      <c r="AJ55">
        <f>Tabela4[[#This Row],[mlp_test_acc]]</f>
        <v>0.35555555555555501</v>
      </c>
      <c r="AK55">
        <f>Tabela4[[#This Row],[mlp_val_acc]]</f>
        <v>0.48148148148148101</v>
      </c>
      <c r="AL55">
        <f>Tabela4[[#This Row],[mlp_train_acc]]</f>
        <v>0.38113207547169797</v>
      </c>
      <c r="AM55">
        <f>Tabela4[[#This Row],[mlp_steps]]</f>
        <v>16</v>
      </c>
    </row>
    <row r="56" spans="1:39" hidden="1" x14ac:dyDescent="0.25">
      <c r="A56" t="s">
        <v>2630</v>
      </c>
      <c r="B56">
        <v>10</v>
      </c>
      <c r="C56">
        <v>5</v>
      </c>
      <c r="D56">
        <v>2</v>
      </c>
      <c r="E56">
        <v>0</v>
      </c>
      <c r="F56" t="s">
        <v>2639</v>
      </c>
      <c r="G56">
        <v>7130</v>
      </c>
      <c r="H56">
        <v>4458419.2</v>
      </c>
      <c r="I56">
        <v>22.2</v>
      </c>
      <c r="J56">
        <v>0.56226415038108801</v>
      </c>
      <c r="K56">
        <v>0.65925927162170395</v>
      </c>
      <c r="L56">
        <v>0.56444445848464897</v>
      </c>
      <c r="M56">
        <v>0.33333333333333298</v>
      </c>
      <c r="N56">
        <v>0.55555555555555503</v>
      </c>
      <c r="O56">
        <v>0.39622641509433898</v>
      </c>
      <c r="P56">
        <v>12.2</v>
      </c>
      <c r="Q56">
        <v>168416</v>
      </c>
      <c r="R56">
        <v>7098</v>
      </c>
      <c r="S56">
        <v>2</v>
      </c>
      <c r="T56">
        <v>55</v>
      </c>
      <c r="U56">
        <v>0.33333333333333298</v>
      </c>
      <c r="V56">
        <v>0.53333333333333299</v>
      </c>
      <c r="W56">
        <v>0.39622641509433898</v>
      </c>
      <c r="X56">
        <v>16.600000000000001</v>
      </c>
      <c r="Y56">
        <v>247672</v>
      </c>
      <c r="Z56">
        <v>7339</v>
      </c>
      <c r="AA56">
        <v>2</v>
      </c>
      <c r="AB56">
        <v>56</v>
      </c>
      <c r="AC56" t="s">
        <v>2735</v>
      </c>
      <c r="AE56">
        <f>Tabela4[[#This Row],[kan_params]]</f>
        <v>7130</v>
      </c>
      <c r="AF56">
        <f>Tabela4[[#This Row],[kan_steps]]</f>
        <v>22.2</v>
      </c>
      <c r="AG56">
        <f>Tabela4[[#This Row],[kan_train_acc]]</f>
        <v>0.56226415038108801</v>
      </c>
      <c r="AH56">
        <f>Tabela4[[#This Row],[kan_val_acc]]</f>
        <v>0.65925927162170395</v>
      </c>
      <c r="AI56">
        <f>Tabela4[[#This Row],[kan_test_acc]]</f>
        <v>0.56444445848464897</v>
      </c>
      <c r="AJ56">
        <f>Tabela4[[#This Row],[mlp_test_acc]]</f>
        <v>0.33333333333333298</v>
      </c>
      <c r="AK56">
        <f>Tabela4[[#This Row],[mlp_val_acc]]</f>
        <v>0.55555555555555503</v>
      </c>
      <c r="AL56">
        <f>Tabela4[[#This Row],[mlp_train_acc]]</f>
        <v>0.39622641509433898</v>
      </c>
      <c r="AM56">
        <f>Tabela4[[#This Row],[mlp_steps]]</f>
        <v>12.2</v>
      </c>
    </row>
    <row r="57" spans="1:39" hidden="1" x14ac:dyDescent="0.25">
      <c r="A57" t="s">
        <v>2630</v>
      </c>
      <c r="B57">
        <v>10</v>
      </c>
      <c r="C57">
        <v>5</v>
      </c>
      <c r="D57">
        <v>2</v>
      </c>
      <c r="E57">
        <v>0</v>
      </c>
      <c r="F57" t="s">
        <v>2641</v>
      </c>
      <c r="G57">
        <v>7612</v>
      </c>
      <c r="H57">
        <v>6966280.7999999998</v>
      </c>
      <c r="I57">
        <v>33.799999999999997</v>
      </c>
      <c r="J57">
        <v>0.77358491420745801</v>
      </c>
      <c r="K57">
        <v>0.84444445371627797</v>
      </c>
      <c r="L57">
        <v>0.69333334565162597</v>
      </c>
      <c r="M57">
        <v>0.33333333333333298</v>
      </c>
      <c r="N57">
        <v>0.55555555555555503</v>
      </c>
      <c r="O57">
        <v>0.39622641509433898</v>
      </c>
      <c r="P57">
        <v>16.2</v>
      </c>
      <c r="Q57">
        <v>229109.6</v>
      </c>
      <c r="R57">
        <v>7584</v>
      </c>
      <c r="S57">
        <v>2</v>
      </c>
      <c r="T57">
        <v>57</v>
      </c>
      <c r="U57">
        <v>0.33333333333333298</v>
      </c>
      <c r="V57">
        <v>0.53333333333333299</v>
      </c>
      <c r="W57">
        <v>0.39622641509433898</v>
      </c>
      <c r="X57">
        <v>15.6</v>
      </c>
      <c r="Y57">
        <v>243790.6</v>
      </c>
      <c r="Z57">
        <v>7833</v>
      </c>
      <c r="AA57">
        <v>2</v>
      </c>
      <c r="AB57">
        <v>58</v>
      </c>
      <c r="AC57" t="s">
        <v>2736</v>
      </c>
      <c r="AE57">
        <f>Tabela4[[#This Row],[kan_params]]</f>
        <v>7612</v>
      </c>
      <c r="AF57">
        <f>Tabela4[[#This Row],[kan_steps]]</f>
        <v>33.799999999999997</v>
      </c>
      <c r="AG57">
        <f>Tabela4[[#This Row],[kan_train_acc]]</f>
        <v>0.77358491420745801</v>
      </c>
      <c r="AH57">
        <f>Tabela4[[#This Row],[kan_val_acc]]</f>
        <v>0.84444445371627797</v>
      </c>
      <c r="AI57">
        <f>Tabela4[[#This Row],[kan_test_acc]]</f>
        <v>0.69333334565162597</v>
      </c>
      <c r="AJ57">
        <f>Tabela4[[#This Row],[mlp_test_acc]]</f>
        <v>0.33333333333333298</v>
      </c>
      <c r="AK57">
        <f>Tabela4[[#This Row],[mlp_val_acc]]</f>
        <v>0.55555555555555503</v>
      </c>
      <c r="AL57">
        <f>Tabela4[[#This Row],[mlp_train_acc]]</f>
        <v>0.39622641509433898</v>
      </c>
      <c r="AM57">
        <f>Tabela4[[#This Row],[mlp_steps]]</f>
        <v>16.2</v>
      </c>
    </row>
    <row r="58" spans="1:39" hidden="1" x14ac:dyDescent="0.25">
      <c r="A58" t="s">
        <v>2630</v>
      </c>
      <c r="B58">
        <v>10</v>
      </c>
      <c r="C58">
        <v>5</v>
      </c>
      <c r="D58">
        <v>2</v>
      </c>
      <c r="E58">
        <v>0</v>
      </c>
      <c r="F58" t="s">
        <v>2643</v>
      </c>
      <c r="G58">
        <v>8094</v>
      </c>
      <c r="H58">
        <v>5349070.8</v>
      </c>
      <c r="I58">
        <v>25</v>
      </c>
      <c r="J58">
        <v>0.64339621067047104</v>
      </c>
      <c r="K58">
        <v>0.8</v>
      </c>
      <c r="L58">
        <v>0.64444446563720703</v>
      </c>
      <c r="M58">
        <v>0.31111111111111101</v>
      </c>
      <c r="N58">
        <v>0.47407407407407398</v>
      </c>
      <c r="O58">
        <v>0.373584905660377</v>
      </c>
      <c r="P58">
        <v>13.6</v>
      </c>
      <c r="Q58">
        <v>199136</v>
      </c>
      <c r="R58">
        <v>8086</v>
      </c>
      <c r="S58">
        <v>2</v>
      </c>
      <c r="T58">
        <v>59</v>
      </c>
      <c r="U58">
        <v>0.35555555555555501</v>
      </c>
      <c r="V58">
        <v>0.45185185185185101</v>
      </c>
      <c r="W58">
        <v>0.38113207547169797</v>
      </c>
      <c r="X58">
        <v>14.6</v>
      </c>
      <c r="Y58">
        <v>203491.8</v>
      </c>
      <c r="Z58">
        <v>8343</v>
      </c>
      <c r="AA58">
        <v>2</v>
      </c>
      <c r="AB58">
        <v>60</v>
      </c>
      <c r="AC58" t="s">
        <v>2737</v>
      </c>
      <c r="AE58">
        <f>Tabela4[[#This Row],[kan_params]]</f>
        <v>8094</v>
      </c>
      <c r="AF58">
        <f>Tabela4[[#This Row],[kan_steps]]</f>
        <v>25</v>
      </c>
      <c r="AG58">
        <f>Tabela4[[#This Row],[kan_train_acc]]</f>
        <v>0.64339621067047104</v>
      </c>
      <c r="AH58">
        <f>Tabela4[[#This Row],[kan_val_acc]]</f>
        <v>0.8</v>
      </c>
      <c r="AI58">
        <f>Tabela4[[#This Row],[kan_test_acc]]</f>
        <v>0.64444446563720703</v>
      </c>
      <c r="AJ58">
        <f>Tabela4[[#This Row],[mlp_test_acc]]</f>
        <v>0.31111111111111101</v>
      </c>
      <c r="AK58">
        <f>Tabela4[[#This Row],[mlp_val_acc]]</f>
        <v>0.47407407407407398</v>
      </c>
      <c r="AL58">
        <f>Tabela4[[#This Row],[mlp_train_acc]]</f>
        <v>0.373584905660377</v>
      </c>
      <c r="AM58">
        <f>Tabela4[[#This Row],[mlp_steps]]</f>
        <v>13.6</v>
      </c>
    </row>
    <row r="59" spans="1:39" hidden="1" x14ac:dyDescent="0.25">
      <c r="A59" t="s">
        <v>2630</v>
      </c>
      <c r="B59">
        <v>10</v>
      </c>
      <c r="C59">
        <v>5</v>
      </c>
      <c r="D59">
        <v>2</v>
      </c>
      <c r="E59">
        <v>0</v>
      </c>
      <c r="F59" t="s">
        <v>2645</v>
      </c>
      <c r="G59">
        <v>8576</v>
      </c>
      <c r="H59">
        <v>5584692.2000000002</v>
      </c>
      <c r="I59">
        <v>24.8</v>
      </c>
      <c r="J59">
        <v>0.65471696853637695</v>
      </c>
      <c r="K59">
        <v>0.83703703880309999</v>
      </c>
      <c r="L59">
        <v>0.600000011920929</v>
      </c>
      <c r="M59">
        <v>0.33333333333333298</v>
      </c>
      <c r="N59">
        <v>0.51851851851851805</v>
      </c>
      <c r="O59">
        <v>0.39622641509433898</v>
      </c>
      <c r="P59">
        <v>14.2</v>
      </c>
      <c r="Q59">
        <v>223021</v>
      </c>
      <c r="R59">
        <v>8343</v>
      </c>
      <c r="S59">
        <v>2</v>
      </c>
      <c r="T59">
        <v>60</v>
      </c>
      <c r="U59">
        <v>0.35555555555555501</v>
      </c>
      <c r="V59">
        <v>0.45185185185185101</v>
      </c>
      <c r="W59">
        <v>0.38113207547169797</v>
      </c>
      <c r="X59">
        <v>13</v>
      </c>
      <c r="Y59">
        <v>222230.8</v>
      </c>
      <c r="Z59">
        <v>8604</v>
      </c>
      <c r="AA59">
        <v>2</v>
      </c>
      <c r="AB59">
        <v>61</v>
      </c>
      <c r="AC59" t="s">
        <v>2738</v>
      </c>
      <c r="AE59">
        <f>Tabela4[[#This Row],[kan_params]]</f>
        <v>8576</v>
      </c>
      <c r="AF59">
        <f>Tabela4[[#This Row],[kan_steps]]</f>
        <v>24.8</v>
      </c>
      <c r="AG59">
        <f>Tabela4[[#This Row],[kan_train_acc]]</f>
        <v>0.65471696853637695</v>
      </c>
      <c r="AH59">
        <f>Tabela4[[#This Row],[kan_val_acc]]</f>
        <v>0.83703703880309999</v>
      </c>
      <c r="AI59">
        <f>Tabela4[[#This Row],[kan_test_acc]]</f>
        <v>0.600000011920929</v>
      </c>
      <c r="AJ59">
        <f>Tabela4[[#This Row],[mlp_test_acc]]</f>
        <v>0.33333333333333298</v>
      </c>
      <c r="AK59">
        <f>Tabela4[[#This Row],[mlp_val_acc]]</f>
        <v>0.51851851851851805</v>
      </c>
      <c r="AL59">
        <f>Tabela4[[#This Row],[mlp_train_acc]]</f>
        <v>0.39622641509433898</v>
      </c>
      <c r="AM59">
        <f>Tabela4[[#This Row],[mlp_steps]]</f>
        <v>14.2</v>
      </c>
    </row>
    <row r="60" spans="1:39" hidden="1" x14ac:dyDescent="0.25">
      <c r="A60" t="s">
        <v>2630</v>
      </c>
      <c r="B60">
        <v>10</v>
      </c>
      <c r="C60">
        <v>5</v>
      </c>
      <c r="D60">
        <v>2</v>
      </c>
      <c r="E60">
        <v>0</v>
      </c>
      <c r="F60" t="s">
        <v>2647</v>
      </c>
      <c r="G60">
        <v>9058</v>
      </c>
      <c r="H60">
        <v>5528563.5999999996</v>
      </c>
      <c r="I60">
        <v>24.4</v>
      </c>
      <c r="J60">
        <v>0.53773585557937598</v>
      </c>
      <c r="K60">
        <v>0.68148146867752002</v>
      </c>
      <c r="L60">
        <v>0.57777778506278898</v>
      </c>
      <c r="M60">
        <v>0.33333333333333298</v>
      </c>
      <c r="N60">
        <v>0.51851851851851805</v>
      </c>
      <c r="O60">
        <v>0.39622641509433898</v>
      </c>
      <c r="P60">
        <v>13.6</v>
      </c>
      <c r="Q60">
        <v>210673.6</v>
      </c>
      <c r="R60">
        <v>8869</v>
      </c>
      <c r="S60">
        <v>2</v>
      </c>
      <c r="T60">
        <v>62</v>
      </c>
      <c r="U60">
        <v>0.33333333333333298</v>
      </c>
      <c r="V60">
        <v>0.52592592592592502</v>
      </c>
      <c r="W60">
        <v>0.39622641509433898</v>
      </c>
      <c r="X60">
        <v>15.2</v>
      </c>
      <c r="Y60">
        <v>234861.6</v>
      </c>
      <c r="Z60">
        <v>9138</v>
      </c>
      <c r="AA60">
        <v>2</v>
      </c>
      <c r="AB60">
        <v>63</v>
      </c>
      <c r="AC60" t="s">
        <v>2739</v>
      </c>
      <c r="AE60">
        <f>Tabela4[[#This Row],[kan_params]]</f>
        <v>9058</v>
      </c>
      <c r="AF60">
        <f>Tabela4[[#This Row],[kan_steps]]</f>
        <v>24.4</v>
      </c>
      <c r="AG60">
        <f>Tabela4[[#This Row],[kan_train_acc]]</f>
        <v>0.53773585557937598</v>
      </c>
      <c r="AH60">
        <f>Tabela4[[#This Row],[kan_val_acc]]</f>
        <v>0.68148146867752002</v>
      </c>
      <c r="AI60">
        <f>Tabela4[[#This Row],[kan_test_acc]]</f>
        <v>0.57777778506278898</v>
      </c>
      <c r="AJ60">
        <f>Tabela4[[#This Row],[mlp_test_acc]]</f>
        <v>0.33333333333333298</v>
      </c>
      <c r="AK60">
        <f>Tabela4[[#This Row],[mlp_val_acc]]</f>
        <v>0.51851851851851805</v>
      </c>
      <c r="AL60">
        <f>Tabela4[[#This Row],[mlp_train_acc]]</f>
        <v>0.39622641509433898</v>
      </c>
      <c r="AM60">
        <f>Tabela4[[#This Row],[mlp_steps]]</f>
        <v>13.6</v>
      </c>
    </row>
    <row r="61" spans="1:39" hidden="1" x14ac:dyDescent="0.25">
      <c r="A61" t="s">
        <v>2630</v>
      </c>
      <c r="B61">
        <v>10</v>
      </c>
      <c r="C61">
        <v>5</v>
      </c>
      <c r="D61">
        <v>2</v>
      </c>
      <c r="E61">
        <v>0</v>
      </c>
      <c r="F61" t="s">
        <v>2649</v>
      </c>
      <c r="G61">
        <v>3136</v>
      </c>
      <c r="H61">
        <v>3006677.6</v>
      </c>
      <c r="I61">
        <v>26.4</v>
      </c>
      <c r="J61">
        <v>0.88301887512207</v>
      </c>
      <c r="K61">
        <v>0.903703701496124</v>
      </c>
      <c r="L61">
        <v>0.85777778625488199</v>
      </c>
      <c r="M61">
        <v>0.35555555555555501</v>
      </c>
      <c r="N61">
        <v>0.45185185185185101</v>
      </c>
      <c r="O61">
        <v>0.38113207547169797</v>
      </c>
      <c r="P61">
        <v>15.4</v>
      </c>
      <c r="Q61">
        <v>236487.2</v>
      </c>
      <c r="R61">
        <v>3118</v>
      </c>
      <c r="S61">
        <v>2</v>
      </c>
      <c r="T61">
        <v>35</v>
      </c>
      <c r="U61">
        <v>0.33333333333333298</v>
      </c>
      <c r="V61">
        <v>0.51851851851851805</v>
      </c>
      <c r="W61">
        <v>0.39622641509433898</v>
      </c>
      <c r="X61">
        <v>16.2</v>
      </c>
      <c r="Y61">
        <v>237687</v>
      </c>
      <c r="Z61">
        <v>3279</v>
      </c>
      <c r="AA61">
        <v>2</v>
      </c>
      <c r="AB61">
        <v>36</v>
      </c>
      <c r="AC61" t="s">
        <v>2740</v>
      </c>
      <c r="AE61">
        <f>Tabela4[[#This Row],[kan_params]]</f>
        <v>3136</v>
      </c>
      <c r="AF61">
        <f>Tabela4[[#This Row],[kan_steps]]</f>
        <v>26.4</v>
      </c>
      <c r="AG61">
        <f>Tabela4[[#This Row],[kan_train_acc]]</f>
        <v>0.88301887512207</v>
      </c>
      <c r="AH61">
        <f>Tabela4[[#This Row],[kan_val_acc]]</f>
        <v>0.903703701496124</v>
      </c>
      <c r="AI61">
        <f>Tabela4[[#This Row],[kan_test_acc]]</f>
        <v>0.85777778625488199</v>
      </c>
      <c r="AJ61">
        <f>Tabela4[[#This Row],[mlp_test_acc]]</f>
        <v>0.35555555555555501</v>
      </c>
      <c r="AK61">
        <f>Tabela4[[#This Row],[mlp_val_acc]]</f>
        <v>0.45185185185185101</v>
      </c>
      <c r="AL61">
        <f>Tabela4[[#This Row],[mlp_train_acc]]</f>
        <v>0.38113207547169797</v>
      </c>
      <c r="AM61">
        <f>Tabela4[[#This Row],[mlp_steps]]</f>
        <v>15.4</v>
      </c>
    </row>
    <row r="62" spans="1:39" hidden="1" x14ac:dyDescent="0.25">
      <c r="A62" t="s">
        <v>2630</v>
      </c>
      <c r="B62">
        <v>10</v>
      </c>
      <c r="C62">
        <v>5</v>
      </c>
      <c r="D62">
        <v>2</v>
      </c>
      <c r="E62">
        <v>0</v>
      </c>
      <c r="F62" t="s">
        <v>2651</v>
      </c>
      <c r="G62">
        <v>6466</v>
      </c>
      <c r="H62">
        <v>6409651.4000000004</v>
      </c>
      <c r="I62">
        <v>32.4</v>
      </c>
      <c r="J62">
        <v>0.59245282411575295</v>
      </c>
      <c r="K62">
        <v>0.84444444179534905</v>
      </c>
      <c r="L62">
        <v>0.51111112833022998</v>
      </c>
      <c r="M62">
        <v>0.35555555555555501</v>
      </c>
      <c r="N62">
        <v>0.46666666666666601</v>
      </c>
      <c r="O62">
        <v>0.38113207547169797</v>
      </c>
      <c r="P62">
        <v>15.8</v>
      </c>
      <c r="Q62">
        <v>257417</v>
      </c>
      <c r="R62">
        <v>6399</v>
      </c>
      <c r="S62">
        <v>2</v>
      </c>
      <c r="T62">
        <v>52</v>
      </c>
      <c r="U62">
        <v>0.33333333333333298</v>
      </c>
      <c r="V62">
        <v>0.57777777777777695</v>
      </c>
      <c r="W62">
        <v>0.39622641509433898</v>
      </c>
      <c r="X62">
        <v>15.2</v>
      </c>
      <c r="Y62">
        <v>210985.2</v>
      </c>
      <c r="Z62">
        <v>6628</v>
      </c>
      <c r="AA62">
        <v>2</v>
      </c>
      <c r="AB62">
        <v>53</v>
      </c>
      <c r="AC62" t="s">
        <v>2741</v>
      </c>
      <c r="AE62">
        <f>Tabela4[[#This Row],[kan_params]]</f>
        <v>6466</v>
      </c>
      <c r="AF62">
        <f>Tabela4[[#This Row],[kan_steps]]</f>
        <v>32.4</v>
      </c>
      <c r="AG62">
        <f>Tabela4[[#This Row],[kan_train_acc]]</f>
        <v>0.59245282411575295</v>
      </c>
      <c r="AH62">
        <f>Tabela4[[#This Row],[kan_val_acc]]</f>
        <v>0.84444444179534905</v>
      </c>
      <c r="AI62">
        <f>Tabela4[[#This Row],[kan_test_acc]]</f>
        <v>0.51111112833022998</v>
      </c>
      <c r="AJ62">
        <f>Tabela4[[#This Row],[mlp_test_acc]]</f>
        <v>0.35555555555555501</v>
      </c>
      <c r="AK62">
        <f>Tabela4[[#This Row],[mlp_val_acc]]</f>
        <v>0.46666666666666601</v>
      </c>
      <c r="AL62">
        <f>Tabela4[[#This Row],[mlp_train_acc]]</f>
        <v>0.38113207547169797</v>
      </c>
      <c r="AM62">
        <f>Tabela4[[#This Row],[mlp_steps]]</f>
        <v>15.8</v>
      </c>
    </row>
    <row r="63" spans="1:39" hidden="1" x14ac:dyDescent="0.25">
      <c r="A63" t="s">
        <v>2630</v>
      </c>
      <c r="B63">
        <v>10</v>
      </c>
      <c r="C63">
        <v>5</v>
      </c>
      <c r="D63">
        <v>2</v>
      </c>
      <c r="E63">
        <v>0</v>
      </c>
      <c r="F63" t="s">
        <v>2653</v>
      </c>
      <c r="G63">
        <v>7008</v>
      </c>
      <c r="H63">
        <v>3521312.6</v>
      </c>
      <c r="I63">
        <v>17.2</v>
      </c>
      <c r="J63">
        <v>0.47547169923782301</v>
      </c>
      <c r="K63">
        <v>0.63703705072402905</v>
      </c>
      <c r="L63">
        <v>0.44000002145767197</v>
      </c>
      <c r="M63">
        <v>0.33333333333333298</v>
      </c>
      <c r="N63">
        <v>0.53333333333333299</v>
      </c>
      <c r="O63">
        <v>0.39622641509433898</v>
      </c>
      <c r="P63">
        <v>14.4</v>
      </c>
      <c r="Q63">
        <v>206457</v>
      </c>
      <c r="R63">
        <v>6861</v>
      </c>
      <c r="S63">
        <v>2</v>
      </c>
      <c r="T63">
        <v>54</v>
      </c>
      <c r="U63">
        <v>0.33333333333333298</v>
      </c>
      <c r="V63">
        <v>0.51851851851851805</v>
      </c>
      <c r="W63">
        <v>0.39622641509433898</v>
      </c>
      <c r="X63">
        <v>17</v>
      </c>
      <c r="Y63">
        <v>258847.6</v>
      </c>
      <c r="Z63">
        <v>7098</v>
      </c>
      <c r="AA63">
        <v>2</v>
      </c>
      <c r="AB63">
        <v>55</v>
      </c>
      <c r="AC63" t="s">
        <v>2742</v>
      </c>
      <c r="AE63">
        <f>Tabela4[[#This Row],[kan_params]]</f>
        <v>7008</v>
      </c>
      <c r="AF63">
        <f>Tabela4[[#This Row],[kan_steps]]</f>
        <v>17.2</v>
      </c>
      <c r="AG63">
        <f>Tabela4[[#This Row],[kan_train_acc]]</f>
        <v>0.47547169923782301</v>
      </c>
      <c r="AH63">
        <f>Tabela4[[#This Row],[kan_val_acc]]</f>
        <v>0.63703705072402905</v>
      </c>
      <c r="AI63">
        <f>Tabela4[[#This Row],[kan_test_acc]]</f>
        <v>0.44000002145767197</v>
      </c>
      <c r="AJ63">
        <f>Tabela4[[#This Row],[mlp_test_acc]]</f>
        <v>0.33333333333333298</v>
      </c>
      <c r="AK63">
        <f>Tabela4[[#This Row],[mlp_val_acc]]</f>
        <v>0.53333333333333299</v>
      </c>
      <c r="AL63">
        <f>Tabela4[[#This Row],[mlp_train_acc]]</f>
        <v>0.39622641509433898</v>
      </c>
      <c r="AM63">
        <f>Tabela4[[#This Row],[mlp_steps]]</f>
        <v>14.4</v>
      </c>
    </row>
    <row r="64" spans="1:39" hidden="1" x14ac:dyDescent="0.25">
      <c r="A64" t="s">
        <v>2630</v>
      </c>
      <c r="B64">
        <v>10</v>
      </c>
      <c r="C64">
        <v>5</v>
      </c>
      <c r="D64">
        <v>2</v>
      </c>
      <c r="E64">
        <v>0</v>
      </c>
      <c r="F64" t="s">
        <v>2655</v>
      </c>
      <c r="G64">
        <v>7550</v>
      </c>
      <c r="H64">
        <v>5009699.2</v>
      </c>
      <c r="I64">
        <v>23.6</v>
      </c>
      <c r="J64">
        <v>0.52075471878051705</v>
      </c>
      <c r="K64">
        <v>0.69629629850387498</v>
      </c>
      <c r="L64">
        <v>0.48000000715255697</v>
      </c>
      <c r="M64">
        <v>0.33333333333333298</v>
      </c>
      <c r="N64">
        <v>0.51851851851851805</v>
      </c>
      <c r="O64">
        <v>0.39622641509433898</v>
      </c>
      <c r="P64">
        <v>17.2</v>
      </c>
      <c r="Q64">
        <v>241016.8</v>
      </c>
      <c r="R64">
        <v>7339</v>
      </c>
      <c r="S64">
        <v>2</v>
      </c>
      <c r="T64">
        <v>56</v>
      </c>
      <c r="U64">
        <v>0.31111111111111101</v>
      </c>
      <c r="V64">
        <v>0.47407407407407398</v>
      </c>
      <c r="W64">
        <v>0.373584905660377</v>
      </c>
      <c r="X64">
        <v>12</v>
      </c>
      <c r="Y64">
        <v>179653</v>
      </c>
      <c r="Z64">
        <v>7584</v>
      </c>
      <c r="AA64">
        <v>2</v>
      </c>
      <c r="AB64">
        <v>57</v>
      </c>
      <c r="AC64" t="s">
        <v>2743</v>
      </c>
      <c r="AE64">
        <f>Tabela4[[#This Row],[kan_params]]</f>
        <v>7550</v>
      </c>
      <c r="AF64">
        <f>Tabela4[[#This Row],[kan_steps]]</f>
        <v>23.6</v>
      </c>
      <c r="AG64">
        <f>Tabela4[[#This Row],[kan_train_acc]]</f>
        <v>0.52075471878051705</v>
      </c>
      <c r="AH64">
        <f>Tabela4[[#This Row],[kan_val_acc]]</f>
        <v>0.69629629850387498</v>
      </c>
      <c r="AI64">
        <f>Tabela4[[#This Row],[kan_test_acc]]</f>
        <v>0.48000000715255697</v>
      </c>
      <c r="AJ64">
        <f>Tabela4[[#This Row],[mlp_test_acc]]</f>
        <v>0.33333333333333298</v>
      </c>
      <c r="AK64">
        <f>Tabela4[[#This Row],[mlp_val_acc]]</f>
        <v>0.51851851851851805</v>
      </c>
      <c r="AL64">
        <f>Tabela4[[#This Row],[mlp_train_acc]]</f>
        <v>0.39622641509433898</v>
      </c>
      <c r="AM64">
        <f>Tabela4[[#This Row],[mlp_steps]]</f>
        <v>17.2</v>
      </c>
    </row>
    <row r="65" spans="1:39" hidden="1" x14ac:dyDescent="0.25">
      <c r="A65" t="s">
        <v>2630</v>
      </c>
      <c r="B65">
        <v>10</v>
      </c>
      <c r="C65">
        <v>5</v>
      </c>
      <c r="D65">
        <v>2</v>
      </c>
      <c r="E65">
        <v>0</v>
      </c>
      <c r="F65" t="s">
        <v>2657</v>
      </c>
      <c r="G65">
        <v>8092</v>
      </c>
      <c r="H65">
        <v>4722130.8</v>
      </c>
      <c r="I65">
        <v>21.2</v>
      </c>
      <c r="J65">
        <v>0.560377353429794</v>
      </c>
      <c r="K65">
        <v>0.77777779102325395</v>
      </c>
      <c r="L65">
        <v>0.60444445610046305</v>
      </c>
      <c r="M65">
        <v>0.33333333333333298</v>
      </c>
      <c r="N65">
        <v>0.51851851851851805</v>
      </c>
      <c r="O65">
        <v>0.39622641509433898</v>
      </c>
      <c r="P65">
        <v>12.8</v>
      </c>
      <c r="Q65">
        <v>203400</v>
      </c>
      <c r="R65">
        <v>8086</v>
      </c>
      <c r="S65">
        <v>2</v>
      </c>
      <c r="T65">
        <v>59</v>
      </c>
      <c r="U65">
        <v>0.33333333333333298</v>
      </c>
      <c r="V65">
        <v>0.52592592592592502</v>
      </c>
      <c r="W65">
        <v>0.39622641509433898</v>
      </c>
      <c r="X65">
        <v>13.6</v>
      </c>
      <c r="Y65">
        <v>196772.8</v>
      </c>
      <c r="Z65">
        <v>8343</v>
      </c>
      <c r="AA65">
        <v>2</v>
      </c>
      <c r="AB65">
        <v>60</v>
      </c>
      <c r="AC65" t="s">
        <v>2744</v>
      </c>
      <c r="AE65">
        <f>Tabela4[[#This Row],[kan_params]]</f>
        <v>8092</v>
      </c>
      <c r="AF65">
        <f>Tabela4[[#This Row],[kan_steps]]</f>
        <v>21.2</v>
      </c>
      <c r="AG65">
        <f>Tabela4[[#This Row],[kan_train_acc]]</f>
        <v>0.560377353429794</v>
      </c>
      <c r="AH65">
        <f>Tabela4[[#This Row],[kan_val_acc]]</f>
        <v>0.77777779102325395</v>
      </c>
      <c r="AI65">
        <f>Tabela4[[#This Row],[kan_test_acc]]</f>
        <v>0.60444445610046305</v>
      </c>
      <c r="AJ65">
        <f>Tabela4[[#This Row],[mlp_test_acc]]</f>
        <v>0.33333333333333298</v>
      </c>
      <c r="AK65">
        <f>Tabela4[[#This Row],[mlp_val_acc]]</f>
        <v>0.51851851851851805</v>
      </c>
      <c r="AL65">
        <f>Tabela4[[#This Row],[mlp_train_acc]]</f>
        <v>0.39622641509433898</v>
      </c>
      <c r="AM65">
        <f>Tabela4[[#This Row],[mlp_steps]]</f>
        <v>12.8</v>
      </c>
    </row>
    <row r="66" spans="1:39" hidden="1" x14ac:dyDescent="0.25">
      <c r="A66" t="s">
        <v>2630</v>
      </c>
      <c r="B66">
        <v>10</v>
      </c>
      <c r="C66">
        <v>5</v>
      </c>
      <c r="D66">
        <v>2</v>
      </c>
      <c r="E66">
        <v>0</v>
      </c>
      <c r="F66" t="s">
        <v>2659</v>
      </c>
      <c r="G66">
        <v>8634</v>
      </c>
      <c r="H66">
        <v>6768539</v>
      </c>
      <c r="I66">
        <v>31.4</v>
      </c>
      <c r="J66">
        <v>0.79245283603668204</v>
      </c>
      <c r="K66">
        <v>0.86666666269302295</v>
      </c>
      <c r="L66">
        <v>0.80000001192092896</v>
      </c>
      <c r="M66">
        <v>0.33333333333333298</v>
      </c>
      <c r="N66">
        <v>0.51851851851851805</v>
      </c>
      <c r="O66">
        <v>0.39622641509433898</v>
      </c>
      <c r="P66">
        <v>12.6</v>
      </c>
      <c r="Q66">
        <v>194365</v>
      </c>
      <c r="R66">
        <v>8604</v>
      </c>
      <c r="S66">
        <v>2</v>
      </c>
      <c r="T66">
        <v>61</v>
      </c>
      <c r="U66">
        <v>0.33333333333333298</v>
      </c>
      <c r="V66">
        <v>0.51851851851851805</v>
      </c>
      <c r="W66">
        <v>0.39622641509433898</v>
      </c>
      <c r="X66">
        <v>12.6</v>
      </c>
      <c r="Y66">
        <v>219471</v>
      </c>
      <c r="Z66">
        <v>8869</v>
      </c>
      <c r="AA66">
        <v>2</v>
      </c>
      <c r="AB66">
        <v>62</v>
      </c>
      <c r="AC66" t="s">
        <v>2745</v>
      </c>
      <c r="AE66">
        <f>Tabela4[[#This Row],[kan_params]]</f>
        <v>8634</v>
      </c>
      <c r="AF66">
        <f>Tabela4[[#This Row],[kan_steps]]</f>
        <v>31.4</v>
      </c>
      <c r="AG66">
        <f>Tabela4[[#This Row],[kan_train_acc]]</f>
        <v>0.79245283603668204</v>
      </c>
      <c r="AH66">
        <f>Tabela4[[#This Row],[kan_val_acc]]</f>
        <v>0.86666666269302295</v>
      </c>
      <c r="AI66">
        <f>Tabela4[[#This Row],[kan_test_acc]]</f>
        <v>0.80000001192092896</v>
      </c>
      <c r="AJ66">
        <f>Tabela4[[#This Row],[mlp_test_acc]]</f>
        <v>0.33333333333333298</v>
      </c>
      <c r="AK66">
        <f>Tabela4[[#This Row],[mlp_val_acc]]</f>
        <v>0.51851851851851805</v>
      </c>
      <c r="AL66">
        <f>Tabela4[[#This Row],[mlp_train_acc]]</f>
        <v>0.39622641509433898</v>
      </c>
      <c r="AM66">
        <f>Tabela4[[#This Row],[mlp_steps]]</f>
        <v>12.6</v>
      </c>
    </row>
    <row r="67" spans="1:39" hidden="1" x14ac:dyDescent="0.25">
      <c r="A67" t="s">
        <v>2630</v>
      </c>
      <c r="B67">
        <v>10</v>
      </c>
      <c r="C67">
        <v>5</v>
      </c>
      <c r="D67">
        <v>2</v>
      </c>
      <c r="E67">
        <v>0</v>
      </c>
      <c r="F67" t="s">
        <v>2661</v>
      </c>
      <c r="G67">
        <v>9176</v>
      </c>
      <c r="H67">
        <v>3472285.8</v>
      </c>
      <c r="I67">
        <v>14.2</v>
      </c>
      <c r="J67">
        <v>0.63962265253066997</v>
      </c>
      <c r="K67">
        <v>0.68888890743255604</v>
      </c>
      <c r="L67">
        <v>0.60888890027999798</v>
      </c>
      <c r="M67">
        <v>0.33333333333333298</v>
      </c>
      <c r="N67">
        <v>0.51851851851851805</v>
      </c>
      <c r="O67">
        <v>0.39622641509433898</v>
      </c>
      <c r="P67">
        <v>19.399999999999999</v>
      </c>
      <c r="Q67">
        <v>295972.8</v>
      </c>
      <c r="R67">
        <v>9138</v>
      </c>
      <c r="S67">
        <v>2</v>
      </c>
      <c r="T67">
        <v>63</v>
      </c>
      <c r="U67">
        <v>0.33333333333333298</v>
      </c>
      <c r="V67">
        <v>0.51851851851851805</v>
      </c>
      <c r="W67">
        <v>0.39622641509433898</v>
      </c>
      <c r="X67">
        <v>12.2</v>
      </c>
      <c r="Y67">
        <v>192085.2</v>
      </c>
      <c r="Z67">
        <v>9411</v>
      </c>
      <c r="AA67">
        <v>2</v>
      </c>
      <c r="AB67">
        <v>64</v>
      </c>
      <c r="AC67" t="s">
        <v>2746</v>
      </c>
      <c r="AE67">
        <f>Tabela4[[#This Row],[kan_params]]</f>
        <v>9176</v>
      </c>
      <c r="AF67">
        <f>Tabela4[[#This Row],[kan_steps]]</f>
        <v>14.2</v>
      </c>
      <c r="AG67">
        <f>Tabela4[[#This Row],[kan_train_acc]]</f>
        <v>0.63962265253066997</v>
      </c>
      <c r="AH67">
        <f>Tabela4[[#This Row],[kan_val_acc]]</f>
        <v>0.68888890743255604</v>
      </c>
      <c r="AI67">
        <f>Tabela4[[#This Row],[kan_test_acc]]</f>
        <v>0.60888890027999798</v>
      </c>
      <c r="AJ67">
        <f>Tabela4[[#This Row],[mlp_test_acc]]</f>
        <v>0.33333333333333298</v>
      </c>
      <c r="AK67">
        <f>Tabela4[[#This Row],[mlp_val_acc]]</f>
        <v>0.51851851851851805</v>
      </c>
      <c r="AL67">
        <f>Tabela4[[#This Row],[mlp_train_acc]]</f>
        <v>0.39622641509433898</v>
      </c>
      <c r="AM67">
        <f>Tabela4[[#This Row],[mlp_steps]]</f>
        <v>19.399999999999999</v>
      </c>
    </row>
    <row r="68" spans="1:39" hidden="1" x14ac:dyDescent="0.25">
      <c r="A68" t="s">
        <v>2630</v>
      </c>
      <c r="B68">
        <v>10</v>
      </c>
      <c r="C68">
        <v>5</v>
      </c>
      <c r="D68">
        <v>2</v>
      </c>
      <c r="E68">
        <v>0</v>
      </c>
      <c r="F68" t="s">
        <v>2663</v>
      </c>
      <c r="G68">
        <v>9718</v>
      </c>
      <c r="H68">
        <v>5912435.5999999996</v>
      </c>
      <c r="I68">
        <v>24.8</v>
      </c>
      <c r="J68">
        <v>0.68113207072019499</v>
      </c>
      <c r="K68">
        <v>0.89629631042480395</v>
      </c>
      <c r="L68">
        <v>0.66666667610406805</v>
      </c>
      <c r="M68">
        <v>0.33333333333333298</v>
      </c>
      <c r="N68">
        <v>0.57777777777777695</v>
      </c>
      <c r="O68">
        <v>0.39622641509433898</v>
      </c>
      <c r="P68">
        <v>14</v>
      </c>
      <c r="Q68">
        <v>225506.8</v>
      </c>
      <c r="R68">
        <v>9688</v>
      </c>
      <c r="S68">
        <v>2</v>
      </c>
      <c r="T68">
        <v>65</v>
      </c>
      <c r="U68">
        <v>0.33333333333333298</v>
      </c>
      <c r="V68">
        <v>0.51851851851851805</v>
      </c>
      <c r="W68">
        <v>0.39622641509433898</v>
      </c>
      <c r="X68">
        <v>12</v>
      </c>
      <c r="Y68">
        <v>189397.4</v>
      </c>
      <c r="Z68">
        <v>9969</v>
      </c>
      <c r="AA68">
        <v>2</v>
      </c>
      <c r="AB68">
        <v>66</v>
      </c>
      <c r="AC68" t="s">
        <v>2747</v>
      </c>
      <c r="AE68">
        <f>Tabela4[[#This Row],[kan_params]]</f>
        <v>9718</v>
      </c>
      <c r="AF68">
        <f>Tabela4[[#This Row],[kan_steps]]</f>
        <v>24.8</v>
      </c>
      <c r="AG68">
        <f>Tabela4[[#This Row],[kan_train_acc]]</f>
        <v>0.68113207072019499</v>
      </c>
      <c r="AH68">
        <f>Tabela4[[#This Row],[kan_val_acc]]</f>
        <v>0.89629631042480395</v>
      </c>
      <c r="AI68">
        <f>Tabela4[[#This Row],[kan_test_acc]]</f>
        <v>0.66666667610406805</v>
      </c>
      <c r="AJ68">
        <f>Tabela4[[#This Row],[mlp_test_acc]]</f>
        <v>0.33333333333333298</v>
      </c>
      <c r="AK68">
        <f>Tabela4[[#This Row],[mlp_val_acc]]</f>
        <v>0.57777777777777695</v>
      </c>
      <c r="AL68">
        <f>Tabela4[[#This Row],[mlp_train_acc]]</f>
        <v>0.39622641509433898</v>
      </c>
      <c r="AM68">
        <f>Tabela4[[#This Row],[mlp_steps]]</f>
        <v>14</v>
      </c>
    </row>
    <row r="69" spans="1:39" hidden="1" x14ac:dyDescent="0.25">
      <c r="A69" t="s">
        <v>2630</v>
      </c>
      <c r="B69">
        <v>10</v>
      </c>
      <c r="C69">
        <v>5</v>
      </c>
      <c r="D69">
        <v>2</v>
      </c>
      <c r="E69">
        <v>0</v>
      </c>
      <c r="F69" t="s">
        <v>2665</v>
      </c>
      <c r="G69">
        <v>10260</v>
      </c>
      <c r="H69">
        <v>4604936</v>
      </c>
      <c r="I69">
        <v>18.600000000000001</v>
      </c>
      <c r="J69">
        <v>0.60188679695129399</v>
      </c>
      <c r="K69">
        <v>0.76296296119689899</v>
      </c>
      <c r="L69">
        <v>0.60000001788139301</v>
      </c>
      <c r="M69">
        <v>0.35555555555555501</v>
      </c>
      <c r="N69">
        <v>0.47407407407407398</v>
      </c>
      <c r="O69">
        <v>0.38113207547169797</v>
      </c>
      <c r="P69">
        <v>12.8</v>
      </c>
      <c r="Q69">
        <v>215892.8</v>
      </c>
      <c r="R69">
        <v>10254</v>
      </c>
      <c r="S69">
        <v>2</v>
      </c>
      <c r="T69">
        <v>67</v>
      </c>
      <c r="U69">
        <v>0.33333333333333298</v>
      </c>
      <c r="V69">
        <v>0.51851851851851805</v>
      </c>
      <c r="W69">
        <v>0.39622641509433898</v>
      </c>
      <c r="X69">
        <v>13.4</v>
      </c>
      <c r="Y69">
        <v>198848.6</v>
      </c>
      <c r="Z69">
        <v>10543</v>
      </c>
      <c r="AA69">
        <v>2</v>
      </c>
      <c r="AB69">
        <v>68</v>
      </c>
      <c r="AC69" t="s">
        <v>2748</v>
      </c>
      <c r="AE69">
        <f>Tabela4[[#This Row],[kan_params]]</f>
        <v>10260</v>
      </c>
      <c r="AF69">
        <f>Tabela4[[#This Row],[kan_steps]]</f>
        <v>18.600000000000001</v>
      </c>
      <c r="AG69">
        <f>Tabela4[[#This Row],[kan_train_acc]]</f>
        <v>0.60188679695129399</v>
      </c>
      <c r="AH69">
        <f>Tabela4[[#This Row],[kan_val_acc]]</f>
        <v>0.76296296119689899</v>
      </c>
      <c r="AI69">
        <f>Tabela4[[#This Row],[kan_test_acc]]</f>
        <v>0.60000001788139301</v>
      </c>
      <c r="AJ69">
        <f>Tabela4[[#This Row],[mlp_test_acc]]</f>
        <v>0.35555555555555501</v>
      </c>
      <c r="AK69">
        <f>Tabela4[[#This Row],[mlp_val_acc]]</f>
        <v>0.47407407407407398</v>
      </c>
      <c r="AL69">
        <f>Tabela4[[#This Row],[mlp_train_acc]]</f>
        <v>0.38113207547169797</v>
      </c>
      <c r="AM69">
        <f>Tabela4[[#This Row],[mlp_steps]]</f>
        <v>12.8</v>
      </c>
    </row>
    <row r="70" spans="1:39" hidden="1" x14ac:dyDescent="0.25">
      <c r="A70" t="s">
        <v>2630</v>
      </c>
      <c r="B70">
        <v>10</v>
      </c>
      <c r="C70">
        <v>5</v>
      </c>
      <c r="D70">
        <v>2</v>
      </c>
      <c r="E70">
        <v>0</v>
      </c>
      <c r="F70" t="s">
        <v>2667</v>
      </c>
      <c r="G70">
        <v>3618</v>
      </c>
      <c r="H70">
        <v>3244733.4</v>
      </c>
      <c r="I70">
        <v>27</v>
      </c>
      <c r="J70">
        <v>0.899999988079071</v>
      </c>
      <c r="K70">
        <v>0.93333334922790501</v>
      </c>
      <c r="L70">
        <v>0.83111112117767305</v>
      </c>
      <c r="M70">
        <v>0.31111111111111101</v>
      </c>
      <c r="N70">
        <v>0.47407407407407398</v>
      </c>
      <c r="O70">
        <v>0.373584905660377</v>
      </c>
      <c r="P70">
        <v>17.399999999999999</v>
      </c>
      <c r="Q70">
        <v>248525.4</v>
      </c>
      <c r="R70">
        <v>3613</v>
      </c>
      <c r="S70">
        <v>2</v>
      </c>
      <c r="T70">
        <v>38</v>
      </c>
      <c r="U70">
        <v>0.33333333333333298</v>
      </c>
      <c r="V70">
        <v>0.51851851851851805</v>
      </c>
      <c r="W70">
        <v>0.39622641509433898</v>
      </c>
      <c r="X70">
        <v>12</v>
      </c>
      <c r="Y70">
        <v>176643.8</v>
      </c>
      <c r="Z70">
        <v>3786</v>
      </c>
      <c r="AA70">
        <v>2</v>
      </c>
      <c r="AB70">
        <v>39</v>
      </c>
      <c r="AC70" t="s">
        <v>2749</v>
      </c>
      <c r="AE70">
        <f>Tabela4[[#This Row],[kan_params]]</f>
        <v>3618</v>
      </c>
      <c r="AF70">
        <f>Tabela4[[#This Row],[kan_steps]]</f>
        <v>27</v>
      </c>
      <c r="AG70">
        <f>Tabela4[[#This Row],[kan_train_acc]]</f>
        <v>0.899999988079071</v>
      </c>
      <c r="AH70">
        <f>Tabela4[[#This Row],[kan_val_acc]]</f>
        <v>0.93333334922790501</v>
      </c>
      <c r="AI70">
        <f>Tabela4[[#This Row],[kan_test_acc]]</f>
        <v>0.83111112117767305</v>
      </c>
      <c r="AJ70">
        <f>Tabela4[[#This Row],[mlp_test_acc]]</f>
        <v>0.31111111111111101</v>
      </c>
      <c r="AK70">
        <f>Tabela4[[#This Row],[mlp_val_acc]]</f>
        <v>0.47407407407407398</v>
      </c>
      <c r="AL70">
        <f>Tabela4[[#This Row],[mlp_train_acc]]</f>
        <v>0.373584905660377</v>
      </c>
      <c r="AM70">
        <f>Tabela4[[#This Row],[mlp_steps]]</f>
        <v>17.399999999999999</v>
      </c>
    </row>
    <row r="71" spans="1:39" hidden="1" x14ac:dyDescent="0.25">
      <c r="A71" t="s">
        <v>2630</v>
      </c>
      <c r="B71">
        <v>10</v>
      </c>
      <c r="C71">
        <v>5</v>
      </c>
      <c r="D71">
        <v>2</v>
      </c>
      <c r="E71">
        <v>0</v>
      </c>
      <c r="F71" t="s">
        <v>2669</v>
      </c>
      <c r="G71">
        <v>7248</v>
      </c>
      <c r="H71">
        <v>3265500</v>
      </c>
      <c r="I71">
        <v>15.2</v>
      </c>
      <c r="J71">
        <v>0.56037737131118703</v>
      </c>
      <c r="K71">
        <v>0.79259259700775098</v>
      </c>
      <c r="L71">
        <v>0.52000001668929996</v>
      </c>
      <c r="M71">
        <v>0.37777777777777699</v>
      </c>
      <c r="N71">
        <v>0.38518518518518502</v>
      </c>
      <c r="O71">
        <v>0.36603773584905602</v>
      </c>
      <c r="P71">
        <v>16.8</v>
      </c>
      <c r="Q71">
        <v>327726.8</v>
      </c>
      <c r="R71">
        <v>7098</v>
      </c>
      <c r="S71">
        <v>2</v>
      </c>
      <c r="T71">
        <v>55</v>
      </c>
      <c r="U71">
        <v>0.33333333333333298</v>
      </c>
      <c r="V71">
        <v>0.51851851851851805</v>
      </c>
      <c r="W71">
        <v>0.39622641509433898</v>
      </c>
      <c r="X71">
        <v>13.8</v>
      </c>
      <c r="Y71">
        <v>257255.4</v>
      </c>
      <c r="Z71">
        <v>7339</v>
      </c>
      <c r="AA71">
        <v>2</v>
      </c>
      <c r="AB71">
        <v>56</v>
      </c>
      <c r="AC71" t="s">
        <v>2750</v>
      </c>
      <c r="AE71">
        <f>Tabela4[[#This Row],[kan_params]]</f>
        <v>7248</v>
      </c>
      <c r="AF71">
        <f>Tabela4[[#This Row],[kan_steps]]</f>
        <v>15.2</v>
      </c>
      <c r="AG71">
        <f>Tabela4[[#This Row],[kan_train_acc]]</f>
        <v>0.56037737131118703</v>
      </c>
      <c r="AH71">
        <f>Tabela4[[#This Row],[kan_val_acc]]</f>
        <v>0.79259259700775098</v>
      </c>
      <c r="AI71">
        <f>Tabela4[[#This Row],[kan_test_acc]]</f>
        <v>0.52000001668929996</v>
      </c>
      <c r="AJ71">
        <f>Tabela4[[#This Row],[mlp_test_acc]]</f>
        <v>0.37777777777777699</v>
      </c>
      <c r="AK71">
        <f>Tabela4[[#This Row],[mlp_val_acc]]</f>
        <v>0.38518518518518502</v>
      </c>
      <c r="AL71">
        <f>Tabela4[[#This Row],[mlp_train_acc]]</f>
        <v>0.36603773584905602</v>
      </c>
      <c r="AM71">
        <f>Tabela4[[#This Row],[mlp_steps]]</f>
        <v>16.8</v>
      </c>
    </row>
    <row r="72" spans="1:39" hidden="1" x14ac:dyDescent="0.25">
      <c r="A72" t="s">
        <v>2630</v>
      </c>
      <c r="B72">
        <v>10</v>
      </c>
      <c r="C72">
        <v>5</v>
      </c>
      <c r="D72">
        <v>2</v>
      </c>
      <c r="E72">
        <v>0</v>
      </c>
      <c r="F72" t="s">
        <v>2671</v>
      </c>
      <c r="G72">
        <v>7850</v>
      </c>
      <c r="H72">
        <v>4082800.6</v>
      </c>
      <c r="I72">
        <v>19</v>
      </c>
      <c r="J72">
        <v>0.51320755481719904</v>
      </c>
      <c r="K72">
        <v>0.614814805984497</v>
      </c>
      <c r="L72">
        <v>0.57333335280418396</v>
      </c>
      <c r="M72">
        <v>0.33333333333333298</v>
      </c>
      <c r="N72">
        <v>0.51851851851851805</v>
      </c>
      <c r="O72">
        <v>0.39622641509433898</v>
      </c>
      <c r="P72">
        <v>17.600000000000001</v>
      </c>
      <c r="Q72">
        <v>294387</v>
      </c>
      <c r="R72">
        <v>7833</v>
      </c>
      <c r="S72">
        <v>2</v>
      </c>
      <c r="T72">
        <v>58</v>
      </c>
      <c r="U72">
        <v>0.33333333333333298</v>
      </c>
      <c r="V72">
        <v>0.53333333333333299</v>
      </c>
      <c r="W72">
        <v>0.39622641509433898</v>
      </c>
      <c r="X72">
        <v>16.8</v>
      </c>
      <c r="Y72">
        <v>297784.40000000002</v>
      </c>
      <c r="Z72">
        <v>8086</v>
      </c>
      <c r="AA72">
        <v>2</v>
      </c>
      <c r="AB72">
        <v>59</v>
      </c>
      <c r="AC72" t="s">
        <v>2751</v>
      </c>
      <c r="AE72">
        <f>Tabela4[[#This Row],[kan_params]]</f>
        <v>7850</v>
      </c>
      <c r="AF72">
        <f>Tabela4[[#This Row],[kan_steps]]</f>
        <v>19</v>
      </c>
      <c r="AG72">
        <f>Tabela4[[#This Row],[kan_train_acc]]</f>
        <v>0.51320755481719904</v>
      </c>
      <c r="AH72">
        <f>Tabela4[[#This Row],[kan_val_acc]]</f>
        <v>0.614814805984497</v>
      </c>
      <c r="AI72">
        <f>Tabela4[[#This Row],[kan_test_acc]]</f>
        <v>0.57333335280418396</v>
      </c>
      <c r="AJ72">
        <f>Tabela4[[#This Row],[mlp_test_acc]]</f>
        <v>0.33333333333333298</v>
      </c>
      <c r="AK72">
        <f>Tabela4[[#This Row],[mlp_val_acc]]</f>
        <v>0.51851851851851805</v>
      </c>
      <c r="AL72">
        <f>Tabela4[[#This Row],[mlp_train_acc]]</f>
        <v>0.39622641509433898</v>
      </c>
      <c r="AM72">
        <f>Tabela4[[#This Row],[mlp_steps]]</f>
        <v>17.600000000000001</v>
      </c>
    </row>
    <row r="73" spans="1:39" hidden="1" x14ac:dyDescent="0.25">
      <c r="A73" t="s">
        <v>2630</v>
      </c>
      <c r="B73">
        <v>10</v>
      </c>
      <c r="C73">
        <v>5</v>
      </c>
      <c r="D73">
        <v>2</v>
      </c>
      <c r="E73">
        <v>0</v>
      </c>
      <c r="F73" t="s">
        <v>2673</v>
      </c>
      <c r="G73">
        <v>8452</v>
      </c>
      <c r="H73">
        <v>5582225.7999999998</v>
      </c>
      <c r="I73">
        <v>25.2</v>
      </c>
      <c r="J73">
        <v>0.58679244518280005</v>
      </c>
      <c r="K73">
        <v>0.8</v>
      </c>
      <c r="L73">
        <v>0.546666675806045</v>
      </c>
      <c r="M73">
        <v>0.33333333333333298</v>
      </c>
      <c r="N73">
        <v>0.51851851851851805</v>
      </c>
      <c r="O73">
        <v>0.39622641509433898</v>
      </c>
      <c r="P73">
        <v>15.2</v>
      </c>
      <c r="Q73">
        <v>191668.2</v>
      </c>
      <c r="R73">
        <v>8343</v>
      </c>
      <c r="S73">
        <v>2</v>
      </c>
      <c r="T73">
        <v>60</v>
      </c>
      <c r="U73">
        <v>0.33333333333333298</v>
      </c>
      <c r="V73">
        <v>0.51851851851851805</v>
      </c>
      <c r="W73">
        <v>0.39622641509433898</v>
      </c>
      <c r="X73">
        <v>14</v>
      </c>
      <c r="Y73">
        <v>209478.8</v>
      </c>
      <c r="Z73">
        <v>8604</v>
      </c>
      <c r="AA73">
        <v>2</v>
      </c>
      <c r="AB73">
        <v>61</v>
      </c>
      <c r="AC73" t="s">
        <v>2752</v>
      </c>
      <c r="AE73">
        <f>Tabela4[[#This Row],[kan_params]]</f>
        <v>8452</v>
      </c>
      <c r="AF73">
        <f>Tabela4[[#This Row],[kan_steps]]</f>
        <v>25.2</v>
      </c>
      <c r="AG73">
        <f>Tabela4[[#This Row],[kan_train_acc]]</f>
        <v>0.58679244518280005</v>
      </c>
      <c r="AH73">
        <f>Tabela4[[#This Row],[kan_val_acc]]</f>
        <v>0.8</v>
      </c>
      <c r="AI73">
        <f>Tabela4[[#This Row],[kan_test_acc]]</f>
        <v>0.546666675806045</v>
      </c>
      <c r="AJ73">
        <f>Tabela4[[#This Row],[mlp_test_acc]]</f>
        <v>0.33333333333333298</v>
      </c>
      <c r="AK73">
        <f>Tabela4[[#This Row],[mlp_val_acc]]</f>
        <v>0.51851851851851805</v>
      </c>
      <c r="AL73">
        <f>Tabela4[[#This Row],[mlp_train_acc]]</f>
        <v>0.39622641509433898</v>
      </c>
      <c r="AM73">
        <f>Tabela4[[#This Row],[mlp_steps]]</f>
        <v>15.2</v>
      </c>
    </row>
    <row r="74" spans="1:39" hidden="1" x14ac:dyDescent="0.25">
      <c r="A74" t="s">
        <v>2630</v>
      </c>
      <c r="B74">
        <v>10</v>
      </c>
      <c r="C74">
        <v>5</v>
      </c>
      <c r="D74">
        <v>2</v>
      </c>
      <c r="E74">
        <v>0</v>
      </c>
      <c r="F74" t="s">
        <v>2675</v>
      </c>
      <c r="G74">
        <v>9054</v>
      </c>
      <c r="H74">
        <v>6367367.5999999996</v>
      </c>
      <c r="I74">
        <v>28.2</v>
      </c>
      <c r="J74">
        <v>0.624528288841247</v>
      </c>
      <c r="K74">
        <v>0.8</v>
      </c>
      <c r="L74">
        <v>0.56888890266418402</v>
      </c>
      <c r="M74">
        <v>0.35555555555555501</v>
      </c>
      <c r="N74">
        <v>0.45185185185185101</v>
      </c>
      <c r="O74">
        <v>0.38113207547169797</v>
      </c>
      <c r="P74">
        <v>13.8</v>
      </c>
      <c r="Q74">
        <v>216654.2</v>
      </c>
      <c r="R74">
        <v>8869</v>
      </c>
      <c r="S74">
        <v>2</v>
      </c>
      <c r="T74">
        <v>62</v>
      </c>
      <c r="U74">
        <v>0.35555555555555501</v>
      </c>
      <c r="V74">
        <v>0.45185185185185101</v>
      </c>
      <c r="W74">
        <v>0.38113207547169797</v>
      </c>
      <c r="X74">
        <v>13.8</v>
      </c>
      <c r="Y74">
        <v>244608.6</v>
      </c>
      <c r="Z74">
        <v>9138</v>
      </c>
      <c r="AA74">
        <v>2</v>
      </c>
      <c r="AB74">
        <v>63</v>
      </c>
      <c r="AC74" t="s">
        <v>2753</v>
      </c>
      <c r="AE74">
        <f>Tabela4[[#This Row],[kan_params]]</f>
        <v>9054</v>
      </c>
      <c r="AF74">
        <f>Tabela4[[#This Row],[kan_steps]]</f>
        <v>28.2</v>
      </c>
      <c r="AG74">
        <f>Tabela4[[#This Row],[kan_train_acc]]</f>
        <v>0.624528288841247</v>
      </c>
      <c r="AH74">
        <f>Tabela4[[#This Row],[kan_val_acc]]</f>
        <v>0.8</v>
      </c>
      <c r="AI74">
        <f>Tabela4[[#This Row],[kan_test_acc]]</f>
        <v>0.56888890266418402</v>
      </c>
      <c r="AJ74">
        <f>Tabela4[[#This Row],[mlp_test_acc]]</f>
        <v>0.35555555555555501</v>
      </c>
      <c r="AK74">
        <f>Tabela4[[#This Row],[mlp_val_acc]]</f>
        <v>0.45185185185185101</v>
      </c>
      <c r="AL74">
        <f>Tabela4[[#This Row],[mlp_train_acc]]</f>
        <v>0.38113207547169797</v>
      </c>
      <c r="AM74">
        <f>Tabela4[[#This Row],[mlp_steps]]</f>
        <v>13.8</v>
      </c>
    </row>
    <row r="75" spans="1:39" hidden="1" x14ac:dyDescent="0.25">
      <c r="A75" t="s">
        <v>2630</v>
      </c>
      <c r="B75">
        <v>10</v>
      </c>
      <c r="C75">
        <v>5</v>
      </c>
      <c r="D75">
        <v>2</v>
      </c>
      <c r="E75">
        <v>0</v>
      </c>
      <c r="F75" t="s">
        <v>2677</v>
      </c>
      <c r="G75">
        <v>9656</v>
      </c>
      <c r="H75">
        <v>8213054.7999999998</v>
      </c>
      <c r="I75">
        <v>36.200000000000003</v>
      </c>
      <c r="J75">
        <v>0.679245269298553</v>
      </c>
      <c r="K75">
        <v>0.8</v>
      </c>
      <c r="L75">
        <v>0.66666668653488104</v>
      </c>
      <c r="M75">
        <v>0.31111111111111101</v>
      </c>
      <c r="N75">
        <v>0.47407407407407398</v>
      </c>
      <c r="O75">
        <v>0.373584905660377</v>
      </c>
      <c r="P75">
        <v>17.399999999999999</v>
      </c>
      <c r="Q75">
        <v>290494.59999999998</v>
      </c>
      <c r="R75">
        <v>9411</v>
      </c>
      <c r="S75">
        <v>2</v>
      </c>
      <c r="T75">
        <v>64</v>
      </c>
      <c r="U75">
        <v>0.33333333333333298</v>
      </c>
      <c r="V75">
        <v>0.54074074074073997</v>
      </c>
      <c r="W75">
        <v>0.39622641509433898</v>
      </c>
      <c r="X75">
        <v>16</v>
      </c>
      <c r="Y75">
        <v>319643.59999999998</v>
      </c>
      <c r="Z75">
        <v>9688</v>
      </c>
      <c r="AA75">
        <v>2</v>
      </c>
      <c r="AB75">
        <v>65</v>
      </c>
      <c r="AC75" t="s">
        <v>2754</v>
      </c>
      <c r="AE75">
        <f>Tabela4[[#This Row],[kan_params]]</f>
        <v>9656</v>
      </c>
      <c r="AF75">
        <f>Tabela4[[#This Row],[kan_steps]]</f>
        <v>36.200000000000003</v>
      </c>
      <c r="AG75">
        <f>Tabela4[[#This Row],[kan_train_acc]]</f>
        <v>0.679245269298553</v>
      </c>
      <c r="AH75">
        <f>Tabela4[[#This Row],[kan_val_acc]]</f>
        <v>0.8</v>
      </c>
      <c r="AI75">
        <f>Tabela4[[#This Row],[kan_test_acc]]</f>
        <v>0.66666668653488104</v>
      </c>
      <c r="AJ75">
        <f>Tabela4[[#This Row],[mlp_test_acc]]</f>
        <v>0.31111111111111101</v>
      </c>
      <c r="AK75">
        <f>Tabela4[[#This Row],[mlp_val_acc]]</f>
        <v>0.47407407407407398</v>
      </c>
      <c r="AL75">
        <f>Tabela4[[#This Row],[mlp_train_acc]]</f>
        <v>0.373584905660377</v>
      </c>
      <c r="AM75">
        <f>Tabela4[[#This Row],[mlp_steps]]</f>
        <v>17.399999999999999</v>
      </c>
    </row>
    <row r="76" spans="1:39" hidden="1" x14ac:dyDescent="0.25">
      <c r="A76" t="s">
        <v>2630</v>
      </c>
      <c r="B76">
        <v>10</v>
      </c>
      <c r="C76">
        <v>5</v>
      </c>
      <c r="D76">
        <v>2</v>
      </c>
      <c r="E76">
        <v>0</v>
      </c>
      <c r="F76" t="s">
        <v>2679</v>
      </c>
      <c r="G76">
        <v>10258</v>
      </c>
      <c r="H76">
        <v>5828170.2000000002</v>
      </c>
      <c r="I76">
        <v>24</v>
      </c>
      <c r="J76">
        <v>0.59433963298797599</v>
      </c>
      <c r="K76">
        <v>0.68888890743255604</v>
      </c>
      <c r="L76">
        <v>0.59111112356185902</v>
      </c>
      <c r="M76">
        <v>0.35555555555555501</v>
      </c>
      <c r="N76">
        <v>0.47407407407407398</v>
      </c>
      <c r="O76">
        <v>0.38113207547169797</v>
      </c>
      <c r="P76">
        <v>13.6</v>
      </c>
      <c r="Q76">
        <v>187711.8</v>
      </c>
      <c r="R76">
        <v>10254</v>
      </c>
      <c r="S76">
        <v>2</v>
      </c>
      <c r="T76">
        <v>67</v>
      </c>
      <c r="U76">
        <v>0.37777777777777699</v>
      </c>
      <c r="V76">
        <v>0.38518518518518502</v>
      </c>
      <c r="W76">
        <v>0.36603773584905602</v>
      </c>
      <c r="X76">
        <v>12.2</v>
      </c>
      <c r="Y76">
        <v>196618.2</v>
      </c>
      <c r="Z76">
        <v>10543</v>
      </c>
      <c r="AA76">
        <v>2</v>
      </c>
      <c r="AB76">
        <v>68</v>
      </c>
      <c r="AC76" t="s">
        <v>2755</v>
      </c>
      <c r="AE76">
        <f>Tabela4[[#This Row],[kan_params]]</f>
        <v>10258</v>
      </c>
      <c r="AF76">
        <f>Tabela4[[#This Row],[kan_steps]]</f>
        <v>24</v>
      </c>
      <c r="AG76">
        <f>Tabela4[[#This Row],[kan_train_acc]]</f>
        <v>0.59433963298797599</v>
      </c>
      <c r="AH76">
        <f>Tabela4[[#This Row],[kan_val_acc]]</f>
        <v>0.68888890743255604</v>
      </c>
      <c r="AI76">
        <f>Tabela4[[#This Row],[kan_test_acc]]</f>
        <v>0.59111112356185902</v>
      </c>
      <c r="AJ76">
        <f>Tabela4[[#This Row],[mlp_test_acc]]</f>
        <v>0.35555555555555501</v>
      </c>
      <c r="AK76">
        <f>Tabela4[[#This Row],[mlp_val_acc]]</f>
        <v>0.47407407407407398</v>
      </c>
      <c r="AL76">
        <f>Tabela4[[#This Row],[mlp_train_acc]]</f>
        <v>0.38113207547169797</v>
      </c>
      <c r="AM76">
        <f>Tabela4[[#This Row],[mlp_steps]]</f>
        <v>13.6</v>
      </c>
    </row>
    <row r="77" spans="1:39" hidden="1" x14ac:dyDescent="0.25">
      <c r="A77" t="s">
        <v>2630</v>
      </c>
      <c r="B77">
        <v>10</v>
      </c>
      <c r="C77">
        <v>5</v>
      </c>
      <c r="D77">
        <v>2</v>
      </c>
      <c r="E77">
        <v>0</v>
      </c>
      <c r="F77" t="s">
        <v>2681</v>
      </c>
      <c r="G77">
        <v>10860</v>
      </c>
      <c r="H77">
        <v>9057133.8000000007</v>
      </c>
      <c r="I77">
        <v>36.799999999999997</v>
      </c>
      <c r="J77">
        <v>0.76603773832321098</v>
      </c>
      <c r="K77">
        <v>0.91851851940155005</v>
      </c>
      <c r="L77">
        <v>0.74222223758697503</v>
      </c>
      <c r="M77">
        <v>0.33333333333333298</v>
      </c>
      <c r="N77">
        <v>0.51851851851851805</v>
      </c>
      <c r="O77">
        <v>0.39622641509433898</v>
      </c>
      <c r="P77">
        <v>14.4</v>
      </c>
      <c r="Q77">
        <v>284853.8</v>
      </c>
      <c r="R77">
        <v>10836</v>
      </c>
      <c r="S77">
        <v>2</v>
      </c>
      <c r="T77">
        <v>69</v>
      </c>
      <c r="U77">
        <v>0.33333333333333298</v>
      </c>
      <c r="V77">
        <v>0.53333333333333299</v>
      </c>
      <c r="W77">
        <v>0.39622641509433898</v>
      </c>
      <c r="X77">
        <v>14.6</v>
      </c>
      <c r="Y77">
        <v>213205.6</v>
      </c>
      <c r="Z77">
        <v>11133</v>
      </c>
      <c r="AA77">
        <v>2</v>
      </c>
      <c r="AB77">
        <v>70</v>
      </c>
      <c r="AC77" t="s">
        <v>2756</v>
      </c>
      <c r="AE77">
        <f>Tabela4[[#This Row],[kan_params]]</f>
        <v>10860</v>
      </c>
      <c r="AF77">
        <f>Tabela4[[#This Row],[kan_steps]]</f>
        <v>36.799999999999997</v>
      </c>
      <c r="AG77">
        <f>Tabela4[[#This Row],[kan_train_acc]]</f>
        <v>0.76603773832321098</v>
      </c>
      <c r="AH77">
        <f>Tabela4[[#This Row],[kan_val_acc]]</f>
        <v>0.91851851940155005</v>
      </c>
      <c r="AI77">
        <f>Tabela4[[#This Row],[kan_test_acc]]</f>
        <v>0.74222223758697503</v>
      </c>
      <c r="AJ77">
        <f>Tabela4[[#This Row],[mlp_test_acc]]</f>
        <v>0.33333333333333298</v>
      </c>
      <c r="AK77">
        <f>Tabela4[[#This Row],[mlp_val_acc]]</f>
        <v>0.51851851851851805</v>
      </c>
      <c r="AL77">
        <f>Tabela4[[#This Row],[mlp_train_acc]]</f>
        <v>0.39622641509433898</v>
      </c>
      <c r="AM77">
        <f>Tabela4[[#This Row],[mlp_steps]]</f>
        <v>14.4</v>
      </c>
    </row>
    <row r="78" spans="1:39" hidden="1" x14ac:dyDescent="0.25">
      <c r="A78" t="s">
        <v>2630</v>
      </c>
      <c r="B78">
        <v>10</v>
      </c>
      <c r="C78">
        <v>5</v>
      </c>
      <c r="D78">
        <v>2</v>
      </c>
      <c r="E78">
        <v>0</v>
      </c>
      <c r="F78" t="s">
        <v>2683</v>
      </c>
      <c r="G78">
        <v>11462</v>
      </c>
      <c r="H78">
        <v>7555970</v>
      </c>
      <c r="I78">
        <v>29.8</v>
      </c>
      <c r="J78">
        <v>0.84905660152435303</v>
      </c>
      <c r="K78">
        <v>0.82962963581085203</v>
      </c>
      <c r="L78">
        <v>0.82222223281860296</v>
      </c>
      <c r="M78">
        <v>0.33333333333333298</v>
      </c>
      <c r="N78">
        <v>0.51851851851851805</v>
      </c>
      <c r="O78">
        <v>0.39622641509433898</v>
      </c>
      <c r="P78">
        <v>16.600000000000001</v>
      </c>
      <c r="Q78">
        <v>1106795.6000000001</v>
      </c>
      <c r="R78">
        <v>11434</v>
      </c>
      <c r="S78">
        <v>2</v>
      </c>
      <c r="T78">
        <v>71</v>
      </c>
      <c r="U78">
        <v>0.33333333333333298</v>
      </c>
      <c r="V78">
        <v>0.51851851851851805</v>
      </c>
      <c r="W78">
        <v>0.39622641509433898</v>
      </c>
      <c r="X78">
        <v>14.4</v>
      </c>
      <c r="Y78">
        <v>645904</v>
      </c>
      <c r="Z78">
        <v>11739</v>
      </c>
      <c r="AA78">
        <v>2</v>
      </c>
      <c r="AB78">
        <v>72</v>
      </c>
      <c r="AC78" t="s">
        <v>2757</v>
      </c>
      <c r="AE78">
        <f>Tabela4[[#This Row],[kan_params]]</f>
        <v>11462</v>
      </c>
      <c r="AF78">
        <f>Tabela4[[#This Row],[kan_steps]]</f>
        <v>29.8</v>
      </c>
      <c r="AG78">
        <f>Tabela4[[#This Row],[kan_train_acc]]</f>
        <v>0.84905660152435303</v>
      </c>
      <c r="AH78">
        <f>Tabela4[[#This Row],[kan_val_acc]]</f>
        <v>0.82962963581085203</v>
      </c>
      <c r="AI78">
        <f>Tabela4[[#This Row],[kan_test_acc]]</f>
        <v>0.82222223281860296</v>
      </c>
      <c r="AJ78">
        <f>Tabela4[[#This Row],[mlp_test_acc]]</f>
        <v>0.33333333333333298</v>
      </c>
      <c r="AK78">
        <f>Tabela4[[#This Row],[mlp_val_acc]]</f>
        <v>0.51851851851851805</v>
      </c>
      <c r="AL78">
        <f>Tabela4[[#This Row],[mlp_train_acc]]</f>
        <v>0.39622641509433898</v>
      </c>
      <c r="AM78">
        <f>Tabela4[[#This Row],[mlp_steps]]</f>
        <v>16.600000000000001</v>
      </c>
    </row>
    <row r="79" spans="1:39" hidden="1" x14ac:dyDescent="0.25">
      <c r="A79" t="s">
        <v>2630</v>
      </c>
      <c r="B79">
        <v>10</v>
      </c>
      <c r="C79">
        <v>5</v>
      </c>
      <c r="D79">
        <v>2</v>
      </c>
      <c r="E79">
        <v>0</v>
      </c>
      <c r="F79" t="s">
        <v>2685</v>
      </c>
      <c r="G79">
        <v>4100</v>
      </c>
      <c r="H79">
        <v>3078048.8</v>
      </c>
      <c r="I79">
        <v>25</v>
      </c>
      <c r="J79">
        <v>0.93018867969512897</v>
      </c>
      <c r="K79">
        <v>0.96296298503875699</v>
      </c>
      <c r="L79">
        <v>0.92444444894790601</v>
      </c>
      <c r="M79">
        <v>0.44444444444444398</v>
      </c>
      <c r="N79">
        <v>0.18518518518518501</v>
      </c>
      <c r="O79">
        <v>0.320754716981132</v>
      </c>
      <c r="P79">
        <v>12</v>
      </c>
      <c r="Q79">
        <v>170984.8</v>
      </c>
      <c r="R79">
        <v>3963</v>
      </c>
      <c r="S79">
        <v>2</v>
      </c>
      <c r="T79">
        <v>40</v>
      </c>
      <c r="U79">
        <v>0.33333333333333298</v>
      </c>
      <c r="V79">
        <v>0.51851851851851805</v>
      </c>
      <c r="W79">
        <v>0.39622641509433898</v>
      </c>
      <c r="X79">
        <v>16</v>
      </c>
      <c r="Y79">
        <v>234905.2</v>
      </c>
      <c r="Z79">
        <v>4144</v>
      </c>
      <c r="AA79">
        <v>2</v>
      </c>
      <c r="AB79">
        <v>41</v>
      </c>
      <c r="AC79" t="s">
        <v>2758</v>
      </c>
      <c r="AE79">
        <f>Tabela4[[#This Row],[kan_params]]</f>
        <v>4100</v>
      </c>
      <c r="AF79">
        <f>Tabela4[[#This Row],[kan_steps]]</f>
        <v>25</v>
      </c>
      <c r="AG79">
        <f>Tabela4[[#This Row],[kan_train_acc]]</f>
        <v>0.93018867969512897</v>
      </c>
      <c r="AH79">
        <f>Tabela4[[#This Row],[kan_val_acc]]</f>
        <v>0.96296298503875699</v>
      </c>
      <c r="AI79">
        <f>Tabela4[[#This Row],[kan_test_acc]]</f>
        <v>0.92444444894790601</v>
      </c>
      <c r="AJ79">
        <f>Tabela4[[#This Row],[mlp_test_acc]]</f>
        <v>0.44444444444444398</v>
      </c>
      <c r="AK79">
        <f>Tabela4[[#This Row],[mlp_val_acc]]</f>
        <v>0.18518518518518501</v>
      </c>
      <c r="AL79">
        <f>Tabela4[[#This Row],[mlp_train_acc]]</f>
        <v>0.320754716981132</v>
      </c>
      <c r="AM79">
        <f>Tabela4[[#This Row],[mlp_steps]]</f>
        <v>12</v>
      </c>
    </row>
    <row r="80" spans="1:39" hidden="1" x14ac:dyDescent="0.25">
      <c r="A80" t="s">
        <v>2630</v>
      </c>
      <c r="B80">
        <v>10</v>
      </c>
      <c r="C80">
        <v>5</v>
      </c>
      <c r="D80">
        <v>2</v>
      </c>
      <c r="E80">
        <v>0</v>
      </c>
      <c r="F80" t="s">
        <v>2687</v>
      </c>
      <c r="G80">
        <v>8030</v>
      </c>
      <c r="H80">
        <v>3605048.2</v>
      </c>
      <c r="I80">
        <v>16.600000000000001</v>
      </c>
      <c r="J80">
        <v>0.46415093541145303</v>
      </c>
      <c r="K80">
        <v>0.6</v>
      </c>
      <c r="L80">
        <v>0.51555556952953296</v>
      </c>
      <c r="M80">
        <v>0.33333333333333298</v>
      </c>
      <c r="N80">
        <v>0.51851851851851805</v>
      </c>
      <c r="O80">
        <v>0.39622641509433898</v>
      </c>
      <c r="P80">
        <v>15.2</v>
      </c>
      <c r="Q80">
        <v>248197</v>
      </c>
      <c r="R80">
        <v>7833</v>
      </c>
      <c r="S80">
        <v>2</v>
      </c>
      <c r="T80">
        <v>58</v>
      </c>
      <c r="U80">
        <v>0.33333333333333298</v>
      </c>
      <c r="V80">
        <v>0.51851851851851805</v>
      </c>
      <c r="W80">
        <v>0.39622641509433898</v>
      </c>
      <c r="X80">
        <v>18.600000000000001</v>
      </c>
      <c r="Y80">
        <v>276071.40000000002</v>
      </c>
      <c r="Z80">
        <v>8086</v>
      </c>
      <c r="AA80">
        <v>2</v>
      </c>
      <c r="AB80">
        <v>59</v>
      </c>
      <c r="AC80" t="s">
        <v>2759</v>
      </c>
      <c r="AE80">
        <f>Tabela4[[#This Row],[kan_params]]</f>
        <v>8030</v>
      </c>
      <c r="AF80">
        <f>Tabela4[[#This Row],[kan_steps]]</f>
        <v>16.600000000000001</v>
      </c>
      <c r="AG80">
        <f>Tabela4[[#This Row],[kan_train_acc]]</f>
        <v>0.46415093541145303</v>
      </c>
      <c r="AH80">
        <f>Tabela4[[#This Row],[kan_val_acc]]</f>
        <v>0.6</v>
      </c>
      <c r="AI80">
        <f>Tabela4[[#This Row],[kan_test_acc]]</f>
        <v>0.51555556952953296</v>
      </c>
      <c r="AJ80">
        <f>Tabela4[[#This Row],[mlp_test_acc]]</f>
        <v>0.33333333333333298</v>
      </c>
      <c r="AK80">
        <f>Tabela4[[#This Row],[mlp_val_acc]]</f>
        <v>0.51851851851851805</v>
      </c>
      <c r="AL80">
        <f>Tabela4[[#This Row],[mlp_train_acc]]</f>
        <v>0.39622641509433898</v>
      </c>
      <c r="AM80">
        <f>Tabela4[[#This Row],[mlp_steps]]</f>
        <v>15.2</v>
      </c>
    </row>
    <row r="81" spans="1:39" hidden="1" x14ac:dyDescent="0.25">
      <c r="A81" t="s">
        <v>2630</v>
      </c>
      <c r="B81">
        <v>10</v>
      </c>
      <c r="C81">
        <v>5</v>
      </c>
      <c r="D81">
        <v>2</v>
      </c>
      <c r="E81">
        <v>0</v>
      </c>
      <c r="F81" t="s">
        <v>2689</v>
      </c>
      <c r="G81">
        <v>8692</v>
      </c>
      <c r="H81">
        <v>7062122.7999999998</v>
      </c>
      <c r="I81">
        <v>33.200000000000003</v>
      </c>
      <c r="J81">
        <v>0.73962264060974103</v>
      </c>
      <c r="K81">
        <v>0.81481480598449696</v>
      </c>
      <c r="L81">
        <v>0.68000001311302105</v>
      </c>
      <c r="M81">
        <v>0.33333333333333298</v>
      </c>
      <c r="N81">
        <v>0.51851851851851805</v>
      </c>
      <c r="O81">
        <v>0.39622641509433898</v>
      </c>
      <c r="P81">
        <v>13.6</v>
      </c>
      <c r="Q81">
        <v>195401.2</v>
      </c>
      <c r="R81">
        <v>8604</v>
      </c>
      <c r="S81">
        <v>2</v>
      </c>
      <c r="T81">
        <v>61</v>
      </c>
      <c r="U81">
        <v>0.33333333333333298</v>
      </c>
      <c r="V81">
        <v>0.51851851851851805</v>
      </c>
      <c r="W81">
        <v>0.39622641509433898</v>
      </c>
      <c r="X81">
        <v>12.8</v>
      </c>
      <c r="Y81">
        <v>192724</v>
      </c>
      <c r="Z81">
        <v>8869</v>
      </c>
      <c r="AA81">
        <v>2</v>
      </c>
      <c r="AB81">
        <v>62</v>
      </c>
      <c r="AC81" t="s">
        <v>2760</v>
      </c>
      <c r="AE81">
        <f>Tabela4[[#This Row],[kan_params]]</f>
        <v>8692</v>
      </c>
      <c r="AF81">
        <f>Tabela4[[#This Row],[kan_steps]]</f>
        <v>33.200000000000003</v>
      </c>
      <c r="AG81">
        <f>Tabela4[[#This Row],[kan_train_acc]]</f>
        <v>0.73962264060974103</v>
      </c>
      <c r="AH81">
        <f>Tabela4[[#This Row],[kan_val_acc]]</f>
        <v>0.81481480598449696</v>
      </c>
      <c r="AI81">
        <f>Tabela4[[#This Row],[kan_test_acc]]</f>
        <v>0.68000001311302105</v>
      </c>
      <c r="AJ81">
        <f>Tabela4[[#This Row],[mlp_test_acc]]</f>
        <v>0.33333333333333298</v>
      </c>
      <c r="AK81">
        <f>Tabela4[[#This Row],[mlp_val_acc]]</f>
        <v>0.51851851851851805</v>
      </c>
      <c r="AL81">
        <f>Tabela4[[#This Row],[mlp_train_acc]]</f>
        <v>0.39622641509433898</v>
      </c>
      <c r="AM81">
        <f>Tabela4[[#This Row],[mlp_steps]]</f>
        <v>13.6</v>
      </c>
    </row>
    <row r="82" spans="1:39" hidden="1" x14ac:dyDescent="0.25">
      <c r="A82" t="s">
        <v>2630</v>
      </c>
      <c r="B82">
        <v>10</v>
      </c>
      <c r="C82">
        <v>5</v>
      </c>
      <c r="D82">
        <v>2</v>
      </c>
      <c r="E82">
        <v>0</v>
      </c>
      <c r="F82" t="s">
        <v>2691</v>
      </c>
      <c r="G82">
        <v>9354</v>
      </c>
      <c r="H82">
        <v>7041486</v>
      </c>
      <c r="I82">
        <v>32.200000000000003</v>
      </c>
      <c r="J82">
        <v>0.68113207817077603</v>
      </c>
      <c r="K82">
        <v>0.807407402992248</v>
      </c>
      <c r="L82">
        <v>0.66666668653488104</v>
      </c>
      <c r="M82">
        <v>0.33333333333333298</v>
      </c>
      <c r="N82">
        <v>0.51851851851851805</v>
      </c>
      <c r="O82">
        <v>0.39622641509433898</v>
      </c>
      <c r="P82">
        <v>14.6</v>
      </c>
      <c r="Q82">
        <v>241570.2</v>
      </c>
      <c r="R82">
        <v>9138</v>
      </c>
      <c r="S82">
        <v>2</v>
      </c>
      <c r="T82">
        <v>63</v>
      </c>
      <c r="U82">
        <v>0.33333333333333298</v>
      </c>
      <c r="V82">
        <v>0.55555555555555503</v>
      </c>
      <c r="W82">
        <v>0.39622641509433898</v>
      </c>
      <c r="X82">
        <v>14.6</v>
      </c>
      <c r="Y82">
        <v>228234</v>
      </c>
      <c r="Z82">
        <v>9411</v>
      </c>
      <c r="AA82">
        <v>2</v>
      </c>
      <c r="AB82">
        <v>64</v>
      </c>
      <c r="AC82" t="s">
        <v>2761</v>
      </c>
      <c r="AE82">
        <f>Tabela4[[#This Row],[kan_params]]</f>
        <v>9354</v>
      </c>
      <c r="AF82">
        <f>Tabela4[[#This Row],[kan_steps]]</f>
        <v>32.200000000000003</v>
      </c>
      <c r="AG82">
        <f>Tabela4[[#This Row],[kan_train_acc]]</f>
        <v>0.68113207817077603</v>
      </c>
      <c r="AH82">
        <f>Tabela4[[#This Row],[kan_val_acc]]</f>
        <v>0.807407402992248</v>
      </c>
      <c r="AI82">
        <f>Tabela4[[#This Row],[kan_test_acc]]</f>
        <v>0.66666668653488104</v>
      </c>
      <c r="AJ82">
        <f>Tabela4[[#This Row],[mlp_test_acc]]</f>
        <v>0.33333333333333298</v>
      </c>
      <c r="AK82">
        <f>Tabela4[[#This Row],[mlp_val_acc]]</f>
        <v>0.51851851851851805</v>
      </c>
      <c r="AL82">
        <f>Tabela4[[#This Row],[mlp_train_acc]]</f>
        <v>0.39622641509433898</v>
      </c>
      <c r="AM82">
        <f>Tabela4[[#This Row],[mlp_steps]]</f>
        <v>14.6</v>
      </c>
    </row>
    <row r="83" spans="1:39" hidden="1" x14ac:dyDescent="0.25">
      <c r="A83" t="s">
        <v>2630</v>
      </c>
      <c r="B83">
        <v>10</v>
      </c>
      <c r="C83">
        <v>5</v>
      </c>
      <c r="D83">
        <v>2</v>
      </c>
      <c r="E83">
        <v>0</v>
      </c>
      <c r="F83" t="s">
        <v>2693</v>
      </c>
      <c r="G83">
        <v>10016</v>
      </c>
      <c r="H83">
        <v>6947348.7999999998</v>
      </c>
      <c r="I83">
        <v>30.2</v>
      </c>
      <c r="J83">
        <v>0.77735848426818799</v>
      </c>
      <c r="K83">
        <v>0.85925925970077499</v>
      </c>
      <c r="L83">
        <v>0.72000000774860295</v>
      </c>
      <c r="M83">
        <v>0.35555555555555501</v>
      </c>
      <c r="N83">
        <v>0.45185185185185101</v>
      </c>
      <c r="O83">
        <v>0.38113207547169797</v>
      </c>
      <c r="P83">
        <v>15.8</v>
      </c>
      <c r="Q83">
        <v>235407.6</v>
      </c>
      <c r="R83">
        <v>9969</v>
      </c>
      <c r="S83">
        <v>2</v>
      </c>
      <c r="T83">
        <v>66</v>
      </c>
      <c r="U83">
        <v>0.33333333333333298</v>
      </c>
      <c r="V83">
        <v>0.51851851851851805</v>
      </c>
      <c r="W83">
        <v>0.39622641509433898</v>
      </c>
      <c r="X83">
        <v>15.6</v>
      </c>
      <c r="Y83">
        <v>234509.2</v>
      </c>
      <c r="Z83">
        <v>10254</v>
      </c>
      <c r="AA83">
        <v>2</v>
      </c>
      <c r="AB83">
        <v>67</v>
      </c>
      <c r="AC83" t="s">
        <v>2762</v>
      </c>
      <c r="AE83">
        <f>Tabela4[[#This Row],[kan_params]]</f>
        <v>10016</v>
      </c>
      <c r="AF83">
        <f>Tabela4[[#This Row],[kan_steps]]</f>
        <v>30.2</v>
      </c>
      <c r="AG83">
        <f>Tabela4[[#This Row],[kan_train_acc]]</f>
        <v>0.77735848426818799</v>
      </c>
      <c r="AH83">
        <f>Tabela4[[#This Row],[kan_val_acc]]</f>
        <v>0.85925925970077499</v>
      </c>
      <c r="AI83">
        <f>Tabela4[[#This Row],[kan_test_acc]]</f>
        <v>0.72000000774860295</v>
      </c>
      <c r="AJ83">
        <f>Tabela4[[#This Row],[mlp_test_acc]]</f>
        <v>0.35555555555555501</v>
      </c>
      <c r="AK83">
        <f>Tabela4[[#This Row],[mlp_val_acc]]</f>
        <v>0.45185185185185101</v>
      </c>
      <c r="AL83">
        <f>Tabela4[[#This Row],[mlp_train_acc]]</f>
        <v>0.38113207547169797</v>
      </c>
      <c r="AM83">
        <f>Tabela4[[#This Row],[mlp_steps]]</f>
        <v>15.8</v>
      </c>
    </row>
    <row r="84" spans="1:39" hidden="1" x14ac:dyDescent="0.25">
      <c r="A84" t="s">
        <v>2630</v>
      </c>
      <c r="B84">
        <v>10</v>
      </c>
      <c r="C84">
        <v>5</v>
      </c>
      <c r="D84">
        <v>2</v>
      </c>
      <c r="E84">
        <v>0</v>
      </c>
      <c r="F84" t="s">
        <v>2695</v>
      </c>
      <c r="G84">
        <v>10678</v>
      </c>
      <c r="H84">
        <v>4926222</v>
      </c>
      <c r="I84">
        <v>19.8</v>
      </c>
      <c r="J84">
        <v>0.46037734746932901</v>
      </c>
      <c r="K84">
        <v>0.67407408952712999</v>
      </c>
      <c r="L84">
        <v>0.42222223281860299</v>
      </c>
      <c r="M84">
        <v>0.33333333333333298</v>
      </c>
      <c r="N84">
        <v>0.51851851851851805</v>
      </c>
      <c r="O84">
        <v>0.39622641509433898</v>
      </c>
      <c r="P84">
        <v>13.8</v>
      </c>
      <c r="Q84">
        <v>222734.4</v>
      </c>
      <c r="R84">
        <v>10543</v>
      </c>
      <c r="S84">
        <v>2</v>
      </c>
      <c r="T84">
        <v>68</v>
      </c>
      <c r="U84">
        <v>0.33333333333333298</v>
      </c>
      <c r="V84">
        <v>0.51851851851851805</v>
      </c>
      <c r="W84">
        <v>0.39622641509433898</v>
      </c>
      <c r="X84">
        <v>17.399999999999999</v>
      </c>
      <c r="Y84">
        <v>282225.40000000002</v>
      </c>
      <c r="Z84">
        <v>10836</v>
      </c>
      <c r="AA84">
        <v>2</v>
      </c>
      <c r="AB84">
        <v>69</v>
      </c>
      <c r="AC84" t="s">
        <v>2763</v>
      </c>
      <c r="AE84">
        <f>Tabela4[[#This Row],[kan_params]]</f>
        <v>10678</v>
      </c>
      <c r="AF84">
        <f>Tabela4[[#This Row],[kan_steps]]</f>
        <v>19.8</v>
      </c>
      <c r="AG84">
        <f>Tabela4[[#This Row],[kan_train_acc]]</f>
        <v>0.46037734746932901</v>
      </c>
      <c r="AH84">
        <f>Tabela4[[#This Row],[kan_val_acc]]</f>
        <v>0.67407408952712999</v>
      </c>
      <c r="AI84">
        <f>Tabela4[[#This Row],[kan_test_acc]]</f>
        <v>0.42222223281860299</v>
      </c>
      <c r="AJ84">
        <f>Tabela4[[#This Row],[mlp_test_acc]]</f>
        <v>0.33333333333333298</v>
      </c>
      <c r="AK84">
        <f>Tabela4[[#This Row],[mlp_val_acc]]</f>
        <v>0.51851851851851805</v>
      </c>
      <c r="AL84">
        <f>Tabela4[[#This Row],[mlp_train_acc]]</f>
        <v>0.39622641509433898</v>
      </c>
      <c r="AM84">
        <f>Tabela4[[#This Row],[mlp_steps]]</f>
        <v>13.8</v>
      </c>
    </row>
    <row r="85" spans="1:39" hidden="1" x14ac:dyDescent="0.25">
      <c r="A85" t="s">
        <v>2630</v>
      </c>
      <c r="B85">
        <v>10</v>
      </c>
      <c r="C85">
        <v>5</v>
      </c>
      <c r="D85">
        <v>2</v>
      </c>
      <c r="E85">
        <v>0</v>
      </c>
      <c r="F85" t="s">
        <v>2697</v>
      </c>
      <c r="G85">
        <v>11340</v>
      </c>
      <c r="H85">
        <v>5157521.4000000004</v>
      </c>
      <c r="I85">
        <v>20.6</v>
      </c>
      <c r="J85">
        <v>0.51132074594497601</v>
      </c>
      <c r="K85">
        <v>0.73333333730697603</v>
      </c>
      <c r="L85">
        <v>0.50222223997116</v>
      </c>
      <c r="M85">
        <v>0.33333333333333298</v>
      </c>
      <c r="N85">
        <v>0.51851851851851805</v>
      </c>
      <c r="O85">
        <v>0.39622641509433898</v>
      </c>
      <c r="P85">
        <v>16.2</v>
      </c>
      <c r="Q85">
        <v>255830.8</v>
      </c>
      <c r="R85">
        <v>11133</v>
      </c>
      <c r="S85">
        <v>2</v>
      </c>
      <c r="T85">
        <v>70</v>
      </c>
      <c r="U85">
        <v>0.33333333333333298</v>
      </c>
      <c r="V85">
        <v>0.51851851851851805</v>
      </c>
      <c r="W85">
        <v>0.39622641509433898</v>
      </c>
      <c r="X85">
        <v>18.399999999999999</v>
      </c>
      <c r="Y85">
        <v>1271439.8</v>
      </c>
      <c r="Z85">
        <v>11434</v>
      </c>
      <c r="AA85">
        <v>2</v>
      </c>
      <c r="AB85">
        <v>71</v>
      </c>
      <c r="AC85" t="s">
        <v>2764</v>
      </c>
      <c r="AE85">
        <f>Tabela4[[#This Row],[kan_params]]</f>
        <v>11340</v>
      </c>
      <c r="AF85">
        <f>Tabela4[[#This Row],[kan_steps]]</f>
        <v>20.6</v>
      </c>
      <c r="AG85">
        <f>Tabela4[[#This Row],[kan_train_acc]]</f>
        <v>0.51132074594497601</v>
      </c>
      <c r="AH85">
        <f>Tabela4[[#This Row],[kan_val_acc]]</f>
        <v>0.73333333730697603</v>
      </c>
      <c r="AI85">
        <f>Tabela4[[#This Row],[kan_test_acc]]</f>
        <v>0.50222223997116</v>
      </c>
      <c r="AJ85">
        <f>Tabela4[[#This Row],[mlp_test_acc]]</f>
        <v>0.33333333333333298</v>
      </c>
      <c r="AK85">
        <f>Tabela4[[#This Row],[mlp_val_acc]]</f>
        <v>0.51851851851851805</v>
      </c>
      <c r="AL85">
        <f>Tabela4[[#This Row],[mlp_train_acc]]</f>
        <v>0.39622641509433898</v>
      </c>
      <c r="AM85">
        <f>Tabela4[[#This Row],[mlp_steps]]</f>
        <v>16.2</v>
      </c>
    </row>
    <row r="86" spans="1:39" hidden="1" x14ac:dyDescent="0.25">
      <c r="A86" t="s">
        <v>2630</v>
      </c>
      <c r="B86">
        <v>10</v>
      </c>
      <c r="C86">
        <v>5</v>
      </c>
      <c r="D86">
        <v>2</v>
      </c>
      <c r="E86">
        <v>0</v>
      </c>
      <c r="F86" t="s">
        <v>2699</v>
      </c>
      <c r="G86">
        <v>12002</v>
      </c>
      <c r="H86">
        <v>7307282</v>
      </c>
      <c r="I86">
        <v>28</v>
      </c>
      <c r="J86">
        <v>0.71886792182922299</v>
      </c>
      <c r="K86">
        <v>0.807407402992248</v>
      </c>
      <c r="L86">
        <v>0.67111112475395196</v>
      </c>
      <c r="M86">
        <v>0.33333333333333298</v>
      </c>
      <c r="N86">
        <v>0.51851851851851805</v>
      </c>
      <c r="O86">
        <v>0.39622641509433898</v>
      </c>
      <c r="P86">
        <v>15</v>
      </c>
      <c r="Q86">
        <v>786368.4</v>
      </c>
      <c r="R86">
        <v>11739</v>
      </c>
      <c r="S86">
        <v>2</v>
      </c>
      <c r="T86">
        <v>72</v>
      </c>
      <c r="U86">
        <v>0.33333333333333298</v>
      </c>
      <c r="V86">
        <v>0.53333333333333299</v>
      </c>
      <c r="W86">
        <v>0.39622641509433898</v>
      </c>
      <c r="X86">
        <v>15.2</v>
      </c>
      <c r="Y86">
        <v>685594</v>
      </c>
      <c r="Z86">
        <v>12048</v>
      </c>
      <c r="AA86">
        <v>2</v>
      </c>
      <c r="AB86">
        <v>73</v>
      </c>
      <c r="AC86" t="s">
        <v>2765</v>
      </c>
      <c r="AE86">
        <f>Tabela4[[#This Row],[kan_params]]</f>
        <v>12002</v>
      </c>
      <c r="AF86">
        <f>Tabela4[[#This Row],[kan_steps]]</f>
        <v>28</v>
      </c>
      <c r="AG86">
        <f>Tabela4[[#This Row],[kan_train_acc]]</f>
        <v>0.71886792182922299</v>
      </c>
      <c r="AH86">
        <f>Tabela4[[#This Row],[kan_val_acc]]</f>
        <v>0.807407402992248</v>
      </c>
      <c r="AI86">
        <f>Tabela4[[#This Row],[kan_test_acc]]</f>
        <v>0.67111112475395196</v>
      </c>
      <c r="AJ86">
        <f>Tabela4[[#This Row],[mlp_test_acc]]</f>
        <v>0.33333333333333298</v>
      </c>
      <c r="AK86">
        <f>Tabela4[[#This Row],[mlp_val_acc]]</f>
        <v>0.51851851851851805</v>
      </c>
      <c r="AL86">
        <f>Tabela4[[#This Row],[mlp_train_acc]]</f>
        <v>0.39622641509433898</v>
      </c>
      <c r="AM86">
        <f>Tabela4[[#This Row],[mlp_steps]]</f>
        <v>15</v>
      </c>
    </row>
    <row r="87" spans="1:39" hidden="1" x14ac:dyDescent="0.25">
      <c r="A87" t="s">
        <v>2630</v>
      </c>
      <c r="B87">
        <v>10</v>
      </c>
      <c r="C87">
        <v>5</v>
      </c>
      <c r="D87">
        <v>2</v>
      </c>
      <c r="E87">
        <v>0</v>
      </c>
      <c r="F87" t="s">
        <v>2701</v>
      </c>
      <c r="G87">
        <v>12664</v>
      </c>
      <c r="H87">
        <v>7460157</v>
      </c>
      <c r="I87">
        <v>28.8</v>
      </c>
      <c r="J87">
        <v>0.63396226167678804</v>
      </c>
      <c r="K87">
        <v>0.73333333730697603</v>
      </c>
      <c r="L87">
        <v>0.57777778506278898</v>
      </c>
      <c r="M87">
        <v>0.33333333333333298</v>
      </c>
      <c r="N87">
        <v>0.54814814814814805</v>
      </c>
      <c r="O87">
        <v>0.39622641509433898</v>
      </c>
      <c r="P87">
        <v>16.399999999999999</v>
      </c>
      <c r="Q87">
        <v>1395522.8</v>
      </c>
      <c r="R87">
        <v>12361</v>
      </c>
      <c r="S87">
        <v>2</v>
      </c>
      <c r="T87">
        <v>74</v>
      </c>
      <c r="U87">
        <v>0.33333333333333298</v>
      </c>
      <c r="V87">
        <v>0.52592592592592502</v>
      </c>
      <c r="W87">
        <v>0.39622641509433898</v>
      </c>
      <c r="X87">
        <v>13.6</v>
      </c>
      <c r="Y87">
        <v>1012536.4</v>
      </c>
      <c r="Z87">
        <v>12678</v>
      </c>
      <c r="AA87">
        <v>2</v>
      </c>
      <c r="AB87">
        <v>75</v>
      </c>
      <c r="AC87" t="s">
        <v>2766</v>
      </c>
      <c r="AE87">
        <f>Tabela4[[#This Row],[kan_params]]</f>
        <v>12664</v>
      </c>
      <c r="AF87">
        <f>Tabela4[[#This Row],[kan_steps]]</f>
        <v>28.8</v>
      </c>
      <c r="AG87">
        <f>Tabela4[[#This Row],[kan_train_acc]]</f>
        <v>0.63396226167678804</v>
      </c>
      <c r="AH87">
        <f>Tabela4[[#This Row],[kan_val_acc]]</f>
        <v>0.73333333730697603</v>
      </c>
      <c r="AI87">
        <f>Tabela4[[#This Row],[kan_test_acc]]</f>
        <v>0.57777778506278898</v>
      </c>
      <c r="AJ87">
        <f>Tabela4[[#This Row],[mlp_test_acc]]</f>
        <v>0.33333333333333298</v>
      </c>
      <c r="AK87">
        <f>Tabela4[[#This Row],[mlp_val_acc]]</f>
        <v>0.54814814814814805</v>
      </c>
      <c r="AL87">
        <f>Tabela4[[#This Row],[mlp_train_acc]]</f>
        <v>0.39622641509433898</v>
      </c>
      <c r="AM87">
        <f>Tabela4[[#This Row],[mlp_steps]]</f>
        <v>16.399999999999999</v>
      </c>
    </row>
    <row r="88" spans="1:39" hidden="1" x14ac:dyDescent="0.25">
      <c r="A88" t="s">
        <v>2630</v>
      </c>
      <c r="B88">
        <v>10</v>
      </c>
      <c r="C88">
        <v>5</v>
      </c>
      <c r="D88">
        <v>2</v>
      </c>
      <c r="E88">
        <v>0</v>
      </c>
      <c r="F88" t="s">
        <v>2703</v>
      </c>
      <c r="G88">
        <v>4582</v>
      </c>
      <c r="H88">
        <v>3464453</v>
      </c>
      <c r="I88">
        <v>27</v>
      </c>
      <c r="J88">
        <v>0.92452830076217596</v>
      </c>
      <c r="K88">
        <v>0.92592591047286898</v>
      </c>
      <c r="L88">
        <v>0.93333333730697599</v>
      </c>
      <c r="M88">
        <v>0.33333333333333298</v>
      </c>
      <c r="N88">
        <v>0.51851851851851805</v>
      </c>
      <c r="O88">
        <v>0.39622641509433898</v>
      </c>
      <c r="P88">
        <v>12</v>
      </c>
      <c r="Q88">
        <v>167845.2</v>
      </c>
      <c r="R88">
        <v>4518</v>
      </c>
      <c r="S88">
        <v>2</v>
      </c>
      <c r="T88">
        <v>43</v>
      </c>
      <c r="U88">
        <v>0.33333333333333298</v>
      </c>
      <c r="V88">
        <v>0.51851851851851805</v>
      </c>
      <c r="W88">
        <v>0.39622641509433898</v>
      </c>
      <c r="X88">
        <v>17</v>
      </c>
      <c r="Y88">
        <v>248025.4</v>
      </c>
      <c r="Z88">
        <v>4711</v>
      </c>
      <c r="AA88">
        <v>2</v>
      </c>
      <c r="AB88">
        <v>44</v>
      </c>
      <c r="AC88" t="s">
        <v>2767</v>
      </c>
      <c r="AE88">
        <f>Tabela4[[#This Row],[kan_params]]</f>
        <v>4582</v>
      </c>
      <c r="AF88">
        <f>Tabela4[[#This Row],[kan_steps]]</f>
        <v>27</v>
      </c>
      <c r="AG88">
        <f>Tabela4[[#This Row],[kan_train_acc]]</f>
        <v>0.92452830076217596</v>
      </c>
      <c r="AH88">
        <f>Tabela4[[#This Row],[kan_val_acc]]</f>
        <v>0.92592591047286898</v>
      </c>
      <c r="AI88">
        <f>Tabela4[[#This Row],[kan_test_acc]]</f>
        <v>0.93333333730697599</v>
      </c>
      <c r="AJ88">
        <f>Tabela4[[#This Row],[mlp_test_acc]]</f>
        <v>0.33333333333333298</v>
      </c>
      <c r="AK88">
        <f>Tabela4[[#This Row],[mlp_val_acc]]</f>
        <v>0.51851851851851805</v>
      </c>
      <c r="AL88">
        <f>Tabela4[[#This Row],[mlp_train_acc]]</f>
        <v>0.39622641509433898</v>
      </c>
      <c r="AM88">
        <f>Tabela4[[#This Row],[mlp_steps]]</f>
        <v>12</v>
      </c>
    </row>
    <row r="89" spans="1:39" hidden="1" x14ac:dyDescent="0.25">
      <c r="A89" t="s">
        <v>2630</v>
      </c>
      <c r="B89">
        <v>10</v>
      </c>
      <c r="C89">
        <v>5</v>
      </c>
      <c r="D89">
        <v>2</v>
      </c>
      <c r="E89">
        <v>0</v>
      </c>
      <c r="F89" t="s">
        <v>2705</v>
      </c>
      <c r="G89">
        <v>8812</v>
      </c>
      <c r="H89">
        <v>4544614.4000000004</v>
      </c>
      <c r="I89">
        <v>19.8</v>
      </c>
      <c r="J89">
        <v>0.59811321496963499</v>
      </c>
      <c r="K89">
        <v>0.74074075222015301</v>
      </c>
      <c r="L89">
        <v>0.55111112594604394</v>
      </c>
      <c r="M89">
        <v>0.33333333333333298</v>
      </c>
      <c r="N89">
        <v>0.51851851851851805</v>
      </c>
      <c r="O89">
        <v>0.39622641509433898</v>
      </c>
      <c r="P89">
        <v>17</v>
      </c>
      <c r="Q89">
        <v>244016.8</v>
      </c>
      <c r="R89">
        <v>8604</v>
      </c>
      <c r="S89">
        <v>2</v>
      </c>
      <c r="T89">
        <v>61</v>
      </c>
      <c r="U89">
        <v>0.33333333333333298</v>
      </c>
      <c r="V89">
        <v>0.52592592592592502</v>
      </c>
      <c r="W89">
        <v>0.39622641509433898</v>
      </c>
      <c r="X89">
        <v>12.2</v>
      </c>
      <c r="Y89">
        <v>199480.4</v>
      </c>
      <c r="Z89">
        <v>8869</v>
      </c>
      <c r="AA89">
        <v>2</v>
      </c>
      <c r="AB89">
        <v>62</v>
      </c>
      <c r="AC89" t="s">
        <v>2768</v>
      </c>
      <c r="AE89">
        <f>Tabela4[[#This Row],[kan_params]]</f>
        <v>8812</v>
      </c>
      <c r="AF89">
        <f>Tabela4[[#This Row],[kan_steps]]</f>
        <v>19.8</v>
      </c>
      <c r="AG89">
        <f>Tabela4[[#This Row],[kan_train_acc]]</f>
        <v>0.59811321496963499</v>
      </c>
      <c r="AH89">
        <f>Tabela4[[#This Row],[kan_val_acc]]</f>
        <v>0.74074075222015301</v>
      </c>
      <c r="AI89">
        <f>Tabela4[[#This Row],[kan_test_acc]]</f>
        <v>0.55111112594604394</v>
      </c>
      <c r="AJ89">
        <f>Tabela4[[#This Row],[mlp_test_acc]]</f>
        <v>0.33333333333333298</v>
      </c>
      <c r="AK89">
        <f>Tabela4[[#This Row],[mlp_val_acc]]</f>
        <v>0.51851851851851805</v>
      </c>
      <c r="AL89">
        <f>Tabela4[[#This Row],[mlp_train_acc]]</f>
        <v>0.39622641509433898</v>
      </c>
      <c r="AM89">
        <f>Tabela4[[#This Row],[mlp_steps]]</f>
        <v>17</v>
      </c>
    </row>
    <row r="90" spans="1:39" hidden="1" x14ac:dyDescent="0.25">
      <c r="A90" t="s">
        <v>2630</v>
      </c>
      <c r="B90">
        <v>10</v>
      </c>
      <c r="C90">
        <v>5</v>
      </c>
      <c r="D90">
        <v>2</v>
      </c>
      <c r="E90">
        <v>0</v>
      </c>
      <c r="F90" t="s">
        <v>2707</v>
      </c>
      <c r="G90">
        <v>9534</v>
      </c>
      <c r="H90">
        <v>4390050.8</v>
      </c>
      <c r="I90">
        <v>17.399999999999999</v>
      </c>
      <c r="J90">
        <v>0.41132074594497597</v>
      </c>
      <c r="K90">
        <v>0.61481481790542603</v>
      </c>
      <c r="L90">
        <v>0.43555556535720802</v>
      </c>
      <c r="M90">
        <v>0.33333333333333298</v>
      </c>
      <c r="N90">
        <v>0.54074074074073997</v>
      </c>
      <c r="O90">
        <v>0.39622641509433898</v>
      </c>
      <c r="P90">
        <v>15.2</v>
      </c>
      <c r="Q90">
        <v>223023.4</v>
      </c>
      <c r="R90">
        <v>9411</v>
      </c>
      <c r="S90">
        <v>2</v>
      </c>
      <c r="T90">
        <v>64</v>
      </c>
      <c r="U90">
        <v>0.33333333333333298</v>
      </c>
      <c r="V90">
        <v>0.53333333333333299</v>
      </c>
      <c r="W90">
        <v>0.39622641509433898</v>
      </c>
      <c r="X90">
        <v>17.2</v>
      </c>
      <c r="Y90">
        <v>312558.2</v>
      </c>
      <c r="Z90">
        <v>9688</v>
      </c>
      <c r="AA90">
        <v>2</v>
      </c>
      <c r="AB90">
        <v>65</v>
      </c>
      <c r="AC90" t="s">
        <v>2769</v>
      </c>
      <c r="AE90">
        <f>Tabela4[[#This Row],[kan_params]]</f>
        <v>9534</v>
      </c>
      <c r="AF90">
        <f>Tabela4[[#This Row],[kan_steps]]</f>
        <v>17.399999999999999</v>
      </c>
      <c r="AG90">
        <f>Tabela4[[#This Row],[kan_train_acc]]</f>
        <v>0.41132074594497597</v>
      </c>
      <c r="AH90">
        <f>Tabela4[[#This Row],[kan_val_acc]]</f>
        <v>0.61481481790542603</v>
      </c>
      <c r="AI90">
        <f>Tabela4[[#This Row],[kan_test_acc]]</f>
        <v>0.43555556535720802</v>
      </c>
      <c r="AJ90">
        <f>Tabela4[[#This Row],[mlp_test_acc]]</f>
        <v>0.33333333333333298</v>
      </c>
      <c r="AK90">
        <f>Tabela4[[#This Row],[mlp_val_acc]]</f>
        <v>0.54074074074073997</v>
      </c>
      <c r="AL90">
        <f>Tabela4[[#This Row],[mlp_train_acc]]</f>
        <v>0.39622641509433898</v>
      </c>
      <c r="AM90">
        <f>Tabela4[[#This Row],[mlp_steps]]</f>
        <v>15.2</v>
      </c>
    </row>
    <row r="91" spans="1:39" hidden="1" x14ac:dyDescent="0.25">
      <c r="A91" t="s">
        <v>2630</v>
      </c>
      <c r="B91">
        <v>10</v>
      </c>
      <c r="C91">
        <v>5</v>
      </c>
      <c r="D91">
        <v>2</v>
      </c>
      <c r="E91">
        <v>0</v>
      </c>
      <c r="F91" t="s">
        <v>2709</v>
      </c>
      <c r="G91">
        <v>10256</v>
      </c>
      <c r="H91">
        <v>5654947</v>
      </c>
      <c r="I91">
        <v>23.8</v>
      </c>
      <c r="J91">
        <v>0.560377353429794</v>
      </c>
      <c r="K91">
        <v>0.76296297311782801</v>
      </c>
      <c r="L91">
        <v>0.54666668176651001</v>
      </c>
      <c r="M91">
        <v>0.33333333333333298</v>
      </c>
      <c r="N91">
        <v>0.51851851851851805</v>
      </c>
      <c r="O91">
        <v>0.39622641509433898</v>
      </c>
      <c r="P91">
        <v>13.8</v>
      </c>
      <c r="Q91">
        <v>231090.4</v>
      </c>
      <c r="R91">
        <v>10254</v>
      </c>
      <c r="S91">
        <v>2</v>
      </c>
      <c r="T91">
        <v>67</v>
      </c>
      <c r="U91">
        <v>0.33333333333333298</v>
      </c>
      <c r="V91">
        <v>0.51851851851851805</v>
      </c>
      <c r="W91">
        <v>0.39622641509433898</v>
      </c>
      <c r="X91">
        <v>13.4</v>
      </c>
      <c r="Y91">
        <v>238385.6</v>
      </c>
      <c r="Z91">
        <v>10543</v>
      </c>
      <c r="AA91">
        <v>2</v>
      </c>
      <c r="AB91">
        <v>68</v>
      </c>
      <c r="AC91" t="s">
        <v>2770</v>
      </c>
      <c r="AE91">
        <f>Tabela4[[#This Row],[kan_params]]</f>
        <v>10256</v>
      </c>
      <c r="AF91">
        <f>Tabela4[[#This Row],[kan_steps]]</f>
        <v>23.8</v>
      </c>
      <c r="AG91">
        <f>Tabela4[[#This Row],[kan_train_acc]]</f>
        <v>0.560377353429794</v>
      </c>
      <c r="AH91">
        <f>Tabela4[[#This Row],[kan_val_acc]]</f>
        <v>0.76296297311782801</v>
      </c>
      <c r="AI91">
        <f>Tabela4[[#This Row],[kan_test_acc]]</f>
        <v>0.54666668176651001</v>
      </c>
      <c r="AJ91">
        <f>Tabela4[[#This Row],[mlp_test_acc]]</f>
        <v>0.33333333333333298</v>
      </c>
      <c r="AK91">
        <f>Tabela4[[#This Row],[mlp_val_acc]]</f>
        <v>0.51851851851851805</v>
      </c>
      <c r="AL91">
        <f>Tabela4[[#This Row],[mlp_train_acc]]</f>
        <v>0.39622641509433898</v>
      </c>
      <c r="AM91">
        <f>Tabela4[[#This Row],[mlp_steps]]</f>
        <v>13.8</v>
      </c>
    </row>
    <row r="92" spans="1:39" hidden="1" x14ac:dyDescent="0.25">
      <c r="A92" t="s">
        <v>2630</v>
      </c>
      <c r="B92">
        <v>10</v>
      </c>
      <c r="C92">
        <v>5</v>
      </c>
      <c r="D92">
        <v>2</v>
      </c>
      <c r="E92">
        <v>0</v>
      </c>
      <c r="F92" t="s">
        <v>2711</v>
      </c>
      <c r="G92">
        <v>10978</v>
      </c>
      <c r="H92">
        <v>8481557.4000000004</v>
      </c>
      <c r="I92">
        <v>36.4</v>
      </c>
      <c r="J92">
        <v>0.828301894664764</v>
      </c>
      <c r="K92">
        <v>0.88888889551162698</v>
      </c>
      <c r="L92">
        <v>0.83111112117767305</v>
      </c>
      <c r="M92">
        <v>0.33333333333333298</v>
      </c>
      <c r="N92">
        <v>0.53333333333333299</v>
      </c>
      <c r="O92">
        <v>0.39622641509433898</v>
      </c>
      <c r="P92">
        <v>17</v>
      </c>
      <c r="Q92">
        <v>249978.6</v>
      </c>
      <c r="R92">
        <v>10836</v>
      </c>
      <c r="S92">
        <v>2</v>
      </c>
      <c r="T92">
        <v>69</v>
      </c>
      <c r="U92">
        <v>0.33333333333333298</v>
      </c>
      <c r="V92">
        <v>0.51851851851851805</v>
      </c>
      <c r="W92">
        <v>0.39622641509433898</v>
      </c>
      <c r="X92">
        <v>14.4</v>
      </c>
      <c r="Y92">
        <v>221873.2</v>
      </c>
      <c r="Z92">
        <v>11133</v>
      </c>
      <c r="AA92">
        <v>2</v>
      </c>
      <c r="AB92">
        <v>70</v>
      </c>
      <c r="AC92" t="s">
        <v>2771</v>
      </c>
      <c r="AE92">
        <f>Tabela4[[#This Row],[kan_params]]</f>
        <v>10978</v>
      </c>
      <c r="AF92">
        <f>Tabela4[[#This Row],[kan_steps]]</f>
        <v>36.4</v>
      </c>
      <c r="AG92">
        <f>Tabela4[[#This Row],[kan_train_acc]]</f>
        <v>0.828301894664764</v>
      </c>
      <c r="AH92">
        <f>Tabela4[[#This Row],[kan_val_acc]]</f>
        <v>0.88888889551162698</v>
      </c>
      <c r="AI92">
        <f>Tabela4[[#This Row],[kan_test_acc]]</f>
        <v>0.83111112117767305</v>
      </c>
      <c r="AJ92">
        <f>Tabela4[[#This Row],[mlp_test_acc]]</f>
        <v>0.33333333333333298</v>
      </c>
      <c r="AK92">
        <f>Tabela4[[#This Row],[mlp_val_acc]]</f>
        <v>0.53333333333333299</v>
      </c>
      <c r="AL92">
        <f>Tabela4[[#This Row],[mlp_train_acc]]</f>
        <v>0.39622641509433898</v>
      </c>
      <c r="AM92">
        <f>Tabela4[[#This Row],[mlp_steps]]</f>
        <v>17</v>
      </c>
    </row>
    <row r="93" spans="1:39" hidden="1" x14ac:dyDescent="0.25">
      <c r="A93" t="s">
        <v>2630</v>
      </c>
      <c r="B93">
        <v>10</v>
      </c>
      <c r="C93">
        <v>5</v>
      </c>
      <c r="D93">
        <v>2</v>
      </c>
      <c r="E93">
        <v>0</v>
      </c>
      <c r="F93" t="s">
        <v>2713</v>
      </c>
      <c r="G93">
        <v>11700</v>
      </c>
      <c r="H93">
        <v>8476819.5999999996</v>
      </c>
      <c r="I93">
        <v>33.4</v>
      </c>
      <c r="J93">
        <v>0.86037735939025795</v>
      </c>
      <c r="K93">
        <v>0.87407407760620104</v>
      </c>
      <c r="L93">
        <v>0.80888890027999805</v>
      </c>
      <c r="M93">
        <v>0.33333333333333298</v>
      </c>
      <c r="N93">
        <v>0.51851851851851805</v>
      </c>
      <c r="O93">
        <v>0.39622641509433898</v>
      </c>
      <c r="P93">
        <v>14.2</v>
      </c>
      <c r="Q93">
        <v>757775.8</v>
      </c>
      <c r="R93">
        <v>11434</v>
      </c>
      <c r="S93">
        <v>2</v>
      </c>
      <c r="T93">
        <v>71</v>
      </c>
      <c r="U93">
        <v>0.33333333333333298</v>
      </c>
      <c r="V93">
        <v>0.51851851851851805</v>
      </c>
      <c r="W93">
        <v>0.39622641509433898</v>
      </c>
      <c r="X93">
        <v>13.4</v>
      </c>
      <c r="Y93">
        <v>877932</v>
      </c>
      <c r="Z93">
        <v>11739</v>
      </c>
      <c r="AA93">
        <v>2</v>
      </c>
      <c r="AB93">
        <v>72</v>
      </c>
      <c r="AC93" t="s">
        <v>2772</v>
      </c>
      <c r="AE93">
        <f>Tabela4[[#This Row],[kan_params]]</f>
        <v>11700</v>
      </c>
      <c r="AF93">
        <f>Tabela4[[#This Row],[kan_steps]]</f>
        <v>33.4</v>
      </c>
      <c r="AG93">
        <f>Tabela4[[#This Row],[kan_train_acc]]</f>
        <v>0.86037735939025795</v>
      </c>
      <c r="AH93">
        <f>Tabela4[[#This Row],[kan_val_acc]]</f>
        <v>0.87407407760620104</v>
      </c>
      <c r="AI93">
        <f>Tabela4[[#This Row],[kan_test_acc]]</f>
        <v>0.80888890027999805</v>
      </c>
      <c r="AJ93">
        <f>Tabela4[[#This Row],[mlp_test_acc]]</f>
        <v>0.33333333333333298</v>
      </c>
      <c r="AK93">
        <f>Tabela4[[#This Row],[mlp_val_acc]]</f>
        <v>0.51851851851851805</v>
      </c>
      <c r="AL93">
        <f>Tabela4[[#This Row],[mlp_train_acc]]</f>
        <v>0.39622641509433898</v>
      </c>
      <c r="AM93">
        <f>Tabela4[[#This Row],[mlp_steps]]</f>
        <v>14.2</v>
      </c>
    </row>
    <row r="94" spans="1:39" hidden="1" x14ac:dyDescent="0.25">
      <c r="A94" t="s">
        <v>2630</v>
      </c>
      <c r="B94">
        <v>10</v>
      </c>
      <c r="C94">
        <v>5</v>
      </c>
      <c r="D94">
        <v>2</v>
      </c>
      <c r="E94">
        <v>0</v>
      </c>
      <c r="F94" t="s">
        <v>2715</v>
      </c>
      <c r="G94">
        <v>12422</v>
      </c>
      <c r="H94">
        <v>8687648.1999999993</v>
      </c>
      <c r="I94">
        <v>33.799999999999997</v>
      </c>
      <c r="J94">
        <v>0.84150943756103502</v>
      </c>
      <c r="K94">
        <v>0.86666666269302295</v>
      </c>
      <c r="L94">
        <v>0.82666667699813801</v>
      </c>
      <c r="M94">
        <v>0.33333333333333298</v>
      </c>
      <c r="N94">
        <v>0.562962962962963</v>
      </c>
      <c r="O94">
        <v>0.39622641509433898</v>
      </c>
      <c r="P94">
        <v>16.399999999999999</v>
      </c>
      <c r="Q94">
        <v>915135.4</v>
      </c>
      <c r="R94">
        <v>12361</v>
      </c>
      <c r="S94">
        <v>2</v>
      </c>
      <c r="T94">
        <v>74</v>
      </c>
      <c r="U94">
        <v>0.33333333333333298</v>
      </c>
      <c r="V94">
        <v>0.51851851851851805</v>
      </c>
      <c r="W94">
        <v>0.39622641509433898</v>
      </c>
      <c r="X94">
        <v>16.399999999999999</v>
      </c>
      <c r="Y94">
        <v>992289.4</v>
      </c>
      <c r="Z94">
        <v>12678</v>
      </c>
      <c r="AA94">
        <v>2</v>
      </c>
      <c r="AB94">
        <v>75</v>
      </c>
      <c r="AC94" t="s">
        <v>2773</v>
      </c>
      <c r="AE94">
        <f>Tabela4[[#This Row],[kan_params]]</f>
        <v>12422</v>
      </c>
      <c r="AF94">
        <f>Tabela4[[#This Row],[kan_steps]]</f>
        <v>33.799999999999997</v>
      </c>
      <c r="AG94">
        <f>Tabela4[[#This Row],[kan_train_acc]]</f>
        <v>0.84150943756103502</v>
      </c>
      <c r="AH94">
        <f>Tabela4[[#This Row],[kan_val_acc]]</f>
        <v>0.86666666269302295</v>
      </c>
      <c r="AI94">
        <f>Tabela4[[#This Row],[kan_test_acc]]</f>
        <v>0.82666667699813801</v>
      </c>
      <c r="AJ94">
        <f>Tabela4[[#This Row],[mlp_test_acc]]</f>
        <v>0.33333333333333298</v>
      </c>
      <c r="AK94">
        <f>Tabela4[[#This Row],[mlp_val_acc]]</f>
        <v>0.562962962962963</v>
      </c>
      <c r="AL94">
        <f>Tabela4[[#This Row],[mlp_train_acc]]</f>
        <v>0.39622641509433898</v>
      </c>
      <c r="AM94">
        <f>Tabela4[[#This Row],[mlp_steps]]</f>
        <v>16.399999999999999</v>
      </c>
    </row>
    <row r="95" spans="1:39" hidden="1" x14ac:dyDescent="0.25">
      <c r="A95" t="s">
        <v>2630</v>
      </c>
      <c r="B95">
        <v>10</v>
      </c>
      <c r="C95">
        <v>5</v>
      </c>
      <c r="D95">
        <v>2</v>
      </c>
      <c r="E95">
        <v>0</v>
      </c>
      <c r="F95" t="s">
        <v>2717</v>
      </c>
      <c r="G95">
        <v>13144</v>
      </c>
      <c r="H95">
        <v>6968318</v>
      </c>
      <c r="I95">
        <v>26</v>
      </c>
      <c r="J95">
        <v>0.70566037893295197</v>
      </c>
      <c r="K95">
        <v>0.82222223281860296</v>
      </c>
      <c r="L95">
        <v>0.71555557250976498</v>
      </c>
      <c r="M95">
        <v>0.33333333333333298</v>
      </c>
      <c r="N95">
        <v>0.51851851851851805</v>
      </c>
      <c r="O95">
        <v>0.39622641509433898</v>
      </c>
      <c r="P95">
        <v>14</v>
      </c>
      <c r="Q95">
        <v>1001318</v>
      </c>
      <c r="R95">
        <v>12999</v>
      </c>
      <c r="S95">
        <v>2</v>
      </c>
      <c r="T95">
        <v>76</v>
      </c>
      <c r="U95">
        <v>0.33333333333333298</v>
      </c>
      <c r="V95">
        <v>0.51851851851851805</v>
      </c>
      <c r="W95">
        <v>0.39622641509433898</v>
      </c>
      <c r="X95">
        <v>16.399999999999999</v>
      </c>
      <c r="Y95">
        <v>1125284.2</v>
      </c>
      <c r="Z95">
        <v>13324</v>
      </c>
      <c r="AA95">
        <v>2</v>
      </c>
      <c r="AB95">
        <v>77</v>
      </c>
      <c r="AC95" t="s">
        <v>2774</v>
      </c>
      <c r="AE95">
        <f>Tabela4[[#This Row],[kan_params]]</f>
        <v>13144</v>
      </c>
      <c r="AF95">
        <f>Tabela4[[#This Row],[kan_steps]]</f>
        <v>26</v>
      </c>
      <c r="AG95">
        <f>Tabela4[[#This Row],[kan_train_acc]]</f>
        <v>0.70566037893295197</v>
      </c>
      <c r="AH95">
        <f>Tabela4[[#This Row],[kan_val_acc]]</f>
        <v>0.82222223281860296</v>
      </c>
      <c r="AI95">
        <f>Tabela4[[#This Row],[kan_test_acc]]</f>
        <v>0.71555557250976498</v>
      </c>
      <c r="AJ95">
        <f>Tabela4[[#This Row],[mlp_test_acc]]</f>
        <v>0.33333333333333298</v>
      </c>
      <c r="AK95">
        <f>Tabela4[[#This Row],[mlp_val_acc]]</f>
        <v>0.51851851851851805</v>
      </c>
      <c r="AL95">
        <f>Tabela4[[#This Row],[mlp_train_acc]]</f>
        <v>0.39622641509433898</v>
      </c>
      <c r="AM95">
        <f>Tabela4[[#This Row],[mlp_steps]]</f>
        <v>14</v>
      </c>
    </row>
    <row r="96" spans="1:39" hidden="1" x14ac:dyDescent="0.25">
      <c r="A96" t="s">
        <v>2630</v>
      </c>
      <c r="B96">
        <v>10</v>
      </c>
      <c r="C96">
        <v>5</v>
      </c>
      <c r="D96">
        <v>2</v>
      </c>
      <c r="E96">
        <v>0</v>
      </c>
      <c r="F96" t="s">
        <v>2719</v>
      </c>
      <c r="G96">
        <v>13866</v>
      </c>
      <c r="H96">
        <v>7024813.2000000002</v>
      </c>
      <c r="I96">
        <v>25.8</v>
      </c>
      <c r="J96">
        <v>0.68867924213409404</v>
      </c>
      <c r="K96">
        <v>0.77037037611007597</v>
      </c>
      <c r="L96">
        <v>0.71111112833023005</v>
      </c>
      <c r="M96">
        <v>0.33333333333333298</v>
      </c>
      <c r="N96">
        <v>0.51851851851851805</v>
      </c>
      <c r="O96">
        <v>0.39622641509433898</v>
      </c>
      <c r="P96">
        <v>13</v>
      </c>
      <c r="Q96">
        <v>1036643.2</v>
      </c>
      <c r="R96">
        <v>13653</v>
      </c>
      <c r="S96">
        <v>2</v>
      </c>
      <c r="T96">
        <v>78</v>
      </c>
      <c r="U96">
        <v>0.33333333333333298</v>
      </c>
      <c r="V96">
        <v>0.51851851851851805</v>
      </c>
      <c r="W96">
        <v>0.39622641509433898</v>
      </c>
      <c r="X96">
        <v>14.4</v>
      </c>
      <c r="Y96">
        <v>1109442.2</v>
      </c>
      <c r="Z96">
        <v>13986</v>
      </c>
      <c r="AA96">
        <v>2</v>
      </c>
      <c r="AB96">
        <v>79</v>
      </c>
      <c r="AC96" t="s">
        <v>2775</v>
      </c>
      <c r="AE96">
        <f>Tabela4[[#This Row],[kan_params]]</f>
        <v>13866</v>
      </c>
      <c r="AF96">
        <f>Tabela4[[#This Row],[kan_steps]]</f>
        <v>25.8</v>
      </c>
      <c r="AG96">
        <f>Tabela4[[#This Row],[kan_train_acc]]</f>
        <v>0.68867924213409404</v>
      </c>
      <c r="AH96">
        <f>Tabela4[[#This Row],[kan_val_acc]]</f>
        <v>0.77037037611007597</v>
      </c>
      <c r="AI96">
        <f>Tabela4[[#This Row],[kan_test_acc]]</f>
        <v>0.71111112833023005</v>
      </c>
      <c r="AJ96">
        <f>Tabela4[[#This Row],[mlp_test_acc]]</f>
        <v>0.33333333333333298</v>
      </c>
      <c r="AK96">
        <f>Tabela4[[#This Row],[mlp_val_acc]]</f>
        <v>0.51851851851851805</v>
      </c>
      <c r="AL96">
        <f>Tabela4[[#This Row],[mlp_train_acc]]</f>
        <v>0.39622641509433898</v>
      </c>
      <c r="AM96">
        <f>Tabela4[[#This Row],[mlp_steps]]</f>
        <v>13</v>
      </c>
    </row>
    <row r="97" spans="1:39" hidden="1" x14ac:dyDescent="0.25">
      <c r="A97" t="s">
        <v>2630</v>
      </c>
      <c r="B97">
        <v>10</v>
      </c>
      <c r="C97">
        <v>5</v>
      </c>
      <c r="D97">
        <v>2</v>
      </c>
      <c r="E97">
        <v>0</v>
      </c>
      <c r="F97" t="s">
        <v>2721</v>
      </c>
      <c r="G97">
        <v>5064</v>
      </c>
      <c r="H97">
        <v>3619298.4</v>
      </c>
      <c r="I97">
        <v>26.4</v>
      </c>
      <c r="J97">
        <v>0.9</v>
      </c>
      <c r="K97">
        <v>0.903703701496124</v>
      </c>
      <c r="L97">
        <v>0.86666667461395197</v>
      </c>
      <c r="M97">
        <v>0.33333333333333298</v>
      </c>
      <c r="N97">
        <v>0.51851851851851805</v>
      </c>
      <c r="O97">
        <v>0.39622641509433898</v>
      </c>
      <c r="P97">
        <v>13.4</v>
      </c>
      <c r="Q97">
        <v>201862.8</v>
      </c>
      <c r="R97">
        <v>4908</v>
      </c>
      <c r="S97">
        <v>2</v>
      </c>
      <c r="T97">
        <v>45</v>
      </c>
      <c r="U97">
        <v>0.22222222222222199</v>
      </c>
      <c r="V97">
        <v>0.296296296296296</v>
      </c>
      <c r="W97">
        <v>0.28301886792452802</v>
      </c>
      <c r="X97">
        <v>12</v>
      </c>
      <c r="Y97">
        <v>181297.2</v>
      </c>
      <c r="Z97">
        <v>5109</v>
      </c>
      <c r="AA97">
        <v>2</v>
      </c>
      <c r="AB97">
        <v>46</v>
      </c>
      <c r="AC97" t="s">
        <v>2776</v>
      </c>
      <c r="AE97">
        <f>Tabela4[[#This Row],[kan_params]]</f>
        <v>5064</v>
      </c>
      <c r="AF97">
        <f>Tabela4[[#This Row],[kan_steps]]</f>
        <v>26.4</v>
      </c>
      <c r="AG97">
        <f>Tabela4[[#This Row],[kan_train_acc]]</f>
        <v>0.9</v>
      </c>
      <c r="AH97">
        <f>Tabela4[[#This Row],[kan_val_acc]]</f>
        <v>0.903703701496124</v>
      </c>
      <c r="AI97">
        <f>Tabela4[[#This Row],[kan_test_acc]]</f>
        <v>0.86666667461395197</v>
      </c>
      <c r="AJ97">
        <f>Tabela4[[#This Row],[mlp_test_acc]]</f>
        <v>0.33333333333333298</v>
      </c>
      <c r="AK97">
        <f>Tabela4[[#This Row],[mlp_val_acc]]</f>
        <v>0.51851851851851805</v>
      </c>
      <c r="AL97">
        <f>Tabela4[[#This Row],[mlp_train_acc]]</f>
        <v>0.39622641509433898</v>
      </c>
      <c r="AM97">
        <f>Tabela4[[#This Row],[mlp_steps]]</f>
        <v>13.4</v>
      </c>
    </row>
    <row r="98" spans="1:39" hidden="1" x14ac:dyDescent="0.25">
      <c r="A98" t="s">
        <v>2630</v>
      </c>
      <c r="B98">
        <v>10</v>
      </c>
      <c r="C98">
        <v>5</v>
      </c>
      <c r="D98">
        <v>2</v>
      </c>
      <c r="E98">
        <v>0</v>
      </c>
      <c r="F98" t="s">
        <v>2723</v>
      </c>
      <c r="G98">
        <v>5546</v>
      </c>
      <c r="H98">
        <v>4337828.8</v>
      </c>
      <c r="I98">
        <v>31.2</v>
      </c>
      <c r="J98">
        <v>0.90943396091461104</v>
      </c>
      <c r="K98">
        <v>0.89629629850387504</v>
      </c>
      <c r="L98">
        <v>0.902222228050231</v>
      </c>
      <c r="M98">
        <v>0.33333333333333298</v>
      </c>
      <c r="N98">
        <v>0.51851851851851805</v>
      </c>
      <c r="O98">
        <v>0.39622641509433898</v>
      </c>
      <c r="P98">
        <v>13.4</v>
      </c>
      <c r="Q98">
        <v>201117.4</v>
      </c>
      <c r="R98">
        <v>5523</v>
      </c>
      <c r="S98">
        <v>2</v>
      </c>
      <c r="T98">
        <v>48</v>
      </c>
      <c r="U98">
        <v>0.33333333333333298</v>
      </c>
      <c r="V98">
        <v>0.51851851851851805</v>
      </c>
      <c r="W98">
        <v>0.39622641509433898</v>
      </c>
      <c r="X98">
        <v>16.399999999999999</v>
      </c>
      <c r="Y98">
        <v>221535.4</v>
      </c>
      <c r="Z98">
        <v>5736</v>
      </c>
      <c r="AA98">
        <v>2</v>
      </c>
      <c r="AB98">
        <v>49</v>
      </c>
      <c r="AC98" t="s">
        <v>2777</v>
      </c>
      <c r="AE98">
        <f>Tabela4[[#This Row],[kan_params]]</f>
        <v>5546</v>
      </c>
      <c r="AF98">
        <f>Tabela4[[#This Row],[kan_steps]]</f>
        <v>31.2</v>
      </c>
      <c r="AG98">
        <f>Tabela4[[#This Row],[kan_train_acc]]</f>
        <v>0.90943396091461104</v>
      </c>
      <c r="AH98">
        <f>Tabela4[[#This Row],[kan_val_acc]]</f>
        <v>0.89629629850387504</v>
      </c>
      <c r="AI98">
        <f>Tabela4[[#This Row],[kan_test_acc]]</f>
        <v>0.902222228050231</v>
      </c>
      <c r="AJ98">
        <f>Tabela4[[#This Row],[mlp_test_acc]]</f>
        <v>0.33333333333333298</v>
      </c>
      <c r="AK98">
        <f>Tabela4[[#This Row],[mlp_val_acc]]</f>
        <v>0.51851851851851805</v>
      </c>
      <c r="AL98">
        <f>Tabela4[[#This Row],[mlp_train_acc]]</f>
        <v>0.39622641509433898</v>
      </c>
      <c r="AM98">
        <f>Tabela4[[#This Row],[mlp_steps]]</f>
        <v>13.4</v>
      </c>
    </row>
    <row r="99" spans="1:39" hidden="1" x14ac:dyDescent="0.25">
      <c r="A99" t="s">
        <v>2630</v>
      </c>
      <c r="B99">
        <v>10</v>
      </c>
      <c r="C99">
        <v>5</v>
      </c>
      <c r="D99">
        <v>2</v>
      </c>
      <c r="E99">
        <v>0</v>
      </c>
      <c r="F99" t="s">
        <v>2725</v>
      </c>
      <c r="G99">
        <v>6028</v>
      </c>
      <c r="H99">
        <v>4211659.5999999996</v>
      </c>
      <c r="I99">
        <v>29.8</v>
      </c>
      <c r="J99">
        <v>0.89622642993927004</v>
      </c>
      <c r="K99">
        <v>0.94074074029922405</v>
      </c>
      <c r="L99">
        <v>0.88888889551162698</v>
      </c>
      <c r="M99">
        <v>0.33333333333333298</v>
      </c>
      <c r="N99">
        <v>0.51851851851851805</v>
      </c>
      <c r="O99">
        <v>0.39622641509433898</v>
      </c>
      <c r="P99">
        <v>15.6</v>
      </c>
      <c r="Q99">
        <v>241606.6</v>
      </c>
      <c r="R99">
        <v>5953</v>
      </c>
      <c r="S99">
        <v>2</v>
      </c>
      <c r="T99">
        <v>50</v>
      </c>
      <c r="U99">
        <v>0.31111111111111101</v>
      </c>
      <c r="V99">
        <v>0.47407407407407398</v>
      </c>
      <c r="W99">
        <v>0.373584905660377</v>
      </c>
      <c r="X99">
        <v>12.8</v>
      </c>
      <c r="Y99">
        <v>188936.4</v>
      </c>
      <c r="Z99">
        <v>6174</v>
      </c>
      <c r="AA99">
        <v>2</v>
      </c>
      <c r="AB99">
        <v>51</v>
      </c>
      <c r="AC99" t="s">
        <v>2778</v>
      </c>
      <c r="AE99">
        <f>Tabela4[[#This Row],[kan_params]]</f>
        <v>6028</v>
      </c>
      <c r="AF99">
        <f>Tabela4[[#This Row],[kan_steps]]</f>
        <v>29.8</v>
      </c>
      <c r="AG99">
        <f>Tabela4[[#This Row],[kan_train_acc]]</f>
        <v>0.89622642993927004</v>
      </c>
      <c r="AH99">
        <f>Tabela4[[#This Row],[kan_val_acc]]</f>
        <v>0.94074074029922405</v>
      </c>
      <c r="AI99">
        <f>Tabela4[[#This Row],[kan_test_acc]]</f>
        <v>0.88888889551162698</v>
      </c>
      <c r="AJ99">
        <f>Tabela4[[#This Row],[mlp_test_acc]]</f>
        <v>0.33333333333333298</v>
      </c>
      <c r="AK99">
        <f>Tabela4[[#This Row],[mlp_val_acc]]</f>
        <v>0.51851851851851805</v>
      </c>
      <c r="AL99">
        <f>Tabela4[[#This Row],[mlp_train_acc]]</f>
        <v>0.39622641509433898</v>
      </c>
      <c r="AM99">
        <f>Tabela4[[#This Row],[mlp_steps]]</f>
        <v>15.6</v>
      </c>
    </row>
    <row r="100" spans="1:39" hidden="1" x14ac:dyDescent="0.25">
      <c r="A100" t="s">
        <v>2630</v>
      </c>
      <c r="B100">
        <v>10</v>
      </c>
      <c r="C100">
        <v>5</v>
      </c>
      <c r="D100">
        <v>2</v>
      </c>
      <c r="E100">
        <v>0</v>
      </c>
      <c r="F100" t="s">
        <v>2727</v>
      </c>
      <c r="G100">
        <v>6510</v>
      </c>
      <c r="H100">
        <v>3614541.4</v>
      </c>
      <c r="I100">
        <v>24</v>
      </c>
      <c r="J100">
        <v>0.90566039085388095</v>
      </c>
      <c r="K100">
        <v>0.88888889551162698</v>
      </c>
      <c r="L100">
        <v>0.93333333730697599</v>
      </c>
      <c r="M100">
        <v>0.33333333333333298</v>
      </c>
      <c r="N100">
        <v>0.51851851851851805</v>
      </c>
      <c r="O100">
        <v>0.39622641509433898</v>
      </c>
      <c r="P100">
        <v>16</v>
      </c>
      <c r="Q100">
        <v>244412.6</v>
      </c>
      <c r="R100">
        <v>6399</v>
      </c>
      <c r="S100">
        <v>2</v>
      </c>
      <c r="T100">
        <v>52</v>
      </c>
      <c r="U100">
        <v>0.33333333333333298</v>
      </c>
      <c r="V100">
        <v>0.51851851851851805</v>
      </c>
      <c r="W100">
        <v>0.39622641509433898</v>
      </c>
      <c r="X100">
        <v>12</v>
      </c>
      <c r="Y100">
        <v>168057.8</v>
      </c>
      <c r="Z100">
        <v>6628</v>
      </c>
      <c r="AA100">
        <v>2</v>
      </c>
      <c r="AB100">
        <v>53</v>
      </c>
      <c r="AC100" t="s">
        <v>2779</v>
      </c>
      <c r="AE100">
        <f>Tabela4[[#This Row],[kan_params]]</f>
        <v>6510</v>
      </c>
      <c r="AF100">
        <f>Tabela4[[#This Row],[kan_steps]]</f>
        <v>24</v>
      </c>
      <c r="AG100">
        <f>Tabela4[[#This Row],[kan_train_acc]]</f>
        <v>0.90566039085388095</v>
      </c>
      <c r="AH100">
        <f>Tabela4[[#This Row],[kan_val_acc]]</f>
        <v>0.88888889551162698</v>
      </c>
      <c r="AI100">
        <f>Tabela4[[#This Row],[kan_test_acc]]</f>
        <v>0.93333333730697599</v>
      </c>
      <c r="AJ100">
        <f>Tabela4[[#This Row],[mlp_test_acc]]</f>
        <v>0.33333333333333298</v>
      </c>
      <c r="AK100">
        <f>Tabela4[[#This Row],[mlp_val_acc]]</f>
        <v>0.51851851851851805</v>
      </c>
      <c r="AL100">
        <f>Tabela4[[#This Row],[mlp_train_acc]]</f>
        <v>0.39622641509433898</v>
      </c>
      <c r="AM100">
        <f>Tabela4[[#This Row],[mlp_steps]]</f>
        <v>16</v>
      </c>
    </row>
    <row r="101" spans="1:39" hidden="1" x14ac:dyDescent="0.25">
      <c r="A101" t="s">
        <v>2630</v>
      </c>
      <c r="B101">
        <v>10</v>
      </c>
      <c r="C101">
        <v>5</v>
      </c>
      <c r="D101">
        <v>2</v>
      </c>
      <c r="E101">
        <v>0</v>
      </c>
      <c r="F101" t="s">
        <v>2729</v>
      </c>
      <c r="G101">
        <v>2172</v>
      </c>
      <c r="H101">
        <v>1786092.8</v>
      </c>
      <c r="I101">
        <v>17</v>
      </c>
      <c r="J101">
        <v>0.75471699237823398</v>
      </c>
      <c r="K101">
        <v>0.85185188055038397</v>
      </c>
      <c r="L101">
        <v>0.77777779102325395</v>
      </c>
      <c r="M101">
        <v>0.33333333333333298</v>
      </c>
      <c r="N101">
        <v>0.51851851851851805</v>
      </c>
      <c r="O101">
        <v>0.39622641509433898</v>
      </c>
      <c r="P101">
        <v>23</v>
      </c>
      <c r="Q101">
        <v>385148.6</v>
      </c>
      <c r="R101">
        <v>2103</v>
      </c>
      <c r="S101">
        <v>2</v>
      </c>
      <c r="T101">
        <v>28</v>
      </c>
      <c r="U101">
        <v>0.22222222222222199</v>
      </c>
      <c r="V101">
        <v>0.296296296296296</v>
      </c>
      <c r="W101">
        <v>0.28301886792452802</v>
      </c>
      <c r="X101">
        <v>12</v>
      </c>
      <c r="Y101">
        <v>239050.8</v>
      </c>
      <c r="Z101">
        <v>2236</v>
      </c>
      <c r="AA101">
        <v>2</v>
      </c>
      <c r="AB101">
        <v>29</v>
      </c>
      <c r="AC101" t="s">
        <v>2780</v>
      </c>
      <c r="AE101">
        <f>Tabela4[[#This Row],[kan_params]]</f>
        <v>2172</v>
      </c>
      <c r="AF101">
        <f>Tabela4[[#This Row],[kan_steps]]</f>
        <v>17</v>
      </c>
      <c r="AG101">
        <f>Tabela4[[#This Row],[kan_train_acc]]</f>
        <v>0.75471699237823398</v>
      </c>
      <c r="AH101">
        <f>Tabela4[[#This Row],[kan_val_acc]]</f>
        <v>0.85185188055038397</v>
      </c>
      <c r="AI101">
        <f>Tabela4[[#This Row],[kan_test_acc]]</f>
        <v>0.77777779102325395</v>
      </c>
      <c r="AJ101">
        <f>Tabela4[[#This Row],[mlp_test_acc]]</f>
        <v>0.33333333333333298</v>
      </c>
      <c r="AK101">
        <f>Tabela4[[#This Row],[mlp_val_acc]]</f>
        <v>0.51851851851851805</v>
      </c>
      <c r="AL101">
        <f>Tabela4[[#This Row],[mlp_train_acc]]</f>
        <v>0.39622641509433898</v>
      </c>
      <c r="AM101">
        <f>Tabela4[[#This Row],[mlp_steps]]</f>
        <v>23</v>
      </c>
    </row>
    <row r="102" spans="1:39" hidden="1" x14ac:dyDescent="0.25">
      <c r="A102" t="s">
        <v>2630</v>
      </c>
      <c r="B102">
        <v>12</v>
      </c>
      <c r="C102">
        <v>3</v>
      </c>
      <c r="D102">
        <v>4</v>
      </c>
      <c r="E102">
        <v>0</v>
      </c>
      <c r="F102" t="s">
        <v>2631</v>
      </c>
      <c r="G102">
        <v>3358</v>
      </c>
      <c r="H102">
        <v>2054351</v>
      </c>
      <c r="I102">
        <v>16</v>
      </c>
      <c r="J102">
        <v>0.237735849618911</v>
      </c>
      <c r="K102">
        <v>0.52592592239379798</v>
      </c>
      <c r="L102">
        <v>0.21333333849906899</v>
      </c>
      <c r="M102">
        <v>0.33333333333333298</v>
      </c>
      <c r="N102">
        <v>0.54074074074073997</v>
      </c>
      <c r="O102">
        <v>0.39622641509433898</v>
      </c>
      <c r="P102">
        <v>15.8</v>
      </c>
      <c r="Q102">
        <v>197701.4</v>
      </c>
      <c r="R102">
        <v>3279</v>
      </c>
      <c r="S102">
        <v>2</v>
      </c>
      <c r="T102">
        <v>36</v>
      </c>
      <c r="U102">
        <v>0.33333333333333298</v>
      </c>
      <c r="V102">
        <v>0.51851851851851805</v>
      </c>
      <c r="W102">
        <v>0.39622641509433898</v>
      </c>
      <c r="X102">
        <v>14.2</v>
      </c>
      <c r="Y102">
        <v>205843.4</v>
      </c>
      <c r="Z102">
        <v>3444</v>
      </c>
      <c r="AA102">
        <v>2</v>
      </c>
      <c r="AB102">
        <v>37</v>
      </c>
      <c r="AC102" t="s">
        <v>2781</v>
      </c>
      <c r="AE102">
        <f>Tabela4[[#This Row],[kan_params]]</f>
        <v>3358</v>
      </c>
      <c r="AF102">
        <f>Tabela4[[#This Row],[kan_steps]]</f>
        <v>16</v>
      </c>
      <c r="AG102">
        <f>Tabela4[[#This Row],[kan_train_acc]]</f>
        <v>0.237735849618911</v>
      </c>
      <c r="AH102">
        <f>Tabela4[[#This Row],[kan_val_acc]]</f>
        <v>0.52592592239379798</v>
      </c>
      <c r="AI102">
        <f>Tabela4[[#This Row],[kan_test_acc]]</f>
        <v>0.21333333849906899</v>
      </c>
      <c r="AJ102">
        <f>Tabela4[[#This Row],[mlp_test_acc]]</f>
        <v>0.33333333333333298</v>
      </c>
      <c r="AK102">
        <f>Tabela4[[#This Row],[mlp_val_acc]]</f>
        <v>0.54074074074073997</v>
      </c>
      <c r="AL102">
        <f>Tabela4[[#This Row],[mlp_train_acc]]</f>
        <v>0.39622641509433898</v>
      </c>
      <c r="AM102">
        <f>Tabela4[[#This Row],[mlp_steps]]</f>
        <v>15.8</v>
      </c>
    </row>
    <row r="103" spans="1:39" hidden="1" x14ac:dyDescent="0.25">
      <c r="A103" t="s">
        <v>2630</v>
      </c>
      <c r="B103">
        <v>12</v>
      </c>
      <c r="C103">
        <v>3</v>
      </c>
      <c r="D103">
        <v>4</v>
      </c>
      <c r="E103">
        <v>0</v>
      </c>
      <c r="F103" t="s">
        <v>2633</v>
      </c>
      <c r="G103">
        <v>7192</v>
      </c>
      <c r="H103">
        <v>2901603.4</v>
      </c>
      <c r="I103">
        <v>12</v>
      </c>
      <c r="J103">
        <v>0.37735849022865298</v>
      </c>
      <c r="K103">
        <v>0.66666668653488104</v>
      </c>
      <c r="L103">
        <v>0.39555556178092899</v>
      </c>
      <c r="M103">
        <v>0.33333333333333298</v>
      </c>
      <c r="N103">
        <v>0.51851851851851805</v>
      </c>
      <c r="O103">
        <v>0.39622641509433898</v>
      </c>
      <c r="P103">
        <v>12</v>
      </c>
      <c r="Q103">
        <v>166869.4</v>
      </c>
      <c r="R103">
        <v>7098</v>
      </c>
      <c r="S103">
        <v>2</v>
      </c>
      <c r="T103">
        <v>55</v>
      </c>
      <c r="U103">
        <v>0.33333333333333298</v>
      </c>
      <c r="V103">
        <v>0.51851851851851805</v>
      </c>
      <c r="W103">
        <v>0.39622641509433898</v>
      </c>
      <c r="X103">
        <v>12</v>
      </c>
      <c r="Y103">
        <v>165071</v>
      </c>
      <c r="Z103">
        <v>7339</v>
      </c>
      <c r="AA103">
        <v>2</v>
      </c>
      <c r="AB103">
        <v>56</v>
      </c>
      <c r="AC103" t="s">
        <v>2782</v>
      </c>
      <c r="AE103">
        <f>Tabela4[[#This Row],[kan_params]]</f>
        <v>7192</v>
      </c>
      <c r="AF103">
        <f>Tabela4[[#This Row],[kan_steps]]</f>
        <v>12</v>
      </c>
      <c r="AG103">
        <f>Tabela4[[#This Row],[kan_train_acc]]</f>
        <v>0.37735849022865298</v>
      </c>
      <c r="AH103">
        <f>Tabela4[[#This Row],[kan_val_acc]]</f>
        <v>0.66666668653488104</v>
      </c>
      <c r="AI103">
        <f>Tabela4[[#This Row],[kan_test_acc]]</f>
        <v>0.39555556178092899</v>
      </c>
      <c r="AJ103">
        <f>Tabela4[[#This Row],[mlp_test_acc]]</f>
        <v>0.33333333333333298</v>
      </c>
      <c r="AK103">
        <f>Tabela4[[#This Row],[mlp_val_acc]]</f>
        <v>0.51851851851851805</v>
      </c>
      <c r="AL103">
        <f>Tabela4[[#This Row],[mlp_train_acc]]</f>
        <v>0.39622641509433898</v>
      </c>
      <c r="AM103">
        <f>Tabela4[[#This Row],[mlp_steps]]</f>
        <v>12</v>
      </c>
    </row>
    <row r="104" spans="1:39" hidden="1" x14ac:dyDescent="0.25">
      <c r="A104" t="s">
        <v>2630</v>
      </c>
      <c r="B104">
        <v>12</v>
      </c>
      <c r="C104">
        <v>3</v>
      </c>
      <c r="D104">
        <v>4</v>
      </c>
      <c r="E104">
        <v>0</v>
      </c>
      <c r="F104" t="s">
        <v>2635</v>
      </c>
      <c r="G104">
        <v>7802</v>
      </c>
      <c r="H104">
        <v>4177987.8</v>
      </c>
      <c r="I104">
        <v>17.8</v>
      </c>
      <c r="J104">
        <v>0.33396226465702</v>
      </c>
      <c r="K104">
        <v>0.54814814329147299</v>
      </c>
      <c r="L104">
        <v>0.32000000476837098</v>
      </c>
      <c r="M104">
        <v>0.33333333333333298</v>
      </c>
      <c r="N104">
        <v>0.51851851851851805</v>
      </c>
      <c r="O104">
        <v>0.39622641509433898</v>
      </c>
      <c r="P104">
        <v>12</v>
      </c>
      <c r="Q104">
        <v>202824.6</v>
      </c>
      <c r="R104">
        <v>7584</v>
      </c>
      <c r="S104">
        <v>2</v>
      </c>
      <c r="T104">
        <v>57</v>
      </c>
      <c r="U104">
        <v>0.33333333333333298</v>
      </c>
      <c r="V104">
        <v>0.51851851851851805</v>
      </c>
      <c r="W104">
        <v>0.39622641509433898</v>
      </c>
      <c r="X104">
        <v>19.399999999999999</v>
      </c>
      <c r="Y104">
        <v>352714.2</v>
      </c>
      <c r="Z104">
        <v>7833</v>
      </c>
      <c r="AA104">
        <v>2</v>
      </c>
      <c r="AB104">
        <v>58</v>
      </c>
      <c r="AC104" t="s">
        <v>2783</v>
      </c>
      <c r="AE104">
        <f>Tabela4[[#This Row],[kan_params]]</f>
        <v>7802</v>
      </c>
      <c r="AF104">
        <f>Tabela4[[#This Row],[kan_steps]]</f>
        <v>17.8</v>
      </c>
      <c r="AG104">
        <f>Tabela4[[#This Row],[kan_train_acc]]</f>
        <v>0.33396226465702</v>
      </c>
      <c r="AH104">
        <f>Tabela4[[#This Row],[kan_val_acc]]</f>
        <v>0.54814814329147299</v>
      </c>
      <c r="AI104">
        <f>Tabela4[[#This Row],[kan_test_acc]]</f>
        <v>0.32000000476837098</v>
      </c>
      <c r="AJ104">
        <f>Tabela4[[#This Row],[mlp_test_acc]]</f>
        <v>0.33333333333333298</v>
      </c>
      <c r="AK104">
        <f>Tabela4[[#This Row],[mlp_val_acc]]</f>
        <v>0.51851851851851805</v>
      </c>
      <c r="AL104">
        <f>Tabela4[[#This Row],[mlp_train_acc]]</f>
        <v>0.39622641509433898</v>
      </c>
      <c r="AM104">
        <f>Tabela4[[#This Row],[mlp_steps]]</f>
        <v>12</v>
      </c>
    </row>
    <row r="105" spans="1:39" hidden="1" x14ac:dyDescent="0.25">
      <c r="A105" t="s">
        <v>2630</v>
      </c>
      <c r="B105">
        <v>12</v>
      </c>
      <c r="C105">
        <v>3</v>
      </c>
      <c r="D105">
        <v>4</v>
      </c>
      <c r="E105">
        <v>0</v>
      </c>
      <c r="F105" t="s">
        <v>2637</v>
      </c>
      <c r="G105">
        <v>8412</v>
      </c>
      <c r="H105">
        <v>4301191</v>
      </c>
      <c r="I105">
        <v>17.600000000000001</v>
      </c>
      <c r="J105">
        <v>0.300000005960464</v>
      </c>
      <c r="K105">
        <v>0.58518518209457304</v>
      </c>
      <c r="L105">
        <v>0.32000000625848701</v>
      </c>
      <c r="M105">
        <v>0.37777777777777699</v>
      </c>
      <c r="N105">
        <v>0.38518518518518502</v>
      </c>
      <c r="O105">
        <v>0.36603773584905602</v>
      </c>
      <c r="P105">
        <v>13.2</v>
      </c>
      <c r="Q105">
        <v>177534.4</v>
      </c>
      <c r="R105">
        <v>8343</v>
      </c>
      <c r="S105">
        <v>2</v>
      </c>
      <c r="T105">
        <v>60</v>
      </c>
      <c r="U105">
        <v>0.33333333333333298</v>
      </c>
      <c r="V105">
        <v>0.51851851851851805</v>
      </c>
      <c r="W105">
        <v>0.39622641509433898</v>
      </c>
      <c r="X105">
        <v>12.4</v>
      </c>
      <c r="Y105">
        <v>209974.2</v>
      </c>
      <c r="Z105">
        <v>8604</v>
      </c>
      <c r="AA105">
        <v>2</v>
      </c>
      <c r="AB105">
        <v>61</v>
      </c>
      <c r="AC105" t="s">
        <v>2784</v>
      </c>
      <c r="AE105">
        <f>Tabela4[[#This Row],[kan_params]]</f>
        <v>8412</v>
      </c>
      <c r="AF105">
        <f>Tabela4[[#This Row],[kan_steps]]</f>
        <v>17.600000000000001</v>
      </c>
      <c r="AG105">
        <f>Tabela4[[#This Row],[kan_train_acc]]</f>
        <v>0.300000005960464</v>
      </c>
      <c r="AH105">
        <f>Tabela4[[#This Row],[kan_val_acc]]</f>
        <v>0.58518518209457304</v>
      </c>
      <c r="AI105">
        <f>Tabela4[[#This Row],[kan_test_acc]]</f>
        <v>0.32000000625848701</v>
      </c>
      <c r="AJ105">
        <f>Tabela4[[#This Row],[mlp_test_acc]]</f>
        <v>0.37777777777777699</v>
      </c>
      <c r="AK105">
        <f>Tabela4[[#This Row],[mlp_val_acc]]</f>
        <v>0.38518518518518502</v>
      </c>
      <c r="AL105">
        <f>Tabela4[[#This Row],[mlp_train_acc]]</f>
        <v>0.36603773584905602</v>
      </c>
      <c r="AM105">
        <f>Tabela4[[#This Row],[mlp_steps]]</f>
        <v>13.2</v>
      </c>
    </row>
    <row r="106" spans="1:39" hidden="1" x14ac:dyDescent="0.25">
      <c r="A106" t="s">
        <v>2630</v>
      </c>
      <c r="B106">
        <v>12</v>
      </c>
      <c r="C106">
        <v>3</v>
      </c>
      <c r="D106">
        <v>4</v>
      </c>
      <c r="E106">
        <v>0</v>
      </c>
      <c r="F106" t="s">
        <v>2639</v>
      </c>
      <c r="G106">
        <v>9022</v>
      </c>
      <c r="H106">
        <v>3650111.2</v>
      </c>
      <c r="I106">
        <v>14</v>
      </c>
      <c r="J106">
        <v>0.34150944054126697</v>
      </c>
      <c r="K106">
        <v>0.518518507480621</v>
      </c>
      <c r="L106">
        <v>0.368888899683952</v>
      </c>
      <c r="M106">
        <v>0.33333333333333298</v>
      </c>
      <c r="N106">
        <v>0.51851851851851805</v>
      </c>
      <c r="O106">
        <v>0.39622641509433898</v>
      </c>
      <c r="P106">
        <v>14</v>
      </c>
      <c r="Q106">
        <v>216065.4</v>
      </c>
      <c r="R106">
        <v>8869</v>
      </c>
      <c r="S106">
        <v>2</v>
      </c>
      <c r="T106">
        <v>62</v>
      </c>
      <c r="U106">
        <v>0.33333333333333298</v>
      </c>
      <c r="V106">
        <v>0.51851851851851805</v>
      </c>
      <c r="W106">
        <v>0.39622641509433898</v>
      </c>
      <c r="X106">
        <v>12</v>
      </c>
      <c r="Y106">
        <v>167117.4</v>
      </c>
      <c r="Z106">
        <v>9138</v>
      </c>
      <c r="AA106">
        <v>2</v>
      </c>
      <c r="AB106">
        <v>63</v>
      </c>
      <c r="AC106" t="s">
        <v>2785</v>
      </c>
      <c r="AE106">
        <f>Tabela4[[#This Row],[kan_params]]</f>
        <v>9022</v>
      </c>
      <c r="AF106">
        <f>Tabela4[[#This Row],[kan_steps]]</f>
        <v>14</v>
      </c>
      <c r="AG106">
        <f>Tabela4[[#This Row],[kan_train_acc]]</f>
        <v>0.34150944054126697</v>
      </c>
      <c r="AH106">
        <f>Tabela4[[#This Row],[kan_val_acc]]</f>
        <v>0.518518507480621</v>
      </c>
      <c r="AI106">
        <f>Tabela4[[#This Row],[kan_test_acc]]</f>
        <v>0.368888899683952</v>
      </c>
      <c r="AJ106">
        <f>Tabela4[[#This Row],[mlp_test_acc]]</f>
        <v>0.33333333333333298</v>
      </c>
      <c r="AK106">
        <f>Tabela4[[#This Row],[mlp_val_acc]]</f>
        <v>0.51851851851851805</v>
      </c>
      <c r="AL106">
        <f>Tabela4[[#This Row],[mlp_train_acc]]</f>
        <v>0.39622641509433898</v>
      </c>
      <c r="AM106">
        <f>Tabela4[[#This Row],[mlp_steps]]</f>
        <v>14</v>
      </c>
    </row>
    <row r="107" spans="1:39" hidden="1" x14ac:dyDescent="0.25">
      <c r="A107" t="s">
        <v>2630</v>
      </c>
      <c r="B107">
        <v>12</v>
      </c>
      <c r="C107">
        <v>3</v>
      </c>
      <c r="D107">
        <v>4</v>
      </c>
      <c r="E107">
        <v>0</v>
      </c>
      <c r="F107" t="s">
        <v>2641</v>
      </c>
      <c r="G107">
        <v>9632</v>
      </c>
      <c r="H107">
        <v>5117625.2</v>
      </c>
      <c r="I107">
        <v>20.2</v>
      </c>
      <c r="J107">
        <v>0.35283018946647599</v>
      </c>
      <c r="K107">
        <v>0.53333333730697596</v>
      </c>
      <c r="L107">
        <v>0.35555556714534697</v>
      </c>
      <c r="M107">
        <v>0.31111111111111101</v>
      </c>
      <c r="N107">
        <v>0.47407407407407398</v>
      </c>
      <c r="O107">
        <v>0.373584905660377</v>
      </c>
      <c r="P107">
        <v>16</v>
      </c>
      <c r="Q107">
        <v>223136.2</v>
      </c>
      <c r="R107">
        <v>9411</v>
      </c>
      <c r="S107">
        <v>2</v>
      </c>
      <c r="T107">
        <v>64</v>
      </c>
      <c r="U107">
        <v>0.275555555555555</v>
      </c>
      <c r="V107">
        <v>0.39259259259259199</v>
      </c>
      <c r="W107">
        <v>0.33207547169811302</v>
      </c>
      <c r="X107">
        <v>14</v>
      </c>
      <c r="Y107">
        <v>205090.8</v>
      </c>
      <c r="Z107">
        <v>9688</v>
      </c>
      <c r="AA107">
        <v>2</v>
      </c>
      <c r="AB107">
        <v>65</v>
      </c>
      <c r="AC107" t="s">
        <v>2786</v>
      </c>
      <c r="AE107">
        <f>Tabela4[[#This Row],[kan_params]]</f>
        <v>9632</v>
      </c>
      <c r="AF107">
        <f>Tabela4[[#This Row],[kan_steps]]</f>
        <v>20.2</v>
      </c>
      <c r="AG107">
        <f>Tabela4[[#This Row],[kan_train_acc]]</f>
        <v>0.35283018946647599</v>
      </c>
      <c r="AH107">
        <f>Tabela4[[#This Row],[kan_val_acc]]</f>
        <v>0.53333333730697596</v>
      </c>
      <c r="AI107">
        <f>Tabela4[[#This Row],[kan_test_acc]]</f>
        <v>0.35555556714534697</v>
      </c>
      <c r="AJ107">
        <f>Tabela4[[#This Row],[mlp_test_acc]]</f>
        <v>0.31111111111111101</v>
      </c>
      <c r="AK107">
        <f>Tabela4[[#This Row],[mlp_val_acc]]</f>
        <v>0.47407407407407398</v>
      </c>
      <c r="AL107">
        <f>Tabela4[[#This Row],[mlp_train_acc]]</f>
        <v>0.373584905660377</v>
      </c>
      <c r="AM107">
        <f>Tabela4[[#This Row],[mlp_steps]]</f>
        <v>16</v>
      </c>
    </row>
    <row r="108" spans="1:39" hidden="1" x14ac:dyDescent="0.25">
      <c r="A108" t="s">
        <v>2630</v>
      </c>
      <c r="B108">
        <v>12</v>
      </c>
      <c r="C108">
        <v>3</v>
      </c>
      <c r="D108">
        <v>4</v>
      </c>
      <c r="E108">
        <v>0</v>
      </c>
      <c r="F108" t="s">
        <v>2643</v>
      </c>
      <c r="G108">
        <v>10242</v>
      </c>
      <c r="H108">
        <v>3359488.6</v>
      </c>
      <c r="I108">
        <v>12</v>
      </c>
      <c r="J108">
        <v>0.33018867373466398</v>
      </c>
      <c r="K108">
        <v>0.59259259700775102</v>
      </c>
      <c r="L108">
        <v>0.35111111998557998</v>
      </c>
      <c r="M108">
        <v>0.33333333333333298</v>
      </c>
      <c r="N108">
        <v>0.51851851851851805</v>
      </c>
      <c r="O108">
        <v>0.39622641509433898</v>
      </c>
      <c r="P108">
        <v>12</v>
      </c>
      <c r="Q108">
        <v>186434.2</v>
      </c>
      <c r="R108">
        <v>9969</v>
      </c>
      <c r="S108">
        <v>2</v>
      </c>
      <c r="T108">
        <v>66</v>
      </c>
      <c r="U108">
        <v>0.33333333333333298</v>
      </c>
      <c r="V108">
        <v>0.51851851851851805</v>
      </c>
      <c r="W108">
        <v>0.39622641509433898</v>
      </c>
      <c r="X108">
        <v>18</v>
      </c>
      <c r="Y108">
        <v>295896.59999999998</v>
      </c>
      <c r="Z108">
        <v>10254</v>
      </c>
      <c r="AA108">
        <v>2</v>
      </c>
      <c r="AB108">
        <v>67</v>
      </c>
      <c r="AC108" t="s">
        <v>2787</v>
      </c>
      <c r="AE108">
        <f>Tabela4[[#This Row],[kan_params]]</f>
        <v>10242</v>
      </c>
      <c r="AF108">
        <f>Tabela4[[#This Row],[kan_steps]]</f>
        <v>12</v>
      </c>
      <c r="AG108">
        <f>Tabela4[[#This Row],[kan_train_acc]]</f>
        <v>0.33018867373466398</v>
      </c>
      <c r="AH108">
        <f>Tabela4[[#This Row],[kan_val_acc]]</f>
        <v>0.59259259700775102</v>
      </c>
      <c r="AI108">
        <f>Tabela4[[#This Row],[kan_test_acc]]</f>
        <v>0.35111111998557998</v>
      </c>
      <c r="AJ108">
        <f>Tabela4[[#This Row],[mlp_test_acc]]</f>
        <v>0.33333333333333298</v>
      </c>
      <c r="AK108">
        <f>Tabela4[[#This Row],[mlp_val_acc]]</f>
        <v>0.51851851851851805</v>
      </c>
      <c r="AL108">
        <f>Tabela4[[#This Row],[mlp_train_acc]]</f>
        <v>0.39622641509433898</v>
      </c>
      <c r="AM108">
        <f>Tabela4[[#This Row],[mlp_steps]]</f>
        <v>12</v>
      </c>
    </row>
    <row r="109" spans="1:39" hidden="1" x14ac:dyDescent="0.25">
      <c r="A109" t="s">
        <v>2630</v>
      </c>
      <c r="B109">
        <v>12</v>
      </c>
      <c r="C109">
        <v>3</v>
      </c>
      <c r="D109">
        <v>4</v>
      </c>
      <c r="E109">
        <v>0</v>
      </c>
      <c r="F109" t="s">
        <v>2645</v>
      </c>
      <c r="G109">
        <v>10852</v>
      </c>
      <c r="H109">
        <v>4217883</v>
      </c>
      <c r="I109">
        <v>15</v>
      </c>
      <c r="J109">
        <v>0.307547169923782</v>
      </c>
      <c r="K109">
        <v>0.55555558204650801</v>
      </c>
      <c r="L109">
        <v>0.30222223401069598</v>
      </c>
      <c r="M109">
        <v>0.33333333333333298</v>
      </c>
      <c r="N109">
        <v>0.51851851851851805</v>
      </c>
      <c r="O109">
        <v>0.39622641509433898</v>
      </c>
      <c r="P109">
        <v>15</v>
      </c>
      <c r="Q109">
        <v>220732.6</v>
      </c>
      <c r="R109">
        <v>10836</v>
      </c>
      <c r="S109">
        <v>2</v>
      </c>
      <c r="T109">
        <v>69</v>
      </c>
      <c r="U109">
        <v>0.33333333333333298</v>
      </c>
      <c r="V109">
        <v>0.51851851851851805</v>
      </c>
      <c r="W109">
        <v>0.39622641509433898</v>
      </c>
      <c r="X109">
        <v>14</v>
      </c>
      <c r="Y109">
        <v>238576.4</v>
      </c>
      <c r="Z109">
        <v>11133</v>
      </c>
      <c r="AA109">
        <v>2</v>
      </c>
      <c r="AB109">
        <v>70</v>
      </c>
      <c r="AC109" t="s">
        <v>2788</v>
      </c>
      <c r="AE109">
        <f>Tabela4[[#This Row],[kan_params]]</f>
        <v>10852</v>
      </c>
      <c r="AF109">
        <f>Tabela4[[#This Row],[kan_steps]]</f>
        <v>15</v>
      </c>
      <c r="AG109">
        <f>Tabela4[[#This Row],[kan_train_acc]]</f>
        <v>0.307547169923782</v>
      </c>
      <c r="AH109">
        <f>Tabela4[[#This Row],[kan_val_acc]]</f>
        <v>0.55555558204650801</v>
      </c>
      <c r="AI109">
        <f>Tabela4[[#This Row],[kan_test_acc]]</f>
        <v>0.30222223401069598</v>
      </c>
      <c r="AJ109">
        <f>Tabela4[[#This Row],[mlp_test_acc]]</f>
        <v>0.33333333333333298</v>
      </c>
      <c r="AK109">
        <f>Tabela4[[#This Row],[mlp_val_acc]]</f>
        <v>0.51851851851851805</v>
      </c>
      <c r="AL109">
        <f>Tabela4[[#This Row],[mlp_train_acc]]</f>
        <v>0.39622641509433898</v>
      </c>
      <c r="AM109">
        <f>Tabela4[[#This Row],[mlp_steps]]</f>
        <v>15</v>
      </c>
    </row>
    <row r="110" spans="1:39" hidden="1" x14ac:dyDescent="0.25">
      <c r="A110" t="s">
        <v>2630</v>
      </c>
      <c r="B110">
        <v>12</v>
      </c>
      <c r="C110">
        <v>3</v>
      </c>
      <c r="D110">
        <v>4</v>
      </c>
      <c r="E110">
        <v>0</v>
      </c>
      <c r="F110" t="s">
        <v>2647</v>
      </c>
      <c r="G110">
        <v>11462</v>
      </c>
      <c r="H110">
        <v>4785915.4000000004</v>
      </c>
      <c r="I110">
        <v>16.8</v>
      </c>
      <c r="J110">
        <v>0.29811321198940199</v>
      </c>
      <c r="K110">
        <v>0.61481481790542603</v>
      </c>
      <c r="L110">
        <v>0.27111111730337101</v>
      </c>
      <c r="M110">
        <v>0.33333333333333298</v>
      </c>
      <c r="N110">
        <v>0.51851851851851805</v>
      </c>
      <c r="O110">
        <v>0.39622641509433898</v>
      </c>
      <c r="P110">
        <v>18.8</v>
      </c>
      <c r="Q110">
        <v>1287712.6000000001</v>
      </c>
      <c r="R110">
        <v>11434</v>
      </c>
      <c r="S110">
        <v>2</v>
      </c>
      <c r="T110">
        <v>71</v>
      </c>
      <c r="U110">
        <v>0.33333333333333298</v>
      </c>
      <c r="V110">
        <v>0.51851851851851805</v>
      </c>
      <c r="W110">
        <v>0.39622641509433898</v>
      </c>
      <c r="X110">
        <v>18</v>
      </c>
      <c r="Y110">
        <v>884176</v>
      </c>
      <c r="Z110">
        <v>11739</v>
      </c>
      <c r="AA110">
        <v>2</v>
      </c>
      <c r="AB110">
        <v>72</v>
      </c>
      <c r="AC110" t="s">
        <v>2789</v>
      </c>
      <c r="AE110">
        <f>Tabela4[[#This Row],[kan_params]]</f>
        <v>11462</v>
      </c>
      <c r="AF110">
        <f>Tabela4[[#This Row],[kan_steps]]</f>
        <v>16.8</v>
      </c>
      <c r="AG110">
        <f>Tabela4[[#This Row],[kan_train_acc]]</f>
        <v>0.29811321198940199</v>
      </c>
      <c r="AH110">
        <f>Tabela4[[#This Row],[kan_val_acc]]</f>
        <v>0.61481481790542603</v>
      </c>
      <c r="AI110">
        <f>Tabela4[[#This Row],[kan_test_acc]]</f>
        <v>0.27111111730337101</v>
      </c>
      <c r="AJ110">
        <f>Tabela4[[#This Row],[mlp_test_acc]]</f>
        <v>0.33333333333333298</v>
      </c>
      <c r="AK110">
        <f>Tabela4[[#This Row],[mlp_val_acc]]</f>
        <v>0.51851851851851805</v>
      </c>
      <c r="AL110">
        <f>Tabela4[[#This Row],[mlp_train_acc]]</f>
        <v>0.39622641509433898</v>
      </c>
      <c r="AM110">
        <f>Tabela4[[#This Row],[mlp_steps]]</f>
        <v>18.8</v>
      </c>
    </row>
    <row r="111" spans="1:39" hidden="1" x14ac:dyDescent="0.25">
      <c r="A111" t="s">
        <v>2630</v>
      </c>
      <c r="B111">
        <v>12</v>
      </c>
      <c r="C111">
        <v>3</v>
      </c>
      <c r="D111">
        <v>4</v>
      </c>
      <c r="E111">
        <v>0</v>
      </c>
      <c r="F111" t="s">
        <v>2649</v>
      </c>
      <c r="G111">
        <v>3968</v>
      </c>
      <c r="H111">
        <v>3247789</v>
      </c>
      <c r="I111">
        <v>23.8</v>
      </c>
      <c r="J111">
        <v>0.390566036105155</v>
      </c>
      <c r="K111">
        <v>0.72592592239379805</v>
      </c>
      <c r="L111">
        <v>0.36888890564441601</v>
      </c>
      <c r="M111">
        <v>0.33333333333333298</v>
      </c>
      <c r="N111">
        <v>0.407407407407407</v>
      </c>
      <c r="O111">
        <v>0.35849056603773499</v>
      </c>
      <c r="P111">
        <v>13.8</v>
      </c>
      <c r="Q111">
        <v>185010.8</v>
      </c>
      <c r="R111">
        <v>3963</v>
      </c>
      <c r="S111">
        <v>2</v>
      </c>
      <c r="T111">
        <v>40</v>
      </c>
      <c r="U111">
        <v>0.28888888888888797</v>
      </c>
      <c r="V111">
        <v>0.31851851851851798</v>
      </c>
      <c r="W111">
        <v>0.31320754716981097</v>
      </c>
      <c r="X111">
        <v>12.8</v>
      </c>
      <c r="Y111">
        <v>205302.2</v>
      </c>
      <c r="Z111">
        <v>4144</v>
      </c>
      <c r="AA111">
        <v>2</v>
      </c>
      <c r="AB111">
        <v>41</v>
      </c>
      <c r="AC111" t="s">
        <v>2790</v>
      </c>
      <c r="AE111">
        <f>Tabela4[[#This Row],[kan_params]]</f>
        <v>3968</v>
      </c>
      <c r="AF111">
        <f>Tabela4[[#This Row],[kan_steps]]</f>
        <v>23.8</v>
      </c>
      <c r="AG111">
        <f>Tabela4[[#This Row],[kan_train_acc]]</f>
        <v>0.390566036105155</v>
      </c>
      <c r="AH111">
        <f>Tabela4[[#This Row],[kan_val_acc]]</f>
        <v>0.72592592239379805</v>
      </c>
      <c r="AI111">
        <f>Tabela4[[#This Row],[kan_test_acc]]</f>
        <v>0.36888890564441601</v>
      </c>
      <c r="AJ111">
        <f>Tabela4[[#This Row],[mlp_test_acc]]</f>
        <v>0.33333333333333298</v>
      </c>
      <c r="AK111">
        <f>Tabela4[[#This Row],[mlp_val_acc]]</f>
        <v>0.407407407407407</v>
      </c>
      <c r="AL111">
        <f>Tabela4[[#This Row],[mlp_train_acc]]</f>
        <v>0.35849056603773499</v>
      </c>
      <c r="AM111">
        <f>Tabela4[[#This Row],[mlp_steps]]</f>
        <v>13.8</v>
      </c>
    </row>
    <row r="112" spans="1:39" hidden="1" x14ac:dyDescent="0.25">
      <c r="A112" t="s">
        <v>2630</v>
      </c>
      <c r="B112">
        <v>12</v>
      </c>
      <c r="C112">
        <v>3</v>
      </c>
      <c r="D112">
        <v>4</v>
      </c>
      <c r="E112">
        <v>0</v>
      </c>
      <c r="F112" t="s">
        <v>2651</v>
      </c>
      <c r="G112">
        <v>8182</v>
      </c>
      <c r="H112">
        <v>3554167</v>
      </c>
      <c r="I112">
        <v>15</v>
      </c>
      <c r="J112">
        <v>0.42452830672264003</v>
      </c>
      <c r="K112">
        <v>0.59259259700775102</v>
      </c>
      <c r="L112">
        <v>0.41333334743976502</v>
      </c>
      <c r="M112">
        <v>0.33333333333333298</v>
      </c>
      <c r="N112">
        <v>0.51851851851851805</v>
      </c>
      <c r="O112">
        <v>0.39622641509433898</v>
      </c>
      <c r="P112">
        <v>12</v>
      </c>
      <c r="Q112">
        <v>213178.2</v>
      </c>
      <c r="R112">
        <v>8086</v>
      </c>
      <c r="S112">
        <v>2</v>
      </c>
      <c r="T112">
        <v>59</v>
      </c>
      <c r="U112">
        <v>0.33333333333333298</v>
      </c>
      <c r="V112">
        <v>0.51851851851851805</v>
      </c>
      <c r="W112">
        <v>0.39622641509433898</v>
      </c>
      <c r="X112">
        <v>12</v>
      </c>
      <c r="Y112">
        <v>181642.2</v>
      </c>
      <c r="Z112">
        <v>8343</v>
      </c>
      <c r="AA112">
        <v>2</v>
      </c>
      <c r="AB112">
        <v>60</v>
      </c>
      <c r="AC112" t="s">
        <v>2791</v>
      </c>
      <c r="AE112">
        <f>Tabela4[[#This Row],[kan_params]]</f>
        <v>8182</v>
      </c>
      <c r="AF112">
        <f>Tabela4[[#This Row],[kan_steps]]</f>
        <v>15</v>
      </c>
      <c r="AG112">
        <f>Tabela4[[#This Row],[kan_train_acc]]</f>
        <v>0.42452830672264003</v>
      </c>
      <c r="AH112">
        <f>Tabela4[[#This Row],[kan_val_acc]]</f>
        <v>0.59259259700775102</v>
      </c>
      <c r="AI112">
        <f>Tabela4[[#This Row],[kan_test_acc]]</f>
        <v>0.41333334743976502</v>
      </c>
      <c r="AJ112">
        <f>Tabela4[[#This Row],[mlp_test_acc]]</f>
        <v>0.33333333333333298</v>
      </c>
      <c r="AK112">
        <f>Tabela4[[#This Row],[mlp_val_acc]]</f>
        <v>0.51851851851851805</v>
      </c>
      <c r="AL112">
        <f>Tabela4[[#This Row],[mlp_train_acc]]</f>
        <v>0.39622641509433898</v>
      </c>
      <c r="AM112">
        <f>Tabela4[[#This Row],[mlp_steps]]</f>
        <v>12</v>
      </c>
    </row>
    <row r="113" spans="1:39" hidden="1" x14ac:dyDescent="0.25">
      <c r="A113" t="s">
        <v>2630</v>
      </c>
      <c r="B113">
        <v>12</v>
      </c>
      <c r="C113">
        <v>3</v>
      </c>
      <c r="D113">
        <v>4</v>
      </c>
      <c r="E113">
        <v>0</v>
      </c>
      <c r="F113" t="s">
        <v>2653</v>
      </c>
      <c r="G113">
        <v>8868</v>
      </c>
      <c r="H113">
        <v>4319272.2</v>
      </c>
      <c r="I113">
        <v>18.2</v>
      </c>
      <c r="J113">
        <v>0.39056603908538801</v>
      </c>
      <c r="K113">
        <v>0.68148149251937795</v>
      </c>
      <c r="L113">
        <v>0.48000001609325399</v>
      </c>
      <c r="M113">
        <v>0.33333333333333298</v>
      </c>
      <c r="N113">
        <v>0.54814814814814805</v>
      </c>
      <c r="O113">
        <v>0.39622641509433898</v>
      </c>
      <c r="P113">
        <v>12.2</v>
      </c>
      <c r="Q113">
        <v>159384</v>
      </c>
      <c r="R113">
        <v>8604</v>
      </c>
      <c r="S113">
        <v>2</v>
      </c>
      <c r="T113">
        <v>61</v>
      </c>
      <c r="U113">
        <v>0.33333333333333298</v>
      </c>
      <c r="V113">
        <v>0.54074074074073997</v>
      </c>
      <c r="W113">
        <v>0.39622641509433898</v>
      </c>
      <c r="X113">
        <v>17.399999999999999</v>
      </c>
      <c r="Y113">
        <v>224657.2</v>
      </c>
      <c r="Z113">
        <v>8869</v>
      </c>
      <c r="AA113">
        <v>2</v>
      </c>
      <c r="AB113">
        <v>62</v>
      </c>
      <c r="AC113" t="s">
        <v>2792</v>
      </c>
      <c r="AE113">
        <f>Tabela4[[#This Row],[kan_params]]</f>
        <v>8868</v>
      </c>
      <c r="AF113">
        <f>Tabela4[[#This Row],[kan_steps]]</f>
        <v>18.2</v>
      </c>
      <c r="AG113">
        <f>Tabela4[[#This Row],[kan_train_acc]]</f>
        <v>0.39056603908538801</v>
      </c>
      <c r="AH113">
        <f>Tabela4[[#This Row],[kan_val_acc]]</f>
        <v>0.68148149251937795</v>
      </c>
      <c r="AI113">
        <f>Tabela4[[#This Row],[kan_test_acc]]</f>
        <v>0.48000001609325399</v>
      </c>
      <c r="AJ113">
        <f>Tabela4[[#This Row],[mlp_test_acc]]</f>
        <v>0.33333333333333298</v>
      </c>
      <c r="AK113">
        <f>Tabela4[[#This Row],[mlp_val_acc]]</f>
        <v>0.54814814814814805</v>
      </c>
      <c r="AL113">
        <f>Tabela4[[#This Row],[mlp_train_acc]]</f>
        <v>0.39622641509433898</v>
      </c>
      <c r="AM113">
        <f>Tabela4[[#This Row],[mlp_steps]]</f>
        <v>12.2</v>
      </c>
    </row>
    <row r="114" spans="1:39" hidden="1" x14ac:dyDescent="0.25">
      <c r="A114" t="s">
        <v>2630</v>
      </c>
      <c r="B114">
        <v>12</v>
      </c>
      <c r="C114">
        <v>3</v>
      </c>
      <c r="D114">
        <v>4</v>
      </c>
      <c r="E114">
        <v>0</v>
      </c>
      <c r="F114" t="s">
        <v>2655</v>
      </c>
      <c r="G114">
        <v>9554</v>
      </c>
      <c r="H114">
        <v>3157821.6</v>
      </c>
      <c r="I114">
        <v>12</v>
      </c>
      <c r="J114">
        <v>0.39433962702751102</v>
      </c>
      <c r="K114">
        <v>0.70370370149612405</v>
      </c>
      <c r="L114">
        <v>0.43111112415790498</v>
      </c>
      <c r="M114">
        <v>0.33333333333333298</v>
      </c>
      <c r="N114">
        <v>0.51851851851851805</v>
      </c>
      <c r="O114">
        <v>0.39622641509433898</v>
      </c>
      <c r="P114">
        <v>13</v>
      </c>
      <c r="Q114">
        <v>210067.20000000001</v>
      </c>
      <c r="R114">
        <v>9411</v>
      </c>
      <c r="S114">
        <v>2</v>
      </c>
      <c r="T114">
        <v>64</v>
      </c>
      <c r="U114">
        <v>0.33333333333333298</v>
      </c>
      <c r="V114">
        <v>0.51851851851851805</v>
      </c>
      <c r="W114">
        <v>0.39622641509433898</v>
      </c>
      <c r="X114">
        <v>12</v>
      </c>
      <c r="Y114">
        <v>196279.4</v>
      </c>
      <c r="Z114">
        <v>9688</v>
      </c>
      <c r="AA114">
        <v>2</v>
      </c>
      <c r="AB114">
        <v>65</v>
      </c>
      <c r="AC114" t="s">
        <v>2793</v>
      </c>
      <c r="AE114">
        <f>Tabela4[[#This Row],[kan_params]]</f>
        <v>9554</v>
      </c>
      <c r="AF114">
        <f>Tabela4[[#This Row],[kan_steps]]</f>
        <v>12</v>
      </c>
      <c r="AG114">
        <f>Tabela4[[#This Row],[kan_train_acc]]</f>
        <v>0.39433962702751102</v>
      </c>
      <c r="AH114">
        <f>Tabela4[[#This Row],[kan_val_acc]]</f>
        <v>0.70370370149612405</v>
      </c>
      <c r="AI114">
        <f>Tabela4[[#This Row],[kan_test_acc]]</f>
        <v>0.43111112415790498</v>
      </c>
      <c r="AJ114">
        <f>Tabela4[[#This Row],[mlp_test_acc]]</f>
        <v>0.33333333333333298</v>
      </c>
      <c r="AK114">
        <f>Tabela4[[#This Row],[mlp_val_acc]]</f>
        <v>0.51851851851851805</v>
      </c>
      <c r="AL114">
        <f>Tabela4[[#This Row],[mlp_train_acc]]</f>
        <v>0.39622641509433898</v>
      </c>
      <c r="AM114">
        <f>Tabela4[[#This Row],[mlp_steps]]</f>
        <v>13</v>
      </c>
    </row>
    <row r="115" spans="1:39" hidden="1" x14ac:dyDescent="0.25">
      <c r="A115" t="s">
        <v>2630</v>
      </c>
      <c r="B115">
        <v>12</v>
      </c>
      <c r="C115">
        <v>3</v>
      </c>
      <c r="D115">
        <v>4</v>
      </c>
      <c r="E115">
        <v>0</v>
      </c>
      <c r="F115" t="s">
        <v>2657</v>
      </c>
      <c r="G115">
        <v>10240</v>
      </c>
      <c r="H115">
        <v>3999250.2</v>
      </c>
      <c r="I115">
        <v>15</v>
      </c>
      <c r="J115">
        <v>0.35849056541919699</v>
      </c>
      <c r="K115">
        <v>0.54814814329147299</v>
      </c>
      <c r="L115">
        <v>0.39111112654209101</v>
      </c>
      <c r="M115">
        <v>0.33333333333333298</v>
      </c>
      <c r="N115">
        <v>0.54074074074073997</v>
      </c>
      <c r="O115">
        <v>0.39622641509433898</v>
      </c>
      <c r="P115">
        <v>19.2</v>
      </c>
      <c r="Q115">
        <v>313457</v>
      </c>
      <c r="R115">
        <v>9969</v>
      </c>
      <c r="S115">
        <v>2</v>
      </c>
      <c r="T115">
        <v>66</v>
      </c>
      <c r="U115">
        <v>0.33333333333333298</v>
      </c>
      <c r="V115">
        <v>0.53333333333333299</v>
      </c>
      <c r="W115">
        <v>0.39622641509433898</v>
      </c>
      <c r="X115">
        <v>15.8</v>
      </c>
      <c r="Y115">
        <v>266211.8</v>
      </c>
      <c r="Z115">
        <v>10254</v>
      </c>
      <c r="AA115">
        <v>2</v>
      </c>
      <c r="AB115">
        <v>67</v>
      </c>
      <c r="AC115" t="s">
        <v>2794</v>
      </c>
      <c r="AE115">
        <f>Tabela4[[#This Row],[kan_params]]</f>
        <v>10240</v>
      </c>
      <c r="AF115">
        <f>Tabela4[[#This Row],[kan_steps]]</f>
        <v>15</v>
      </c>
      <c r="AG115">
        <f>Tabela4[[#This Row],[kan_train_acc]]</f>
        <v>0.35849056541919699</v>
      </c>
      <c r="AH115">
        <f>Tabela4[[#This Row],[kan_val_acc]]</f>
        <v>0.54814814329147299</v>
      </c>
      <c r="AI115">
        <f>Tabela4[[#This Row],[kan_test_acc]]</f>
        <v>0.39111112654209101</v>
      </c>
      <c r="AJ115">
        <f>Tabela4[[#This Row],[mlp_test_acc]]</f>
        <v>0.33333333333333298</v>
      </c>
      <c r="AK115">
        <f>Tabela4[[#This Row],[mlp_val_acc]]</f>
        <v>0.54074074074073997</v>
      </c>
      <c r="AL115">
        <f>Tabela4[[#This Row],[mlp_train_acc]]</f>
        <v>0.39622641509433898</v>
      </c>
      <c r="AM115">
        <f>Tabela4[[#This Row],[mlp_steps]]</f>
        <v>19.2</v>
      </c>
    </row>
    <row r="116" spans="1:39" hidden="1" x14ac:dyDescent="0.25">
      <c r="A116" t="s">
        <v>2630</v>
      </c>
      <c r="B116">
        <v>12</v>
      </c>
      <c r="C116">
        <v>3</v>
      </c>
      <c r="D116">
        <v>4</v>
      </c>
      <c r="E116">
        <v>0</v>
      </c>
      <c r="F116" t="s">
        <v>2659</v>
      </c>
      <c r="G116">
        <v>10926</v>
      </c>
      <c r="H116">
        <v>3364607.2</v>
      </c>
      <c r="I116">
        <v>12</v>
      </c>
      <c r="J116">
        <v>0.37924528121948198</v>
      </c>
      <c r="K116">
        <v>0.66666668653488104</v>
      </c>
      <c r="L116">
        <v>0.38666667938232402</v>
      </c>
      <c r="M116">
        <v>0.33333333333333298</v>
      </c>
      <c r="N116">
        <v>0.55555555555555503</v>
      </c>
      <c r="O116">
        <v>0.39622641509433898</v>
      </c>
      <c r="P116">
        <v>15</v>
      </c>
      <c r="Q116">
        <v>254622.6</v>
      </c>
      <c r="R116">
        <v>10836</v>
      </c>
      <c r="S116">
        <v>2</v>
      </c>
      <c r="T116">
        <v>69</v>
      </c>
      <c r="U116">
        <v>0.33333333333333298</v>
      </c>
      <c r="V116">
        <v>0.51851851851851805</v>
      </c>
      <c r="W116">
        <v>0.39622641509433898</v>
      </c>
      <c r="X116">
        <v>16</v>
      </c>
      <c r="Y116">
        <v>255366.2</v>
      </c>
      <c r="Z116">
        <v>11133</v>
      </c>
      <c r="AA116">
        <v>2</v>
      </c>
      <c r="AB116">
        <v>70</v>
      </c>
      <c r="AC116" t="s">
        <v>2795</v>
      </c>
      <c r="AE116">
        <f>Tabela4[[#This Row],[kan_params]]</f>
        <v>10926</v>
      </c>
      <c r="AF116">
        <f>Tabela4[[#This Row],[kan_steps]]</f>
        <v>12</v>
      </c>
      <c r="AG116">
        <f>Tabela4[[#This Row],[kan_train_acc]]</f>
        <v>0.37924528121948198</v>
      </c>
      <c r="AH116">
        <f>Tabela4[[#This Row],[kan_val_acc]]</f>
        <v>0.66666668653488104</v>
      </c>
      <c r="AI116">
        <f>Tabela4[[#This Row],[kan_test_acc]]</f>
        <v>0.38666667938232402</v>
      </c>
      <c r="AJ116">
        <f>Tabela4[[#This Row],[mlp_test_acc]]</f>
        <v>0.33333333333333298</v>
      </c>
      <c r="AK116">
        <f>Tabela4[[#This Row],[mlp_val_acc]]</f>
        <v>0.55555555555555503</v>
      </c>
      <c r="AL116">
        <f>Tabela4[[#This Row],[mlp_train_acc]]</f>
        <v>0.39622641509433898</v>
      </c>
      <c r="AM116">
        <f>Tabela4[[#This Row],[mlp_steps]]</f>
        <v>15</v>
      </c>
    </row>
    <row r="117" spans="1:39" hidden="1" x14ac:dyDescent="0.25">
      <c r="A117" t="s">
        <v>2630</v>
      </c>
      <c r="B117">
        <v>12</v>
      </c>
      <c r="C117">
        <v>3</v>
      </c>
      <c r="D117">
        <v>4</v>
      </c>
      <c r="E117">
        <v>0</v>
      </c>
      <c r="F117" t="s">
        <v>2661</v>
      </c>
      <c r="G117">
        <v>11612</v>
      </c>
      <c r="H117">
        <v>5185763.4000000004</v>
      </c>
      <c r="I117">
        <v>17.8</v>
      </c>
      <c r="J117">
        <v>0.333962261676788</v>
      </c>
      <c r="K117">
        <v>0.54814814329147299</v>
      </c>
      <c r="L117">
        <v>0.30666667520999902</v>
      </c>
      <c r="M117">
        <v>0.33333333333333298</v>
      </c>
      <c r="N117">
        <v>0.51851851851851805</v>
      </c>
      <c r="O117">
        <v>0.39622641509433898</v>
      </c>
      <c r="P117">
        <v>14</v>
      </c>
      <c r="Q117">
        <v>810844.8</v>
      </c>
      <c r="R117">
        <v>11434</v>
      </c>
      <c r="S117">
        <v>2</v>
      </c>
      <c r="T117">
        <v>71</v>
      </c>
      <c r="U117">
        <v>0.33333333333333298</v>
      </c>
      <c r="V117">
        <v>0.51851851851851805</v>
      </c>
      <c r="W117">
        <v>0.39622641509433898</v>
      </c>
      <c r="X117">
        <v>15.2</v>
      </c>
      <c r="Y117">
        <v>917547.8</v>
      </c>
      <c r="Z117">
        <v>11739</v>
      </c>
      <c r="AA117">
        <v>2</v>
      </c>
      <c r="AB117">
        <v>72</v>
      </c>
      <c r="AC117" t="s">
        <v>2796</v>
      </c>
      <c r="AE117">
        <f>Tabela4[[#This Row],[kan_params]]</f>
        <v>11612</v>
      </c>
      <c r="AF117">
        <f>Tabela4[[#This Row],[kan_steps]]</f>
        <v>17.8</v>
      </c>
      <c r="AG117">
        <f>Tabela4[[#This Row],[kan_train_acc]]</f>
        <v>0.333962261676788</v>
      </c>
      <c r="AH117">
        <f>Tabela4[[#This Row],[kan_val_acc]]</f>
        <v>0.54814814329147299</v>
      </c>
      <c r="AI117">
        <f>Tabela4[[#This Row],[kan_test_acc]]</f>
        <v>0.30666667520999902</v>
      </c>
      <c r="AJ117">
        <f>Tabela4[[#This Row],[mlp_test_acc]]</f>
        <v>0.33333333333333298</v>
      </c>
      <c r="AK117">
        <f>Tabela4[[#This Row],[mlp_val_acc]]</f>
        <v>0.51851851851851805</v>
      </c>
      <c r="AL117">
        <f>Tabela4[[#This Row],[mlp_train_acc]]</f>
        <v>0.39622641509433898</v>
      </c>
      <c r="AM117">
        <f>Tabela4[[#This Row],[mlp_steps]]</f>
        <v>14</v>
      </c>
    </row>
    <row r="118" spans="1:39" hidden="1" x14ac:dyDescent="0.25">
      <c r="A118" t="s">
        <v>2630</v>
      </c>
      <c r="B118">
        <v>12</v>
      </c>
      <c r="C118">
        <v>3</v>
      </c>
      <c r="D118">
        <v>4</v>
      </c>
      <c r="E118">
        <v>0</v>
      </c>
      <c r="F118" t="s">
        <v>2663</v>
      </c>
      <c r="G118">
        <v>12298</v>
      </c>
      <c r="H118">
        <v>5988471</v>
      </c>
      <c r="I118">
        <v>20.8</v>
      </c>
      <c r="J118">
        <v>0.32830188274383498</v>
      </c>
      <c r="K118">
        <v>0.64444445371627801</v>
      </c>
      <c r="L118">
        <v>0.337777784466743</v>
      </c>
      <c r="M118">
        <v>0.33333333333333298</v>
      </c>
      <c r="N118">
        <v>0.51851851851851805</v>
      </c>
      <c r="O118">
        <v>0.39622641509433898</v>
      </c>
      <c r="P118">
        <v>14.8</v>
      </c>
      <c r="Q118">
        <v>792648.2</v>
      </c>
      <c r="R118">
        <v>12048</v>
      </c>
      <c r="S118">
        <v>2</v>
      </c>
      <c r="T118">
        <v>73</v>
      </c>
      <c r="U118">
        <v>0.33333333333333298</v>
      </c>
      <c r="V118">
        <v>0.51851851851851805</v>
      </c>
      <c r="W118">
        <v>0.39622641509433898</v>
      </c>
      <c r="X118">
        <v>12.8</v>
      </c>
      <c r="Y118">
        <v>790392.8</v>
      </c>
      <c r="Z118">
        <v>12361</v>
      </c>
      <c r="AA118">
        <v>2</v>
      </c>
      <c r="AB118">
        <v>74</v>
      </c>
      <c r="AC118" t="s">
        <v>2797</v>
      </c>
      <c r="AE118">
        <f>Tabela4[[#This Row],[kan_params]]</f>
        <v>12298</v>
      </c>
      <c r="AF118">
        <f>Tabela4[[#This Row],[kan_steps]]</f>
        <v>20.8</v>
      </c>
      <c r="AG118">
        <f>Tabela4[[#This Row],[kan_train_acc]]</f>
        <v>0.32830188274383498</v>
      </c>
      <c r="AH118">
        <f>Tabela4[[#This Row],[kan_val_acc]]</f>
        <v>0.64444445371627801</v>
      </c>
      <c r="AI118">
        <f>Tabela4[[#This Row],[kan_test_acc]]</f>
        <v>0.337777784466743</v>
      </c>
      <c r="AJ118">
        <f>Tabela4[[#This Row],[mlp_test_acc]]</f>
        <v>0.33333333333333298</v>
      </c>
      <c r="AK118">
        <f>Tabela4[[#This Row],[mlp_val_acc]]</f>
        <v>0.51851851851851805</v>
      </c>
      <c r="AL118">
        <f>Tabela4[[#This Row],[mlp_train_acc]]</f>
        <v>0.39622641509433898</v>
      </c>
      <c r="AM118">
        <f>Tabela4[[#This Row],[mlp_steps]]</f>
        <v>14.8</v>
      </c>
    </row>
    <row r="119" spans="1:39" hidden="1" x14ac:dyDescent="0.25">
      <c r="A119" t="s">
        <v>2630</v>
      </c>
      <c r="B119">
        <v>12</v>
      </c>
      <c r="C119">
        <v>3</v>
      </c>
      <c r="D119">
        <v>4</v>
      </c>
      <c r="E119">
        <v>0</v>
      </c>
      <c r="F119" t="s">
        <v>2665</v>
      </c>
      <c r="G119">
        <v>12984</v>
      </c>
      <c r="H119">
        <v>4217286.5999999996</v>
      </c>
      <c r="I119">
        <v>14.2</v>
      </c>
      <c r="J119">
        <v>0.27924528717994601</v>
      </c>
      <c r="K119">
        <v>0.56296294927597001</v>
      </c>
      <c r="L119">
        <v>0.24000000655650999</v>
      </c>
      <c r="M119">
        <v>0.33333333333333298</v>
      </c>
      <c r="N119">
        <v>0.51851851851851805</v>
      </c>
      <c r="O119">
        <v>0.39622641509433898</v>
      </c>
      <c r="P119">
        <v>12</v>
      </c>
      <c r="Q119">
        <v>827136.2</v>
      </c>
      <c r="R119">
        <v>12678</v>
      </c>
      <c r="S119">
        <v>2</v>
      </c>
      <c r="T119">
        <v>75</v>
      </c>
      <c r="U119">
        <v>0.33333333333333298</v>
      </c>
      <c r="V119">
        <v>0.51851851851851805</v>
      </c>
      <c r="W119">
        <v>0.39622641509433898</v>
      </c>
      <c r="X119">
        <v>13.2</v>
      </c>
      <c r="Y119">
        <v>1023339.4</v>
      </c>
      <c r="Z119">
        <v>12999</v>
      </c>
      <c r="AA119">
        <v>2</v>
      </c>
      <c r="AB119">
        <v>76</v>
      </c>
      <c r="AC119" t="s">
        <v>2798</v>
      </c>
      <c r="AE119">
        <f>Tabela4[[#This Row],[kan_params]]</f>
        <v>12984</v>
      </c>
      <c r="AF119">
        <f>Tabela4[[#This Row],[kan_steps]]</f>
        <v>14.2</v>
      </c>
      <c r="AG119">
        <f>Tabela4[[#This Row],[kan_train_acc]]</f>
        <v>0.27924528717994601</v>
      </c>
      <c r="AH119">
        <f>Tabela4[[#This Row],[kan_val_acc]]</f>
        <v>0.56296294927597001</v>
      </c>
      <c r="AI119">
        <f>Tabela4[[#This Row],[kan_test_acc]]</f>
        <v>0.24000000655650999</v>
      </c>
      <c r="AJ119">
        <f>Tabela4[[#This Row],[mlp_test_acc]]</f>
        <v>0.33333333333333298</v>
      </c>
      <c r="AK119">
        <f>Tabela4[[#This Row],[mlp_val_acc]]</f>
        <v>0.51851851851851805</v>
      </c>
      <c r="AL119">
        <f>Tabela4[[#This Row],[mlp_train_acc]]</f>
        <v>0.39622641509433898</v>
      </c>
      <c r="AM119">
        <f>Tabela4[[#This Row],[mlp_steps]]</f>
        <v>12</v>
      </c>
    </row>
    <row r="120" spans="1:39" hidden="1" x14ac:dyDescent="0.25">
      <c r="A120" t="s">
        <v>2630</v>
      </c>
      <c r="B120">
        <v>12</v>
      </c>
      <c r="C120">
        <v>3</v>
      </c>
      <c r="D120">
        <v>4</v>
      </c>
      <c r="E120">
        <v>0</v>
      </c>
      <c r="F120" t="s">
        <v>2667</v>
      </c>
      <c r="G120">
        <v>4578</v>
      </c>
      <c r="H120">
        <v>2600429</v>
      </c>
      <c r="I120">
        <v>18</v>
      </c>
      <c r="J120">
        <v>0.42264150977134701</v>
      </c>
      <c r="K120">
        <v>0.81481480598449696</v>
      </c>
      <c r="L120">
        <v>0.511111140251159</v>
      </c>
      <c r="M120">
        <v>0.22222222222222199</v>
      </c>
      <c r="N120">
        <v>0.296296296296296</v>
      </c>
      <c r="O120">
        <v>0.28301886792452802</v>
      </c>
      <c r="P120">
        <v>12</v>
      </c>
      <c r="Q120">
        <v>200637.4</v>
      </c>
      <c r="R120">
        <v>4518</v>
      </c>
      <c r="S120">
        <v>2</v>
      </c>
      <c r="T120">
        <v>43</v>
      </c>
      <c r="U120">
        <v>0.33333333333333298</v>
      </c>
      <c r="V120">
        <v>0.51851851851851805</v>
      </c>
      <c r="W120">
        <v>0.39622641509433898</v>
      </c>
      <c r="X120">
        <v>21</v>
      </c>
      <c r="Y120">
        <v>337433</v>
      </c>
      <c r="Z120">
        <v>4711</v>
      </c>
      <c r="AA120">
        <v>2</v>
      </c>
      <c r="AB120">
        <v>44</v>
      </c>
      <c r="AC120" t="s">
        <v>2799</v>
      </c>
      <c r="AE120">
        <f>Tabela4[[#This Row],[kan_params]]</f>
        <v>4578</v>
      </c>
      <c r="AF120">
        <f>Tabela4[[#This Row],[kan_steps]]</f>
        <v>18</v>
      </c>
      <c r="AG120">
        <f>Tabela4[[#This Row],[kan_train_acc]]</f>
        <v>0.42264150977134701</v>
      </c>
      <c r="AH120">
        <f>Tabela4[[#This Row],[kan_val_acc]]</f>
        <v>0.81481480598449696</v>
      </c>
      <c r="AI120">
        <f>Tabela4[[#This Row],[kan_test_acc]]</f>
        <v>0.511111140251159</v>
      </c>
      <c r="AJ120">
        <f>Tabela4[[#This Row],[mlp_test_acc]]</f>
        <v>0.22222222222222199</v>
      </c>
      <c r="AK120">
        <f>Tabela4[[#This Row],[mlp_val_acc]]</f>
        <v>0.296296296296296</v>
      </c>
      <c r="AL120">
        <f>Tabela4[[#This Row],[mlp_train_acc]]</f>
        <v>0.28301886792452802</v>
      </c>
      <c r="AM120">
        <f>Tabela4[[#This Row],[mlp_steps]]</f>
        <v>12</v>
      </c>
    </row>
    <row r="121" spans="1:39" hidden="1" x14ac:dyDescent="0.25">
      <c r="A121" t="s">
        <v>2630</v>
      </c>
      <c r="B121">
        <v>12</v>
      </c>
      <c r="C121">
        <v>3</v>
      </c>
      <c r="D121">
        <v>4</v>
      </c>
      <c r="E121">
        <v>0</v>
      </c>
      <c r="F121" t="s">
        <v>2669</v>
      </c>
      <c r="G121">
        <v>9172</v>
      </c>
      <c r="H121">
        <v>4346039.8</v>
      </c>
      <c r="I121">
        <v>17.8</v>
      </c>
      <c r="J121">
        <v>0.333962261676788</v>
      </c>
      <c r="K121">
        <v>0.6</v>
      </c>
      <c r="L121">
        <v>0.28000000715255702</v>
      </c>
      <c r="M121">
        <v>0.33333333333333298</v>
      </c>
      <c r="N121">
        <v>0.51851851851851805</v>
      </c>
      <c r="O121">
        <v>0.39622641509433898</v>
      </c>
      <c r="P121">
        <v>15.8</v>
      </c>
      <c r="Q121">
        <v>262964.2</v>
      </c>
      <c r="R121">
        <v>9138</v>
      </c>
      <c r="S121">
        <v>2</v>
      </c>
      <c r="T121">
        <v>63</v>
      </c>
      <c r="U121">
        <v>0.33333333333333298</v>
      </c>
      <c r="V121">
        <v>0.51851851851851805</v>
      </c>
      <c r="W121">
        <v>0.39622641509433898</v>
      </c>
      <c r="X121">
        <v>16</v>
      </c>
      <c r="Y121">
        <v>218979</v>
      </c>
      <c r="Z121">
        <v>9411</v>
      </c>
      <c r="AA121">
        <v>2</v>
      </c>
      <c r="AB121">
        <v>64</v>
      </c>
      <c r="AC121" t="s">
        <v>2800</v>
      </c>
      <c r="AE121">
        <f>Tabela4[[#This Row],[kan_params]]</f>
        <v>9172</v>
      </c>
      <c r="AF121">
        <f>Tabela4[[#This Row],[kan_steps]]</f>
        <v>17.8</v>
      </c>
      <c r="AG121">
        <f>Tabela4[[#This Row],[kan_train_acc]]</f>
        <v>0.333962261676788</v>
      </c>
      <c r="AH121">
        <f>Tabela4[[#This Row],[kan_val_acc]]</f>
        <v>0.6</v>
      </c>
      <c r="AI121">
        <f>Tabela4[[#This Row],[kan_test_acc]]</f>
        <v>0.28000000715255702</v>
      </c>
      <c r="AJ121">
        <f>Tabela4[[#This Row],[mlp_test_acc]]</f>
        <v>0.33333333333333298</v>
      </c>
      <c r="AK121">
        <f>Tabela4[[#This Row],[mlp_val_acc]]</f>
        <v>0.51851851851851805</v>
      </c>
      <c r="AL121">
        <f>Tabela4[[#This Row],[mlp_train_acc]]</f>
        <v>0.39622641509433898</v>
      </c>
      <c r="AM121">
        <f>Tabela4[[#This Row],[mlp_steps]]</f>
        <v>15.8</v>
      </c>
    </row>
    <row r="122" spans="1:39" hidden="1" x14ac:dyDescent="0.25">
      <c r="A122" t="s">
        <v>2630</v>
      </c>
      <c r="B122">
        <v>12</v>
      </c>
      <c r="C122">
        <v>3</v>
      </c>
      <c r="D122">
        <v>4</v>
      </c>
      <c r="E122">
        <v>0</v>
      </c>
      <c r="F122" t="s">
        <v>2671</v>
      </c>
      <c r="G122">
        <v>9934</v>
      </c>
      <c r="H122">
        <v>4432718.8</v>
      </c>
      <c r="I122">
        <v>16.600000000000001</v>
      </c>
      <c r="J122">
        <v>0.31320754587650301</v>
      </c>
      <c r="K122">
        <v>0.57037036418914799</v>
      </c>
      <c r="L122">
        <v>0.34666667878627699</v>
      </c>
      <c r="M122">
        <v>0.28888888888888797</v>
      </c>
      <c r="N122">
        <v>0.48888888888888798</v>
      </c>
      <c r="O122">
        <v>0.35094339622641502</v>
      </c>
      <c r="P122">
        <v>14</v>
      </c>
      <c r="Q122">
        <v>231093.8</v>
      </c>
      <c r="R122">
        <v>9688</v>
      </c>
      <c r="S122">
        <v>2</v>
      </c>
      <c r="T122">
        <v>65</v>
      </c>
      <c r="U122">
        <v>0.33333333333333298</v>
      </c>
      <c r="V122">
        <v>0.51851851851851805</v>
      </c>
      <c r="W122">
        <v>0.39622641509433898</v>
      </c>
      <c r="X122">
        <v>15.6</v>
      </c>
      <c r="Y122">
        <v>244887.8</v>
      </c>
      <c r="Z122">
        <v>9969</v>
      </c>
      <c r="AA122">
        <v>2</v>
      </c>
      <c r="AB122">
        <v>66</v>
      </c>
      <c r="AC122" t="s">
        <v>2801</v>
      </c>
      <c r="AE122">
        <f>Tabela4[[#This Row],[kan_params]]</f>
        <v>9934</v>
      </c>
      <c r="AF122">
        <f>Tabela4[[#This Row],[kan_steps]]</f>
        <v>16.600000000000001</v>
      </c>
      <c r="AG122">
        <f>Tabela4[[#This Row],[kan_train_acc]]</f>
        <v>0.31320754587650301</v>
      </c>
      <c r="AH122">
        <f>Tabela4[[#This Row],[kan_val_acc]]</f>
        <v>0.57037036418914799</v>
      </c>
      <c r="AI122">
        <f>Tabela4[[#This Row],[kan_test_acc]]</f>
        <v>0.34666667878627699</v>
      </c>
      <c r="AJ122">
        <f>Tabela4[[#This Row],[mlp_test_acc]]</f>
        <v>0.28888888888888797</v>
      </c>
      <c r="AK122">
        <f>Tabela4[[#This Row],[mlp_val_acc]]</f>
        <v>0.48888888888888798</v>
      </c>
      <c r="AL122">
        <f>Tabela4[[#This Row],[mlp_train_acc]]</f>
        <v>0.35094339622641502</v>
      </c>
      <c r="AM122">
        <f>Tabela4[[#This Row],[mlp_steps]]</f>
        <v>14</v>
      </c>
    </row>
    <row r="123" spans="1:39" hidden="1" x14ac:dyDescent="0.25">
      <c r="A123" t="s">
        <v>2630</v>
      </c>
      <c r="B123">
        <v>12</v>
      </c>
      <c r="C123">
        <v>3</v>
      </c>
      <c r="D123">
        <v>4</v>
      </c>
      <c r="E123">
        <v>0</v>
      </c>
      <c r="F123" t="s">
        <v>2673</v>
      </c>
      <c r="G123">
        <v>10696</v>
      </c>
      <c r="H123">
        <v>4410651.8</v>
      </c>
      <c r="I123">
        <v>16.399999999999999</v>
      </c>
      <c r="J123">
        <v>0.35094339549541398</v>
      </c>
      <c r="K123">
        <v>0.54814814329147299</v>
      </c>
      <c r="L123">
        <v>0.32888889908790497</v>
      </c>
      <c r="M123">
        <v>0.35555555555555501</v>
      </c>
      <c r="N123">
        <v>0.45185185185185101</v>
      </c>
      <c r="O123">
        <v>0.38113207547169797</v>
      </c>
      <c r="P123">
        <v>17.8</v>
      </c>
      <c r="Q123">
        <v>333089.59999999998</v>
      </c>
      <c r="R123">
        <v>10543</v>
      </c>
      <c r="S123">
        <v>2</v>
      </c>
      <c r="T123">
        <v>68</v>
      </c>
      <c r="U123">
        <v>0.266666666666666</v>
      </c>
      <c r="V123">
        <v>0.38518518518518502</v>
      </c>
      <c r="W123">
        <v>0.32830188679245198</v>
      </c>
      <c r="X123">
        <v>13.4</v>
      </c>
      <c r="Y123">
        <v>200587.8</v>
      </c>
      <c r="Z123">
        <v>10836</v>
      </c>
      <c r="AA123">
        <v>2</v>
      </c>
      <c r="AB123">
        <v>69</v>
      </c>
      <c r="AC123" t="s">
        <v>2802</v>
      </c>
      <c r="AE123">
        <f>Tabela4[[#This Row],[kan_params]]</f>
        <v>10696</v>
      </c>
      <c r="AF123">
        <f>Tabela4[[#This Row],[kan_steps]]</f>
        <v>16.399999999999999</v>
      </c>
      <c r="AG123">
        <f>Tabela4[[#This Row],[kan_train_acc]]</f>
        <v>0.35094339549541398</v>
      </c>
      <c r="AH123">
        <f>Tabela4[[#This Row],[kan_val_acc]]</f>
        <v>0.54814814329147299</v>
      </c>
      <c r="AI123">
        <f>Tabela4[[#This Row],[kan_test_acc]]</f>
        <v>0.32888889908790497</v>
      </c>
      <c r="AJ123">
        <f>Tabela4[[#This Row],[mlp_test_acc]]</f>
        <v>0.35555555555555501</v>
      </c>
      <c r="AK123">
        <f>Tabela4[[#This Row],[mlp_val_acc]]</f>
        <v>0.45185185185185101</v>
      </c>
      <c r="AL123">
        <f>Tabela4[[#This Row],[mlp_train_acc]]</f>
        <v>0.38113207547169797</v>
      </c>
      <c r="AM123">
        <f>Tabela4[[#This Row],[mlp_steps]]</f>
        <v>17.8</v>
      </c>
    </row>
    <row r="124" spans="1:39" hidden="1" x14ac:dyDescent="0.25">
      <c r="A124" t="s">
        <v>2630</v>
      </c>
      <c r="B124">
        <v>12</v>
      </c>
      <c r="C124">
        <v>3</v>
      </c>
      <c r="D124">
        <v>4</v>
      </c>
      <c r="E124">
        <v>0</v>
      </c>
      <c r="F124" t="s">
        <v>2675</v>
      </c>
      <c r="G124">
        <v>11458</v>
      </c>
      <c r="H124">
        <v>4906918.4000000004</v>
      </c>
      <c r="I124">
        <v>18</v>
      </c>
      <c r="J124">
        <v>0.39433962702751102</v>
      </c>
      <c r="K124">
        <v>0.57037037611007602</v>
      </c>
      <c r="L124">
        <v>0.39111112654209101</v>
      </c>
      <c r="M124">
        <v>0.35555555555555501</v>
      </c>
      <c r="N124">
        <v>0.45185185185185101</v>
      </c>
      <c r="O124">
        <v>0.38113207547169797</v>
      </c>
      <c r="P124">
        <v>13.8</v>
      </c>
      <c r="Q124">
        <v>744360</v>
      </c>
      <c r="R124">
        <v>11434</v>
      </c>
      <c r="S124">
        <v>2</v>
      </c>
      <c r="T124">
        <v>71</v>
      </c>
      <c r="U124">
        <v>0.33333333333333298</v>
      </c>
      <c r="V124">
        <v>0.51851851851851805</v>
      </c>
      <c r="W124">
        <v>0.39622641509433898</v>
      </c>
      <c r="X124">
        <v>15.2</v>
      </c>
      <c r="Y124">
        <v>813833.4</v>
      </c>
      <c r="Z124">
        <v>11739</v>
      </c>
      <c r="AA124">
        <v>2</v>
      </c>
      <c r="AB124">
        <v>72</v>
      </c>
      <c r="AC124" t="s">
        <v>2803</v>
      </c>
      <c r="AE124">
        <f>Tabela4[[#This Row],[kan_params]]</f>
        <v>11458</v>
      </c>
      <c r="AF124">
        <f>Tabela4[[#This Row],[kan_steps]]</f>
        <v>18</v>
      </c>
      <c r="AG124">
        <f>Tabela4[[#This Row],[kan_train_acc]]</f>
        <v>0.39433962702751102</v>
      </c>
      <c r="AH124">
        <f>Tabela4[[#This Row],[kan_val_acc]]</f>
        <v>0.57037037611007602</v>
      </c>
      <c r="AI124">
        <f>Tabela4[[#This Row],[kan_test_acc]]</f>
        <v>0.39111112654209101</v>
      </c>
      <c r="AJ124">
        <f>Tabela4[[#This Row],[mlp_test_acc]]</f>
        <v>0.35555555555555501</v>
      </c>
      <c r="AK124">
        <f>Tabela4[[#This Row],[mlp_val_acc]]</f>
        <v>0.45185185185185101</v>
      </c>
      <c r="AL124">
        <f>Tabela4[[#This Row],[mlp_train_acc]]</f>
        <v>0.38113207547169797</v>
      </c>
      <c r="AM124">
        <f>Tabela4[[#This Row],[mlp_steps]]</f>
        <v>13.8</v>
      </c>
    </row>
    <row r="125" spans="1:39" hidden="1" x14ac:dyDescent="0.25">
      <c r="A125" t="s">
        <v>2630</v>
      </c>
      <c r="B125">
        <v>12</v>
      </c>
      <c r="C125">
        <v>3</v>
      </c>
      <c r="D125">
        <v>4</v>
      </c>
      <c r="E125">
        <v>0</v>
      </c>
      <c r="F125" t="s">
        <v>2677</v>
      </c>
      <c r="G125">
        <v>12220</v>
      </c>
      <c r="H125">
        <v>3596023.8</v>
      </c>
      <c r="I125">
        <v>12</v>
      </c>
      <c r="J125">
        <v>0.32830188274383498</v>
      </c>
      <c r="K125">
        <v>0.59259259700775102</v>
      </c>
      <c r="L125">
        <v>0.37777778208255702</v>
      </c>
      <c r="M125">
        <v>0.33333333333333298</v>
      </c>
      <c r="N125">
        <v>0.51851851851851805</v>
      </c>
      <c r="O125">
        <v>0.39622641509433898</v>
      </c>
      <c r="P125">
        <v>12</v>
      </c>
      <c r="Q125">
        <v>535494.40000000002</v>
      </c>
      <c r="R125">
        <v>12048</v>
      </c>
      <c r="S125">
        <v>2</v>
      </c>
      <c r="T125">
        <v>73</v>
      </c>
      <c r="U125">
        <v>0.33333333333333298</v>
      </c>
      <c r="V125">
        <v>0.51851851851851805</v>
      </c>
      <c r="W125">
        <v>0.39622641509433898</v>
      </c>
      <c r="X125">
        <v>16</v>
      </c>
      <c r="Y125">
        <v>1035929.8</v>
      </c>
      <c r="Z125">
        <v>12361</v>
      </c>
      <c r="AA125">
        <v>2</v>
      </c>
      <c r="AB125">
        <v>74</v>
      </c>
      <c r="AC125" t="s">
        <v>2804</v>
      </c>
      <c r="AE125">
        <f>Tabela4[[#This Row],[kan_params]]</f>
        <v>12220</v>
      </c>
      <c r="AF125">
        <f>Tabela4[[#This Row],[kan_steps]]</f>
        <v>12</v>
      </c>
      <c r="AG125">
        <f>Tabela4[[#This Row],[kan_train_acc]]</f>
        <v>0.32830188274383498</v>
      </c>
      <c r="AH125">
        <f>Tabela4[[#This Row],[kan_val_acc]]</f>
        <v>0.59259259700775102</v>
      </c>
      <c r="AI125">
        <f>Tabela4[[#This Row],[kan_test_acc]]</f>
        <v>0.37777778208255702</v>
      </c>
      <c r="AJ125">
        <f>Tabela4[[#This Row],[mlp_test_acc]]</f>
        <v>0.33333333333333298</v>
      </c>
      <c r="AK125">
        <f>Tabela4[[#This Row],[mlp_val_acc]]</f>
        <v>0.51851851851851805</v>
      </c>
      <c r="AL125">
        <f>Tabela4[[#This Row],[mlp_train_acc]]</f>
        <v>0.39622641509433898</v>
      </c>
      <c r="AM125">
        <f>Tabela4[[#This Row],[mlp_steps]]</f>
        <v>12</v>
      </c>
    </row>
    <row r="126" spans="1:39" hidden="1" x14ac:dyDescent="0.25">
      <c r="A126" t="s">
        <v>2630</v>
      </c>
      <c r="B126">
        <v>12</v>
      </c>
      <c r="C126">
        <v>3</v>
      </c>
      <c r="D126">
        <v>4</v>
      </c>
      <c r="E126">
        <v>0</v>
      </c>
      <c r="F126" t="s">
        <v>2679</v>
      </c>
      <c r="G126">
        <v>12982</v>
      </c>
      <c r="H126">
        <v>4125457.6</v>
      </c>
      <c r="I126">
        <v>13.6</v>
      </c>
      <c r="J126">
        <v>0.34528301507234499</v>
      </c>
      <c r="K126">
        <v>0.64444442987441997</v>
      </c>
      <c r="L126">
        <v>0.33777779191732399</v>
      </c>
      <c r="M126">
        <v>0.33333333333333298</v>
      </c>
      <c r="N126">
        <v>0.51851851851851805</v>
      </c>
      <c r="O126">
        <v>0.39622641509433898</v>
      </c>
      <c r="P126">
        <v>14</v>
      </c>
      <c r="Q126">
        <v>903803.4</v>
      </c>
      <c r="R126">
        <v>12678</v>
      </c>
      <c r="S126">
        <v>2</v>
      </c>
      <c r="T126">
        <v>75</v>
      </c>
      <c r="U126">
        <v>0.33333333333333298</v>
      </c>
      <c r="V126">
        <v>0.51851851851851805</v>
      </c>
      <c r="W126">
        <v>0.39622641509433898</v>
      </c>
      <c r="X126">
        <v>16.8</v>
      </c>
      <c r="Y126">
        <v>1298731.8</v>
      </c>
      <c r="Z126">
        <v>12999</v>
      </c>
      <c r="AA126">
        <v>2</v>
      </c>
      <c r="AB126">
        <v>76</v>
      </c>
      <c r="AC126" t="s">
        <v>2805</v>
      </c>
      <c r="AE126">
        <f>Tabela4[[#This Row],[kan_params]]</f>
        <v>12982</v>
      </c>
      <c r="AF126">
        <f>Tabela4[[#This Row],[kan_steps]]</f>
        <v>13.6</v>
      </c>
      <c r="AG126">
        <f>Tabela4[[#This Row],[kan_train_acc]]</f>
        <v>0.34528301507234499</v>
      </c>
      <c r="AH126">
        <f>Tabela4[[#This Row],[kan_val_acc]]</f>
        <v>0.64444442987441997</v>
      </c>
      <c r="AI126">
        <f>Tabela4[[#This Row],[kan_test_acc]]</f>
        <v>0.33777779191732399</v>
      </c>
      <c r="AJ126">
        <f>Tabela4[[#This Row],[mlp_test_acc]]</f>
        <v>0.33333333333333298</v>
      </c>
      <c r="AK126">
        <f>Tabela4[[#This Row],[mlp_val_acc]]</f>
        <v>0.51851851851851805</v>
      </c>
      <c r="AL126">
        <f>Tabela4[[#This Row],[mlp_train_acc]]</f>
        <v>0.39622641509433898</v>
      </c>
      <c r="AM126">
        <f>Tabela4[[#This Row],[mlp_steps]]</f>
        <v>14</v>
      </c>
    </row>
    <row r="127" spans="1:39" hidden="1" x14ac:dyDescent="0.25">
      <c r="A127" t="s">
        <v>2630</v>
      </c>
      <c r="B127">
        <v>12</v>
      </c>
      <c r="C127">
        <v>3</v>
      </c>
      <c r="D127">
        <v>4</v>
      </c>
      <c r="E127">
        <v>0</v>
      </c>
      <c r="F127" t="s">
        <v>2681</v>
      </c>
      <c r="G127">
        <v>13744</v>
      </c>
      <c r="H127">
        <v>5348924.2</v>
      </c>
      <c r="I127">
        <v>18.2</v>
      </c>
      <c r="J127">
        <v>0.38301886916160499</v>
      </c>
      <c r="K127">
        <v>0.61481481790542603</v>
      </c>
      <c r="L127">
        <v>0.47555557489395101</v>
      </c>
      <c r="M127">
        <v>0.33333333333333298</v>
      </c>
      <c r="N127">
        <v>0.51851851851851805</v>
      </c>
      <c r="O127">
        <v>0.39622641509433898</v>
      </c>
      <c r="P127">
        <v>14</v>
      </c>
      <c r="Q127">
        <v>937698.2</v>
      </c>
      <c r="R127">
        <v>13653</v>
      </c>
      <c r="S127">
        <v>2</v>
      </c>
      <c r="T127">
        <v>78</v>
      </c>
      <c r="U127">
        <v>0.33333333333333298</v>
      </c>
      <c r="V127">
        <v>0.54074074074073997</v>
      </c>
      <c r="W127">
        <v>0.39622641509433898</v>
      </c>
      <c r="X127">
        <v>14.8</v>
      </c>
      <c r="Y127">
        <v>805745.8</v>
      </c>
      <c r="Z127">
        <v>13986</v>
      </c>
      <c r="AA127">
        <v>2</v>
      </c>
      <c r="AB127">
        <v>79</v>
      </c>
      <c r="AC127" t="s">
        <v>2806</v>
      </c>
      <c r="AE127">
        <f>Tabela4[[#This Row],[kan_params]]</f>
        <v>13744</v>
      </c>
      <c r="AF127">
        <f>Tabela4[[#This Row],[kan_steps]]</f>
        <v>18.2</v>
      </c>
      <c r="AG127">
        <f>Tabela4[[#This Row],[kan_train_acc]]</f>
        <v>0.38301886916160499</v>
      </c>
      <c r="AH127">
        <f>Tabela4[[#This Row],[kan_val_acc]]</f>
        <v>0.61481481790542603</v>
      </c>
      <c r="AI127">
        <f>Tabela4[[#This Row],[kan_test_acc]]</f>
        <v>0.47555557489395101</v>
      </c>
      <c r="AJ127">
        <f>Tabela4[[#This Row],[mlp_test_acc]]</f>
        <v>0.33333333333333298</v>
      </c>
      <c r="AK127">
        <f>Tabela4[[#This Row],[mlp_val_acc]]</f>
        <v>0.51851851851851805</v>
      </c>
      <c r="AL127">
        <f>Tabela4[[#This Row],[mlp_train_acc]]</f>
        <v>0.39622641509433898</v>
      </c>
      <c r="AM127">
        <f>Tabela4[[#This Row],[mlp_steps]]</f>
        <v>14</v>
      </c>
    </row>
    <row r="128" spans="1:39" hidden="1" x14ac:dyDescent="0.25">
      <c r="A128" t="s">
        <v>2630</v>
      </c>
      <c r="B128">
        <v>12</v>
      </c>
      <c r="C128">
        <v>3</v>
      </c>
      <c r="D128">
        <v>4</v>
      </c>
      <c r="E128">
        <v>0</v>
      </c>
      <c r="F128" t="s">
        <v>2683</v>
      </c>
      <c r="G128">
        <v>14506</v>
      </c>
      <c r="H128">
        <v>4304901.2</v>
      </c>
      <c r="I128">
        <v>13.6</v>
      </c>
      <c r="J128">
        <v>0.41132075190544098</v>
      </c>
      <c r="K128">
        <v>0.6</v>
      </c>
      <c r="L128">
        <v>0.44000001847743903</v>
      </c>
      <c r="M128">
        <v>0.33333333333333298</v>
      </c>
      <c r="N128">
        <v>0.51851851851851805</v>
      </c>
      <c r="O128">
        <v>0.39622641509433898</v>
      </c>
      <c r="P128">
        <v>12</v>
      </c>
      <c r="Q128">
        <v>645091</v>
      </c>
      <c r="R128">
        <v>14323</v>
      </c>
      <c r="S128">
        <v>2</v>
      </c>
      <c r="T128">
        <v>80</v>
      </c>
      <c r="U128">
        <v>0.33333333333333298</v>
      </c>
      <c r="V128">
        <v>0.51851851851851805</v>
      </c>
      <c r="W128">
        <v>0.39622641509433898</v>
      </c>
      <c r="X128">
        <v>12.6</v>
      </c>
      <c r="Y128">
        <v>561069.19999999995</v>
      </c>
      <c r="Z128">
        <v>14664</v>
      </c>
      <c r="AA128">
        <v>2</v>
      </c>
      <c r="AB128">
        <v>81</v>
      </c>
      <c r="AC128" t="s">
        <v>2807</v>
      </c>
      <c r="AE128">
        <f>Tabela4[[#This Row],[kan_params]]</f>
        <v>14506</v>
      </c>
      <c r="AF128">
        <f>Tabela4[[#This Row],[kan_steps]]</f>
        <v>13.6</v>
      </c>
      <c r="AG128">
        <f>Tabela4[[#This Row],[kan_train_acc]]</f>
        <v>0.41132075190544098</v>
      </c>
      <c r="AH128">
        <f>Tabela4[[#This Row],[kan_val_acc]]</f>
        <v>0.6</v>
      </c>
      <c r="AI128">
        <f>Tabela4[[#This Row],[kan_test_acc]]</f>
        <v>0.44000001847743903</v>
      </c>
      <c r="AJ128">
        <f>Tabela4[[#This Row],[mlp_test_acc]]</f>
        <v>0.33333333333333298</v>
      </c>
      <c r="AK128">
        <f>Tabela4[[#This Row],[mlp_val_acc]]</f>
        <v>0.51851851851851805</v>
      </c>
      <c r="AL128">
        <f>Tabela4[[#This Row],[mlp_train_acc]]</f>
        <v>0.39622641509433898</v>
      </c>
      <c r="AM128">
        <f>Tabela4[[#This Row],[mlp_steps]]</f>
        <v>12</v>
      </c>
    </row>
    <row r="129" spans="1:39" hidden="1" x14ac:dyDescent="0.25">
      <c r="A129" t="s">
        <v>2630</v>
      </c>
      <c r="B129">
        <v>12</v>
      </c>
      <c r="C129">
        <v>3</v>
      </c>
      <c r="D129">
        <v>4</v>
      </c>
      <c r="E129">
        <v>0</v>
      </c>
      <c r="F129" t="s">
        <v>2685</v>
      </c>
      <c r="G129">
        <v>5188</v>
      </c>
      <c r="H129">
        <v>2500337</v>
      </c>
      <c r="I129">
        <v>16</v>
      </c>
      <c r="J129">
        <v>0.26415094733238198</v>
      </c>
      <c r="K129">
        <v>0.74074071645736606</v>
      </c>
      <c r="L129">
        <v>0.22222222387790599</v>
      </c>
      <c r="M129">
        <v>0.33333333333333298</v>
      </c>
      <c r="N129">
        <v>0.51851851851851805</v>
      </c>
      <c r="O129">
        <v>0.39622641509433898</v>
      </c>
      <c r="P129">
        <v>12</v>
      </c>
      <c r="Q129">
        <v>161544</v>
      </c>
      <c r="R129">
        <v>5109</v>
      </c>
      <c r="S129">
        <v>2</v>
      </c>
      <c r="T129">
        <v>46</v>
      </c>
      <c r="U129">
        <v>0.22222222222222199</v>
      </c>
      <c r="V129">
        <v>0.296296296296296</v>
      </c>
      <c r="W129">
        <v>0.28301886792452802</v>
      </c>
      <c r="X129">
        <v>12</v>
      </c>
      <c r="Y129">
        <v>198560.8</v>
      </c>
      <c r="Z129">
        <v>5314</v>
      </c>
      <c r="AA129">
        <v>2</v>
      </c>
      <c r="AB129">
        <v>47</v>
      </c>
      <c r="AC129" t="s">
        <v>2808</v>
      </c>
      <c r="AE129">
        <f>Tabela4[[#This Row],[kan_params]]</f>
        <v>5188</v>
      </c>
      <c r="AF129">
        <f>Tabela4[[#This Row],[kan_steps]]</f>
        <v>16</v>
      </c>
      <c r="AG129">
        <f>Tabela4[[#This Row],[kan_train_acc]]</f>
        <v>0.26415094733238198</v>
      </c>
      <c r="AH129">
        <f>Tabela4[[#This Row],[kan_val_acc]]</f>
        <v>0.74074071645736606</v>
      </c>
      <c r="AI129">
        <f>Tabela4[[#This Row],[kan_test_acc]]</f>
        <v>0.22222222387790599</v>
      </c>
      <c r="AJ129">
        <f>Tabela4[[#This Row],[mlp_test_acc]]</f>
        <v>0.33333333333333298</v>
      </c>
      <c r="AK129">
        <f>Tabela4[[#This Row],[mlp_val_acc]]</f>
        <v>0.51851851851851805</v>
      </c>
      <c r="AL129">
        <f>Tabela4[[#This Row],[mlp_train_acc]]</f>
        <v>0.39622641509433898</v>
      </c>
      <c r="AM129">
        <f>Tabela4[[#This Row],[mlp_steps]]</f>
        <v>12</v>
      </c>
    </row>
    <row r="130" spans="1:39" hidden="1" x14ac:dyDescent="0.25">
      <c r="A130" t="s">
        <v>2630</v>
      </c>
      <c r="B130">
        <v>12</v>
      </c>
      <c r="C130">
        <v>3</v>
      </c>
      <c r="D130">
        <v>4</v>
      </c>
      <c r="E130">
        <v>0</v>
      </c>
      <c r="F130" t="s">
        <v>2687</v>
      </c>
      <c r="G130">
        <v>10162</v>
      </c>
      <c r="H130">
        <v>5223238.5999999996</v>
      </c>
      <c r="I130">
        <v>20</v>
      </c>
      <c r="J130">
        <v>0.333962261676788</v>
      </c>
      <c r="K130">
        <v>0.56296296119689904</v>
      </c>
      <c r="L130">
        <v>0.37777778506278897</v>
      </c>
      <c r="M130">
        <v>0.33333333333333298</v>
      </c>
      <c r="N130">
        <v>0.562962962962962</v>
      </c>
      <c r="O130">
        <v>0.39622641509433898</v>
      </c>
      <c r="P130">
        <v>18</v>
      </c>
      <c r="Q130">
        <v>327375</v>
      </c>
      <c r="R130">
        <v>9969</v>
      </c>
      <c r="S130">
        <v>2</v>
      </c>
      <c r="T130">
        <v>66</v>
      </c>
      <c r="U130">
        <v>0.33333333333333298</v>
      </c>
      <c r="V130">
        <v>0.51851851851851805</v>
      </c>
      <c r="W130">
        <v>0.39622641509433898</v>
      </c>
      <c r="X130">
        <v>14.6</v>
      </c>
      <c r="Y130">
        <v>297634.2</v>
      </c>
      <c r="Z130">
        <v>10254</v>
      </c>
      <c r="AA130">
        <v>2</v>
      </c>
      <c r="AB130">
        <v>67</v>
      </c>
      <c r="AC130" t="s">
        <v>2809</v>
      </c>
      <c r="AE130">
        <f>Tabela4[[#This Row],[kan_params]]</f>
        <v>10162</v>
      </c>
      <c r="AF130">
        <f>Tabela4[[#This Row],[kan_steps]]</f>
        <v>20</v>
      </c>
      <c r="AG130">
        <f>Tabela4[[#This Row],[kan_train_acc]]</f>
        <v>0.333962261676788</v>
      </c>
      <c r="AH130">
        <f>Tabela4[[#This Row],[kan_val_acc]]</f>
        <v>0.56296296119689904</v>
      </c>
      <c r="AI130">
        <f>Tabela4[[#This Row],[kan_test_acc]]</f>
        <v>0.37777778506278897</v>
      </c>
      <c r="AJ130">
        <f>Tabela4[[#This Row],[mlp_test_acc]]</f>
        <v>0.33333333333333298</v>
      </c>
      <c r="AK130">
        <f>Tabela4[[#This Row],[mlp_val_acc]]</f>
        <v>0.562962962962962</v>
      </c>
      <c r="AL130">
        <f>Tabela4[[#This Row],[mlp_train_acc]]</f>
        <v>0.39622641509433898</v>
      </c>
      <c r="AM130">
        <f>Tabela4[[#This Row],[mlp_steps]]</f>
        <v>18</v>
      </c>
    </row>
    <row r="131" spans="1:39" hidden="1" x14ac:dyDescent="0.25">
      <c r="A131" t="s">
        <v>2630</v>
      </c>
      <c r="B131">
        <v>12</v>
      </c>
      <c r="C131">
        <v>3</v>
      </c>
      <c r="D131">
        <v>4</v>
      </c>
      <c r="E131">
        <v>0</v>
      </c>
      <c r="F131" t="s">
        <v>2689</v>
      </c>
      <c r="G131">
        <v>11000</v>
      </c>
      <c r="H131">
        <v>3413524.2</v>
      </c>
      <c r="I131">
        <v>12</v>
      </c>
      <c r="J131">
        <v>0.39245283007621701</v>
      </c>
      <c r="K131">
        <v>0.63703703880310003</v>
      </c>
      <c r="L131">
        <v>0.42222223281860299</v>
      </c>
      <c r="M131">
        <v>0.33333333333333298</v>
      </c>
      <c r="N131">
        <v>0.55555555555555503</v>
      </c>
      <c r="O131">
        <v>0.39622641509433898</v>
      </c>
      <c r="P131">
        <v>15</v>
      </c>
      <c r="Q131">
        <v>232441.8</v>
      </c>
      <c r="R131">
        <v>10836</v>
      </c>
      <c r="S131">
        <v>2</v>
      </c>
      <c r="T131">
        <v>69</v>
      </c>
      <c r="U131">
        <v>0.33333333333333298</v>
      </c>
      <c r="V131">
        <v>0.51851851851851805</v>
      </c>
      <c r="W131">
        <v>0.39622641509433898</v>
      </c>
      <c r="X131">
        <v>16</v>
      </c>
      <c r="Y131">
        <v>258395.4</v>
      </c>
      <c r="Z131">
        <v>11133</v>
      </c>
      <c r="AA131">
        <v>2</v>
      </c>
      <c r="AB131">
        <v>70</v>
      </c>
      <c r="AC131" t="s">
        <v>2810</v>
      </c>
      <c r="AE131">
        <f>Tabela4[[#This Row],[kan_params]]</f>
        <v>11000</v>
      </c>
      <c r="AF131">
        <f>Tabela4[[#This Row],[kan_steps]]</f>
        <v>12</v>
      </c>
      <c r="AG131">
        <f>Tabela4[[#This Row],[kan_train_acc]]</f>
        <v>0.39245283007621701</v>
      </c>
      <c r="AH131">
        <f>Tabela4[[#This Row],[kan_val_acc]]</f>
        <v>0.63703703880310003</v>
      </c>
      <c r="AI131">
        <f>Tabela4[[#This Row],[kan_test_acc]]</f>
        <v>0.42222223281860299</v>
      </c>
      <c r="AJ131">
        <f>Tabela4[[#This Row],[mlp_test_acc]]</f>
        <v>0.33333333333333298</v>
      </c>
      <c r="AK131">
        <f>Tabela4[[#This Row],[mlp_val_acc]]</f>
        <v>0.55555555555555503</v>
      </c>
      <c r="AL131">
        <f>Tabela4[[#This Row],[mlp_train_acc]]</f>
        <v>0.39622641509433898</v>
      </c>
      <c r="AM131">
        <f>Tabela4[[#This Row],[mlp_steps]]</f>
        <v>15</v>
      </c>
    </row>
    <row r="132" spans="1:39" hidden="1" x14ac:dyDescent="0.25">
      <c r="A132" t="s">
        <v>2630</v>
      </c>
      <c r="B132">
        <v>12</v>
      </c>
      <c r="C132">
        <v>3</v>
      </c>
      <c r="D132">
        <v>4</v>
      </c>
      <c r="E132">
        <v>0</v>
      </c>
      <c r="F132" t="s">
        <v>2691</v>
      </c>
      <c r="G132">
        <v>11838</v>
      </c>
      <c r="H132">
        <v>5455419.2000000002</v>
      </c>
      <c r="I132">
        <v>19.2</v>
      </c>
      <c r="J132">
        <v>0.31698113977908998</v>
      </c>
      <c r="K132">
        <v>0.57037037611007602</v>
      </c>
      <c r="L132">
        <v>0.31111112087964998</v>
      </c>
      <c r="M132">
        <v>0.33333333333333298</v>
      </c>
      <c r="N132">
        <v>0.51851851851851805</v>
      </c>
      <c r="O132">
        <v>0.39622641509433898</v>
      </c>
      <c r="P132">
        <v>13.6</v>
      </c>
      <c r="Q132">
        <v>621905.80000000005</v>
      </c>
      <c r="R132">
        <v>11739</v>
      </c>
      <c r="S132">
        <v>2</v>
      </c>
      <c r="T132">
        <v>72</v>
      </c>
      <c r="U132">
        <v>0.33333333333333298</v>
      </c>
      <c r="V132">
        <v>0.51851851851851805</v>
      </c>
      <c r="W132">
        <v>0.39622641509433898</v>
      </c>
      <c r="X132">
        <v>14.6</v>
      </c>
      <c r="Y132">
        <v>906646.2</v>
      </c>
      <c r="Z132">
        <v>12048</v>
      </c>
      <c r="AA132">
        <v>2</v>
      </c>
      <c r="AB132">
        <v>73</v>
      </c>
      <c r="AC132" t="s">
        <v>2811</v>
      </c>
      <c r="AE132">
        <f>Tabela4[[#This Row],[kan_params]]</f>
        <v>11838</v>
      </c>
      <c r="AF132">
        <f>Tabela4[[#This Row],[kan_steps]]</f>
        <v>19.2</v>
      </c>
      <c r="AG132">
        <f>Tabela4[[#This Row],[kan_train_acc]]</f>
        <v>0.31698113977908998</v>
      </c>
      <c r="AH132">
        <f>Tabela4[[#This Row],[kan_val_acc]]</f>
        <v>0.57037037611007602</v>
      </c>
      <c r="AI132">
        <f>Tabela4[[#This Row],[kan_test_acc]]</f>
        <v>0.31111112087964998</v>
      </c>
      <c r="AJ132">
        <f>Tabela4[[#This Row],[mlp_test_acc]]</f>
        <v>0.33333333333333298</v>
      </c>
      <c r="AK132">
        <f>Tabela4[[#This Row],[mlp_val_acc]]</f>
        <v>0.51851851851851805</v>
      </c>
      <c r="AL132">
        <f>Tabela4[[#This Row],[mlp_train_acc]]</f>
        <v>0.39622641509433898</v>
      </c>
      <c r="AM132">
        <f>Tabela4[[#This Row],[mlp_steps]]</f>
        <v>13.6</v>
      </c>
    </row>
    <row r="133" spans="1:39" hidden="1" x14ac:dyDescent="0.25">
      <c r="A133" t="s">
        <v>2630</v>
      </c>
      <c r="B133">
        <v>12</v>
      </c>
      <c r="C133">
        <v>3</v>
      </c>
      <c r="D133">
        <v>4</v>
      </c>
      <c r="E133">
        <v>0</v>
      </c>
      <c r="F133" t="s">
        <v>2693</v>
      </c>
      <c r="G133">
        <v>12676</v>
      </c>
      <c r="H133">
        <v>5337599.8</v>
      </c>
      <c r="I133">
        <v>18.600000000000001</v>
      </c>
      <c r="J133">
        <v>0.31698113679885798</v>
      </c>
      <c r="K133">
        <v>0.55555555820464997</v>
      </c>
      <c r="L133">
        <v>0.30222223103046397</v>
      </c>
      <c r="M133">
        <v>0.33333333333333298</v>
      </c>
      <c r="N133">
        <v>0.51851851851851805</v>
      </c>
      <c r="O133">
        <v>0.39622641509433898</v>
      </c>
      <c r="P133">
        <v>15</v>
      </c>
      <c r="Q133">
        <v>667383</v>
      </c>
      <c r="R133">
        <v>12361</v>
      </c>
      <c r="S133">
        <v>2</v>
      </c>
      <c r="T133">
        <v>74</v>
      </c>
      <c r="U133">
        <v>0.33333333333333298</v>
      </c>
      <c r="V133">
        <v>0.51851851851851805</v>
      </c>
      <c r="W133">
        <v>0.39622641509433898</v>
      </c>
      <c r="X133">
        <v>13.2</v>
      </c>
      <c r="Y133">
        <v>834917</v>
      </c>
      <c r="Z133">
        <v>12678</v>
      </c>
      <c r="AA133">
        <v>2</v>
      </c>
      <c r="AB133">
        <v>75</v>
      </c>
      <c r="AC133" t="s">
        <v>2812</v>
      </c>
      <c r="AE133">
        <f>Tabela4[[#This Row],[kan_params]]</f>
        <v>12676</v>
      </c>
      <c r="AF133">
        <f>Tabela4[[#This Row],[kan_steps]]</f>
        <v>18.600000000000001</v>
      </c>
      <c r="AG133">
        <f>Tabela4[[#This Row],[kan_train_acc]]</f>
        <v>0.31698113679885798</v>
      </c>
      <c r="AH133">
        <f>Tabela4[[#This Row],[kan_val_acc]]</f>
        <v>0.55555555820464997</v>
      </c>
      <c r="AI133">
        <f>Tabela4[[#This Row],[kan_test_acc]]</f>
        <v>0.30222223103046397</v>
      </c>
      <c r="AJ133">
        <f>Tabela4[[#This Row],[mlp_test_acc]]</f>
        <v>0.33333333333333298</v>
      </c>
      <c r="AK133">
        <f>Tabela4[[#This Row],[mlp_val_acc]]</f>
        <v>0.51851851851851805</v>
      </c>
      <c r="AL133">
        <f>Tabela4[[#This Row],[mlp_train_acc]]</f>
        <v>0.39622641509433898</v>
      </c>
      <c r="AM133">
        <f>Tabela4[[#This Row],[mlp_steps]]</f>
        <v>15</v>
      </c>
    </row>
    <row r="134" spans="1:39" hidden="1" x14ac:dyDescent="0.25">
      <c r="A134" t="s">
        <v>2630</v>
      </c>
      <c r="B134">
        <v>12</v>
      </c>
      <c r="C134">
        <v>3</v>
      </c>
      <c r="D134">
        <v>4</v>
      </c>
      <c r="E134">
        <v>0</v>
      </c>
      <c r="F134" t="s">
        <v>2695</v>
      </c>
      <c r="G134">
        <v>13514</v>
      </c>
      <c r="H134">
        <v>4379871</v>
      </c>
      <c r="I134">
        <v>14.2</v>
      </c>
      <c r="J134">
        <v>0.31698113679885798</v>
      </c>
      <c r="K134">
        <v>0.52592592239379798</v>
      </c>
      <c r="L134">
        <v>0.36000000834465001</v>
      </c>
      <c r="M134">
        <v>0.33333333333333298</v>
      </c>
      <c r="N134">
        <v>0.51851851851851805</v>
      </c>
      <c r="O134">
        <v>0.39622641509433898</v>
      </c>
      <c r="P134">
        <v>12</v>
      </c>
      <c r="Q134">
        <v>729212.4</v>
      </c>
      <c r="R134">
        <v>13324</v>
      </c>
      <c r="S134">
        <v>2</v>
      </c>
      <c r="T134">
        <v>77</v>
      </c>
      <c r="U134">
        <v>0.33333333333333298</v>
      </c>
      <c r="V134">
        <v>0.51851851851851805</v>
      </c>
      <c r="W134">
        <v>0.39622641509433898</v>
      </c>
      <c r="X134">
        <v>12.2</v>
      </c>
      <c r="Y134">
        <v>804467.6</v>
      </c>
      <c r="Z134">
        <v>13653</v>
      </c>
      <c r="AA134">
        <v>2</v>
      </c>
      <c r="AB134">
        <v>78</v>
      </c>
      <c r="AC134" t="s">
        <v>2813</v>
      </c>
      <c r="AE134">
        <f>Tabela4[[#This Row],[kan_params]]</f>
        <v>13514</v>
      </c>
      <c r="AF134">
        <f>Tabela4[[#This Row],[kan_steps]]</f>
        <v>14.2</v>
      </c>
      <c r="AG134">
        <f>Tabela4[[#This Row],[kan_train_acc]]</f>
        <v>0.31698113679885798</v>
      </c>
      <c r="AH134">
        <f>Tabela4[[#This Row],[kan_val_acc]]</f>
        <v>0.52592592239379798</v>
      </c>
      <c r="AI134">
        <f>Tabela4[[#This Row],[kan_test_acc]]</f>
        <v>0.36000000834465001</v>
      </c>
      <c r="AJ134">
        <f>Tabela4[[#This Row],[mlp_test_acc]]</f>
        <v>0.33333333333333298</v>
      </c>
      <c r="AK134">
        <f>Tabela4[[#This Row],[mlp_val_acc]]</f>
        <v>0.51851851851851805</v>
      </c>
      <c r="AL134">
        <f>Tabela4[[#This Row],[mlp_train_acc]]</f>
        <v>0.39622641509433898</v>
      </c>
      <c r="AM134">
        <f>Tabela4[[#This Row],[mlp_steps]]</f>
        <v>12</v>
      </c>
    </row>
    <row r="135" spans="1:39" hidden="1" x14ac:dyDescent="0.25">
      <c r="A135" t="s">
        <v>2630</v>
      </c>
      <c r="B135">
        <v>12</v>
      </c>
      <c r="C135">
        <v>3</v>
      </c>
      <c r="D135">
        <v>4</v>
      </c>
      <c r="E135">
        <v>0</v>
      </c>
      <c r="F135" t="s">
        <v>2697</v>
      </c>
      <c r="G135">
        <v>14352</v>
      </c>
      <c r="H135">
        <v>5575392.2000000002</v>
      </c>
      <c r="I135">
        <v>18.2</v>
      </c>
      <c r="J135">
        <v>0.33584906458854602</v>
      </c>
      <c r="K135">
        <v>0.53333332538604705</v>
      </c>
      <c r="L135">
        <v>0.27555556297302197</v>
      </c>
      <c r="M135">
        <v>0.33333333333333298</v>
      </c>
      <c r="N135">
        <v>0.51851851851851805</v>
      </c>
      <c r="O135">
        <v>0.39622641509433898</v>
      </c>
      <c r="P135">
        <v>15.6</v>
      </c>
      <c r="Q135">
        <v>1019539</v>
      </c>
      <c r="R135">
        <v>14323</v>
      </c>
      <c r="S135">
        <v>2</v>
      </c>
      <c r="T135">
        <v>80</v>
      </c>
      <c r="U135">
        <v>0.33333333333333298</v>
      </c>
      <c r="V135">
        <v>0.54814814814814805</v>
      </c>
      <c r="W135">
        <v>0.39622641509433898</v>
      </c>
      <c r="X135">
        <v>12.2</v>
      </c>
      <c r="Y135">
        <v>550545.19999999995</v>
      </c>
      <c r="Z135">
        <v>14664</v>
      </c>
      <c r="AA135">
        <v>2</v>
      </c>
      <c r="AB135">
        <v>81</v>
      </c>
      <c r="AC135" t="s">
        <v>2814</v>
      </c>
      <c r="AE135">
        <f>Tabela4[[#This Row],[kan_params]]</f>
        <v>14352</v>
      </c>
      <c r="AF135">
        <f>Tabela4[[#This Row],[kan_steps]]</f>
        <v>18.2</v>
      </c>
      <c r="AG135">
        <f>Tabela4[[#This Row],[kan_train_acc]]</f>
        <v>0.33584906458854602</v>
      </c>
      <c r="AH135">
        <f>Tabela4[[#This Row],[kan_val_acc]]</f>
        <v>0.53333332538604705</v>
      </c>
      <c r="AI135">
        <f>Tabela4[[#This Row],[kan_test_acc]]</f>
        <v>0.27555556297302197</v>
      </c>
      <c r="AJ135">
        <f>Tabela4[[#This Row],[mlp_test_acc]]</f>
        <v>0.33333333333333298</v>
      </c>
      <c r="AK135">
        <f>Tabela4[[#This Row],[mlp_val_acc]]</f>
        <v>0.51851851851851805</v>
      </c>
      <c r="AL135">
        <f>Tabela4[[#This Row],[mlp_train_acc]]</f>
        <v>0.39622641509433898</v>
      </c>
      <c r="AM135">
        <f>Tabela4[[#This Row],[mlp_steps]]</f>
        <v>15.6</v>
      </c>
    </row>
    <row r="136" spans="1:39" hidden="1" x14ac:dyDescent="0.25">
      <c r="A136" t="s">
        <v>2630</v>
      </c>
      <c r="B136">
        <v>12</v>
      </c>
      <c r="C136">
        <v>3</v>
      </c>
      <c r="D136">
        <v>4</v>
      </c>
      <c r="E136">
        <v>0</v>
      </c>
      <c r="F136" t="s">
        <v>2699</v>
      </c>
      <c r="G136">
        <v>15190</v>
      </c>
      <c r="H136">
        <v>4968089.5999999996</v>
      </c>
      <c r="I136">
        <v>16</v>
      </c>
      <c r="J136">
        <v>0.34339622557163202</v>
      </c>
      <c r="K136">
        <v>0.54814814329147299</v>
      </c>
      <c r="L136">
        <v>0.315555563569068</v>
      </c>
      <c r="M136">
        <v>0.33333333333333298</v>
      </c>
      <c r="N136">
        <v>0.51851851851851805</v>
      </c>
      <c r="O136">
        <v>0.39622641509433898</v>
      </c>
      <c r="P136">
        <v>13.6</v>
      </c>
      <c r="Q136">
        <v>686091.2</v>
      </c>
      <c r="R136">
        <v>15009</v>
      </c>
      <c r="S136">
        <v>2</v>
      </c>
      <c r="T136">
        <v>82</v>
      </c>
      <c r="U136">
        <v>0.33333333333333298</v>
      </c>
      <c r="V136">
        <v>0.51851851851851805</v>
      </c>
      <c r="W136">
        <v>0.39622641509433898</v>
      </c>
      <c r="X136">
        <v>13.6</v>
      </c>
      <c r="Y136">
        <v>695279.4</v>
      </c>
      <c r="Z136">
        <v>15358</v>
      </c>
      <c r="AA136">
        <v>2</v>
      </c>
      <c r="AB136">
        <v>83</v>
      </c>
      <c r="AC136" t="s">
        <v>2815</v>
      </c>
      <c r="AE136">
        <f>Tabela4[[#This Row],[kan_params]]</f>
        <v>15190</v>
      </c>
      <c r="AF136">
        <f>Tabela4[[#This Row],[kan_steps]]</f>
        <v>16</v>
      </c>
      <c r="AG136">
        <f>Tabela4[[#This Row],[kan_train_acc]]</f>
        <v>0.34339622557163202</v>
      </c>
      <c r="AH136">
        <f>Tabela4[[#This Row],[kan_val_acc]]</f>
        <v>0.54814814329147299</v>
      </c>
      <c r="AI136">
        <f>Tabela4[[#This Row],[kan_test_acc]]</f>
        <v>0.315555563569068</v>
      </c>
      <c r="AJ136">
        <f>Tabela4[[#This Row],[mlp_test_acc]]</f>
        <v>0.33333333333333298</v>
      </c>
      <c r="AK136">
        <f>Tabela4[[#This Row],[mlp_val_acc]]</f>
        <v>0.51851851851851805</v>
      </c>
      <c r="AL136">
        <f>Tabela4[[#This Row],[mlp_train_acc]]</f>
        <v>0.39622641509433898</v>
      </c>
      <c r="AM136">
        <f>Tabela4[[#This Row],[mlp_steps]]</f>
        <v>13.6</v>
      </c>
    </row>
    <row r="137" spans="1:39" hidden="1" x14ac:dyDescent="0.25">
      <c r="A137" t="s">
        <v>2630</v>
      </c>
      <c r="B137">
        <v>12</v>
      </c>
      <c r="C137">
        <v>3</v>
      </c>
      <c r="D137">
        <v>4</v>
      </c>
      <c r="E137">
        <v>0</v>
      </c>
      <c r="F137" t="s">
        <v>2701</v>
      </c>
      <c r="G137">
        <v>16028</v>
      </c>
      <c r="H137">
        <v>4651121.2</v>
      </c>
      <c r="I137">
        <v>14.4</v>
      </c>
      <c r="J137">
        <v>0.34339622259140001</v>
      </c>
      <c r="K137">
        <v>0.52592592239379798</v>
      </c>
      <c r="L137">
        <v>0.32000001072883599</v>
      </c>
      <c r="M137">
        <v>0.33333333333333298</v>
      </c>
      <c r="N137">
        <v>0.51851851851851805</v>
      </c>
      <c r="O137">
        <v>0.39622641509433898</v>
      </c>
      <c r="P137">
        <v>13</v>
      </c>
      <c r="Q137">
        <v>991103.2</v>
      </c>
      <c r="R137">
        <v>15711</v>
      </c>
      <c r="S137">
        <v>2</v>
      </c>
      <c r="T137">
        <v>84</v>
      </c>
      <c r="U137">
        <v>0.33333333333333298</v>
      </c>
      <c r="V137">
        <v>0.51851851851851805</v>
      </c>
      <c r="W137">
        <v>0.39622641509433898</v>
      </c>
      <c r="X137">
        <v>12</v>
      </c>
      <c r="Y137">
        <v>761443.4</v>
      </c>
      <c r="Z137">
        <v>16068</v>
      </c>
      <c r="AA137">
        <v>2</v>
      </c>
      <c r="AB137">
        <v>85</v>
      </c>
      <c r="AC137" t="s">
        <v>2816</v>
      </c>
      <c r="AE137">
        <f>Tabela4[[#This Row],[kan_params]]</f>
        <v>16028</v>
      </c>
      <c r="AF137">
        <f>Tabela4[[#This Row],[kan_steps]]</f>
        <v>14.4</v>
      </c>
      <c r="AG137">
        <f>Tabela4[[#This Row],[kan_train_acc]]</f>
        <v>0.34339622259140001</v>
      </c>
      <c r="AH137">
        <f>Tabela4[[#This Row],[kan_val_acc]]</f>
        <v>0.52592592239379798</v>
      </c>
      <c r="AI137">
        <f>Tabela4[[#This Row],[kan_test_acc]]</f>
        <v>0.32000001072883599</v>
      </c>
      <c r="AJ137">
        <f>Tabela4[[#This Row],[mlp_test_acc]]</f>
        <v>0.33333333333333298</v>
      </c>
      <c r="AK137">
        <f>Tabela4[[#This Row],[mlp_val_acc]]</f>
        <v>0.51851851851851805</v>
      </c>
      <c r="AL137">
        <f>Tabela4[[#This Row],[mlp_train_acc]]</f>
        <v>0.39622641509433898</v>
      </c>
      <c r="AM137">
        <f>Tabela4[[#This Row],[mlp_steps]]</f>
        <v>13</v>
      </c>
    </row>
    <row r="138" spans="1:39" hidden="1" x14ac:dyDescent="0.25">
      <c r="A138" t="s">
        <v>2630</v>
      </c>
      <c r="B138">
        <v>12</v>
      </c>
      <c r="C138">
        <v>3</v>
      </c>
      <c r="D138">
        <v>4</v>
      </c>
      <c r="E138">
        <v>0</v>
      </c>
      <c r="F138" t="s">
        <v>2703</v>
      </c>
      <c r="G138">
        <v>5798</v>
      </c>
      <c r="H138">
        <v>2752714.6</v>
      </c>
      <c r="I138">
        <v>17</v>
      </c>
      <c r="J138">
        <v>0.396226406097412</v>
      </c>
      <c r="K138">
        <v>0.518518507480621</v>
      </c>
      <c r="L138">
        <v>0.33333334326744002</v>
      </c>
      <c r="M138">
        <v>0.33333333333333298</v>
      </c>
      <c r="N138">
        <v>0.51851851851851805</v>
      </c>
      <c r="O138">
        <v>0.39622641509433898</v>
      </c>
      <c r="P138">
        <v>12</v>
      </c>
      <c r="Q138">
        <v>197560</v>
      </c>
      <c r="R138">
        <v>5736</v>
      </c>
      <c r="S138">
        <v>2</v>
      </c>
      <c r="T138">
        <v>49</v>
      </c>
      <c r="U138">
        <v>0.33333333333333298</v>
      </c>
      <c r="V138">
        <v>0.51851851851851805</v>
      </c>
      <c r="W138">
        <v>0.39622641509433898</v>
      </c>
      <c r="X138">
        <v>15</v>
      </c>
      <c r="Y138">
        <v>215897.8</v>
      </c>
      <c r="Z138">
        <v>5953</v>
      </c>
      <c r="AA138">
        <v>2</v>
      </c>
      <c r="AB138">
        <v>50</v>
      </c>
      <c r="AC138" t="s">
        <v>2817</v>
      </c>
      <c r="AE138">
        <f>Tabela4[[#This Row],[kan_params]]</f>
        <v>5798</v>
      </c>
      <c r="AF138">
        <f>Tabela4[[#This Row],[kan_steps]]</f>
        <v>17</v>
      </c>
      <c r="AG138">
        <f>Tabela4[[#This Row],[kan_train_acc]]</f>
        <v>0.396226406097412</v>
      </c>
      <c r="AH138">
        <f>Tabela4[[#This Row],[kan_val_acc]]</f>
        <v>0.518518507480621</v>
      </c>
      <c r="AI138">
        <f>Tabela4[[#This Row],[kan_test_acc]]</f>
        <v>0.33333334326744002</v>
      </c>
      <c r="AJ138">
        <f>Tabela4[[#This Row],[mlp_test_acc]]</f>
        <v>0.33333333333333298</v>
      </c>
      <c r="AK138">
        <f>Tabela4[[#This Row],[mlp_val_acc]]</f>
        <v>0.51851851851851805</v>
      </c>
      <c r="AL138">
        <f>Tabela4[[#This Row],[mlp_train_acc]]</f>
        <v>0.39622641509433898</v>
      </c>
      <c r="AM138">
        <f>Tabela4[[#This Row],[mlp_steps]]</f>
        <v>12</v>
      </c>
    </row>
    <row r="139" spans="1:39" hidden="1" x14ac:dyDescent="0.25">
      <c r="A139" t="s">
        <v>2630</v>
      </c>
      <c r="B139">
        <v>12</v>
      </c>
      <c r="C139">
        <v>3</v>
      </c>
      <c r="D139">
        <v>4</v>
      </c>
      <c r="E139">
        <v>0</v>
      </c>
      <c r="F139" t="s">
        <v>2705</v>
      </c>
      <c r="G139">
        <v>11152</v>
      </c>
      <c r="H139">
        <v>3999497.6</v>
      </c>
      <c r="I139">
        <v>14</v>
      </c>
      <c r="J139">
        <v>0.31320755481719897</v>
      </c>
      <c r="K139">
        <v>0.59259259700775102</v>
      </c>
      <c r="L139">
        <v>0.29777778387069698</v>
      </c>
      <c r="M139">
        <v>0.44444444444444398</v>
      </c>
      <c r="N139">
        <v>0.18518518518518501</v>
      </c>
      <c r="O139">
        <v>0.320754716981132</v>
      </c>
      <c r="P139">
        <v>12</v>
      </c>
      <c r="Q139">
        <v>177698.4</v>
      </c>
      <c r="R139">
        <v>11133</v>
      </c>
      <c r="S139">
        <v>2</v>
      </c>
      <c r="T139">
        <v>70</v>
      </c>
      <c r="U139">
        <v>0.33333333333333298</v>
      </c>
      <c r="V139">
        <v>0.51851851851851805</v>
      </c>
      <c r="W139">
        <v>0.39622641509433898</v>
      </c>
      <c r="X139">
        <v>14</v>
      </c>
      <c r="Y139">
        <v>704773</v>
      </c>
      <c r="Z139">
        <v>11434</v>
      </c>
      <c r="AA139">
        <v>2</v>
      </c>
      <c r="AB139">
        <v>71</v>
      </c>
      <c r="AC139" t="s">
        <v>2818</v>
      </c>
      <c r="AE139">
        <f>Tabela4[[#This Row],[kan_params]]</f>
        <v>11152</v>
      </c>
      <c r="AF139">
        <f>Tabela4[[#This Row],[kan_steps]]</f>
        <v>14</v>
      </c>
      <c r="AG139">
        <f>Tabela4[[#This Row],[kan_train_acc]]</f>
        <v>0.31320755481719897</v>
      </c>
      <c r="AH139">
        <f>Tabela4[[#This Row],[kan_val_acc]]</f>
        <v>0.59259259700775102</v>
      </c>
      <c r="AI139">
        <f>Tabela4[[#This Row],[kan_test_acc]]</f>
        <v>0.29777778387069698</v>
      </c>
      <c r="AJ139">
        <f>Tabela4[[#This Row],[mlp_test_acc]]</f>
        <v>0.44444444444444398</v>
      </c>
      <c r="AK139">
        <f>Tabela4[[#This Row],[mlp_val_acc]]</f>
        <v>0.18518518518518501</v>
      </c>
      <c r="AL139">
        <f>Tabela4[[#This Row],[mlp_train_acc]]</f>
        <v>0.320754716981132</v>
      </c>
      <c r="AM139">
        <f>Tabela4[[#This Row],[mlp_steps]]</f>
        <v>12</v>
      </c>
    </row>
    <row r="140" spans="1:39" hidden="1" x14ac:dyDescent="0.25">
      <c r="A140" t="s">
        <v>2630</v>
      </c>
      <c r="B140">
        <v>12</v>
      </c>
      <c r="C140">
        <v>3</v>
      </c>
      <c r="D140">
        <v>4</v>
      </c>
      <c r="E140">
        <v>0</v>
      </c>
      <c r="F140" t="s">
        <v>2707</v>
      </c>
      <c r="G140">
        <v>12066</v>
      </c>
      <c r="H140">
        <v>4001255.2</v>
      </c>
      <c r="I140">
        <v>14.2</v>
      </c>
      <c r="J140">
        <v>0.39811320304870601</v>
      </c>
      <c r="K140">
        <v>0.54074072837829501</v>
      </c>
      <c r="L140">
        <v>0.36888890564441601</v>
      </c>
      <c r="M140">
        <v>0.33333333333333298</v>
      </c>
      <c r="N140">
        <v>0.51851851851851805</v>
      </c>
      <c r="O140">
        <v>0.39622641509433898</v>
      </c>
      <c r="P140">
        <v>12</v>
      </c>
      <c r="Q140">
        <v>687079.6</v>
      </c>
      <c r="R140">
        <v>12048</v>
      </c>
      <c r="S140">
        <v>2</v>
      </c>
      <c r="T140">
        <v>73</v>
      </c>
      <c r="U140">
        <v>0.33333333333333298</v>
      </c>
      <c r="V140">
        <v>0.51851851851851805</v>
      </c>
      <c r="W140">
        <v>0.39622641509433898</v>
      </c>
      <c r="X140">
        <v>14.2</v>
      </c>
      <c r="Y140">
        <v>921772.4</v>
      </c>
      <c r="Z140">
        <v>12361</v>
      </c>
      <c r="AA140">
        <v>2</v>
      </c>
      <c r="AB140">
        <v>74</v>
      </c>
      <c r="AC140" t="s">
        <v>2819</v>
      </c>
      <c r="AE140">
        <f>Tabela4[[#This Row],[kan_params]]</f>
        <v>12066</v>
      </c>
      <c r="AF140">
        <f>Tabela4[[#This Row],[kan_steps]]</f>
        <v>14.2</v>
      </c>
      <c r="AG140">
        <f>Tabela4[[#This Row],[kan_train_acc]]</f>
        <v>0.39811320304870601</v>
      </c>
      <c r="AH140">
        <f>Tabela4[[#This Row],[kan_val_acc]]</f>
        <v>0.54074072837829501</v>
      </c>
      <c r="AI140">
        <f>Tabela4[[#This Row],[kan_test_acc]]</f>
        <v>0.36888890564441601</v>
      </c>
      <c r="AJ140">
        <f>Tabela4[[#This Row],[mlp_test_acc]]</f>
        <v>0.33333333333333298</v>
      </c>
      <c r="AK140">
        <f>Tabela4[[#This Row],[mlp_val_acc]]</f>
        <v>0.51851851851851805</v>
      </c>
      <c r="AL140">
        <f>Tabela4[[#This Row],[mlp_train_acc]]</f>
        <v>0.39622641509433898</v>
      </c>
      <c r="AM140">
        <f>Tabela4[[#This Row],[mlp_steps]]</f>
        <v>12</v>
      </c>
    </row>
    <row r="141" spans="1:39" hidden="1" x14ac:dyDescent="0.25">
      <c r="A141" t="s">
        <v>2630</v>
      </c>
      <c r="B141">
        <v>12</v>
      </c>
      <c r="C141">
        <v>3</v>
      </c>
      <c r="D141">
        <v>4</v>
      </c>
      <c r="E141">
        <v>0</v>
      </c>
      <c r="F141" t="s">
        <v>2709</v>
      </c>
      <c r="G141">
        <v>12980</v>
      </c>
      <c r="H141">
        <v>4443488.8</v>
      </c>
      <c r="I141">
        <v>14.8</v>
      </c>
      <c r="J141">
        <v>0.37547169923782298</v>
      </c>
      <c r="K141">
        <v>0.62222220897674496</v>
      </c>
      <c r="L141">
        <v>0.38222222626209201</v>
      </c>
      <c r="M141">
        <v>0.33333333333333298</v>
      </c>
      <c r="N141">
        <v>0.51851851851851805</v>
      </c>
      <c r="O141">
        <v>0.39622641509433898</v>
      </c>
      <c r="P141">
        <v>12</v>
      </c>
      <c r="Q141">
        <v>586769.80000000005</v>
      </c>
      <c r="R141">
        <v>12678</v>
      </c>
      <c r="S141">
        <v>2</v>
      </c>
      <c r="T141">
        <v>75</v>
      </c>
      <c r="U141">
        <v>0.33333333333333298</v>
      </c>
      <c r="V141">
        <v>0.51851851851851805</v>
      </c>
      <c r="W141">
        <v>0.39622641509433898</v>
      </c>
      <c r="X141">
        <v>14.4</v>
      </c>
      <c r="Y141">
        <v>884333.2</v>
      </c>
      <c r="Z141">
        <v>12999</v>
      </c>
      <c r="AA141">
        <v>2</v>
      </c>
      <c r="AB141">
        <v>76</v>
      </c>
      <c r="AC141" t="s">
        <v>2820</v>
      </c>
      <c r="AE141">
        <f>Tabela4[[#This Row],[kan_params]]</f>
        <v>12980</v>
      </c>
      <c r="AF141">
        <f>Tabela4[[#This Row],[kan_steps]]</f>
        <v>14.8</v>
      </c>
      <c r="AG141">
        <f>Tabela4[[#This Row],[kan_train_acc]]</f>
        <v>0.37547169923782298</v>
      </c>
      <c r="AH141">
        <f>Tabela4[[#This Row],[kan_val_acc]]</f>
        <v>0.62222220897674496</v>
      </c>
      <c r="AI141">
        <f>Tabela4[[#This Row],[kan_test_acc]]</f>
        <v>0.38222222626209201</v>
      </c>
      <c r="AJ141">
        <f>Tabela4[[#This Row],[mlp_test_acc]]</f>
        <v>0.33333333333333298</v>
      </c>
      <c r="AK141">
        <f>Tabela4[[#This Row],[mlp_val_acc]]</f>
        <v>0.51851851851851805</v>
      </c>
      <c r="AL141">
        <f>Tabela4[[#This Row],[mlp_train_acc]]</f>
        <v>0.39622641509433898</v>
      </c>
      <c r="AM141">
        <f>Tabela4[[#This Row],[mlp_steps]]</f>
        <v>12</v>
      </c>
    </row>
    <row r="142" spans="1:39" hidden="1" x14ac:dyDescent="0.25">
      <c r="A142" t="s">
        <v>2630</v>
      </c>
      <c r="B142">
        <v>12</v>
      </c>
      <c r="C142">
        <v>3</v>
      </c>
      <c r="D142">
        <v>4</v>
      </c>
      <c r="E142">
        <v>0</v>
      </c>
      <c r="F142" t="s">
        <v>2711</v>
      </c>
      <c r="G142">
        <v>13894</v>
      </c>
      <c r="H142">
        <v>5537528.7999999998</v>
      </c>
      <c r="I142">
        <v>19</v>
      </c>
      <c r="J142">
        <v>0.31132075488567301</v>
      </c>
      <c r="K142">
        <v>0.56296297311782795</v>
      </c>
      <c r="L142">
        <v>0.33333334326744002</v>
      </c>
      <c r="M142">
        <v>0.33333333333333298</v>
      </c>
      <c r="N142">
        <v>0.51851851851851805</v>
      </c>
      <c r="O142">
        <v>0.39622641509433898</v>
      </c>
      <c r="P142">
        <v>12.8</v>
      </c>
      <c r="Q142">
        <v>745950.4</v>
      </c>
      <c r="R142">
        <v>13653</v>
      </c>
      <c r="S142">
        <v>2</v>
      </c>
      <c r="T142">
        <v>78</v>
      </c>
      <c r="U142">
        <v>0.33333333333333298</v>
      </c>
      <c r="V142">
        <v>0.51851851851851805</v>
      </c>
      <c r="W142">
        <v>0.39622641509433898</v>
      </c>
      <c r="X142">
        <v>14</v>
      </c>
      <c r="Y142">
        <v>738060.4</v>
      </c>
      <c r="Z142">
        <v>13986</v>
      </c>
      <c r="AA142">
        <v>2</v>
      </c>
      <c r="AB142">
        <v>79</v>
      </c>
      <c r="AC142" t="s">
        <v>2821</v>
      </c>
      <c r="AE142">
        <f>Tabela4[[#This Row],[kan_params]]</f>
        <v>13894</v>
      </c>
      <c r="AF142">
        <f>Tabela4[[#This Row],[kan_steps]]</f>
        <v>19</v>
      </c>
      <c r="AG142">
        <f>Tabela4[[#This Row],[kan_train_acc]]</f>
        <v>0.31132075488567301</v>
      </c>
      <c r="AH142">
        <f>Tabela4[[#This Row],[kan_val_acc]]</f>
        <v>0.56296297311782795</v>
      </c>
      <c r="AI142">
        <f>Tabela4[[#This Row],[kan_test_acc]]</f>
        <v>0.33333334326744002</v>
      </c>
      <c r="AJ142">
        <f>Tabela4[[#This Row],[mlp_test_acc]]</f>
        <v>0.33333333333333298</v>
      </c>
      <c r="AK142">
        <f>Tabela4[[#This Row],[mlp_val_acc]]</f>
        <v>0.51851851851851805</v>
      </c>
      <c r="AL142">
        <f>Tabela4[[#This Row],[mlp_train_acc]]</f>
        <v>0.39622641509433898</v>
      </c>
      <c r="AM142">
        <f>Tabela4[[#This Row],[mlp_steps]]</f>
        <v>12.8</v>
      </c>
    </row>
    <row r="143" spans="1:39" hidden="1" x14ac:dyDescent="0.25">
      <c r="A143" t="s">
        <v>2630</v>
      </c>
      <c r="B143">
        <v>12</v>
      </c>
      <c r="C143">
        <v>3</v>
      </c>
      <c r="D143">
        <v>4</v>
      </c>
      <c r="E143">
        <v>0</v>
      </c>
      <c r="F143" t="s">
        <v>2713</v>
      </c>
      <c r="G143">
        <v>14808</v>
      </c>
      <c r="H143">
        <v>4887511.2</v>
      </c>
      <c r="I143">
        <v>15.8</v>
      </c>
      <c r="J143">
        <v>0.28301887512207002</v>
      </c>
      <c r="K143">
        <v>0.65185184478759695</v>
      </c>
      <c r="L143">
        <v>0.27555555999279002</v>
      </c>
      <c r="M143">
        <v>0.33333333333333298</v>
      </c>
      <c r="N143">
        <v>0.54814814814814805</v>
      </c>
      <c r="O143">
        <v>0.39622641509433898</v>
      </c>
      <c r="P143">
        <v>16.399999999999999</v>
      </c>
      <c r="Q143">
        <v>769405.6</v>
      </c>
      <c r="R143">
        <v>14664</v>
      </c>
      <c r="S143">
        <v>2</v>
      </c>
      <c r="T143">
        <v>81</v>
      </c>
      <c r="U143">
        <v>0.33333333333333298</v>
      </c>
      <c r="V143">
        <v>0.53333333333333299</v>
      </c>
      <c r="W143">
        <v>0.39622641509433898</v>
      </c>
      <c r="X143">
        <v>13.2</v>
      </c>
      <c r="Y143">
        <v>803062.6</v>
      </c>
      <c r="Z143">
        <v>15009</v>
      </c>
      <c r="AA143">
        <v>2</v>
      </c>
      <c r="AB143">
        <v>82</v>
      </c>
      <c r="AC143" t="s">
        <v>2822</v>
      </c>
      <c r="AE143">
        <f>Tabela4[[#This Row],[kan_params]]</f>
        <v>14808</v>
      </c>
      <c r="AF143">
        <f>Tabela4[[#This Row],[kan_steps]]</f>
        <v>15.8</v>
      </c>
      <c r="AG143">
        <f>Tabela4[[#This Row],[kan_train_acc]]</f>
        <v>0.28301887512207002</v>
      </c>
      <c r="AH143">
        <f>Tabela4[[#This Row],[kan_val_acc]]</f>
        <v>0.65185184478759695</v>
      </c>
      <c r="AI143">
        <f>Tabela4[[#This Row],[kan_test_acc]]</f>
        <v>0.27555555999279002</v>
      </c>
      <c r="AJ143">
        <f>Tabela4[[#This Row],[mlp_test_acc]]</f>
        <v>0.33333333333333298</v>
      </c>
      <c r="AK143">
        <f>Tabela4[[#This Row],[mlp_val_acc]]</f>
        <v>0.54814814814814805</v>
      </c>
      <c r="AL143">
        <f>Tabela4[[#This Row],[mlp_train_acc]]</f>
        <v>0.39622641509433898</v>
      </c>
      <c r="AM143">
        <f>Tabela4[[#This Row],[mlp_steps]]</f>
        <v>16.399999999999999</v>
      </c>
    </row>
    <row r="144" spans="1:39" hidden="1" x14ac:dyDescent="0.25">
      <c r="A144" t="s">
        <v>2630</v>
      </c>
      <c r="B144">
        <v>12</v>
      </c>
      <c r="C144">
        <v>3</v>
      </c>
      <c r="D144">
        <v>4</v>
      </c>
      <c r="E144">
        <v>0</v>
      </c>
      <c r="F144" t="s">
        <v>2715</v>
      </c>
      <c r="G144">
        <v>15722</v>
      </c>
      <c r="H144">
        <v>6090723.4000000004</v>
      </c>
      <c r="I144">
        <v>19.600000000000001</v>
      </c>
      <c r="J144">
        <v>0.26037735939025802</v>
      </c>
      <c r="K144">
        <v>0.59259259700775102</v>
      </c>
      <c r="L144">
        <v>0.29777778685092898</v>
      </c>
      <c r="M144">
        <v>0.33333333333333298</v>
      </c>
      <c r="N144">
        <v>0.51851851851851805</v>
      </c>
      <c r="O144">
        <v>0.39622641509433898</v>
      </c>
      <c r="P144">
        <v>13.6</v>
      </c>
      <c r="Q144">
        <v>799259.2</v>
      </c>
      <c r="R144">
        <v>15711</v>
      </c>
      <c r="S144">
        <v>2</v>
      </c>
      <c r="T144">
        <v>84</v>
      </c>
      <c r="U144">
        <v>0.33333333333333298</v>
      </c>
      <c r="V144">
        <v>0.51851851851851805</v>
      </c>
      <c r="W144">
        <v>0.39622641509433898</v>
      </c>
      <c r="X144">
        <v>16.8</v>
      </c>
      <c r="Y144">
        <v>1041418.6</v>
      </c>
      <c r="Z144">
        <v>16068</v>
      </c>
      <c r="AA144">
        <v>2</v>
      </c>
      <c r="AB144">
        <v>85</v>
      </c>
      <c r="AC144" t="s">
        <v>2823</v>
      </c>
      <c r="AE144">
        <f>Tabela4[[#This Row],[kan_params]]</f>
        <v>15722</v>
      </c>
      <c r="AF144">
        <f>Tabela4[[#This Row],[kan_steps]]</f>
        <v>19.600000000000001</v>
      </c>
      <c r="AG144">
        <f>Tabela4[[#This Row],[kan_train_acc]]</f>
        <v>0.26037735939025802</v>
      </c>
      <c r="AH144">
        <f>Tabela4[[#This Row],[kan_val_acc]]</f>
        <v>0.59259259700775102</v>
      </c>
      <c r="AI144">
        <f>Tabela4[[#This Row],[kan_test_acc]]</f>
        <v>0.29777778685092898</v>
      </c>
      <c r="AJ144">
        <f>Tabela4[[#This Row],[mlp_test_acc]]</f>
        <v>0.33333333333333298</v>
      </c>
      <c r="AK144">
        <f>Tabela4[[#This Row],[mlp_val_acc]]</f>
        <v>0.51851851851851805</v>
      </c>
      <c r="AL144">
        <f>Tabela4[[#This Row],[mlp_train_acc]]</f>
        <v>0.39622641509433898</v>
      </c>
      <c r="AM144">
        <f>Tabela4[[#This Row],[mlp_steps]]</f>
        <v>13.6</v>
      </c>
    </row>
    <row r="145" spans="1:39" hidden="1" x14ac:dyDescent="0.25">
      <c r="A145" t="s">
        <v>2630</v>
      </c>
      <c r="B145">
        <v>12</v>
      </c>
      <c r="C145">
        <v>3</v>
      </c>
      <c r="D145">
        <v>4</v>
      </c>
      <c r="E145">
        <v>0</v>
      </c>
      <c r="F145" t="s">
        <v>2717</v>
      </c>
      <c r="G145">
        <v>16636</v>
      </c>
      <c r="H145">
        <v>4264285.4000000004</v>
      </c>
      <c r="I145">
        <v>13</v>
      </c>
      <c r="J145">
        <v>0.43396226763725199</v>
      </c>
      <c r="K145">
        <v>0.56296298503875697</v>
      </c>
      <c r="L145">
        <v>0.48888890445232303</v>
      </c>
      <c r="M145">
        <v>0.33333333333333298</v>
      </c>
      <c r="N145">
        <v>0.51851851851851805</v>
      </c>
      <c r="O145">
        <v>0.39622641509433898</v>
      </c>
      <c r="P145">
        <v>13.6</v>
      </c>
      <c r="Q145">
        <v>980149.2</v>
      </c>
      <c r="R145">
        <v>16429</v>
      </c>
      <c r="S145">
        <v>2</v>
      </c>
      <c r="T145">
        <v>86</v>
      </c>
      <c r="U145">
        <v>0.33333333333333298</v>
      </c>
      <c r="V145">
        <v>0.51851851851851805</v>
      </c>
      <c r="W145">
        <v>0.39622641509433898</v>
      </c>
      <c r="X145">
        <v>15</v>
      </c>
      <c r="Y145">
        <v>1105400.8</v>
      </c>
      <c r="Z145">
        <v>16794</v>
      </c>
      <c r="AA145">
        <v>2</v>
      </c>
      <c r="AB145">
        <v>87</v>
      </c>
      <c r="AC145" t="s">
        <v>2824</v>
      </c>
      <c r="AE145">
        <f>Tabela4[[#This Row],[kan_params]]</f>
        <v>16636</v>
      </c>
      <c r="AF145">
        <f>Tabela4[[#This Row],[kan_steps]]</f>
        <v>13</v>
      </c>
      <c r="AG145">
        <f>Tabela4[[#This Row],[kan_train_acc]]</f>
        <v>0.43396226763725199</v>
      </c>
      <c r="AH145">
        <f>Tabela4[[#This Row],[kan_val_acc]]</f>
        <v>0.56296298503875697</v>
      </c>
      <c r="AI145">
        <f>Tabela4[[#This Row],[kan_test_acc]]</f>
        <v>0.48888890445232303</v>
      </c>
      <c r="AJ145">
        <f>Tabela4[[#This Row],[mlp_test_acc]]</f>
        <v>0.33333333333333298</v>
      </c>
      <c r="AK145">
        <f>Tabela4[[#This Row],[mlp_val_acc]]</f>
        <v>0.51851851851851805</v>
      </c>
      <c r="AL145">
        <f>Tabela4[[#This Row],[mlp_train_acc]]</f>
        <v>0.39622641509433898</v>
      </c>
      <c r="AM145">
        <f>Tabela4[[#This Row],[mlp_steps]]</f>
        <v>13.6</v>
      </c>
    </row>
    <row r="146" spans="1:39" hidden="1" x14ac:dyDescent="0.25">
      <c r="A146" t="s">
        <v>2630</v>
      </c>
      <c r="B146">
        <v>12</v>
      </c>
      <c r="C146">
        <v>3</v>
      </c>
      <c r="D146">
        <v>4</v>
      </c>
      <c r="E146">
        <v>0</v>
      </c>
      <c r="F146" t="s">
        <v>2719</v>
      </c>
      <c r="G146">
        <v>17550</v>
      </c>
      <c r="H146">
        <v>5772348</v>
      </c>
      <c r="I146">
        <v>17.399999999999999</v>
      </c>
      <c r="J146">
        <v>0.26037735939025802</v>
      </c>
      <c r="K146">
        <v>0.54074074029922403</v>
      </c>
      <c r="L146">
        <v>0.25333334207534702</v>
      </c>
      <c r="M146">
        <v>0.33333333333333298</v>
      </c>
      <c r="N146">
        <v>0.51851851851851805</v>
      </c>
      <c r="O146">
        <v>0.39622641509433898</v>
      </c>
      <c r="P146">
        <v>21.6</v>
      </c>
      <c r="Q146">
        <v>1304735</v>
      </c>
      <c r="R146">
        <v>17536</v>
      </c>
      <c r="S146">
        <v>2</v>
      </c>
      <c r="T146">
        <v>89</v>
      </c>
      <c r="U146">
        <v>0.33333333333333298</v>
      </c>
      <c r="V146">
        <v>0.51851851851851805</v>
      </c>
      <c r="W146">
        <v>0.39622641509433898</v>
      </c>
      <c r="X146">
        <v>13</v>
      </c>
      <c r="Y146">
        <v>679578.6</v>
      </c>
      <c r="Z146">
        <v>17913</v>
      </c>
      <c r="AA146">
        <v>2</v>
      </c>
      <c r="AB146">
        <v>90</v>
      </c>
      <c r="AC146" t="s">
        <v>2825</v>
      </c>
      <c r="AE146">
        <f>Tabela4[[#This Row],[kan_params]]</f>
        <v>17550</v>
      </c>
      <c r="AF146">
        <f>Tabela4[[#This Row],[kan_steps]]</f>
        <v>17.399999999999999</v>
      </c>
      <c r="AG146">
        <f>Tabela4[[#This Row],[kan_train_acc]]</f>
        <v>0.26037735939025802</v>
      </c>
      <c r="AH146">
        <f>Tabela4[[#This Row],[kan_val_acc]]</f>
        <v>0.54074074029922403</v>
      </c>
      <c r="AI146">
        <f>Tabela4[[#This Row],[kan_test_acc]]</f>
        <v>0.25333334207534702</v>
      </c>
      <c r="AJ146">
        <f>Tabela4[[#This Row],[mlp_test_acc]]</f>
        <v>0.33333333333333298</v>
      </c>
      <c r="AK146">
        <f>Tabela4[[#This Row],[mlp_val_acc]]</f>
        <v>0.51851851851851805</v>
      </c>
      <c r="AL146">
        <f>Tabela4[[#This Row],[mlp_train_acc]]</f>
        <v>0.39622641509433898</v>
      </c>
      <c r="AM146">
        <f>Tabela4[[#This Row],[mlp_steps]]</f>
        <v>21.6</v>
      </c>
    </row>
    <row r="147" spans="1:39" hidden="1" x14ac:dyDescent="0.25">
      <c r="A147" t="s">
        <v>2630</v>
      </c>
      <c r="B147">
        <v>12</v>
      </c>
      <c r="C147">
        <v>3</v>
      </c>
      <c r="D147">
        <v>4</v>
      </c>
      <c r="E147">
        <v>0</v>
      </c>
      <c r="F147" t="s">
        <v>2721</v>
      </c>
      <c r="G147">
        <v>6408</v>
      </c>
      <c r="H147">
        <v>2425003.6</v>
      </c>
      <c r="I147">
        <v>14</v>
      </c>
      <c r="J147">
        <v>0.39999999403953501</v>
      </c>
      <c r="K147">
        <v>0.481481492519378</v>
      </c>
      <c r="L147">
        <v>0.39555555880069698</v>
      </c>
      <c r="M147">
        <v>0.44444444444444398</v>
      </c>
      <c r="N147">
        <v>0.18518518518518501</v>
      </c>
      <c r="O147">
        <v>0.320754716981132</v>
      </c>
      <c r="P147">
        <v>12</v>
      </c>
      <c r="Q147">
        <v>195162.8</v>
      </c>
      <c r="R147">
        <v>6399</v>
      </c>
      <c r="S147">
        <v>2</v>
      </c>
      <c r="T147">
        <v>52</v>
      </c>
      <c r="U147">
        <v>0.33333333333333298</v>
      </c>
      <c r="V147">
        <v>0.51851851851851805</v>
      </c>
      <c r="W147">
        <v>0.39622641509433898</v>
      </c>
      <c r="X147">
        <v>16</v>
      </c>
      <c r="Y147">
        <v>246723.6</v>
      </c>
      <c r="Z147">
        <v>6628</v>
      </c>
      <c r="AA147">
        <v>2</v>
      </c>
      <c r="AB147">
        <v>53</v>
      </c>
      <c r="AC147" t="s">
        <v>2826</v>
      </c>
      <c r="AE147">
        <f>Tabela4[[#This Row],[kan_params]]</f>
        <v>6408</v>
      </c>
      <c r="AF147">
        <f>Tabela4[[#This Row],[kan_steps]]</f>
        <v>14</v>
      </c>
      <c r="AG147">
        <f>Tabela4[[#This Row],[kan_train_acc]]</f>
        <v>0.39999999403953501</v>
      </c>
      <c r="AH147">
        <f>Tabela4[[#This Row],[kan_val_acc]]</f>
        <v>0.481481492519378</v>
      </c>
      <c r="AI147">
        <f>Tabela4[[#This Row],[kan_test_acc]]</f>
        <v>0.39555555880069698</v>
      </c>
      <c r="AJ147">
        <f>Tabela4[[#This Row],[mlp_test_acc]]</f>
        <v>0.44444444444444398</v>
      </c>
      <c r="AK147">
        <f>Tabela4[[#This Row],[mlp_val_acc]]</f>
        <v>0.18518518518518501</v>
      </c>
      <c r="AL147">
        <f>Tabela4[[#This Row],[mlp_train_acc]]</f>
        <v>0.320754716981132</v>
      </c>
      <c r="AM147">
        <f>Tabela4[[#This Row],[mlp_steps]]</f>
        <v>12</v>
      </c>
    </row>
    <row r="148" spans="1:39" hidden="1" x14ac:dyDescent="0.25">
      <c r="A148" t="s">
        <v>2630</v>
      </c>
      <c r="B148">
        <v>12</v>
      </c>
      <c r="C148">
        <v>3</v>
      </c>
      <c r="D148">
        <v>4</v>
      </c>
      <c r="E148">
        <v>0</v>
      </c>
      <c r="F148" t="s">
        <v>2723</v>
      </c>
      <c r="G148">
        <v>7018</v>
      </c>
      <c r="H148">
        <v>2053910.4</v>
      </c>
      <c r="I148">
        <v>12</v>
      </c>
      <c r="J148">
        <v>0.301886796951293</v>
      </c>
      <c r="K148">
        <v>0.62962961196899403</v>
      </c>
      <c r="L148">
        <v>0.28888890147209101</v>
      </c>
      <c r="M148">
        <v>0.33333333333333298</v>
      </c>
      <c r="N148">
        <v>0.51851851851851805</v>
      </c>
      <c r="O148">
        <v>0.39622641509433898</v>
      </c>
      <c r="P148">
        <v>14</v>
      </c>
      <c r="Q148">
        <v>217344.2</v>
      </c>
      <c r="R148">
        <v>6861</v>
      </c>
      <c r="S148">
        <v>2</v>
      </c>
      <c r="T148">
        <v>54</v>
      </c>
      <c r="U148">
        <v>0.33333333333333298</v>
      </c>
      <c r="V148">
        <v>0.51851851851851805</v>
      </c>
      <c r="W148">
        <v>0.39622641509433898</v>
      </c>
      <c r="X148">
        <v>18</v>
      </c>
      <c r="Y148">
        <v>264474</v>
      </c>
      <c r="Z148">
        <v>7098</v>
      </c>
      <c r="AA148">
        <v>2</v>
      </c>
      <c r="AB148">
        <v>55</v>
      </c>
      <c r="AC148" t="s">
        <v>2827</v>
      </c>
      <c r="AE148">
        <f>Tabela4[[#This Row],[kan_params]]</f>
        <v>7018</v>
      </c>
      <c r="AF148">
        <f>Tabela4[[#This Row],[kan_steps]]</f>
        <v>12</v>
      </c>
      <c r="AG148">
        <f>Tabela4[[#This Row],[kan_train_acc]]</f>
        <v>0.301886796951293</v>
      </c>
      <c r="AH148">
        <f>Tabela4[[#This Row],[kan_val_acc]]</f>
        <v>0.62962961196899403</v>
      </c>
      <c r="AI148">
        <f>Tabela4[[#This Row],[kan_test_acc]]</f>
        <v>0.28888890147209101</v>
      </c>
      <c r="AJ148">
        <f>Tabela4[[#This Row],[mlp_test_acc]]</f>
        <v>0.33333333333333298</v>
      </c>
      <c r="AK148">
        <f>Tabela4[[#This Row],[mlp_val_acc]]</f>
        <v>0.51851851851851805</v>
      </c>
      <c r="AL148">
        <f>Tabela4[[#This Row],[mlp_train_acc]]</f>
        <v>0.39622641509433898</v>
      </c>
      <c r="AM148">
        <f>Tabela4[[#This Row],[mlp_steps]]</f>
        <v>14</v>
      </c>
    </row>
    <row r="149" spans="1:39" hidden="1" x14ac:dyDescent="0.25">
      <c r="A149" t="s">
        <v>2630</v>
      </c>
      <c r="B149">
        <v>12</v>
      </c>
      <c r="C149">
        <v>3</v>
      </c>
      <c r="D149">
        <v>4</v>
      </c>
      <c r="E149">
        <v>0</v>
      </c>
      <c r="F149" t="s">
        <v>2725</v>
      </c>
      <c r="G149">
        <v>7628</v>
      </c>
      <c r="H149">
        <v>4210436.2</v>
      </c>
      <c r="I149">
        <v>24</v>
      </c>
      <c r="J149">
        <v>0.37735849022865298</v>
      </c>
      <c r="K149">
        <v>0.77037037611007597</v>
      </c>
      <c r="L149">
        <v>0.368888899683952</v>
      </c>
      <c r="M149">
        <v>0.33333333333333298</v>
      </c>
      <c r="N149">
        <v>0.54074074074073997</v>
      </c>
      <c r="O149">
        <v>0.39622641509433898</v>
      </c>
      <c r="P149">
        <v>13.8</v>
      </c>
      <c r="Q149">
        <v>225951.8</v>
      </c>
      <c r="R149">
        <v>7584</v>
      </c>
      <c r="S149">
        <v>2</v>
      </c>
      <c r="T149">
        <v>57</v>
      </c>
      <c r="U149">
        <v>0.33333333333333298</v>
      </c>
      <c r="V149">
        <v>0.51851851851851805</v>
      </c>
      <c r="W149">
        <v>0.39622641509433898</v>
      </c>
      <c r="X149">
        <v>12</v>
      </c>
      <c r="Y149">
        <v>216336</v>
      </c>
      <c r="Z149">
        <v>7833</v>
      </c>
      <c r="AA149">
        <v>2</v>
      </c>
      <c r="AB149">
        <v>58</v>
      </c>
      <c r="AC149" t="s">
        <v>2828</v>
      </c>
      <c r="AE149">
        <f>Tabela4[[#This Row],[kan_params]]</f>
        <v>7628</v>
      </c>
      <c r="AF149">
        <f>Tabela4[[#This Row],[kan_steps]]</f>
        <v>24</v>
      </c>
      <c r="AG149">
        <f>Tabela4[[#This Row],[kan_train_acc]]</f>
        <v>0.37735849022865298</v>
      </c>
      <c r="AH149">
        <f>Tabela4[[#This Row],[kan_val_acc]]</f>
        <v>0.77037037611007597</v>
      </c>
      <c r="AI149">
        <f>Tabela4[[#This Row],[kan_test_acc]]</f>
        <v>0.368888899683952</v>
      </c>
      <c r="AJ149">
        <f>Tabela4[[#This Row],[mlp_test_acc]]</f>
        <v>0.33333333333333298</v>
      </c>
      <c r="AK149">
        <f>Tabela4[[#This Row],[mlp_val_acc]]</f>
        <v>0.54074074074073997</v>
      </c>
      <c r="AL149">
        <f>Tabela4[[#This Row],[mlp_train_acc]]</f>
        <v>0.39622641509433898</v>
      </c>
      <c r="AM149">
        <f>Tabela4[[#This Row],[mlp_steps]]</f>
        <v>13.8</v>
      </c>
    </row>
    <row r="150" spans="1:39" hidden="1" x14ac:dyDescent="0.25">
      <c r="A150" t="s">
        <v>2630</v>
      </c>
      <c r="B150">
        <v>12</v>
      </c>
      <c r="C150">
        <v>3</v>
      </c>
      <c r="D150">
        <v>4</v>
      </c>
      <c r="E150">
        <v>0</v>
      </c>
      <c r="F150" t="s">
        <v>2727</v>
      </c>
      <c r="G150">
        <v>8238</v>
      </c>
      <c r="H150">
        <v>2485421.4</v>
      </c>
      <c r="I150">
        <v>13</v>
      </c>
      <c r="J150">
        <v>0.33962264657020502</v>
      </c>
      <c r="K150">
        <v>0.59259259700775102</v>
      </c>
      <c r="L150">
        <v>0.40000000596046398</v>
      </c>
      <c r="M150">
        <v>0.33333333333333298</v>
      </c>
      <c r="N150">
        <v>0.51851851851851805</v>
      </c>
      <c r="O150">
        <v>0.39622641509433898</v>
      </c>
      <c r="P150">
        <v>17</v>
      </c>
      <c r="Q150">
        <v>221747.6</v>
      </c>
      <c r="R150">
        <v>8086</v>
      </c>
      <c r="S150">
        <v>2</v>
      </c>
      <c r="T150">
        <v>59</v>
      </c>
      <c r="U150">
        <v>0.33333333333333298</v>
      </c>
      <c r="V150">
        <v>0.51851851851851805</v>
      </c>
      <c r="W150">
        <v>0.39622641509433898</v>
      </c>
      <c r="X150">
        <v>14</v>
      </c>
      <c r="Y150">
        <v>175025</v>
      </c>
      <c r="Z150">
        <v>8343</v>
      </c>
      <c r="AA150">
        <v>2</v>
      </c>
      <c r="AB150">
        <v>60</v>
      </c>
      <c r="AC150" t="s">
        <v>2829</v>
      </c>
      <c r="AE150">
        <f>Tabela4[[#This Row],[kan_params]]</f>
        <v>8238</v>
      </c>
      <c r="AF150">
        <f>Tabela4[[#This Row],[kan_steps]]</f>
        <v>13</v>
      </c>
      <c r="AG150">
        <f>Tabela4[[#This Row],[kan_train_acc]]</f>
        <v>0.33962264657020502</v>
      </c>
      <c r="AH150">
        <f>Tabela4[[#This Row],[kan_val_acc]]</f>
        <v>0.59259259700775102</v>
      </c>
      <c r="AI150">
        <f>Tabela4[[#This Row],[kan_test_acc]]</f>
        <v>0.40000000596046398</v>
      </c>
      <c r="AJ150">
        <f>Tabela4[[#This Row],[mlp_test_acc]]</f>
        <v>0.33333333333333298</v>
      </c>
      <c r="AK150">
        <f>Tabela4[[#This Row],[mlp_val_acc]]</f>
        <v>0.51851851851851805</v>
      </c>
      <c r="AL150">
        <f>Tabela4[[#This Row],[mlp_train_acc]]</f>
        <v>0.39622641509433898</v>
      </c>
      <c r="AM150">
        <f>Tabela4[[#This Row],[mlp_steps]]</f>
        <v>17</v>
      </c>
    </row>
    <row r="151" spans="1:39" hidden="1" x14ac:dyDescent="0.25">
      <c r="A151" t="s">
        <v>2630</v>
      </c>
      <c r="B151">
        <v>12</v>
      </c>
      <c r="C151">
        <v>3</v>
      </c>
      <c r="D151">
        <v>4</v>
      </c>
      <c r="E151">
        <v>0</v>
      </c>
      <c r="F151" t="s">
        <v>2729</v>
      </c>
      <c r="G151">
        <v>2748</v>
      </c>
      <c r="H151">
        <v>1935468.2</v>
      </c>
      <c r="I151">
        <v>15</v>
      </c>
      <c r="J151">
        <v>0.55660378932952803</v>
      </c>
      <c r="K151">
        <v>0.62962961196899403</v>
      </c>
      <c r="L151">
        <v>0.66666668653488104</v>
      </c>
      <c r="M151">
        <v>0.33333333333333298</v>
      </c>
      <c r="N151">
        <v>0.51851851851851805</v>
      </c>
      <c r="O151">
        <v>0.39622641509433898</v>
      </c>
      <c r="P151">
        <v>12</v>
      </c>
      <c r="Q151">
        <v>194756.2</v>
      </c>
      <c r="R151">
        <v>2659</v>
      </c>
      <c r="S151">
        <v>2</v>
      </c>
      <c r="T151">
        <v>32</v>
      </c>
      <c r="U151">
        <v>0.33333333333333298</v>
      </c>
      <c r="V151">
        <v>0.51851851851851805</v>
      </c>
      <c r="W151">
        <v>0.39622641509433898</v>
      </c>
      <c r="X151">
        <v>12</v>
      </c>
      <c r="Y151">
        <v>218497.8</v>
      </c>
      <c r="Z151">
        <v>2808</v>
      </c>
      <c r="AA151">
        <v>2</v>
      </c>
      <c r="AB151">
        <v>33</v>
      </c>
      <c r="AC151" t="s">
        <v>2830</v>
      </c>
      <c r="AE151">
        <f>Tabela4[[#This Row],[kan_params]]</f>
        <v>2748</v>
      </c>
      <c r="AF151">
        <f>Tabela4[[#This Row],[kan_steps]]</f>
        <v>15</v>
      </c>
      <c r="AG151">
        <f>Tabela4[[#This Row],[kan_train_acc]]</f>
        <v>0.55660378932952803</v>
      </c>
      <c r="AH151">
        <f>Tabela4[[#This Row],[kan_val_acc]]</f>
        <v>0.62962961196899403</v>
      </c>
      <c r="AI151">
        <f>Tabela4[[#This Row],[kan_test_acc]]</f>
        <v>0.66666668653488104</v>
      </c>
      <c r="AJ151">
        <f>Tabela4[[#This Row],[mlp_test_acc]]</f>
        <v>0.33333333333333298</v>
      </c>
      <c r="AK151">
        <f>Tabela4[[#This Row],[mlp_val_acc]]</f>
        <v>0.51851851851851805</v>
      </c>
      <c r="AL151">
        <f>Tabela4[[#This Row],[mlp_train_acc]]</f>
        <v>0.39622641509433898</v>
      </c>
      <c r="AM151">
        <f>Tabela4[[#This Row],[mlp_steps]]</f>
        <v>12</v>
      </c>
    </row>
    <row r="152" spans="1:39" hidden="1" x14ac:dyDescent="0.25">
      <c r="A152" t="s">
        <v>2630</v>
      </c>
      <c r="B152">
        <v>12</v>
      </c>
      <c r="C152">
        <v>5</v>
      </c>
      <c r="D152">
        <v>3</v>
      </c>
      <c r="E152">
        <v>0</v>
      </c>
      <c r="F152" t="s">
        <v>2631</v>
      </c>
      <c r="G152">
        <v>3182</v>
      </c>
      <c r="H152">
        <v>3232326.8</v>
      </c>
      <c r="I152">
        <v>27</v>
      </c>
      <c r="J152">
        <v>0.62264150381088201</v>
      </c>
      <c r="K152">
        <v>0.88888889551162698</v>
      </c>
      <c r="L152">
        <v>0.46666666865348799</v>
      </c>
      <c r="M152">
        <v>0.44444444444444398</v>
      </c>
      <c r="N152">
        <v>0.18518518518518501</v>
      </c>
      <c r="O152">
        <v>0.320754716981132</v>
      </c>
      <c r="P152">
        <v>12</v>
      </c>
      <c r="Q152">
        <v>185193.60000000001</v>
      </c>
      <c r="R152">
        <v>3118</v>
      </c>
      <c r="S152">
        <v>2</v>
      </c>
      <c r="T152">
        <v>35</v>
      </c>
      <c r="U152">
        <v>0.33333333333333298</v>
      </c>
      <c r="V152">
        <v>0.51851851851851805</v>
      </c>
      <c r="W152">
        <v>0.40566037735848998</v>
      </c>
      <c r="X152">
        <v>12</v>
      </c>
      <c r="Y152">
        <v>230378.8</v>
      </c>
      <c r="Z152">
        <v>3279</v>
      </c>
      <c r="AA152">
        <v>2</v>
      </c>
      <c r="AB152">
        <v>36</v>
      </c>
      <c r="AC152" t="s">
        <v>2831</v>
      </c>
      <c r="AE152">
        <f>Tabela4[[#This Row],[kan_params]]</f>
        <v>3182</v>
      </c>
      <c r="AF152">
        <f>Tabela4[[#This Row],[kan_steps]]</f>
        <v>27</v>
      </c>
      <c r="AG152">
        <f>Tabela4[[#This Row],[kan_train_acc]]</f>
        <v>0.62264150381088201</v>
      </c>
      <c r="AH152">
        <f>Tabela4[[#This Row],[kan_val_acc]]</f>
        <v>0.88888889551162698</v>
      </c>
      <c r="AI152">
        <f>Tabela4[[#This Row],[kan_test_acc]]</f>
        <v>0.46666666865348799</v>
      </c>
      <c r="AJ152">
        <f>Tabela4[[#This Row],[mlp_test_acc]]</f>
        <v>0.44444444444444398</v>
      </c>
      <c r="AK152">
        <f>Tabela4[[#This Row],[mlp_val_acc]]</f>
        <v>0.18518518518518501</v>
      </c>
      <c r="AL152">
        <f>Tabela4[[#This Row],[mlp_train_acc]]</f>
        <v>0.320754716981132</v>
      </c>
      <c r="AM152">
        <f>Tabela4[[#This Row],[mlp_steps]]</f>
        <v>12</v>
      </c>
    </row>
    <row r="153" spans="1:39" hidden="1" x14ac:dyDescent="0.25">
      <c r="A153" t="s">
        <v>2630</v>
      </c>
      <c r="B153">
        <v>12</v>
      </c>
      <c r="C153">
        <v>5</v>
      </c>
      <c r="D153">
        <v>3</v>
      </c>
      <c r="E153">
        <v>0</v>
      </c>
      <c r="F153" t="s">
        <v>2633</v>
      </c>
      <c r="G153">
        <v>6815</v>
      </c>
      <c r="H153">
        <v>5346854</v>
      </c>
      <c r="I153">
        <v>26.6</v>
      </c>
      <c r="J153">
        <v>0.66415092945098797</v>
      </c>
      <c r="K153">
        <v>0.80740741491317702</v>
      </c>
      <c r="L153">
        <v>0.68888890743255604</v>
      </c>
      <c r="M153">
        <v>0.31111111111111101</v>
      </c>
      <c r="N153">
        <v>0.50370370370370299</v>
      </c>
      <c r="O153">
        <v>0.373584905660377</v>
      </c>
      <c r="P153">
        <v>14</v>
      </c>
      <c r="Q153">
        <v>186744.2</v>
      </c>
      <c r="R153">
        <v>6628</v>
      </c>
      <c r="S153">
        <v>2</v>
      </c>
      <c r="T153">
        <v>53</v>
      </c>
      <c r="U153">
        <v>0.35555555555555501</v>
      </c>
      <c r="V153">
        <v>0.45185185185185101</v>
      </c>
      <c r="W153">
        <v>0.38113207547169797</v>
      </c>
      <c r="X153">
        <v>13</v>
      </c>
      <c r="Y153">
        <v>180637.4</v>
      </c>
      <c r="Z153">
        <v>6861</v>
      </c>
      <c r="AA153">
        <v>2</v>
      </c>
      <c r="AB153">
        <v>54</v>
      </c>
      <c r="AC153" t="s">
        <v>2832</v>
      </c>
      <c r="AE153">
        <f>Tabela4[[#This Row],[kan_params]]</f>
        <v>6815</v>
      </c>
      <c r="AF153">
        <f>Tabela4[[#This Row],[kan_steps]]</f>
        <v>26.6</v>
      </c>
      <c r="AG153">
        <f>Tabela4[[#This Row],[kan_train_acc]]</f>
        <v>0.66415092945098797</v>
      </c>
      <c r="AH153">
        <f>Tabela4[[#This Row],[kan_val_acc]]</f>
        <v>0.80740741491317702</v>
      </c>
      <c r="AI153">
        <f>Tabela4[[#This Row],[kan_test_acc]]</f>
        <v>0.68888890743255604</v>
      </c>
      <c r="AJ153">
        <f>Tabela4[[#This Row],[mlp_test_acc]]</f>
        <v>0.31111111111111101</v>
      </c>
      <c r="AK153">
        <f>Tabela4[[#This Row],[mlp_val_acc]]</f>
        <v>0.50370370370370299</v>
      </c>
      <c r="AL153">
        <f>Tabela4[[#This Row],[mlp_train_acc]]</f>
        <v>0.373584905660377</v>
      </c>
      <c r="AM153">
        <f>Tabela4[[#This Row],[mlp_steps]]</f>
        <v>14</v>
      </c>
    </row>
    <row r="154" spans="1:39" hidden="1" x14ac:dyDescent="0.25">
      <c r="A154" t="s">
        <v>2630</v>
      </c>
      <c r="B154">
        <v>12</v>
      </c>
      <c r="C154">
        <v>5</v>
      </c>
      <c r="D154">
        <v>3</v>
      </c>
      <c r="E154">
        <v>0</v>
      </c>
      <c r="F154" t="s">
        <v>2635</v>
      </c>
      <c r="G154">
        <v>7393</v>
      </c>
      <c r="H154">
        <v>2964438</v>
      </c>
      <c r="I154">
        <v>13</v>
      </c>
      <c r="J154">
        <v>0.36981131434440601</v>
      </c>
      <c r="K154">
        <v>0.74074071645736606</v>
      </c>
      <c r="L154">
        <v>0.36000000536441801</v>
      </c>
      <c r="M154">
        <v>0.33333333333333298</v>
      </c>
      <c r="N154">
        <v>0.51851851851851805</v>
      </c>
      <c r="O154">
        <v>0.39622641509433898</v>
      </c>
      <c r="P154">
        <v>12</v>
      </c>
      <c r="Q154">
        <v>196055.8</v>
      </c>
      <c r="R154">
        <v>7339</v>
      </c>
      <c r="S154">
        <v>2</v>
      </c>
      <c r="T154">
        <v>56</v>
      </c>
      <c r="U154">
        <v>0.33333333333333298</v>
      </c>
      <c r="V154">
        <v>0.51851851851851805</v>
      </c>
      <c r="W154">
        <v>0.39622641509433898</v>
      </c>
      <c r="X154">
        <v>12</v>
      </c>
      <c r="Y154">
        <v>206172.6</v>
      </c>
      <c r="Z154">
        <v>7584</v>
      </c>
      <c r="AA154">
        <v>2</v>
      </c>
      <c r="AB154">
        <v>57</v>
      </c>
      <c r="AC154" t="s">
        <v>2833</v>
      </c>
      <c r="AE154">
        <f>Tabela4[[#This Row],[kan_params]]</f>
        <v>7393</v>
      </c>
      <c r="AF154">
        <f>Tabela4[[#This Row],[kan_steps]]</f>
        <v>13</v>
      </c>
      <c r="AG154">
        <f>Tabela4[[#This Row],[kan_train_acc]]</f>
        <v>0.36981131434440601</v>
      </c>
      <c r="AH154">
        <f>Tabela4[[#This Row],[kan_val_acc]]</f>
        <v>0.74074071645736606</v>
      </c>
      <c r="AI154">
        <f>Tabela4[[#This Row],[kan_test_acc]]</f>
        <v>0.36000000536441801</v>
      </c>
      <c r="AJ154">
        <f>Tabela4[[#This Row],[mlp_test_acc]]</f>
        <v>0.33333333333333298</v>
      </c>
      <c r="AK154">
        <f>Tabela4[[#This Row],[mlp_val_acc]]</f>
        <v>0.51851851851851805</v>
      </c>
      <c r="AL154">
        <f>Tabela4[[#This Row],[mlp_train_acc]]</f>
        <v>0.39622641509433898</v>
      </c>
      <c r="AM154">
        <f>Tabela4[[#This Row],[mlp_steps]]</f>
        <v>12</v>
      </c>
    </row>
    <row r="155" spans="1:39" hidden="1" x14ac:dyDescent="0.25">
      <c r="A155" t="s">
        <v>2630</v>
      </c>
      <c r="B155">
        <v>12</v>
      </c>
      <c r="C155">
        <v>5</v>
      </c>
      <c r="D155">
        <v>3</v>
      </c>
      <c r="E155">
        <v>0</v>
      </c>
      <c r="F155" t="s">
        <v>2637</v>
      </c>
      <c r="G155">
        <v>7971</v>
      </c>
      <c r="H155">
        <v>7346830.5999999996</v>
      </c>
      <c r="I155">
        <v>34.200000000000003</v>
      </c>
      <c r="J155">
        <v>0.7</v>
      </c>
      <c r="K155">
        <v>0.88888889551162698</v>
      </c>
      <c r="L155">
        <v>0.67111112475395196</v>
      </c>
      <c r="M155">
        <v>0.33333333333333298</v>
      </c>
      <c r="N155">
        <v>0.51851851851851805</v>
      </c>
      <c r="O155">
        <v>0.39622641509433898</v>
      </c>
      <c r="P155">
        <v>15.4</v>
      </c>
      <c r="Q155">
        <v>233261</v>
      </c>
      <c r="R155">
        <v>7833</v>
      </c>
      <c r="S155">
        <v>2</v>
      </c>
      <c r="T155">
        <v>58</v>
      </c>
      <c r="U155">
        <v>0.33333333333333298</v>
      </c>
      <c r="V155">
        <v>0.53333333333333299</v>
      </c>
      <c r="W155">
        <v>0.39622641509433898</v>
      </c>
      <c r="X155">
        <v>16.8</v>
      </c>
      <c r="Y155">
        <v>251496.4</v>
      </c>
      <c r="Z155">
        <v>8086</v>
      </c>
      <c r="AA155">
        <v>2</v>
      </c>
      <c r="AB155">
        <v>59</v>
      </c>
      <c r="AC155" t="s">
        <v>2834</v>
      </c>
      <c r="AE155">
        <f>Tabela4[[#This Row],[kan_params]]</f>
        <v>7971</v>
      </c>
      <c r="AF155">
        <f>Tabela4[[#This Row],[kan_steps]]</f>
        <v>34.200000000000003</v>
      </c>
      <c r="AG155">
        <f>Tabela4[[#This Row],[kan_train_acc]]</f>
        <v>0.7</v>
      </c>
      <c r="AH155">
        <f>Tabela4[[#This Row],[kan_val_acc]]</f>
        <v>0.88888889551162698</v>
      </c>
      <c r="AI155">
        <f>Tabela4[[#This Row],[kan_test_acc]]</f>
        <v>0.67111112475395196</v>
      </c>
      <c r="AJ155">
        <f>Tabela4[[#This Row],[mlp_test_acc]]</f>
        <v>0.33333333333333298</v>
      </c>
      <c r="AK155">
        <f>Tabela4[[#This Row],[mlp_val_acc]]</f>
        <v>0.51851851851851805</v>
      </c>
      <c r="AL155">
        <f>Tabela4[[#This Row],[mlp_train_acc]]</f>
        <v>0.39622641509433898</v>
      </c>
      <c r="AM155">
        <f>Tabela4[[#This Row],[mlp_steps]]</f>
        <v>15.4</v>
      </c>
    </row>
    <row r="156" spans="1:39" hidden="1" x14ac:dyDescent="0.25">
      <c r="A156" t="s">
        <v>2630</v>
      </c>
      <c r="B156">
        <v>12</v>
      </c>
      <c r="C156">
        <v>5</v>
      </c>
      <c r="D156">
        <v>3</v>
      </c>
      <c r="E156">
        <v>0</v>
      </c>
      <c r="F156" t="s">
        <v>2639</v>
      </c>
      <c r="G156">
        <v>8549</v>
      </c>
      <c r="H156">
        <v>6315427.7999999998</v>
      </c>
      <c r="I156">
        <v>27.4</v>
      </c>
      <c r="J156">
        <v>0.554716980457305</v>
      </c>
      <c r="K156">
        <v>0.785185182094574</v>
      </c>
      <c r="L156">
        <v>0.58222224116325305</v>
      </c>
      <c r="M156">
        <v>0.33333333333333298</v>
      </c>
      <c r="N156">
        <v>0.51851851851851805</v>
      </c>
      <c r="O156">
        <v>0.39622641509433898</v>
      </c>
      <c r="P156">
        <v>12.4</v>
      </c>
      <c r="Q156">
        <v>198245.6</v>
      </c>
      <c r="R156">
        <v>8343</v>
      </c>
      <c r="S156">
        <v>2</v>
      </c>
      <c r="T156">
        <v>60</v>
      </c>
      <c r="U156">
        <v>0.33333333333333298</v>
      </c>
      <c r="V156">
        <v>0.51851851851851805</v>
      </c>
      <c r="W156">
        <v>0.39622641509433898</v>
      </c>
      <c r="X156">
        <v>14.8</v>
      </c>
      <c r="Y156">
        <v>243801</v>
      </c>
      <c r="Z156">
        <v>8604</v>
      </c>
      <c r="AA156">
        <v>2</v>
      </c>
      <c r="AB156">
        <v>61</v>
      </c>
      <c r="AC156" t="s">
        <v>2835</v>
      </c>
      <c r="AE156">
        <f>Tabela4[[#This Row],[kan_params]]</f>
        <v>8549</v>
      </c>
      <c r="AF156">
        <f>Tabela4[[#This Row],[kan_steps]]</f>
        <v>27.4</v>
      </c>
      <c r="AG156">
        <f>Tabela4[[#This Row],[kan_train_acc]]</f>
        <v>0.554716980457305</v>
      </c>
      <c r="AH156">
        <f>Tabela4[[#This Row],[kan_val_acc]]</f>
        <v>0.785185182094574</v>
      </c>
      <c r="AI156">
        <f>Tabela4[[#This Row],[kan_test_acc]]</f>
        <v>0.58222224116325305</v>
      </c>
      <c r="AJ156">
        <f>Tabela4[[#This Row],[mlp_test_acc]]</f>
        <v>0.33333333333333298</v>
      </c>
      <c r="AK156">
        <f>Tabela4[[#This Row],[mlp_val_acc]]</f>
        <v>0.51851851851851805</v>
      </c>
      <c r="AL156">
        <f>Tabela4[[#This Row],[mlp_train_acc]]</f>
        <v>0.39622641509433898</v>
      </c>
      <c r="AM156">
        <f>Tabela4[[#This Row],[mlp_steps]]</f>
        <v>12.4</v>
      </c>
    </row>
    <row r="157" spans="1:39" hidden="1" x14ac:dyDescent="0.25">
      <c r="A157" t="s">
        <v>2630</v>
      </c>
      <c r="B157">
        <v>12</v>
      </c>
      <c r="C157">
        <v>5</v>
      </c>
      <c r="D157">
        <v>3</v>
      </c>
      <c r="E157">
        <v>0</v>
      </c>
      <c r="F157" t="s">
        <v>2641</v>
      </c>
      <c r="G157">
        <v>9127</v>
      </c>
      <c r="H157">
        <v>7463721.5999999996</v>
      </c>
      <c r="I157">
        <v>32.799999999999997</v>
      </c>
      <c r="J157">
        <v>0.59245283007621696</v>
      </c>
      <c r="K157">
        <v>0.75555555820465004</v>
      </c>
      <c r="L157">
        <v>0.51111111640930096</v>
      </c>
      <c r="M157">
        <v>0.35555555555555501</v>
      </c>
      <c r="N157">
        <v>0.45185185185185101</v>
      </c>
      <c r="O157">
        <v>0.38113207547169797</v>
      </c>
      <c r="P157">
        <v>12.6</v>
      </c>
      <c r="Q157">
        <v>215242.6</v>
      </c>
      <c r="R157">
        <v>8869</v>
      </c>
      <c r="S157">
        <v>2</v>
      </c>
      <c r="T157">
        <v>62</v>
      </c>
      <c r="U157">
        <v>0.33333333333333298</v>
      </c>
      <c r="V157">
        <v>0.51851851851851805</v>
      </c>
      <c r="W157">
        <v>0.39622641509433898</v>
      </c>
      <c r="X157">
        <v>14.2</v>
      </c>
      <c r="Y157">
        <v>206198.6</v>
      </c>
      <c r="Z157">
        <v>9138</v>
      </c>
      <c r="AA157">
        <v>2</v>
      </c>
      <c r="AB157">
        <v>63</v>
      </c>
      <c r="AC157" t="s">
        <v>2836</v>
      </c>
      <c r="AE157">
        <f>Tabela4[[#This Row],[kan_params]]</f>
        <v>9127</v>
      </c>
      <c r="AF157">
        <f>Tabela4[[#This Row],[kan_steps]]</f>
        <v>32.799999999999997</v>
      </c>
      <c r="AG157">
        <f>Tabela4[[#This Row],[kan_train_acc]]</f>
        <v>0.59245283007621696</v>
      </c>
      <c r="AH157">
        <f>Tabela4[[#This Row],[kan_val_acc]]</f>
        <v>0.75555555820465004</v>
      </c>
      <c r="AI157">
        <f>Tabela4[[#This Row],[kan_test_acc]]</f>
        <v>0.51111111640930096</v>
      </c>
      <c r="AJ157">
        <f>Tabela4[[#This Row],[mlp_test_acc]]</f>
        <v>0.35555555555555501</v>
      </c>
      <c r="AK157">
        <f>Tabela4[[#This Row],[mlp_val_acc]]</f>
        <v>0.45185185185185101</v>
      </c>
      <c r="AL157">
        <f>Tabela4[[#This Row],[mlp_train_acc]]</f>
        <v>0.38113207547169797</v>
      </c>
      <c r="AM157">
        <f>Tabela4[[#This Row],[mlp_steps]]</f>
        <v>12.6</v>
      </c>
    </row>
    <row r="158" spans="1:39" hidden="1" x14ac:dyDescent="0.25">
      <c r="A158" t="s">
        <v>2630</v>
      </c>
      <c r="B158">
        <v>12</v>
      </c>
      <c r="C158">
        <v>5</v>
      </c>
      <c r="D158">
        <v>3</v>
      </c>
      <c r="E158">
        <v>0</v>
      </c>
      <c r="F158" t="s">
        <v>2643</v>
      </c>
      <c r="G158">
        <v>9705</v>
      </c>
      <c r="H158">
        <v>7556331.7999999998</v>
      </c>
      <c r="I158">
        <v>32.6</v>
      </c>
      <c r="J158">
        <v>0.718867927789688</v>
      </c>
      <c r="K158">
        <v>0.8</v>
      </c>
      <c r="L158">
        <v>0.66666668057441703</v>
      </c>
      <c r="M158">
        <v>0.33333333333333298</v>
      </c>
      <c r="N158">
        <v>0.407407407407407</v>
      </c>
      <c r="O158">
        <v>0.35849056603773499</v>
      </c>
      <c r="P158">
        <v>13.6</v>
      </c>
      <c r="Q158">
        <v>227424.2</v>
      </c>
      <c r="R158">
        <v>9688</v>
      </c>
      <c r="S158">
        <v>2</v>
      </c>
      <c r="T158">
        <v>65</v>
      </c>
      <c r="U158">
        <v>0.33333333333333298</v>
      </c>
      <c r="V158">
        <v>0.54814814814814805</v>
      </c>
      <c r="W158">
        <v>0.39622641509433898</v>
      </c>
      <c r="X158">
        <v>16.399999999999999</v>
      </c>
      <c r="Y158">
        <v>247065.8</v>
      </c>
      <c r="Z158">
        <v>9969</v>
      </c>
      <c r="AA158">
        <v>2</v>
      </c>
      <c r="AB158">
        <v>66</v>
      </c>
      <c r="AC158" t="s">
        <v>2837</v>
      </c>
      <c r="AE158">
        <f>Tabela4[[#This Row],[kan_params]]</f>
        <v>9705</v>
      </c>
      <c r="AF158">
        <f>Tabela4[[#This Row],[kan_steps]]</f>
        <v>32.6</v>
      </c>
      <c r="AG158">
        <f>Tabela4[[#This Row],[kan_train_acc]]</f>
        <v>0.718867927789688</v>
      </c>
      <c r="AH158">
        <f>Tabela4[[#This Row],[kan_val_acc]]</f>
        <v>0.8</v>
      </c>
      <c r="AI158">
        <f>Tabela4[[#This Row],[kan_test_acc]]</f>
        <v>0.66666668057441703</v>
      </c>
      <c r="AJ158">
        <f>Tabela4[[#This Row],[mlp_test_acc]]</f>
        <v>0.33333333333333298</v>
      </c>
      <c r="AK158">
        <f>Tabela4[[#This Row],[mlp_val_acc]]</f>
        <v>0.407407407407407</v>
      </c>
      <c r="AL158">
        <f>Tabela4[[#This Row],[mlp_train_acc]]</f>
        <v>0.35849056603773499</v>
      </c>
      <c r="AM158">
        <f>Tabela4[[#This Row],[mlp_steps]]</f>
        <v>13.6</v>
      </c>
    </row>
    <row r="159" spans="1:39" hidden="1" x14ac:dyDescent="0.25">
      <c r="A159" t="s">
        <v>2630</v>
      </c>
      <c r="B159">
        <v>12</v>
      </c>
      <c r="C159">
        <v>5</v>
      </c>
      <c r="D159">
        <v>3</v>
      </c>
      <c r="E159">
        <v>0</v>
      </c>
      <c r="F159" t="s">
        <v>2645</v>
      </c>
      <c r="G159">
        <v>10283</v>
      </c>
      <c r="H159">
        <v>9975754.5999999996</v>
      </c>
      <c r="I159">
        <v>41.6</v>
      </c>
      <c r="J159">
        <v>0.72075470685958798</v>
      </c>
      <c r="K159">
        <v>0.89629629850387504</v>
      </c>
      <c r="L159">
        <v>0.69333334565162597</v>
      </c>
      <c r="M159">
        <v>0.31111111111111101</v>
      </c>
      <c r="N159">
        <v>0.48888888888888798</v>
      </c>
      <c r="O159">
        <v>0.373584905660377</v>
      </c>
      <c r="P159">
        <v>13.8</v>
      </c>
      <c r="Q159">
        <v>209423.6</v>
      </c>
      <c r="R159">
        <v>10254</v>
      </c>
      <c r="S159">
        <v>2</v>
      </c>
      <c r="T159">
        <v>67</v>
      </c>
      <c r="U159">
        <v>0.35555555555555501</v>
      </c>
      <c r="V159">
        <v>0.45185185185185101</v>
      </c>
      <c r="W159">
        <v>0.38113207547169797</v>
      </c>
      <c r="X159">
        <v>15.2</v>
      </c>
      <c r="Y159">
        <v>215848.4</v>
      </c>
      <c r="Z159">
        <v>10543</v>
      </c>
      <c r="AA159">
        <v>2</v>
      </c>
      <c r="AB159">
        <v>68</v>
      </c>
      <c r="AC159" t="s">
        <v>2838</v>
      </c>
      <c r="AE159">
        <f>Tabela4[[#This Row],[kan_params]]</f>
        <v>10283</v>
      </c>
      <c r="AF159">
        <f>Tabela4[[#This Row],[kan_steps]]</f>
        <v>41.6</v>
      </c>
      <c r="AG159">
        <f>Tabela4[[#This Row],[kan_train_acc]]</f>
        <v>0.72075470685958798</v>
      </c>
      <c r="AH159">
        <f>Tabela4[[#This Row],[kan_val_acc]]</f>
        <v>0.89629629850387504</v>
      </c>
      <c r="AI159">
        <f>Tabela4[[#This Row],[kan_test_acc]]</f>
        <v>0.69333334565162597</v>
      </c>
      <c r="AJ159">
        <f>Tabela4[[#This Row],[mlp_test_acc]]</f>
        <v>0.31111111111111101</v>
      </c>
      <c r="AK159">
        <f>Tabela4[[#This Row],[mlp_val_acc]]</f>
        <v>0.48888888888888798</v>
      </c>
      <c r="AL159">
        <f>Tabela4[[#This Row],[mlp_train_acc]]</f>
        <v>0.373584905660377</v>
      </c>
      <c r="AM159">
        <f>Tabela4[[#This Row],[mlp_steps]]</f>
        <v>13.8</v>
      </c>
    </row>
    <row r="160" spans="1:39" hidden="1" x14ac:dyDescent="0.25">
      <c r="A160" t="s">
        <v>2630</v>
      </c>
      <c r="B160">
        <v>12</v>
      </c>
      <c r="C160">
        <v>5</v>
      </c>
      <c r="D160">
        <v>3</v>
      </c>
      <c r="E160">
        <v>0</v>
      </c>
      <c r="F160" t="s">
        <v>2647</v>
      </c>
      <c r="G160">
        <v>10861</v>
      </c>
      <c r="H160">
        <v>7663039.2000000002</v>
      </c>
      <c r="I160">
        <v>31.8</v>
      </c>
      <c r="J160">
        <v>0.63773584365844704</v>
      </c>
      <c r="K160">
        <v>0.81481481790542598</v>
      </c>
      <c r="L160">
        <v>0.64000000953674296</v>
      </c>
      <c r="M160">
        <v>0.33333333333333298</v>
      </c>
      <c r="N160">
        <v>0.52592592592592502</v>
      </c>
      <c r="O160">
        <v>0.39622641509433898</v>
      </c>
      <c r="P160">
        <v>15.4</v>
      </c>
      <c r="Q160">
        <v>241517</v>
      </c>
      <c r="R160">
        <v>10836</v>
      </c>
      <c r="S160">
        <v>2</v>
      </c>
      <c r="T160">
        <v>69</v>
      </c>
      <c r="U160">
        <v>0.33333333333333298</v>
      </c>
      <c r="V160">
        <v>0.51851851851851805</v>
      </c>
      <c r="W160">
        <v>0.39622641509433898</v>
      </c>
      <c r="X160">
        <v>16</v>
      </c>
      <c r="Y160">
        <v>227521</v>
      </c>
      <c r="Z160">
        <v>11133</v>
      </c>
      <c r="AA160">
        <v>2</v>
      </c>
      <c r="AB160">
        <v>70</v>
      </c>
      <c r="AC160" t="s">
        <v>2839</v>
      </c>
      <c r="AE160">
        <f>Tabela4[[#This Row],[kan_params]]</f>
        <v>10861</v>
      </c>
      <c r="AF160">
        <f>Tabela4[[#This Row],[kan_steps]]</f>
        <v>31.8</v>
      </c>
      <c r="AG160">
        <f>Tabela4[[#This Row],[kan_train_acc]]</f>
        <v>0.63773584365844704</v>
      </c>
      <c r="AH160">
        <f>Tabela4[[#This Row],[kan_val_acc]]</f>
        <v>0.81481481790542598</v>
      </c>
      <c r="AI160">
        <f>Tabela4[[#This Row],[kan_test_acc]]</f>
        <v>0.64000000953674296</v>
      </c>
      <c r="AJ160">
        <f>Tabela4[[#This Row],[mlp_test_acc]]</f>
        <v>0.33333333333333298</v>
      </c>
      <c r="AK160">
        <f>Tabela4[[#This Row],[mlp_val_acc]]</f>
        <v>0.52592592592592502</v>
      </c>
      <c r="AL160">
        <f>Tabela4[[#This Row],[mlp_train_acc]]</f>
        <v>0.39622641509433898</v>
      </c>
      <c r="AM160">
        <f>Tabela4[[#This Row],[mlp_steps]]</f>
        <v>15.4</v>
      </c>
    </row>
    <row r="161" spans="1:39" hidden="1" x14ac:dyDescent="0.25">
      <c r="A161" t="s">
        <v>2630</v>
      </c>
      <c r="B161">
        <v>12</v>
      </c>
      <c r="C161">
        <v>5</v>
      </c>
      <c r="D161">
        <v>3</v>
      </c>
      <c r="E161">
        <v>0</v>
      </c>
      <c r="F161" t="s">
        <v>2649</v>
      </c>
      <c r="G161">
        <v>3760</v>
      </c>
      <c r="H161">
        <v>2848420</v>
      </c>
      <c r="I161">
        <v>22</v>
      </c>
      <c r="J161">
        <v>0.87735849618911699</v>
      </c>
      <c r="K161">
        <v>0.88888889551162698</v>
      </c>
      <c r="L161">
        <v>0.84444445371627797</v>
      </c>
      <c r="M161">
        <v>0.33333333333333298</v>
      </c>
      <c r="N161">
        <v>0.51851851851851805</v>
      </c>
      <c r="O161">
        <v>0.39622641509433898</v>
      </c>
      <c r="P161">
        <v>12</v>
      </c>
      <c r="Q161">
        <v>155717.79999999999</v>
      </c>
      <c r="R161">
        <v>3613</v>
      </c>
      <c r="S161">
        <v>2</v>
      </c>
      <c r="T161">
        <v>38</v>
      </c>
      <c r="U161">
        <v>0.44444444444444398</v>
      </c>
      <c r="V161">
        <v>0.18518518518518501</v>
      </c>
      <c r="W161">
        <v>0.320754716981132</v>
      </c>
      <c r="X161">
        <v>12</v>
      </c>
      <c r="Y161">
        <v>171233</v>
      </c>
      <c r="Z161">
        <v>3786</v>
      </c>
      <c r="AA161">
        <v>2</v>
      </c>
      <c r="AB161">
        <v>39</v>
      </c>
      <c r="AC161" t="s">
        <v>2840</v>
      </c>
      <c r="AE161">
        <f>Tabela4[[#This Row],[kan_params]]</f>
        <v>3760</v>
      </c>
      <c r="AF161">
        <f>Tabela4[[#This Row],[kan_steps]]</f>
        <v>22</v>
      </c>
      <c r="AG161">
        <f>Tabela4[[#This Row],[kan_train_acc]]</f>
        <v>0.87735849618911699</v>
      </c>
      <c r="AH161">
        <f>Tabela4[[#This Row],[kan_val_acc]]</f>
        <v>0.88888889551162698</v>
      </c>
      <c r="AI161">
        <f>Tabela4[[#This Row],[kan_test_acc]]</f>
        <v>0.84444445371627797</v>
      </c>
      <c r="AJ161">
        <f>Tabela4[[#This Row],[mlp_test_acc]]</f>
        <v>0.33333333333333298</v>
      </c>
      <c r="AK161">
        <f>Tabela4[[#This Row],[mlp_val_acc]]</f>
        <v>0.51851851851851805</v>
      </c>
      <c r="AL161">
        <f>Tabela4[[#This Row],[mlp_train_acc]]</f>
        <v>0.39622641509433898</v>
      </c>
      <c r="AM161">
        <f>Tabela4[[#This Row],[mlp_steps]]</f>
        <v>12</v>
      </c>
    </row>
    <row r="162" spans="1:39" hidden="1" x14ac:dyDescent="0.25">
      <c r="A162" t="s">
        <v>2630</v>
      </c>
      <c r="B162">
        <v>12</v>
      </c>
      <c r="C162">
        <v>5</v>
      </c>
      <c r="D162">
        <v>3</v>
      </c>
      <c r="E162">
        <v>0</v>
      </c>
      <c r="F162" t="s">
        <v>2651</v>
      </c>
      <c r="G162">
        <v>7753</v>
      </c>
      <c r="H162">
        <v>5951993.4000000004</v>
      </c>
      <c r="I162">
        <v>27.8</v>
      </c>
      <c r="J162">
        <v>0.76037734746932895</v>
      </c>
      <c r="K162">
        <v>0.74074074029922399</v>
      </c>
      <c r="L162">
        <v>0.73333334326744004</v>
      </c>
      <c r="M162">
        <v>0.35555555555555501</v>
      </c>
      <c r="N162">
        <v>0.50370370370370299</v>
      </c>
      <c r="O162">
        <v>0.38113207547169797</v>
      </c>
      <c r="P162">
        <v>17.399999999999999</v>
      </c>
      <c r="Q162">
        <v>284793.40000000002</v>
      </c>
      <c r="R162">
        <v>7584</v>
      </c>
      <c r="S162">
        <v>2</v>
      </c>
      <c r="T162">
        <v>57</v>
      </c>
      <c r="U162">
        <v>0.35555555555555501</v>
      </c>
      <c r="V162">
        <v>0.45185185185185101</v>
      </c>
      <c r="W162">
        <v>0.38113207547169797</v>
      </c>
      <c r="X162">
        <v>16.399999999999999</v>
      </c>
      <c r="Y162">
        <v>289031.2</v>
      </c>
      <c r="Z162">
        <v>7833</v>
      </c>
      <c r="AA162">
        <v>2</v>
      </c>
      <c r="AB162">
        <v>58</v>
      </c>
      <c r="AC162" t="s">
        <v>2841</v>
      </c>
      <c r="AE162">
        <f>Tabela4[[#This Row],[kan_params]]</f>
        <v>7753</v>
      </c>
      <c r="AF162">
        <f>Tabela4[[#This Row],[kan_steps]]</f>
        <v>27.8</v>
      </c>
      <c r="AG162">
        <f>Tabela4[[#This Row],[kan_train_acc]]</f>
        <v>0.76037734746932895</v>
      </c>
      <c r="AH162">
        <f>Tabela4[[#This Row],[kan_val_acc]]</f>
        <v>0.74074074029922399</v>
      </c>
      <c r="AI162">
        <f>Tabela4[[#This Row],[kan_test_acc]]</f>
        <v>0.73333334326744004</v>
      </c>
      <c r="AJ162">
        <f>Tabela4[[#This Row],[mlp_test_acc]]</f>
        <v>0.35555555555555501</v>
      </c>
      <c r="AK162">
        <f>Tabela4[[#This Row],[mlp_val_acc]]</f>
        <v>0.50370370370370299</v>
      </c>
      <c r="AL162">
        <f>Tabela4[[#This Row],[mlp_train_acc]]</f>
        <v>0.38113207547169797</v>
      </c>
      <c r="AM162">
        <f>Tabela4[[#This Row],[mlp_steps]]</f>
        <v>17.399999999999999</v>
      </c>
    </row>
    <row r="163" spans="1:39" hidden="1" x14ac:dyDescent="0.25">
      <c r="A163" t="s">
        <v>2630</v>
      </c>
      <c r="B163">
        <v>12</v>
      </c>
      <c r="C163">
        <v>5</v>
      </c>
      <c r="D163">
        <v>3</v>
      </c>
      <c r="E163">
        <v>0</v>
      </c>
      <c r="F163" t="s">
        <v>2653</v>
      </c>
      <c r="G163">
        <v>8403</v>
      </c>
      <c r="H163">
        <v>6493868.5999999996</v>
      </c>
      <c r="I163">
        <v>28.6</v>
      </c>
      <c r="J163">
        <v>0.73584904670715301</v>
      </c>
      <c r="K163">
        <v>0.76296297311782801</v>
      </c>
      <c r="L163">
        <v>0.72000001072883602</v>
      </c>
      <c r="M163">
        <v>0.35555555555555501</v>
      </c>
      <c r="N163">
        <v>0.45185185185185101</v>
      </c>
      <c r="O163">
        <v>0.38113207547169797</v>
      </c>
      <c r="P163">
        <v>12.6</v>
      </c>
      <c r="Q163">
        <v>179251.8</v>
      </c>
      <c r="R163">
        <v>8343</v>
      </c>
      <c r="S163">
        <v>2</v>
      </c>
      <c r="T163">
        <v>60</v>
      </c>
      <c r="U163">
        <v>0.33333333333333298</v>
      </c>
      <c r="V163">
        <v>0.562962962962963</v>
      </c>
      <c r="W163">
        <v>0.39622641509433898</v>
      </c>
      <c r="X163">
        <v>15.8</v>
      </c>
      <c r="Y163">
        <v>235134.6</v>
      </c>
      <c r="Z163">
        <v>8604</v>
      </c>
      <c r="AA163">
        <v>2</v>
      </c>
      <c r="AB163">
        <v>61</v>
      </c>
      <c r="AC163" t="s">
        <v>2842</v>
      </c>
      <c r="AE163">
        <f>Tabela4[[#This Row],[kan_params]]</f>
        <v>8403</v>
      </c>
      <c r="AF163">
        <f>Tabela4[[#This Row],[kan_steps]]</f>
        <v>28.6</v>
      </c>
      <c r="AG163">
        <f>Tabela4[[#This Row],[kan_train_acc]]</f>
        <v>0.73584904670715301</v>
      </c>
      <c r="AH163">
        <f>Tabela4[[#This Row],[kan_val_acc]]</f>
        <v>0.76296297311782801</v>
      </c>
      <c r="AI163">
        <f>Tabela4[[#This Row],[kan_test_acc]]</f>
        <v>0.72000001072883602</v>
      </c>
      <c r="AJ163">
        <f>Tabela4[[#This Row],[mlp_test_acc]]</f>
        <v>0.35555555555555501</v>
      </c>
      <c r="AK163">
        <f>Tabela4[[#This Row],[mlp_val_acc]]</f>
        <v>0.45185185185185101</v>
      </c>
      <c r="AL163">
        <f>Tabela4[[#This Row],[mlp_train_acc]]</f>
        <v>0.38113207547169797</v>
      </c>
      <c r="AM163">
        <f>Tabela4[[#This Row],[mlp_steps]]</f>
        <v>12.6</v>
      </c>
    </row>
    <row r="164" spans="1:39" hidden="1" x14ac:dyDescent="0.25">
      <c r="A164" t="s">
        <v>2630</v>
      </c>
      <c r="B164">
        <v>12</v>
      </c>
      <c r="C164">
        <v>5</v>
      </c>
      <c r="D164">
        <v>3</v>
      </c>
      <c r="E164">
        <v>0</v>
      </c>
      <c r="F164" t="s">
        <v>2655</v>
      </c>
      <c r="G164">
        <v>9053</v>
      </c>
      <c r="H164">
        <v>4405304.8</v>
      </c>
      <c r="I164">
        <v>18.8</v>
      </c>
      <c r="J164">
        <v>0.50943395197391494</v>
      </c>
      <c r="K164">
        <v>0.64444445371627801</v>
      </c>
      <c r="L164">
        <v>0.56888890266418402</v>
      </c>
      <c r="M164">
        <v>0.28888888888888797</v>
      </c>
      <c r="N164">
        <v>0.42962962962962897</v>
      </c>
      <c r="O164">
        <v>0.35094339622641502</v>
      </c>
      <c r="P164">
        <v>13.8</v>
      </c>
      <c r="Q164">
        <v>203831.6</v>
      </c>
      <c r="R164">
        <v>8869</v>
      </c>
      <c r="S164">
        <v>2</v>
      </c>
      <c r="T164">
        <v>62</v>
      </c>
      <c r="U164">
        <v>0.33333333333333298</v>
      </c>
      <c r="V164">
        <v>0.51851851851851805</v>
      </c>
      <c r="W164">
        <v>0.39622641509433898</v>
      </c>
      <c r="X164">
        <v>12.6</v>
      </c>
      <c r="Y164">
        <v>205173</v>
      </c>
      <c r="Z164">
        <v>9138</v>
      </c>
      <c r="AA164">
        <v>2</v>
      </c>
      <c r="AB164">
        <v>63</v>
      </c>
      <c r="AC164" t="s">
        <v>2843</v>
      </c>
      <c r="AE164">
        <f>Tabela4[[#This Row],[kan_params]]</f>
        <v>9053</v>
      </c>
      <c r="AF164">
        <f>Tabela4[[#This Row],[kan_steps]]</f>
        <v>18.8</v>
      </c>
      <c r="AG164">
        <f>Tabela4[[#This Row],[kan_train_acc]]</f>
        <v>0.50943395197391494</v>
      </c>
      <c r="AH164">
        <f>Tabela4[[#This Row],[kan_val_acc]]</f>
        <v>0.64444445371627801</v>
      </c>
      <c r="AI164">
        <f>Tabela4[[#This Row],[kan_test_acc]]</f>
        <v>0.56888890266418402</v>
      </c>
      <c r="AJ164">
        <f>Tabela4[[#This Row],[mlp_test_acc]]</f>
        <v>0.28888888888888797</v>
      </c>
      <c r="AK164">
        <f>Tabela4[[#This Row],[mlp_val_acc]]</f>
        <v>0.42962962962962897</v>
      </c>
      <c r="AL164">
        <f>Tabela4[[#This Row],[mlp_train_acc]]</f>
        <v>0.35094339622641502</v>
      </c>
      <c r="AM164">
        <f>Tabela4[[#This Row],[mlp_steps]]</f>
        <v>13.8</v>
      </c>
    </row>
    <row r="165" spans="1:39" hidden="1" x14ac:dyDescent="0.25">
      <c r="A165" t="s">
        <v>2630</v>
      </c>
      <c r="B165">
        <v>12</v>
      </c>
      <c r="C165">
        <v>5</v>
      </c>
      <c r="D165">
        <v>3</v>
      </c>
      <c r="E165">
        <v>0</v>
      </c>
      <c r="F165" t="s">
        <v>2657</v>
      </c>
      <c r="G165">
        <v>9703</v>
      </c>
      <c r="H165">
        <v>6812766.5999999996</v>
      </c>
      <c r="I165">
        <v>29</v>
      </c>
      <c r="J165">
        <v>0.65283018946647597</v>
      </c>
      <c r="K165">
        <v>0.77037036418914795</v>
      </c>
      <c r="L165">
        <v>0.66666668057441703</v>
      </c>
      <c r="M165">
        <v>0.33333333333333298</v>
      </c>
      <c r="N165">
        <v>0.51851851851851805</v>
      </c>
      <c r="O165">
        <v>0.39622641509433898</v>
      </c>
      <c r="P165">
        <v>12.6</v>
      </c>
      <c r="Q165">
        <v>211568.6</v>
      </c>
      <c r="R165">
        <v>9688</v>
      </c>
      <c r="S165">
        <v>2</v>
      </c>
      <c r="T165">
        <v>65</v>
      </c>
      <c r="U165">
        <v>0.33333333333333298</v>
      </c>
      <c r="V165">
        <v>0.54814814814814805</v>
      </c>
      <c r="W165">
        <v>0.39622641509433898</v>
      </c>
      <c r="X165">
        <v>15</v>
      </c>
      <c r="Y165">
        <v>256305.4</v>
      </c>
      <c r="Z165">
        <v>9969</v>
      </c>
      <c r="AA165">
        <v>2</v>
      </c>
      <c r="AB165">
        <v>66</v>
      </c>
      <c r="AC165" t="s">
        <v>2844</v>
      </c>
      <c r="AE165">
        <f>Tabela4[[#This Row],[kan_params]]</f>
        <v>9703</v>
      </c>
      <c r="AF165">
        <f>Tabela4[[#This Row],[kan_steps]]</f>
        <v>29</v>
      </c>
      <c r="AG165">
        <f>Tabela4[[#This Row],[kan_train_acc]]</f>
        <v>0.65283018946647597</v>
      </c>
      <c r="AH165">
        <f>Tabela4[[#This Row],[kan_val_acc]]</f>
        <v>0.77037036418914795</v>
      </c>
      <c r="AI165">
        <f>Tabela4[[#This Row],[kan_test_acc]]</f>
        <v>0.66666668057441703</v>
      </c>
      <c r="AJ165">
        <f>Tabela4[[#This Row],[mlp_test_acc]]</f>
        <v>0.33333333333333298</v>
      </c>
      <c r="AK165">
        <f>Tabela4[[#This Row],[mlp_val_acc]]</f>
        <v>0.51851851851851805</v>
      </c>
      <c r="AL165">
        <f>Tabela4[[#This Row],[mlp_train_acc]]</f>
        <v>0.39622641509433898</v>
      </c>
      <c r="AM165">
        <f>Tabela4[[#This Row],[mlp_steps]]</f>
        <v>12.6</v>
      </c>
    </row>
    <row r="166" spans="1:39" hidden="1" x14ac:dyDescent="0.25">
      <c r="A166" t="s">
        <v>2630</v>
      </c>
      <c r="B166">
        <v>12</v>
      </c>
      <c r="C166">
        <v>5</v>
      </c>
      <c r="D166">
        <v>3</v>
      </c>
      <c r="E166">
        <v>0</v>
      </c>
      <c r="F166" t="s">
        <v>2659</v>
      </c>
      <c r="G166">
        <v>10353</v>
      </c>
      <c r="H166">
        <v>4789783.4000000004</v>
      </c>
      <c r="I166">
        <v>18.399999999999999</v>
      </c>
      <c r="J166">
        <v>0.51698113083839403</v>
      </c>
      <c r="K166">
        <v>0.68148146867752002</v>
      </c>
      <c r="L166">
        <v>0.57777779698371801</v>
      </c>
      <c r="M166">
        <v>0.33333333333333298</v>
      </c>
      <c r="N166">
        <v>0.51851851851851805</v>
      </c>
      <c r="O166">
        <v>0.39622641509433898</v>
      </c>
      <c r="P166">
        <v>15.2</v>
      </c>
      <c r="Q166">
        <v>237408.8</v>
      </c>
      <c r="R166">
        <v>10254</v>
      </c>
      <c r="S166">
        <v>2</v>
      </c>
      <c r="T166">
        <v>67</v>
      </c>
      <c r="U166">
        <v>0.33333333333333298</v>
      </c>
      <c r="V166">
        <v>0.51851851851851805</v>
      </c>
      <c r="W166">
        <v>0.39622641509433898</v>
      </c>
      <c r="X166">
        <v>13.2</v>
      </c>
      <c r="Y166">
        <v>232144.4</v>
      </c>
      <c r="Z166">
        <v>10543</v>
      </c>
      <c r="AA166">
        <v>2</v>
      </c>
      <c r="AB166">
        <v>68</v>
      </c>
      <c r="AC166" t="s">
        <v>2845</v>
      </c>
      <c r="AE166">
        <f>Tabela4[[#This Row],[kan_params]]</f>
        <v>10353</v>
      </c>
      <c r="AF166">
        <f>Tabela4[[#This Row],[kan_steps]]</f>
        <v>18.399999999999999</v>
      </c>
      <c r="AG166">
        <f>Tabela4[[#This Row],[kan_train_acc]]</f>
        <v>0.51698113083839403</v>
      </c>
      <c r="AH166">
        <f>Tabela4[[#This Row],[kan_val_acc]]</f>
        <v>0.68148146867752002</v>
      </c>
      <c r="AI166">
        <f>Tabela4[[#This Row],[kan_test_acc]]</f>
        <v>0.57777779698371801</v>
      </c>
      <c r="AJ166">
        <f>Tabela4[[#This Row],[mlp_test_acc]]</f>
        <v>0.33333333333333298</v>
      </c>
      <c r="AK166">
        <f>Tabela4[[#This Row],[mlp_val_acc]]</f>
        <v>0.51851851851851805</v>
      </c>
      <c r="AL166">
        <f>Tabela4[[#This Row],[mlp_train_acc]]</f>
        <v>0.39622641509433898</v>
      </c>
      <c r="AM166">
        <f>Tabela4[[#This Row],[mlp_steps]]</f>
        <v>15.2</v>
      </c>
    </row>
    <row r="167" spans="1:39" hidden="1" x14ac:dyDescent="0.25">
      <c r="A167" t="s">
        <v>2630</v>
      </c>
      <c r="B167">
        <v>12</v>
      </c>
      <c r="C167">
        <v>5</v>
      </c>
      <c r="D167">
        <v>3</v>
      </c>
      <c r="E167">
        <v>0</v>
      </c>
      <c r="F167" t="s">
        <v>2661</v>
      </c>
      <c r="G167">
        <v>11003</v>
      </c>
      <c r="H167">
        <v>5644274.4000000004</v>
      </c>
      <c r="I167">
        <v>23</v>
      </c>
      <c r="J167">
        <v>0.43962264060974099</v>
      </c>
      <c r="K167">
        <v>0.68148149251937795</v>
      </c>
      <c r="L167">
        <v>0.49777779281139301</v>
      </c>
      <c r="M167">
        <v>0.33333333333333298</v>
      </c>
      <c r="N167">
        <v>0.54074074074073997</v>
      </c>
      <c r="O167">
        <v>0.39622641509433898</v>
      </c>
      <c r="P167">
        <v>14.2</v>
      </c>
      <c r="Q167">
        <v>220160.8</v>
      </c>
      <c r="R167">
        <v>10836</v>
      </c>
      <c r="S167">
        <v>2</v>
      </c>
      <c r="T167">
        <v>69</v>
      </c>
      <c r="U167">
        <v>0.33333333333333298</v>
      </c>
      <c r="V167">
        <v>0.51851851851851805</v>
      </c>
      <c r="W167">
        <v>0.39622641509433898</v>
      </c>
      <c r="X167">
        <v>16</v>
      </c>
      <c r="Y167">
        <v>252815.2</v>
      </c>
      <c r="Z167">
        <v>11133</v>
      </c>
      <c r="AA167">
        <v>2</v>
      </c>
      <c r="AB167">
        <v>70</v>
      </c>
      <c r="AC167" t="s">
        <v>2846</v>
      </c>
      <c r="AE167">
        <f>Tabela4[[#This Row],[kan_params]]</f>
        <v>11003</v>
      </c>
      <c r="AF167">
        <f>Tabela4[[#This Row],[kan_steps]]</f>
        <v>23</v>
      </c>
      <c r="AG167">
        <f>Tabela4[[#This Row],[kan_train_acc]]</f>
        <v>0.43962264060974099</v>
      </c>
      <c r="AH167">
        <f>Tabela4[[#This Row],[kan_val_acc]]</f>
        <v>0.68148149251937795</v>
      </c>
      <c r="AI167">
        <f>Tabela4[[#This Row],[kan_test_acc]]</f>
        <v>0.49777779281139301</v>
      </c>
      <c r="AJ167">
        <f>Tabela4[[#This Row],[mlp_test_acc]]</f>
        <v>0.33333333333333298</v>
      </c>
      <c r="AK167">
        <f>Tabela4[[#This Row],[mlp_val_acc]]</f>
        <v>0.54074074074073997</v>
      </c>
      <c r="AL167">
        <f>Tabela4[[#This Row],[mlp_train_acc]]</f>
        <v>0.39622641509433898</v>
      </c>
      <c r="AM167">
        <f>Tabela4[[#This Row],[mlp_steps]]</f>
        <v>14.2</v>
      </c>
    </row>
    <row r="168" spans="1:39" hidden="1" x14ac:dyDescent="0.25">
      <c r="A168" t="s">
        <v>2630</v>
      </c>
      <c r="B168">
        <v>12</v>
      </c>
      <c r="C168">
        <v>5</v>
      </c>
      <c r="D168">
        <v>3</v>
      </c>
      <c r="E168">
        <v>0</v>
      </c>
      <c r="F168" t="s">
        <v>2663</v>
      </c>
      <c r="G168">
        <v>11653</v>
      </c>
      <c r="H168">
        <v>5893734.4000000004</v>
      </c>
      <c r="I168">
        <v>22.4</v>
      </c>
      <c r="J168">
        <v>0.54905660748481699</v>
      </c>
      <c r="K168">
        <v>0.71851851940154998</v>
      </c>
      <c r="L168">
        <v>0.54222223758697496</v>
      </c>
      <c r="M168">
        <v>0.37777777777777699</v>
      </c>
      <c r="N168">
        <v>0.38518518518518502</v>
      </c>
      <c r="O168">
        <v>0.36603773584905602</v>
      </c>
      <c r="P168">
        <v>15.2</v>
      </c>
      <c r="Q168">
        <v>772443.8</v>
      </c>
      <c r="R168">
        <v>11434</v>
      </c>
      <c r="S168">
        <v>2</v>
      </c>
      <c r="T168">
        <v>71</v>
      </c>
      <c r="U168">
        <v>0.33333333333333298</v>
      </c>
      <c r="V168">
        <v>0.51851851851851805</v>
      </c>
      <c r="W168">
        <v>0.39622641509433898</v>
      </c>
      <c r="X168">
        <v>12.4</v>
      </c>
      <c r="Y168">
        <v>637027.6</v>
      </c>
      <c r="Z168">
        <v>11739</v>
      </c>
      <c r="AA168">
        <v>2</v>
      </c>
      <c r="AB168">
        <v>72</v>
      </c>
      <c r="AC168" t="s">
        <v>2847</v>
      </c>
      <c r="AE168">
        <f>Tabela4[[#This Row],[kan_params]]</f>
        <v>11653</v>
      </c>
      <c r="AF168">
        <f>Tabela4[[#This Row],[kan_steps]]</f>
        <v>22.4</v>
      </c>
      <c r="AG168">
        <f>Tabela4[[#This Row],[kan_train_acc]]</f>
        <v>0.54905660748481699</v>
      </c>
      <c r="AH168">
        <f>Tabela4[[#This Row],[kan_val_acc]]</f>
        <v>0.71851851940154998</v>
      </c>
      <c r="AI168">
        <f>Tabela4[[#This Row],[kan_test_acc]]</f>
        <v>0.54222223758697496</v>
      </c>
      <c r="AJ168">
        <f>Tabela4[[#This Row],[mlp_test_acc]]</f>
        <v>0.37777777777777699</v>
      </c>
      <c r="AK168">
        <f>Tabela4[[#This Row],[mlp_val_acc]]</f>
        <v>0.38518518518518502</v>
      </c>
      <c r="AL168">
        <f>Tabela4[[#This Row],[mlp_train_acc]]</f>
        <v>0.36603773584905602</v>
      </c>
      <c r="AM168">
        <f>Tabela4[[#This Row],[mlp_steps]]</f>
        <v>15.2</v>
      </c>
    </row>
    <row r="169" spans="1:39" hidden="1" x14ac:dyDescent="0.25">
      <c r="A169" t="s">
        <v>2630</v>
      </c>
      <c r="B169">
        <v>12</v>
      </c>
      <c r="C169">
        <v>5</v>
      </c>
      <c r="D169">
        <v>3</v>
      </c>
      <c r="E169">
        <v>0</v>
      </c>
      <c r="F169" t="s">
        <v>2665</v>
      </c>
      <c r="G169">
        <v>12303</v>
      </c>
      <c r="H169">
        <v>5644148</v>
      </c>
      <c r="I169">
        <v>21.2</v>
      </c>
      <c r="J169">
        <v>0.57735849618911705</v>
      </c>
      <c r="K169">
        <v>0.71851850748062096</v>
      </c>
      <c r="L169">
        <v>0.58666668236255604</v>
      </c>
      <c r="M169">
        <v>0.31111111111111101</v>
      </c>
      <c r="N169">
        <v>0.47407407407407398</v>
      </c>
      <c r="O169">
        <v>0.373584905660377</v>
      </c>
      <c r="P169">
        <v>12.4</v>
      </c>
      <c r="Q169">
        <v>1047083</v>
      </c>
      <c r="R169">
        <v>12048</v>
      </c>
      <c r="S169">
        <v>2</v>
      </c>
      <c r="T169">
        <v>73</v>
      </c>
      <c r="U169">
        <v>0.33333333333333298</v>
      </c>
      <c r="V169">
        <v>0.51851851851851805</v>
      </c>
      <c r="W169">
        <v>0.39622641509433898</v>
      </c>
      <c r="X169">
        <v>14.6</v>
      </c>
      <c r="Y169">
        <v>970279.2</v>
      </c>
      <c r="Z169">
        <v>12361</v>
      </c>
      <c r="AA169">
        <v>2</v>
      </c>
      <c r="AB169">
        <v>74</v>
      </c>
      <c r="AC169" t="s">
        <v>2848</v>
      </c>
      <c r="AE169">
        <f>Tabela4[[#This Row],[kan_params]]</f>
        <v>12303</v>
      </c>
      <c r="AF169">
        <f>Tabela4[[#This Row],[kan_steps]]</f>
        <v>21.2</v>
      </c>
      <c r="AG169">
        <f>Tabela4[[#This Row],[kan_train_acc]]</f>
        <v>0.57735849618911705</v>
      </c>
      <c r="AH169">
        <f>Tabela4[[#This Row],[kan_val_acc]]</f>
        <v>0.71851850748062096</v>
      </c>
      <c r="AI169">
        <f>Tabela4[[#This Row],[kan_test_acc]]</f>
        <v>0.58666668236255604</v>
      </c>
      <c r="AJ169">
        <f>Tabela4[[#This Row],[mlp_test_acc]]</f>
        <v>0.31111111111111101</v>
      </c>
      <c r="AK169">
        <f>Tabela4[[#This Row],[mlp_val_acc]]</f>
        <v>0.47407407407407398</v>
      </c>
      <c r="AL169">
        <f>Tabela4[[#This Row],[mlp_train_acc]]</f>
        <v>0.373584905660377</v>
      </c>
      <c r="AM169">
        <f>Tabela4[[#This Row],[mlp_steps]]</f>
        <v>12.4</v>
      </c>
    </row>
    <row r="170" spans="1:39" hidden="1" x14ac:dyDescent="0.25">
      <c r="A170" t="s">
        <v>2630</v>
      </c>
      <c r="B170">
        <v>12</v>
      </c>
      <c r="C170">
        <v>5</v>
      </c>
      <c r="D170">
        <v>3</v>
      </c>
      <c r="E170">
        <v>0</v>
      </c>
      <c r="F170" t="s">
        <v>2667</v>
      </c>
      <c r="G170">
        <v>4338</v>
      </c>
      <c r="H170">
        <v>3517150.8</v>
      </c>
      <c r="I170">
        <v>28</v>
      </c>
      <c r="J170">
        <v>0.79811320304870603</v>
      </c>
      <c r="K170">
        <v>0.94074072837829503</v>
      </c>
      <c r="L170">
        <v>0.77777779102325395</v>
      </c>
      <c r="M170">
        <v>0.422222222222222</v>
      </c>
      <c r="N170">
        <v>0.25185185185185099</v>
      </c>
      <c r="O170">
        <v>0.33584905660377301</v>
      </c>
      <c r="P170">
        <v>12</v>
      </c>
      <c r="Q170">
        <v>186740.2</v>
      </c>
      <c r="R170">
        <v>4329</v>
      </c>
      <c r="S170">
        <v>2</v>
      </c>
      <c r="T170">
        <v>42</v>
      </c>
      <c r="U170">
        <v>0.31111111111111101</v>
      </c>
      <c r="V170">
        <v>0.47407407407407398</v>
      </c>
      <c r="W170">
        <v>0.373584905660377</v>
      </c>
      <c r="X170">
        <v>15.8</v>
      </c>
      <c r="Y170">
        <v>241558</v>
      </c>
      <c r="Z170">
        <v>4518</v>
      </c>
      <c r="AA170">
        <v>2</v>
      </c>
      <c r="AB170">
        <v>43</v>
      </c>
      <c r="AC170" t="s">
        <v>2849</v>
      </c>
      <c r="AE170">
        <f>Tabela4[[#This Row],[kan_params]]</f>
        <v>4338</v>
      </c>
      <c r="AF170">
        <f>Tabela4[[#This Row],[kan_steps]]</f>
        <v>28</v>
      </c>
      <c r="AG170">
        <f>Tabela4[[#This Row],[kan_train_acc]]</f>
        <v>0.79811320304870603</v>
      </c>
      <c r="AH170">
        <f>Tabela4[[#This Row],[kan_val_acc]]</f>
        <v>0.94074072837829503</v>
      </c>
      <c r="AI170">
        <f>Tabela4[[#This Row],[kan_test_acc]]</f>
        <v>0.77777779102325395</v>
      </c>
      <c r="AJ170">
        <f>Tabela4[[#This Row],[mlp_test_acc]]</f>
        <v>0.422222222222222</v>
      </c>
      <c r="AK170">
        <f>Tabela4[[#This Row],[mlp_val_acc]]</f>
        <v>0.25185185185185099</v>
      </c>
      <c r="AL170">
        <f>Tabela4[[#This Row],[mlp_train_acc]]</f>
        <v>0.33584905660377301</v>
      </c>
      <c r="AM170">
        <f>Tabela4[[#This Row],[mlp_steps]]</f>
        <v>12</v>
      </c>
    </row>
    <row r="171" spans="1:39" hidden="1" x14ac:dyDescent="0.25">
      <c r="A171" t="s">
        <v>2630</v>
      </c>
      <c r="B171">
        <v>12</v>
      </c>
      <c r="C171">
        <v>5</v>
      </c>
      <c r="D171">
        <v>3</v>
      </c>
      <c r="E171">
        <v>0</v>
      </c>
      <c r="F171" t="s">
        <v>2669</v>
      </c>
      <c r="G171">
        <v>8691</v>
      </c>
      <c r="H171">
        <v>6499158</v>
      </c>
      <c r="I171">
        <v>28.6</v>
      </c>
      <c r="J171">
        <v>0.67358489036559999</v>
      </c>
      <c r="K171">
        <v>0.89629629850387504</v>
      </c>
      <c r="L171">
        <v>0.684444463253021</v>
      </c>
      <c r="M171">
        <v>0.33333333333333298</v>
      </c>
      <c r="N171">
        <v>0.53333333333333299</v>
      </c>
      <c r="O171">
        <v>0.39622641509433898</v>
      </c>
      <c r="P171">
        <v>16.2</v>
      </c>
      <c r="Q171">
        <v>274218.40000000002</v>
      </c>
      <c r="R171">
        <v>8604</v>
      </c>
      <c r="S171">
        <v>2</v>
      </c>
      <c r="T171">
        <v>61</v>
      </c>
      <c r="U171">
        <v>0.33333333333333298</v>
      </c>
      <c r="V171">
        <v>0.51851851851851805</v>
      </c>
      <c r="W171">
        <v>0.39622641509433898</v>
      </c>
      <c r="X171">
        <v>14.2</v>
      </c>
      <c r="Y171">
        <v>198990.6</v>
      </c>
      <c r="Z171">
        <v>8869</v>
      </c>
      <c r="AA171">
        <v>2</v>
      </c>
      <c r="AB171">
        <v>62</v>
      </c>
      <c r="AC171" t="s">
        <v>2850</v>
      </c>
      <c r="AE171">
        <f>Tabela4[[#This Row],[kan_params]]</f>
        <v>8691</v>
      </c>
      <c r="AF171">
        <f>Tabela4[[#This Row],[kan_steps]]</f>
        <v>28.6</v>
      </c>
      <c r="AG171">
        <f>Tabela4[[#This Row],[kan_train_acc]]</f>
        <v>0.67358489036559999</v>
      </c>
      <c r="AH171">
        <f>Tabela4[[#This Row],[kan_val_acc]]</f>
        <v>0.89629629850387504</v>
      </c>
      <c r="AI171">
        <f>Tabela4[[#This Row],[kan_test_acc]]</f>
        <v>0.684444463253021</v>
      </c>
      <c r="AJ171">
        <f>Tabela4[[#This Row],[mlp_test_acc]]</f>
        <v>0.33333333333333298</v>
      </c>
      <c r="AK171">
        <f>Tabela4[[#This Row],[mlp_val_acc]]</f>
        <v>0.53333333333333299</v>
      </c>
      <c r="AL171">
        <f>Tabela4[[#This Row],[mlp_train_acc]]</f>
        <v>0.39622641509433898</v>
      </c>
      <c r="AM171">
        <f>Tabela4[[#This Row],[mlp_steps]]</f>
        <v>16.2</v>
      </c>
    </row>
    <row r="172" spans="1:39" hidden="1" x14ac:dyDescent="0.25">
      <c r="A172" t="s">
        <v>2630</v>
      </c>
      <c r="B172">
        <v>12</v>
      </c>
      <c r="C172">
        <v>5</v>
      </c>
      <c r="D172">
        <v>3</v>
      </c>
      <c r="E172">
        <v>0</v>
      </c>
      <c r="F172" t="s">
        <v>2671</v>
      </c>
      <c r="G172">
        <v>9413</v>
      </c>
      <c r="H172">
        <v>7401782.5999999996</v>
      </c>
      <c r="I172">
        <v>32.6</v>
      </c>
      <c r="J172">
        <v>0.78679245710372903</v>
      </c>
      <c r="K172">
        <v>0.85925927162170401</v>
      </c>
      <c r="L172">
        <v>0.782222235202789</v>
      </c>
      <c r="M172">
        <v>0.33333333333333298</v>
      </c>
      <c r="N172">
        <v>0.51851851851851805</v>
      </c>
      <c r="O172">
        <v>0.39622641509433898</v>
      </c>
      <c r="P172">
        <v>14.4</v>
      </c>
      <c r="Q172">
        <v>244898.6</v>
      </c>
      <c r="R172">
        <v>9411</v>
      </c>
      <c r="S172">
        <v>2</v>
      </c>
      <c r="T172">
        <v>64</v>
      </c>
      <c r="U172">
        <v>0.33333333333333298</v>
      </c>
      <c r="V172">
        <v>0.53333333333333299</v>
      </c>
      <c r="W172">
        <v>0.39622641509433898</v>
      </c>
      <c r="X172">
        <v>13.2</v>
      </c>
      <c r="Y172">
        <v>198167.4</v>
      </c>
      <c r="Z172">
        <v>9688</v>
      </c>
      <c r="AA172">
        <v>2</v>
      </c>
      <c r="AB172">
        <v>65</v>
      </c>
      <c r="AC172" t="s">
        <v>2851</v>
      </c>
      <c r="AE172">
        <f>Tabela4[[#This Row],[kan_params]]</f>
        <v>9413</v>
      </c>
      <c r="AF172">
        <f>Tabela4[[#This Row],[kan_steps]]</f>
        <v>32.6</v>
      </c>
      <c r="AG172">
        <f>Tabela4[[#This Row],[kan_train_acc]]</f>
        <v>0.78679245710372903</v>
      </c>
      <c r="AH172">
        <f>Tabela4[[#This Row],[kan_val_acc]]</f>
        <v>0.85925927162170401</v>
      </c>
      <c r="AI172">
        <f>Tabela4[[#This Row],[kan_test_acc]]</f>
        <v>0.782222235202789</v>
      </c>
      <c r="AJ172">
        <f>Tabela4[[#This Row],[mlp_test_acc]]</f>
        <v>0.33333333333333298</v>
      </c>
      <c r="AK172">
        <f>Tabela4[[#This Row],[mlp_val_acc]]</f>
        <v>0.51851851851851805</v>
      </c>
      <c r="AL172">
        <f>Tabela4[[#This Row],[mlp_train_acc]]</f>
        <v>0.39622641509433898</v>
      </c>
      <c r="AM172">
        <f>Tabela4[[#This Row],[mlp_steps]]</f>
        <v>14.4</v>
      </c>
    </row>
    <row r="173" spans="1:39" hidden="1" x14ac:dyDescent="0.25">
      <c r="A173" t="s">
        <v>2630</v>
      </c>
      <c r="B173">
        <v>12</v>
      </c>
      <c r="C173">
        <v>5</v>
      </c>
      <c r="D173">
        <v>3</v>
      </c>
      <c r="E173">
        <v>0</v>
      </c>
      <c r="F173" t="s">
        <v>2673</v>
      </c>
      <c r="G173">
        <v>10135</v>
      </c>
      <c r="H173">
        <v>6291294</v>
      </c>
      <c r="I173">
        <v>26.8</v>
      </c>
      <c r="J173">
        <v>0.68301885724067601</v>
      </c>
      <c r="K173">
        <v>0.84444444179534905</v>
      </c>
      <c r="L173">
        <v>0.653333348035812</v>
      </c>
      <c r="M173">
        <v>0.34222222222222198</v>
      </c>
      <c r="N173">
        <v>0.48888888888888798</v>
      </c>
      <c r="O173">
        <v>0.39245283018867899</v>
      </c>
      <c r="P173">
        <v>14.4</v>
      </c>
      <c r="Q173">
        <v>249124.2</v>
      </c>
      <c r="R173">
        <v>9969</v>
      </c>
      <c r="S173">
        <v>2</v>
      </c>
      <c r="T173">
        <v>66</v>
      </c>
      <c r="U173">
        <v>0.33333333333333298</v>
      </c>
      <c r="V173">
        <v>0.51851851851851805</v>
      </c>
      <c r="W173">
        <v>0.39622641509433898</v>
      </c>
      <c r="X173">
        <v>15.6</v>
      </c>
      <c r="Y173">
        <v>228959.4</v>
      </c>
      <c r="Z173">
        <v>10254</v>
      </c>
      <c r="AA173">
        <v>2</v>
      </c>
      <c r="AB173">
        <v>67</v>
      </c>
      <c r="AC173" t="s">
        <v>2852</v>
      </c>
      <c r="AE173">
        <f>Tabela4[[#This Row],[kan_params]]</f>
        <v>10135</v>
      </c>
      <c r="AF173">
        <f>Tabela4[[#This Row],[kan_steps]]</f>
        <v>26.8</v>
      </c>
      <c r="AG173">
        <f>Tabela4[[#This Row],[kan_train_acc]]</f>
        <v>0.68301885724067601</v>
      </c>
      <c r="AH173">
        <f>Tabela4[[#This Row],[kan_val_acc]]</f>
        <v>0.84444444179534905</v>
      </c>
      <c r="AI173">
        <f>Tabela4[[#This Row],[kan_test_acc]]</f>
        <v>0.653333348035812</v>
      </c>
      <c r="AJ173">
        <f>Tabela4[[#This Row],[mlp_test_acc]]</f>
        <v>0.34222222222222198</v>
      </c>
      <c r="AK173">
        <f>Tabela4[[#This Row],[mlp_val_acc]]</f>
        <v>0.48888888888888798</v>
      </c>
      <c r="AL173">
        <f>Tabela4[[#This Row],[mlp_train_acc]]</f>
        <v>0.39245283018867899</v>
      </c>
      <c r="AM173">
        <f>Tabela4[[#This Row],[mlp_steps]]</f>
        <v>14.4</v>
      </c>
    </row>
    <row r="174" spans="1:39" hidden="1" x14ac:dyDescent="0.25">
      <c r="A174" t="s">
        <v>2630</v>
      </c>
      <c r="B174">
        <v>12</v>
      </c>
      <c r="C174">
        <v>5</v>
      </c>
      <c r="D174">
        <v>3</v>
      </c>
      <c r="E174">
        <v>0</v>
      </c>
      <c r="F174" t="s">
        <v>2675</v>
      </c>
      <c r="G174">
        <v>10857</v>
      </c>
      <c r="H174">
        <v>5633542.5999999996</v>
      </c>
      <c r="I174">
        <v>22.4</v>
      </c>
      <c r="J174">
        <v>0.59811320900916998</v>
      </c>
      <c r="K174">
        <v>0.79259259700775098</v>
      </c>
      <c r="L174">
        <v>0.52444445490837099</v>
      </c>
      <c r="M174">
        <v>0.33333333333333298</v>
      </c>
      <c r="N174">
        <v>0.51851851851851805</v>
      </c>
      <c r="O174">
        <v>0.39622641509433898</v>
      </c>
      <c r="P174">
        <v>14.4</v>
      </c>
      <c r="Q174">
        <v>262088.8</v>
      </c>
      <c r="R174">
        <v>10836</v>
      </c>
      <c r="S174">
        <v>2</v>
      </c>
      <c r="T174">
        <v>69</v>
      </c>
      <c r="U174">
        <v>0.33333333333333298</v>
      </c>
      <c r="V174">
        <v>0.54074074074073997</v>
      </c>
      <c r="W174">
        <v>0.39622641509433898</v>
      </c>
      <c r="X174">
        <v>15</v>
      </c>
      <c r="Y174">
        <v>233575.6</v>
      </c>
      <c r="Z174">
        <v>11133</v>
      </c>
      <c r="AA174">
        <v>2</v>
      </c>
      <c r="AB174">
        <v>70</v>
      </c>
      <c r="AC174" t="s">
        <v>2853</v>
      </c>
      <c r="AE174">
        <f>Tabela4[[#This Row],[kan_params]]</f>
        <v>10857</v>
      </c>
      <c r="AF174">
        <f>Tabela4[[#This Row],[kan_steps]]</f>
        <v>22.4</v>
      </c>
      <c r="AG174">
        <f>Tabela4[[#This Row],[kan_train_acc]]</f>
        <v>0.59811320900916998</v>
      </c>
      <c r="AH174">
        <f>Tabela4[[#This Row],[kan_val_acc]]</f>
        <v>0.79259259700775098</v>
      </c>
      <c r="AI174">
        <f>Tabela4[[#This Row],[kan_test_acc]]</f>
        <v>0.52444445490837099</v>
      </c>
      <c r="AJ174">
        <f>Tabela4[[#This Row],[mlp_test_acc]]</f>
        <v>0.33333333333333298</v>
      </c>
      <c r="AK174">
        <f>Tabela4[[#This Row],[mlp_val_acc]]</f>
        <v>0.51851851851851805</v>
      </c>
      <c r="AL174">
        <f>Tabela4[[#This Row],[mlp_train_acc]]</f>
        <v>0.39622641509433898</v>
      </c>
      <c r="AM174">
        <f>Tabela4[[#This Row],[mlp_steps]]</f>
        <v>14.4</v>
      </c>
    </row>
    <row r="175" spans="1:39" hidden="1" x14ac:dyDescent="0.25">
      <c r="A175" t="s">
        <v>2630</v>
      </c>
      <c r="B175">
        <v>12</v>
      </c>
      <c r="C175">
        <v>5</v>
      </c>
      <c r="D175">
        <v>3</v>
      </c>
      <c r="E175">
        <v>0</v>
      </c>
      <c r="F175" t="s">
        <v>2677</v>
      </c>
      <c r="G175">
        <v>11579</v>
      </c>
      <c r="H175">
        <v>6628441</v>
      </c>
      <c r="I175">
        <v>26.2</v>
      </c>
      <c r="J175">
        <v>0.496226420998573</v>
      </c>
      <c r="K175">
        <v>0.65185185670852597</v>
      </c>
      <c r="L175">
        <v>0.48888889849185901</v>
      </c>
      <c r="M175">
        <v>0.33333333333333298</v>
      </c>
      <c r="N175">
        <v>0.51851851851851805</v>
      </c>
      <c r="O175">
        <v>0.39622641509433898</v>
      </c>
      <c r="P175">
        <v>15.6</v>
      </c>
      <c r="Q175">
        <v>1137514</v>
      </c>
      <c r="R175">
        <v>11434</v>
      </c>
      <c r="S175">
        <v>2</v>
      </c>
      <c r="T175">
        <v>71</v>
      </c>
      <c r="U175">
        <v>0.33333333333333298</v>
      </c>
      <c r="V175">
        <v>0.51851851851851805</v>
      </c>
      <c r="W175">
        <v>0.39622641509433898</v>
      </c>
      <c r="X175">
        <v>14.2</v>
      </c>
      <c r="Y175">
        <v>767560.8</v>
      </c>
      <c r="Z175">
        <v>11739</v>
      </c>
      <c r="AA175">
        <v>2</v>
      </c>
      <c r="AB175">
        <v>72</v>
      </c>
      <c r="AC175" t="s">
        <v>2854</v>
      </c>
      <c r="AE175">
        <f>Tabela4[[#This Row],[kan_params]]</f>
        <v>11579</v>
      </c>
      <c r="AF175">
        <f>Tabela4[[#This Row],[kan_steps]]</f>
        <v>26.2</v>
      </c>
      <c r="AG175">
        <f>Tabela4[[#This Row],[kan_train_acc]]</f>
        <v>0.496226420998573</v>
      </c>
      <c r="AH175">
        <f>Tabela4[[#This Row],[kan_val_acc]]</f>
        <v>0.65185185670852597</v>
      </c>
      <c r="AI175">
        <f>Tabela4[[#This Row],[kan_test_acc]]</f>
        <v>0.48888889849185901</v>
      </c>
      <c r="AJ175">
        <f>Tabela4[[#This Row],[mlp_test_acc]]</f>
        <v>0.33333333333333298</v>
      </c>
      <c r="AK175">
        <f>Tabela4[[#This Row],[mlp_val_acc]]</f>
        <v>0.51851851851851805</v>
      </c>
      <c r="AL175">
        <f>Tabela4[[#This Row],[mlp_train_acc]]</f>
        <v>0.39622641509433898</v>
      </c>
      <c r="AM175">
        <f>Tabela4[[#This Row],[mlp_steps]]</f>
        <v>15.6</v>
      </c>
    </row>
    <row r="176" spans="1:39" hidden="1" x14ac:dyDescent="0.25">
      <c r="A176" t="s">
        <v>2630</v>
      </c>
      <c r="B176">
        <v>12</v>
      </c>
      <c r="C176">
        <v>5</v>
      </c>
      <c r="D176">
        <v>3</v>
      </c>
      <c r="E176">
        <v>0</v>
      </c>
      <c r="F176" t="s">
        <v>2679</v>
      </c>
      <c r="G176">
        <v>12301</v>
      </c>
      <c r="H176">
        <v>6769734</v>
      </c>
      <c r="I176">
        <v>25.6</v>
      </c>
      <c r="J176">
        <v>0.62830189466476405</v>
      </c>
      <c r="K176">
        <v>0.79259259700775098</v>
      </c>
      <c r="L176">
        <v>0.58666668534278799</v>
      </c>
      <c r="M176">
        <v>0.33333333333333298</v>
      </c>
      <c r="N176">
        <v>0.51851851851851805</v>
      </c>
      <c r="O176">
        <v>0.39622641509433898</v>
      </c>
      <c r="P176">
        <v>14</v>
      </c>
      <c r="Q176">
        <v>806907.2</v>
      </c>
      <c r="R176">
        <v>12048</v>
      </c>
      <c r="S176">
        <v>2</v>
      </c>
      <c r="T176">
        <v>73</v>
      </c>
      <c r="U176">
        <v>0.33333333333333298</v>
      </c>
      <c r="V176">
        <v>0.51851851851851805</v>
      </c>
      <c r="W176">
        <v>0.39622641509433898</v>
      </c>
      <c r="X176">
        <v>13.6</v>
      </c>
      <c r="Y176">
        <v>954662</v>
      </c>
      <c r="Z176">
        <v>12361</v>
      </c>
      <c r="AA176">
        <v>2</v>
      </c>
      <c r="AB176">
        <v>74</v>
      </c>
      <c r="AC176" t="s">
        <v>2855</v>
      </c>
      <c r="AE176">
        <f>Tabela4[[#This Row],[kan_params]]</f>
        <v>12301</v>
      </c>
      <c r="AF176">
        <f>Tabela4[[#This Row],[kan_steps]]</f>
        <v>25.6</v>
      </c>
      <c r="AG176">
        <f>Tabela4[[#This Row],[kan_train_acc]]</f>
        <v>0.62830189466476405</v>
      </c>
      <c r="AH176">
        <f>Tabela4[[#This Row],[kan_val_acc]]</f>
        <v>0.79259259700775098</v>
      </c>
      <c r="AI176">
        <f>Tabela4[[#This Row],[kan_test_acc]]</f>
        <v>0.58666668534278799</v>
      </c>
      <c r="AJ176">
        <f>Tabela4[[#This Row],[mlp_test_acc]]</f>
        <v>0.33333333333333298</v>
      </c>
      <c r="AK176">
        <f>Tabela4[[#This Row],[mlp_val_acc]]</f>
        <v>0.51851851851851805</v>
      </c>
      <c r="AL176">
        <f>Tabela4[[#This Row],[mlp_train_acc]]</f>
        <v>0.39622641509433898</v>
      </c>
      <c r="AM176">
        <f>Tabela4[[#This Row],[mlp_steps]]</f>
        <v>14</v>
      </c>
    </row>
    <row r="177" spans="1:39" hidden="1" x14ac:dyDescent="0.25">
      <c r="A177" t="s">
        <v>2630</v>
      </c>
      <c r="B177">
        <v>12</v>
      </c>
      <c r="C177">
        <v>5</v>
      </c>
      <c r="D177">
        <v>3</v>
      </c>
      <c r="E177">
        <v>0</v>
      </c>
      <c r="F177" t="s">
        <v>2681</v>
      </c>
      <c r="G177">
        <v>13023</v>
      </c>
      <c r="H177">
        <v>3670097.8</v>
      </c>
      <c r="I177">
        <v>12</v>
      </c>
      <c r="J177">
        <v>0.48490565419197001</v>
      </c>
      <c r="K177">
        <v>0.66666668653488104</v>
      </c>
      <c r="L177">
        <v>0.50222223699092805</v>
      </c>
      <c r="M177">
        <v>0.33333333333333298</v>
      </c>
      <c r="N177">
        <v>0.51851851851851805</v>
      </c>
      <c r="O177">
        <v>0.39622641509433898</v>
      </c>
      <c r="P177">
        <v>12</v>
      </c>
      <c r="Q177">
        <v>800020.2</v>
      </c>
      <c r="R177">
        <v>12999</v>
      </c>
      <c r="S177">
        <v>2</v>
      </c>
      <c r="T177">
        <v>76</v>
      </c>
      <c r="U177">
        <v>0.33333333333333298</v>
      </c>
      <c r="V177">
        <v>0.51851851851851805</v>
      </c>
      <c r="W177">
        <v>0.39622641509433898</v>
      </c>
      <c r="X177">
        <v>12</v>
      </c>
      <c r="Y177">
        <v>876894.4</v>
      </c>
      <c r="Z177">
        <v>13324</v>
      </c>
      <c r="AA177">
        <v>2</v>
      </c>
      <c r="AB177">
        <v>77</v>
      </c>
      <c r="AC177" t="s">
        <v>2856</v>
      </c>
      <c r="AE177">
        <f>Tabela4[[#This Row],[kan_params]]</f>
        <v>13023</v>
      </c>
      <c r="AF177">
        <f>Tabela4[[#This Row],[kan_steps]]</f>
        <v>12</v>
      </c>
      <c r="AG177">
        <f>Tabela4[[#This Row],[kan_train_acc]]</f>
        <v>0.48490565419197001</v>
      </c>
      <c r="AH177">
        <f>Tabela4[[#This Row],[kan_val_acc]]</f>
        <v>0.66666668653488104</v>
      </c>
      <c r="AI177">
        <f>Tabela4[[#This Row],[kan_test_acc]]</f>
        <v>0.50222223699092805</v>
      </c>
      <c r="AJ177">
        <f>Tabela4[[#This Row],[mlp_test_acc]]</f>
        <v>0.33333333333333298</v>
      </c>
      <c r="AK177">
        <f>Tabela4[[#This Row],[mlp_val_acc]]</f>
        <v>0.51851851851851805</v>
      </c>
      <c r="AL177">
        <f>Tabela4[[#This Row],[mlp_train_acc]]</f>
        <v>0.39622641509433898</v>
      </c>
      <c r="AM177">
        <f>Tabela4[[#This Row],[mlp_steps]]</f>
        <v>12</v>
      </c>
    </row>
    <row r="178" spans="1:39" hidden="1" x14ac:dyDescent="0.25">
      <c r="A178" t="s">
        <v>2630</v>
      </c>
      <c r="B178">
        <v>12</v>
      </c>
      <c r="C178">
        <v>5</v>
      </c>
      <c r="D178">
        <v>3</v>
      </c>
      <c r="E178">
        <v>0</v>
      </c>
      <c r="F178" t="s">
        <v>2683</v>
      </c>
      <c r="G178">
        <v>13745</v>
      </c>
      <c r="H178">
        <v>7120107.7999999998</v>
      </c>
      <c r="I178">
        <v>26</v>
      </c>
      <c r="J178">
        <v>0.70188678503036495</v>
      </c>
      <c r="K178">
        <v>0.75555555820465004</v>
      </c>
      <c r="L178">
        <v>0.68888890147209103</v>
      </c>
      <c r="M178">
        <v>0.33333333333333298</v>
      </c>
      <c r="N178">
        <v>0.51851851851851805</v>
      </c>
      <c r="O178">
        <v>0.39622641509433898</v>
      </c>
      <c r="P178">
        <v>12.6</v>
      </c>
      <c r="Q178">
        <v>934012.8</v>
      </c>
      <c r="R178">
        <v>13653</v>
      </c>
      <c r="S178">
        <v>2</v>
      </c>
      <c r="T178">
        <v>78</v>
      </c>
      <c r="U178">
        <v>0.33333333333333298</v>
      </c>
      <c r="V178">
        <v>0.52592592592592502</v>
      </c>
      <c r="W178">
        <v>0.39622641509433898</v>
      </c>
      <c r="X178">
        <v>18.8</v>
      </c>
      <c r="Y178">
        <v>1193713</v>
      </c>
      <c r="Z178">
        <v>13986</v>
      </c>
      <c r="AA178">
        <v>2</v>
      </c>
      <c r="AB178">
        <v>79</v>
      </c>
      <c r="AC178" t="s">
        <v>2857</v>
      </c>
      <c r="AE178">
        <f>Tabela4[[#This Row],[kan_params]]</f>
        <v>13745</v>
      </c>
      <c r="AF178">
        <f>Tabela4[[#This Row],[kan_steps]]</f>
        <v>26</v>
      </c>
      <c r="AG178">
        <f>Tabela4[[#This Row],[kan_train_acc]]</f>
        <v>0.70188678503036495</v>
      </c>
      <c r="AH178">
        <f>Tabela4[[#This Row],[kan_val_acc]]</f>
        <v>0.75555555820465004</v>
      </c>
      <c r="AI178">
        <f>Tabela4[[#This Row],[kan_test_acc]]</f>
        <v>0.68888890147209103</v>
      </c>
      <c r="AJ178">
        <f>Tabela4[[#This Row],[mlp_test_acc]]</f>
        <v>0.33333333333333298</v>
      </c>
      <c r="AK178">
        <f>Tabela4[[#This Row],[mlp_val_acc]]</f>
        <v>0.51851851851851805</v>
      </c>
      <c r="AL178">
        <f>Tabela4[[#This Row],[mlp_train_acc]]</f>
        <v>0.39622641509433898</v>
      </c>
      <c r="AM178">
        <f>Tabela4[[#This Row],[mlp_steps]]</f>
        <v>12.6</v>
      </c>
    </row>
    <row r="179" spans="1:39" hidden="1" x14ac:dyDescent="0.25">
      <c r="A179" t="s">
        <v>2630</v>
      </c>
      <c r="B179">
        <v>12</v>
      </c>
      <c r="C179">
        <v>5</v>
      </c>
      <c r="D179">
        <v>3</v>
      </c>
      <c r="E179">
        <v>0</v>
      </c>
      <c r="F179" t="s">
        <v>2685</v>
      </c>
      <c r="G179">
        <v>4916</v>
      </c>
      <c r="H179">
        <v>4023679.2</v>
      </c>
      <c r="I179">
        <v>30</v>
      </c>
      <c r="J179">
        <v>0.93207548856735201</v>
      </c>
      <c r="K179">
        <v>0.91851850748062103</v>
      </c>
      <c r="L179">
        <v>0.88444445133209204</v>
      </c>
      <c r="M179">
        <v>0.33333333333333298</v>
      </c>
      <c r="N179">
        <v>0.51851851851851805</v>
      </c>
      <c r="O179">
        <v>0.39622641509433898</v>
      </c>
      <c r="P179">
        <v>18.8</v>
      </c>
      <c r="Q179">
        <v>249189.2</v>
      </c>
      <c r="R179">
        <v>4908</v>
      </c>
      <c r="S179">
        <v>2</v>
      </c>
      <c r="T179">
        <v>45</v>
      </c>
      <c r="U179">
        <v>0.28888888888888797</v>
      </c>
      <c r="V179">
        <v>0.42962962962962897</v>
      </c>
      <c r="W179">
        <v>0.35094339622641502</v>
      </c>
      <c r="X179">
        <v>13.8</v>
      </c>
      <c r="Y179">
        <v>220589.6</v>
      </c>
      <c r="Z179">
        <v>5109</v>
      </c>
      <c r="AA179">
        <v>2</v>
      </c>
      <c r="AB179">
        <v>46</v>
      </c>
      <c r="AC179" t="s">
        <v>2858</v>
      </c>
      <c r="AE179">
        <f>Tabela4[[#This Row],[kan_params]]</f>
        <v>4916</v>
      </c>
      <c r="AF179">
        <f>Tabela4[[#This Row],[kan_steps]]</f>
        <v>30</v>
      </c>
      <c r="AG179">
        <f>Tabela4[[#This Row],[kan_train_acc]]</f>
        <v>0.93207548856735201</v>
      </c>
      <c r="AH179">
        <f>Tabela4[[#This Row],[kan_val_acc]]</f>
        <v>0.91851850748062103</v>
      </c>
      <c r="AI179">
        <f>Tabela4[[#This Row],[kan_test_acc]]</f>
        <v>0.88444445133209204</v>
      </c>
      <c r="AJ179">
        <f>Tabela4[[#This Row],[mlp_test_acc]]</f>
        <v>0.33333333333333298</v>
      </c>
      <c r="AK179">
        <f>Tabela4[[#This Row],[mlp_val_acc]]</f>
        <v>0.51851851851851805</v>
      </c>
      <c r="AL179">
        <f>Tabela4[[#This Row],[mlp_train_acc]]</f>
        <v>0.39622641509433898</v>
      </c>
      <c r="AM179">
        <f>Tabela4[[#This Row],[mlp_steps]]</f>
        <v>18.8</v>
      </c>
    </row>
    <row r="180" spans="1:39" hidden="1" x14ac:dyDescent="0.25">
      <c r="A180" t="s">
        <v>2630</v>
      </c>
      <c r="B180">
        <v>12</v>
      </c>
      <c r="C180">
        <v>5</v>
      </c>
      <c r="D180">
        <v>3</v>
      </c>
      <c r="E180">
        <v>0</v>
      </c>
      <c r="F180" t="s">
        <v>2687</v>
      </c>
      <c r="G180">
        <v>9629</v>
      </c>
      <c r="H180">
        <v>6730487.4000000004</v>
      </c>
      <c r="I180">
        <v>29.2</v>
      </c>
      <c r="J180">
        <v>0.55849057435989302</v>
      </c>
      <c r="K180">
        <v>0.74074074029922399</v>
      </c>
      <c r="L180">
        <v>0.54222223758697496</v>
      </c>
      <c r="M180">
        <v>0.33333333333333298</v>
      </c>
      <c r="N180">
        <v>0.51851851851851805</v>
      </c>
      <c r="O180">
        <v>0.39622641509433898</v>
      </c>
      <c r="P180">
        <v>14.2</v>
      </c>
      <c r="Q180">
        <v>202892.2</v>
      </c>
      <c r="R180">
        <v>9411</v>
      </c>
      <c r="S180">
        <v>2</v>
      </c>
      <c r="T180">
        <v>64</v>
      </c>
      <c r="U180">
        <v>0.35555555555555501</v>
      </c>
      <c r="V180">
        <v>0.45185185185185101</v>
      </c>
      <c r="W180">
        <v>0.38113207547169797</v>
      </c>
      <c r="X180">
        <v>14.8</v>
      </c>
      <c r="Y180">
        <v>215795.4</v>
      </c>
      <c r="Z180">
        <v>9688</v>
      </c>
      <c r="AA180">
        <v>2</v>
      </c>
      <c r="AB180">
        <v>65</v>
      </c>
      <c r="AC180" t="s">
        <v>2859</v>
      </c>
      <c r="AE180">
        <f>Tabela4[[#This Row],[kan_params]]</f>
        <v>9629</v>
      </c>
      <c r="AF180">
        <f>Tabela4[[#This Row],[kan_steps]]</f>
        <v>29.2</v>
      </c>
      <c r="AG180">
        <f>Tabela4[[#This Row],[kan_train_acc]]</f>
        <v>0.55849057435989302</v>
      </c>
      <c r="AH180">
        <f>Tabela4[[#This Row],[kan_val_acc]]</f>
        <v>0.74074074029922399</v>
      </c>
      <c r="AI180">
        <f>Tabela4[[#This Row],[kan_test_acc]]</f>
        <v>0.54222223758697496</v>
      </c>
      <c r="AJ180">
        <f>Tabela4[[#This Row],[mlp_test_acc]]</f>
        <v>0.33333333333333298</v>
      </c>
      <c r="AK180">
        <f>Tabela4[[#This Row],[mlp_val_acc]]</f>
        <v>0.51851851851851805</v>
      </c>
      <c r="AL180">
        <f>Tabela4[[#This Row],[mlp_train_acc]]</f>
        <v>0.39622641509433898</v>
      </c>
      <c r="AM180">
        <f>Tabela4[[#This Row],[mlp_steps]]</f>
        <v>14.2</v>
      </c>
    </row>
    <row r="181" spans="1:39" hidden="1" x14ac:dyDescent="0.25">
      <c r="A181" t="s">
        <v>2630</v>
      </c>
      <c r="B181">
        <v>12</v>
      </c>
      <c r="C181">
        <v>5</v>
      </c>
      <c r="D181">
        <v>3</v>
      </c>
      <c r="E181">
        <v>0</v>
      </c>
      <c r="F181" t="s">
        <v>2689</v>
      </c>
      <c r="G181">
        <v>10423</v>
      </c>
      <c r="H181">
        <v>6431557.5999999996</v>
      </c>
      <c r="I181">
        <v>26</v>
      </c>
      <c r="J181">
        <v>0.63962263464927605</v>
      </c>
      <c r="K181">
        <v>0.74074074029922399</v>
      </c>
      <c r="L181">
        <v>0.58222223520278904</v>
      </c>
      <c r="M181">
        <v>0.33333333333333298</v>
      </c>
      <c r="N181">
        <v>0.54074074074073997</v>
      </c>
      <c r="O181">
        <v>0.39622641509433898</v>
      </c>
      <c r="P181">
        <v>14.8</v>
      </c>
      <c r="Q181">
        <v>226534.8</v>
      </c>
      <c r="R181">
        <v>10254</v>
      </c>
      <c r="S181">
        <v>2</v>
      </c>
      <c r="T181">
        <v>67</v>
      </c>
      <c r="U181">
        <v>0.33333333333333298</v>
      </c>
      <c r="V181">
        <v>0.51851851851851805</v>
      </c>
      <c r="W181">
        <v>0.39622641509433898</v>
      </c>
      <c r="X181">
        <v>16.399999999999999</v>
      </c>
      <c r="Y181">
        <v>280646.8</v>
      </c>
      <c r="Z181">
        <v>10543</v>
      </c>
      <c r="AA181">
        <v>2</v>
      </c>
      <c r="AB181">
        <v>68</v>
      </c>
      <c r="AC181" t="s">
        <v>2860</v>
      </c>
      <c r="AE181">
        <f>Tabela4[[#This Row],[kan_params]]</f>
        <v>10423</v>
      </c>
      <c r="AF181">
        <f>Tabela4[[#This Row],[kan_steps]]</f>
        <v>26</v>
      </c>
      <c r="AG181">
        <f>Tabela4[[#This Row],[kan_train_acc]]</f>
        <v>0.63962263464927605</v>
      </c>
      <c r="AH181">
        <f>Tabela4[[#This Row],[kan_val_acc]]</f>
        <v>0.74074074029922399</v>
      </c>
      <c r="AI181">
        <f>Tabela4[[#This Row],[kan_test_acc]]</f>
        <v>0.58222223520278904</v>
      </c>
      <c r="AJ181">
        <f>Tabela4[[#This Row],[mlp_test_acc]]</f>
        <v>0.33333333333333298</v>
      </c>
      <c r="AK181">
        <f>Tabela4[[#This Row],[mlp_val_acc]]</f>
        <v>0.54074074074073997</v>
      </c>
      <c r="AL181">
        <f>Tabela4[[#This Row],[mlp_train_acc]]</f>
        <v>0.39622641509433898</v>
      </c>
      <c r="AM181">
        <f>Tabela4[[#This Row],[mlp_steps]]</f>
        <v>14.8</v>
      </c>
    </row>
    <row r="182" spans="1:39" hidden="1" x14ac:dyDescent="0.25">
      <c r="A182" t="s">
        <v>2630</v>
      </c>
      <c r="B182">
        <v>12</v>
      </c>
      <c r="C182">
        <v>5</v>
      </c>
      <c r="D182">
        <v>3</v>
      </c>
      <c r="E182">
        <v>0</v>
      </c>
      <c r="F182" t="s">
        <v>2691</v>
      </c>
      <c r="G182">
        <v>11217</v>
      </c>
      <c r="H182">
        <v>6576803.7999999998</v>
      </c>
      <c r="I182">
        <v>26</v>
      </c>
      <c r="J182">
        <v>0.64339622855186396</v>
      </c>
      <c r="K182">
        <v>0.77777777910232504</v>
      </c>
      <c r="L182">
        <v>0.62666667699813805</v>
      </c>
      <c r="M182">
        <v>0.33333333333333298</v>
      </c>
      <c r="N182">
        <v>0.51851851851851805</v>
      </c>
      <c r="O182">
        <v>0.39622641509433898</v>
      </c>
      <c r="P182">
        <v>13.4</v>
      </c>
      <c r="Q182">
        <v>217799</v>
      </c>
      <c r="R182">
        <v>11133</v>
      </c>
      <c r="S182">
        <v>2</v>
      </c>
      <c r="T182">
        <v>70</v>
      </c>
      <c r="U182">
        <v>0.33333333333333298</v>
      </c>
      <c r="V182">
        <v>0.51851851851851805</v>
      </c>
      <c r="W182">
        <v>0.39622641509433898</v>
      </c>
      <c r="X182">
        <v>13.6</v>
      </c>
      <c r="Y182">
        <v>1074433.6000000001</v>
      </c>
      <c r="Z182">
        <v>11434</v>
      </c>
      <c r="AA182">
        <v>2</v>
      </c>
      <c r="AB182">
        <v>71</v>
      </c>
      <c r="AC182" t="s">
        <v>2861</v>
      </c>
      <c r="AE182">
        <f>Tabela4[[#This Row],[kan_params]]</f>
        <v>11217</v>
      </c>
      <c r="AF182">
        <f>Tabela4[[#This Row],[kan_steps]]</f>
        <v>26</v>
      </c>
      <c r="AG182">
        <f>Tabela4[[#This Row],[kan_train_acc]]</f>
        <v>0.64339622855186396</v>
      </c>
      <c r="AH182">
        <f>Tabela4[[#This Row],[kan_val_acc]]</f>
        <v>0.77777777910232504</v>
      </c>
      <c r="AI182">
        <f>Tabela4[[#This Row],[kan_test_acc]]</f>
        <v>0.62666667699813805</v>
      </c>
      <c r="AJ182">
        <f>Tabela4[[#This Row],[mlp_test_acc]]</f>
        <v>0.33333333333333298</v>
      </c>
      <c r="AK182">
        <f>Tabela4[[#This Row],[mlp_val_acc]]</f>
        <v>0.51851851851851805</v>
      </c>
      <c r="AL182">
        <f>Tabela4[[#This Row],[mlp_train_acc]]</f>
        <v>0.39622641509433898</v>
      </c>
      <c r="AM182">
        <f>Tabela4[[#This Row],[mlp_steps]]</f>
        <v>13.4</v>
      </c>
    </row>
    <row r="183" spans="1:39" hidden="1" x14ac:dyDescent="0.25">
      <c r="A183" t="s">
        <v>2630</v>
      </c>
      <c r="B183">
        <v>12</v>
      </c>
      <c r="C183">
        <v>5</v>
      </c>
      <c r="D183">
        <v>3</v>
      </c>
      <c r="E183">
        <v>0</v>
      </c>
      <c r="F183" t="s">
        <v>2693</v>
      </c>
      <c r="G183">
        <v>12011</v>
      </c>
      <c r="H183">
        <v>4380182.4000000004</v>
      </c>
      <c r="I183">
        <v>16</v>
      </c>
      <c r="J183">
        <v>0.55660376548766999</v>
      </c>
      <c r="K183">
        <v>0.74074075222015301</v>
      </c>
      <c r="L183">
        <v>0.58666668534278799</v>
      </c>
      <c r="M183">
        <v>0.33333333333333298</v>
      </c>
      <c r="N183">
        <v>0.51851851851851805</v>
      </c>
      <c r="O183">
        <v>0.39622641509433898</v>
      </c>
      <c r="P183">
        <v>12</v>
      </c>
      <c r="Q183">
        <v>750044</v>
      </c>
      <c r="R183">
        <v>11739</v>
      </c>
      <c r="S183">
        <v>2</v>
      </c>
      <c r="T183">
        <v>72</v>
      </c>
      <c r="U183">
        <v>0.33333333333333298</v>
      </c>
      <c r="V183">
        <v>0.51851851851851805</v>
      </c>
      <c r="W183">
        <v>0.39622641509433898</v>
      </c>
      <c r="X183">
        <v>19</v>
      </c>
      <c r="Y183">
        <v>1253049.6000000001</v>
      </c>
      <c r="Z183">
        <v>12048</v>
      </c>
      <c r="AA183">
        <v>2</v>
      </c>
      <c r="AB183">
        <v>73</v>
      </c>
      <c r="AC183" t="s">
        <v>2862</v>
      </c>
      <c r="AE183">
        <f>Tabela4[[#This Row],[kan_params]]</f>
        <v>12011</v>
      </c>
      <c r="AF183">
        <f>Tabela4[[#This Row],[kan_steps]]</f>
        <v>16</v>
      </c>
      <c r="AG183">
        <f>Tabela4[[#This Row],[kan_train_acc]]</f>
        <v>0.55660376548766999</v>
      </c>
      <c r="AH183">
        <f>Tabela4[[#This Row],[kan_val_acc]]</f>
        <v>0.74074075222015301</v>
      </c>
      <c r="AI183">
        <f>Tabela4[[#This Row],[kan_test_acc]]</f>
        <v>0.58666668534278799</v>
      </c>
      <c r="AJ183">
        <f>Tabela4[[#This Row],[mlp_test_acc]]</f>
        <v>0.33333333333333298</v>
      </c>
      <c r="AK183">
        <f>Tabela4[[#This Row],[mlp_val_acc]]</f>
        <v>0.51851851851851805</v>
      </c>
      <c r="AL183">
        <f>Tabela4[[#This Row],[mlp_train_acc]]</f>
        <v>0.39622641509433898</v>
      </c>
      <c r="AM183">
        <f>Tabela4[[#This Row],[mlp_steps]]</f>
        <v>12</v>
      </c>
    </row>
    <row r="184" spans="1:39" hidden="1" x14ac:dyDescent="0.25">
      <c r="A184" t="s">
        <v>2630</v>
      </c>
      <c r="B184">
        <v>12</v>
      </c>
      <c r="C184">
        <v>5</v>
      </c>
      <c r="D184">
        <v>3</v>
      </c>
      <c r="E184">
        <v>0</v>
      </c>
      <c r="F184" t="s">
        <v>2695</v>
      </c>
      <c r="G184">
        <v>12805</v>
      </c>
      <c r="H184">
        <v>7962734.4000000004</v>
      </c>
      <c r="I184">
        <v>30</v>
      </c>
      <c r="J184">
        <v>0.71320754885673499</v>
      </c>
      <c r="K184">
        <v>0.8</v>
      </c>
      <c r="L184">
        <v>0.68888890147209103</v>
      </c>
      <c r="M184">
        <v>0.33333333333333298</v>
      </c>
      <c r="N184">
        <v>0.54074074074073997</v>
      </c>
      <c r="O184">
        <v>0.39622641509433898</v>
      </c>
      <c r="P184">
        <v>13.8</v>
      </c>
      <c r="Q184">
        <v>1111442.8</v>
      </c>
      <c r="R184">
        <v>12678</v>
      </c>
      <c r="S184">
        <v>2</v>
      </c>
      <c r="T184">
        <v>75</v>
      </c>
      <c r="U184">
        <v>0.33333333333333298</v>
      </c>
      <c r="V184">
        <v>0.51851851851851805</v>
      </c>
      <c r="W184">
        <v>0.39622641509433898</v>
      </c>
      <c r="X184">
        <v>13.2</v>
      </c>
      <c r="Y184">
        <v>751882.2</v>
      </c>
      <c r="Z184">
        <v>12999</v>
      </c>
      <c r="AA184">
        <v>2</v>
      </c>
      <c r="AB184">
        <v>76</v>
      </c>
      <c r="AC184" t="s">
        <v>2863</v>
      </c>
      <c r="AE184">
        <f>Tabela4[[#This Row],[kan_params]]</f>
        <v>12805</v>
      </c>
      <c r="AF184">
        <f>Tabela4[[#This Row],[kan_steps]]</f>
        <v>30</v>
      </c>
      <c r="AG184">
        <f>Tabela4[[#This Row],[kan_train_acc]]</f>
        <v>0.71320754885673499</v>
      </c>
      <c r="AH184">
        <f>Tabela4[[#This Row],[kan_val_acc]]</f>
        <v>0.8</v>
      </c>
      <c r="AI184">
        <f>Tabela4[[#This Row],[kan_test_acc]]</f>
        <v>0.68888890147209103</v>
      </c>
      <c r="AJ184">
        <f>Tabela4[[#This Row],[mlp_test_acc]]</f>
        <v>0.33333333333333298</v>
      </c>
      <c r="AK184">
        <f>Tabela4[[#This Row],[mlp_val_acc]]</f>
        <v>0.54074074074073997</v>
      </c>
      <c r="AL184">
        <f>Tabela4[[#This Row],[mlp_train_acc]]</f>
        <v>0.39622641509433898</v>
      </c>
      <c r="AM184">
        <f>Tabela4[[#This Row],[mlp_steps]]</f>
        <v>13.8</v>
      </c>
    </row>
    <row r="185" spans="1:39" hidden="1" x14ac:dyDescent="0.25">
      <c r="A185" t="s">
        <v>2630</v>
      </c>
      <c r="B185">
        <v>12</v>
      </c>
      <c r="C185">
        <v>5</v>
      </c>
      <c r="D185">
        <v>3</v>
      </c>
      <c r="E185">
        <v>0</v>
      </c>
      <c r="F185" t="s">
        <v>2697</v>
      </c>
      <c r="G185">
        <v>13599</v>
      </c>
      <c r="H185">
        <v>6794334.4000000004</v>
      </c>
      <c r="I185">
        <v>24</v>
      </c>
      <c r="J185">
        <v>0.67735848426818801</v>
      </c>
      <c r="K185">
        <v>0.8</v>
      </c>
      <c r="L185">
        <v>0.622222232818603</v>
      </c>
      <c r="M185">
        <v>0.33333333333333298</v>
      </c>
      <c r="N185">
        <v>0.51851851851851805</v>
      </c>
      <c r="O185">
        <v>0.39622641509433898</v>
      </c>
      <c r="P185">
        <v>16</v>
      </c>
      <c r="Q185">
        <v>919164</v>
      </c>
      <c r="R185">
        <v>13324</v>
      </c>
      <c r="S185">
        <v>2</v>
      </c>
      <c r="T185">
        <v>77</v>
      </c>
      <c r="U185">
        <v>0.33333333333333298</v>
      </c>
      <c r="V185">
        <v>0.58518518518518503</v>
      </c>
      <c r="W185">
        <v>0.39622641509433898</v>
      </c>
      <c r="X185">
        <v>15.4</v>
      </c>
      <c r="Y185">
        <v>903443.8</v>
      </c>
      <c r="Z185">
        <v>13653</v>
      </c>
      <c r="AA185">
        <v>2</v>
      </c>
      <c r="AB185">
        <v>78</v>
      </c>
      <c r="AC185" t="s">
        <v>2864</v>
      </c>
      <c r="AE185">
        <f>Tabela4[[#This Row],[kan_params]]</f>
        <v>13599</v>
      </c>
      <c r="AF185">
        <f>Tabela4[[#This Row],[kan_steps]]</f>
        <v>24</v>
      </c>
      <c r="AG185">
        <f>Tabela4[[#This Row],[kan_train_acc]]</f>
        <v>0.67735848426818801</v>
      </c>
      <c r="AH185">
        <f>Tabela4[[#This Row],[kan_val_acc]]</f>
        <v>0.8</v>
      </c>
      <c r="AI185">
        <f>Tabela4[[#This Row],[kan_test_acc]]</f>
        <v>0.622222232818603</v>
      </c>
      <c r="AJ185">
        <f>Tabela4[[#This Row],[mlp_test_acc]]</f>
        <v>0.33333333333333298</v>
      </c>
      <c r="AK185">
        <f>Tabela4[[#This Row],[mlp_val_acc]]</f>
        <v>0.51851851851851805</v>
      </c>
      <c r="AL185">
        <f>Tabela4[[#This Row],[mlp_train_acc]]</f>
        <v>0.39622641509433898</v>
      </c>
      <c r="AM185">
        <f>Tabela4[[#This Row],[mlp_steps]]</f>
        <v>16</v>
      </c>
    </row>
    <row r="186" spans="1:39" hidden="1" x14ac:dyDescent="0.25">
      <c r="A186" t="s">
        <v>2630</v>
      </c>
      <c r="B186">
        <v>12</v>
      </c>
      <c r="C186">
        <v>5</v>
      </c>
      <c r="D186">
        <v>3</v>
      </c>
      <c r="E186">
        <v>0</v>
      </c>
      <c r="F186" t="s">
        <v>2699</v>
      </c>
      <c r="G186">
        <v>14393</v>
      </c>
      <c r="H186">
        <v>6616797.2000000002</v>
      </c>
      <c r="I186">
        <v>23.2</v>
      </c>
      <c r="J186">
        <v>0.63207546472549403</v>
      </c>
      <c r="K186">
        <v>0.70370370149612405</v>
      </c>
      <c r="L186">
        <v>0.67111112475395196</v>
      </c>
      <c r="M186">
        <v>0.33333333333333298</v>
      </c>
      <c r="N186">
        <v>0.54074074074073997</v>
      </c>
      <c r="O186">
        <v>0.39622641509433898</v>
      </c>
      <c r="P186">
        <v>13.8</v>
      </c>
      <c r="Q186">
        <v>1054751.6000000001</v>
      </c>
      <c r="R186">
        <v>14323</v>
      </c>
      <c r="S186">
        <v>2</v>
      </c>
      <c r="T186">
        <v>80</v>
      </c>
      <c r="U186">
        <v>0.33333333333333298</v>
      </c>
      <c r="V186">
        <v>0.51851851851851805</v>
      </c>
      <c r="W186">
        <v>0.39622641509433898</v>
      </c>
      <c r="X186">
        <v>12</v>
      </c>
      <c r="Y186">
        <v>818778.8</v>
      </c>
      <c r="Z186">
        <v>14664</v>
      </c>
      <c r="AA186">
        <v>2</v>
      </c>
      <c r="AB186">
        <v>81</v>
      </c>
      <c r="AC186" t="s">
        <v>2865</v>
      </c>
      <c r="AE186">
        <f>Tabela4[[#This Row],[kan_params]]</f>
        <v>14393</v>
      </c>
      <c r="AF186">
        <f>Tabela4[[#This Row],[kan_steps]]</f>
        <v>23.2</v>
      </c>
      <c r="AG186">
        <f>Tabela4[[#This Row],[kan_train_acc]]</f>
        <v>0.63207546472549403</v>
      </c>
      <c r="AH186">
        <f>Tabela4[[#This Row],[kan_val_acc]]</f>
        <v>0.70370370149612405</v>
      </c>
      <c r="AI186">
        <f>Tabela4[[#This Row],[kan_test_acc]]</f>
        <v>0.67111112475395196</v>
      </c>
      <c r="AJ186">
        <f>Tabela4[[#This Row],[mlp_test_acc]]</f>
        <v>0.33333333333333298</v>
      </c>
      <c r="AK186">
        <f>Tabela4[[#This Row],[mlp_val_acc]]</f>
        <v>0.54074074074073997</v>
      </c>
      <c r="AL186">
        <f>Tabela4[[#This Row],[mlp_train_acc]]</f>
        <v>0.39622641509433898</v>
      </c>
      <c r="AM186">
        <f>Tabela4[[#This Row],[mlp_steps]]</f>
        <v>13.8</v>
      </c>
    </row>
    <row r="187" spans="1:39" hidden="1" x14ac:dyDescent="0.25">
      <c r="A187" t="s">
        <v>2630</v>
      </c>
      <c r="B187">
        <v>12</v>
      </c>
      <c r="C187">
        <v>5</v>
      </c>
      <c r="D187">
        <v>3</v>
      </c>
      <c r="E187">
        <v>0</v>
      </c>
      <c r="F187" t="s">
        <v>2701</v>
      </c>
      <c r="G187">
        <v>15187</v>
      </c>
      <c r="H187">
        <v>7724987.2000000002</v>
      </c>
      <c r="I187">
        <v>27</v>
      </c>
      <c r="J187">
        <v>0.60188679099082898</v>
      </c>
      <c r="K187">
        <v>0.78518519401550202</v>
      </c>
      <c r="L187">
        <v>0.58222223520278904</v>
      </c>
      <c r="M187">
        <v>0.33333333333333298</v>
      </c>
      <c r="N187">
        <v>0.53333333333333299</v>
      </c>
      <c r="O187">
        <v>0.39622641509433898</v>
      </c>
      <c r="P187">
        <v>16.2</v>
      </c>
      <c r="Q187">
        <v>1036328.8</v>
      </c>
      <c r="R187">
        <v>15009</v>
      </c>
      <c r="S187">
        <v>2</v>
      </c>
      <c r="T187">
        <v>82</v>
      </c>
      <c r="U187">
        <v>0.33333333333333298</v>
      </c>
      <c r="V187">
        <v>0.51851851851851805</v>
      </c>
      <c r="W187">
        <v>0.39622641509433898</v>
      </c>
      <c r="X187">
        <v>14.8</v>
      </c>
      <c r="Y187">
        <v>1026422.2</v>
      </c>
      <c r="Z187">
        <v>15358</v>
      </c>
      <c r="AA187">
        <v>2</v>
      </c>
      <c r="AB187">
        <v>83</v>
      </c>
      <c r="AC187" t="s">
        <v>2866</v>
      </c>
      <c r="AE187">
        <f>Tabela4[[#This Row],[kan_params]]</f>
        <v>15187</v>
      </c>
      <c r="AF187">
        <f>Tabela4[[#This Row],[kan_steps]]</f>
        <v>27</v>
      </c>
      <c r="AG187">
        <f>Tabela4[[#This Row],[kan_train_acc]]</f>
        <v>0.60188679099082898</v>
      </c>
      <c r="AH187">
        <f>Tabela4[[#This Row],[kan_val_acc]]</f>
        <v>0.78518519401550202</v>
      </c>
      <c r="AI187">
        <f>Tabela4[[#This Row],[kan_test_acc]]</f>
        <v>0.58222223520278904</v>
      </c>
      <c r="AJ187">
        <f>Tabela4[[#This Row],[mlp_test_acc]]</f>
        <v>0.33333333333333298</v>
      </c>
      <c r="AK187">
        <f>Tabela4[[#This Row],[mlp_val_acc]]</f>
        <v>0.53333333333333299</v>
      </c>
      <c r="AL187">
        <f>Tabela4[[#This Row],[mlp_train_acc]]</f>
        <v>0.39622641509433898</v>
      </c>
      <c r="AM187">
        <f>Tabela4[[#This Row],[mlp_steps]]</f>
        <v>16.2</v>
      </c>
    </row>
    <row r="188" spans="1:39" hidden="1" x14ac:dyDescent="0.25">
      <c r="A188" t="s">
        <v>2630</v>
      </c>
      <c r="B188">
        <v>12</v>
      </c>
      <c r="C188">
        <v>5</v>
      </c>
      <c r="D188">
        <v>3</v>
      </c>
      <c r="E188">
        <v>0</v>
      </c>
      <c r="F188" t="s">
        <v>2703</v>
      </c>
      <c r="G188">
        <v>5494</v>
      </c>
      <c r="H188">
        <v>4684121.8</v>
      </c>
      <c r="I188">
        <v>32</v>
      </c>
      <c r="J188">
        <v>0.837735843658447</v>
      </c>
      <c r="K188">
        <v>0.91111110448837196</v>
      </c>
      <c r="L188">
        <v>0.81777778863906803</v>
      </c>
      <c r="M188">
        <v>0.37777777777777699</v>
      </c>
      <c r="N188">
        <v>0.38518518518518502</v>
      </c>
      <c r="O188">
        <v>0.36603773584905602</v>
      </c>
      <c r="P188">
        <v>13.6</v>
      </c>
      <c r="Q188">
        <v>190864.4</v>
      </c>
      <c r="R188">
        <v>5314</v>
      </c>
      <c r="S188">
        <v>2</v>
      </c>
      <c r="T188">
        <v>47</v>
      </c>
      <c r="U188">
        <v>0.35555555555555501</v>
      </c>
      <c r="V188">
        <v>0.45185185185185101</v>
      </c>
      <c r="W188">
        <v>0.38113207547169797</v>
      </c>
      <c r="X188">
        <v>15</v>
      </c>
      <c r="Y188">
        <v>253912</v>
      </c>
      <c r="Z188">
        <v>5523</v>
      </c>
      <c r="AA188">
        <v>2</v>
      </c>
      <c r="AB188">
        <v>48</v>
      </c>
      <c r="AC188" t="s">
        <v>2867</v>
      </c>
      <c r="AE188">
        <f>Tabela4[[#This Row],[kan_params]]</f>
        <v>5494</v>
      </c>
      <c r="AF188">
        <f>Tabela4[[#This Row],[kan_steps]]</f>
        <v>32</v>
      </c>
      <c r="AG188">
        <f>Tabela4[[#This Row],[kan_train_acc]]</f>
        <v>0.837735843658447</v>
      </c>
      <c r="AH188">
        <f>Tabela4[[#This Row],[kan_val_acc]]</f>
        <v>0.91111110448837196</v>
      </c>
      <c r="AI188">
        <f>Tabela4[[#This Row],[kan_test_acc]]</f>
        <v>0.81777778863906803</v>
      </c>
      <c r="AJ188">
        <f>Tabela4[[#This Row],[mlp_test_acc]]</f>
        <v>0.37777777777777699</v>
      </c>
      <c r="AK188">
        <f>Tabela4[[#This Row],[mlp_val_acc]]</f>
        <v>0.38518518518518502</v>
      </c>
      <c r="AL188">
        <f>Tabela4[[#This Row],[mlp_train_acc]]</f>
        <v>0.36603773584905602</v>
      </c>
      <c r="AM188">
        <f>Tabela4[[#This Row],[mlp_steps]]</f>
        <v>13.6</v>
      </c>
    </row>
    <row r="189" spans="1:39" hidden="1" x14ac:dyDescent="0.25">
      <c r="A189" t="s">
        <v>2630</v>
      </c>
      <c r="B189">
        <v>12</v>
      </c>
      <c r="C189">
        <v>5</v>
      </c>
      <c r="D189">
        <v>3</v>
      </c>
      <c r="E189">
        <v>0</v>
      </c>
      <c r="F189" t="s">
        <v>2705</v>
      </c>
      <c r="G189">
        <v>10567</v>
      </c>
      <c r="H189">
        <v>5615241.5999999996</v>
      </c>
      <c r="I189">
        <v>23.6</v>
      </c>
      <c r="J189">
        <v>0.62452830672264104</v>
      </c>
      <c r="K189">
        <v>0.74074075222015301</v>
      </c>
      <c r="L189">
        <v>0.55111112296581199</v>
      </c>
      <c r="M189">
        <v>0.33333333333333298</v>
      </c>
      <c r="N189">
        <v>0.51851851851851805</v>
      </c>
      <c r="O189">
        <v>0.39622641509433898</v>
      </c>
      <c r="P189">
        <v>15.2</v>
      </c>
      <c r="Q189">
        <v>210160.4</v>
      </c>
      <c r="R189">
        <v>10543</v>
      </c>
      <c r="S189">
        <v>2</v>
      </c>
      <c r="T189">
        <v>68</v>
      </c>
      <c r="U189">
        <v>0.28888888888888797</v>
      </c>
      <c r="V189">
        <v>0.42962962962962897</v>
      </c>
      <c r="W189">
        <v>0.35094339622641502</v>
      </c>
      <c r="X189">
        <v>14.2</v>
      </c>
      <c r="Y189">
        <v>237174.8</v>
      </c>
      <c r="Z189">
        <v>10836</v>
      </c>
      <c r="AA189">
        <v>2</v>
      </c>
      <c r="AB189">
        <v>69</v>
      </c>
      <c r="AC189" t="s">
        <v>2868</v>
      </c>
      <c r="AE189">
        <f>Tabela4[[#This Row],[kan_params]]</f>
        <v>10567</v>
      </c>
      <c r="AF189">
        <f>Tabela4[[#This Row],[kan_steps]]</f>
        <v>23.6</v>
      </c>
      <c r="AG189">
        <f>Tabela4[[#This Row],[kan_train_acc]]</f>
        <v>0.62452830672264104</v>
      </c>
      <c r="AH189">
        <f>Tabela4[[#This Row],[kan_val_acc]]</f>
        <v>0.74074075222015301</v>
      </c>
      <c r="AI189">
        <f>Tabela4[[#This Row],[kan_test_acc]]</f>
        <v>0.55111112296581199</v>
      </c>
      <c r="AJ189">
        <f>Tabela4[[#This Row],[mlp_test_acc]]</f>
        <v>0.33333333333333298</v>
      </c>
      <c r="AK189">
        <f>Tabela4[[#This Row],[mlp_val_acc]]</f>
        <v>0.51851851851851805</v>
      </c>
      <c r="AL189">
        <f>Tabela4[[#This Row],[mlp_train_acc]]</f>
        <v>0.39622641509433898</v>
      </c>
      <c r="AM189">
        <f>Tabela4[[#This Row],[mlp_steps]]</f>
        <v>15.2</v>
      </c>
    </row>
    <row r="190" spans="1:39" hidden="1" x14ac:dyDescent="0.25">
      <c r="A190" t="s">
        <v>2630</v>
      </c>
      <c r="B190">
        <v>12</v>
      </c>
      <c r="C190">
        <v>5</v>
      </c>
      <c r="D190">
        <v>3</v>
      </c>
      <c r="E190">
        <v>0</v>
      </c>
      <c r="F190" t="s">
        <v>2707</v>
      </c>
      <c r="G190">
        <v>11433</v>
      </c>
      <c r="H190">
        <v>5939763</v>
      </c>
      <c r="I190">
        <v>23</v>
      </c>
      <c r="J190">
        <v>0.47735848724842</v>
      </c>
      <c r="K190">
        <v>0.75555557012557895</v>
      </c>
      <c r="L190">
        <v>0.40000001043081201</v>
      </c>
      <c r="M190">
        <v>0.33333333333333298</v>
      </c>
      <c r="N190">
        <v>0.51851851851851805</v>
      </c>
      <c r="O190">
        <v>0.39622641509433898</v>
      </c>
      <c r="P190">
        <v>12</v>
      </c>
      <c r="Q190">
        <v>183776.8</v>
      </c>
      <c r="R190">
        <v>11133</v>
      </c>
      <c r="S190">
        <v>2</v>
      </c>
      <c r="T190">
        <v>70</v>
      </c>
      <c r="U190">
        <v>0.33333333333333298</v>
      </c>
      <c r="V190">
        <v>0.51851851851851805</v>
      </c>
      <c r="W190">
        <v>0.39622641509433898</v>
      </c>
      <c r="X190">
        <v>12.6</v>
      </c>
      <c r="Y190">
        <v>779077.6</v>
      </c>
      <c r="Z190">
        <v>11434</v>
      </c>
      <c r="AA190">
        <v>2</v>
      </c>
      <c r="AB190">
        <v>71</v>
      </c>
      <c r="AC190" t="s">
        <v>2869</v>
      </c>
      <c r="AE190">
        <f>Tabela4[[#This Row],[kan_params]]</f>
        <v>11433</v>
      </c>
      <c r="AF190">
        <f>Tabela4[[#This Row],[kan_steps]]</f>
        <v>23</v>
      </c>
      <c r="AG190">
        <f>Tabela4[[#This Row],[kan_train_acc]]</f>
        <v>0.47735848724842</v>
      </c>
      <c r="AH190">
        <f>Tabela4[[#This Row],[kan_val_acc]]</f>
        <v>0.75555557012557895</v>
      </c>
      <c r="AI190">
        <f>Tabela4[[#This Row],[kan_test_acc]]</f>
        <v>0.40000001043081201</v>
      </c>
      <c r="AJ190">
        <f>Tabela4[[#This Row],[mlp_test_acc]]</f>
        <v>0.33333333333333298</v>
      </c>
      <c r="AK190">
        <f>Tabela4[[#This Row],[mlp_val_acc]]</f>
        <v>0.51851851851851805</v>
      </c>
      <c r="AL190">
        <f>Tabela4[[#This Row],[mlp_train_acc]]</f>
        <v>0.39622641509433898</v>
      </c>
      <c r="AM190">
        <f>Tabela4[[#This Row],[mlp_steps]]</f>
        <v>12</v>
      </c>
    </row>
    <row r="191" spans="1:39" hidden="1" x14ac:dyDescent="0.25">
      <c r="A191" t="s">
        <v>2630</v>
      </c>
      <c r="B191">
        <v>12</v>
      </c>
      <c r="C191">
        <v>5</v>
      </c>
      <c r="D191">
        <v>3</v>
      </c>
      <c r="E191">
        <v>0</v>
      </c>
      <c r="F191" t="s">
        <v>2709</v>
      </c>
      <c r="G191">
        <v>12299</v>
      </c>
      <c r="H191">
        <v>8455171.5999999996</v>
      </c>
      <c r="I191">
        <v>33.200000000000003</v>
      </c>
      <c r="J191">
        <v>0.62264150381088201</v>
      </c>
      <c r="K191">
        <v>0.78518520593643104</v>
      </c>
      <c r="L191">
        <v>0.56888890266418402</v>
      </c>
      <c r="M191">
        <v>0.33333333333333298</v>
      </c>
      <c r="N191">
        <v>0.51851851851851805</v>
      </c>
      <c r="O191">
        <v>0.39622641509433898</v>
      </c>
      <c r="P191">
        <v>16.600000000000001</v>
      </c>
      <c r="Q191">
        <v>1189191</v>
      </c>
      <c r="R191">
        <v>12048</v>
      </c>
      <c r="S191">
        <v>2</v>
      </c>
      <c r="T191">
        <v>73</v>
      </c>
      <c r="U191">
        <v>0.33333333333333298</v>
      </c>
      <c r="V191">
        <v>0.51851851851851805</v>
      </c>
      <c r="W191">
        <v>0.39622641509433898</v>
      </c>
      <c r="X191">
        <v>12.4</v>
      </c>
      <c r="Y191">
        <v>879920</v>
      </c>
      <c r="Z191">
        <v>12361</v>
      </c>
      <c r="AA191">
        <v>2</v>
      </c>
      <c r="AB191">
        <v>74</v>
      </c>
      <c r="AC191" t="s">
        <v>2870</v>
      </c>
      <c r="AE191">
        <f>Tabela4[[#This Row],[kan_params]]</f>
        <v>12299</v>
      </c>
      <c r="AF191">
        <f>Tabela4[[#This Row],[kan_steps]]</f>
        <v>33.200000000000003</v>
      </c>
      <c r="AG191">
        <f>Tabela4[[#This Row],[kan_train_acc]]</f>
        <v>0.62264150381088201</v>
      </c>
      <c r="AH191">
        <f>Tabela4[[#This Row],[kan_val_acc]]</f>
        <v>0.78518520593643104</v>
      </c>
      <c r="AI191">
        <f>Tabela4[[#This Row],[kan_test_acc]]</f>
        <v>0.56888890266418402</v>
      </c>
      <c r="AJ191">
        <f>Tabela4[[#This Row],[mlp_test_acc]]</f>
        <v>0.33333333333333298</v>
      </c>
      <c r="AK191">
        <f>Tabela4[[#This Row],[mlp_val_acc]]</f>
        <v>0.51851851851851805</v>
      </c>
      <c r="AL191">
        <f>Tabela4[[#This Row],[mlp_train_acc]]</f>
        <v>0.39622641509433898</v>
      </c>
      <c r="AM191">
        <f>Tabela4[[#This Row],[mlp_steps]]</f>
        <v>16.600000000000001</v>
      </c>
    </row>
    <row r="192" spans="1:39" hidden="1" x14ac:dyDescent="0.25">
      <c r="A192" t="s">
        <v>2630</v>
      </c>
      <c r="B192">
        <v>12</v>
      </c>
      <c r="C192">
        <v>5</v>
      </c>
      <c r="D192">
        <v>3</v>
      </c>
      <c r="E192">
        <v>0</v>
      </c>
      <c r="F192" t="s">
        <v>2711</v>
      </c>
      <c r="G192">
        <v>13165</v>
      </c>
      <c r="H192">
        <v>8166684.4000000004</v>
      </c>
      <c r="I192">
        <v>31.2</v>
      </c>
      <c r="J192">
        <v>0.69811320304870605</v>
      </c>
      <c r="K192">
        <v>0.77037036418914795</v>
      </c>
      <c r="L192">
        <v>0.66666668057441703</v>
      </c>
      <c r="M192">
        <v>0.33333333333333298</v>
      </c>
      <c r="N192">
        <v>0.52592592592592502</v>
      </c>
      <c r="O192">
        <v>0.39622641509433898</v>
      </c>
      <c r="P192">
        <v>14</v>
      </c>
      <c r="Q192">
        <v>678618.2</v>
      </c>
      <c r="R192">
        <v>12999</v>
      </c>
      <c r="S192">
        <v>2</v>
      </c>
      <c r="T192">
        <v>76</v>
      </c>
      <c r="U192">
        <v>0.33333333333333298</v>
      </c>
      <c r="V192">
        <v>0.51851851851851805</v>
      </c>
      <c r="W192">
        <v>0.39622641509433898</v>
      </c>
      <c r="X192">
        <v>15.4</v>
      </c>
      <c r="Y192">
        <v>750381</v>
      </c>
      <c r="Z192">
        <v>13324</v>
      </c>
      <c r="AA192">
        <v>2</v>
      </c>
      <c r="AB192">
        <v>77</v>
      </c>
      <c r="AC192" t="s">
        <v>2871</v>
      </c>
      <c r="AE192">
        <f>Tabela4[[#This Row],[kan_params]]</f>
        <v>13165</v>
      </c>
      <c r="AF192">
        <f>Tabela4[[#This Row],[kan_steps]]</f>
        <v>31.2</v>
      </c>
      <c r="AG192">
        <f>Tabela4[[#This Row],[kan_train_acc]]</f>
        <v>0.69811320304870605</v>
      </c>
      <c r="AH192">
        <f>Tabela4[[#This Row],[kan_val_acc]]</f>
        <v>0.77037036418914795</v>
      </c>
      <c r="AI192">
        <f>Tabela4[[#This Row],[kan_test_acc]]</f>
        <v>0.66666668057441703</v>
      </c>
      <c r="AJ192">
        <f>Tabela4[[#This Row],[mlp_test_acc]]</f>
        <v>0.33333333333333298</v>
      </c>
      <c r="AK192">
        <f>Tabela4[[#This Row],[mlp_val_acc]]</f>
        <v>0.52592592592592502</v>
      </c>
      <c r="AL192">
        <f>Tabela4[[#This Row],[mlp_train_acc]]</f>
        <v>0.39622641509433898</v>
      </c>
      <c r="AM192">
        <f>Tabela4[[#This Row],[mlp_steps]]</f>
        <v>14</v>
      </c>
    </row>
    <row r="193" spans="1:39" hidden="1" x14ac:dyDescent="0.25">
      <c r="A193" t="s">
        <v>2630</v>
      </c>
      <c r="B193">
        <v>12</v>
      </c>
      <c r="C193">
        <v>5</v>
      </c>
      <c r="D193">
        <v>3</v>
      </c>
      <c r="E193">
        <v>0</v>
      </c>
      <c r="F193" t="s">
        <v>2713</v>
      </c>
      <c r="G193">
        <v>14031</v>
      </c>
      <c r="H193">
        <v>9447695.8000000007</v>
      </c>
      <c r="I193">
        <v>33.6</v>
      </c>
      <c r="J193">
        <v>0.62452830076217603</v>
      </c>
      <c r="K193">
        <v>0.80740741491317702</v>
      </c>
      <c r="L193">
        <v>0.56000001430511404</v>
      </c>
      <c r="M193">
        <v>0.33333333333333298</v>
      </c>
      <c r="N193">
        <v>0.51851851851851805</v>
      </c>
      <c r="O193">
        <v>0.39622641509433898</v>
      </c>
      <c r="P193">
        <v>13.4</v>
      </c>
      <c r="Q193">
        <v>935618.4</v>
      </c>
      <c r="R193">
        <v>13986</v>
      </c>
      <c r="S193">
        <v>2</v>
      </c>
      <c r="T193">
        <v>79</v>
      </c>
      <c r="U193">
        <v>0.33333333333333298</v>
      </c>
      <c r="V193">
        <v>0.51851851851851805</v>
      </c>
      <c r="W193">
        <v>0.39622641509433898</v>
      </c>
      <c r="X193">
        <v>15.2</v>
      </c>
      <c r="Y193">
        <v>1153560.2</v>
      </c>
      <c r="Z193">
        <v>14323</v>
      </c>
      <c r="AA193">
        <v>2</v>
      </c>
      <c r="AB193">
        <v>80</v>
      </c>
      <c r="AC193" t="s">
        <v>2872</v>
      </c>
      <c r="AE193">
        <f>Tabela4[[#This Row],[kan_params]]</f>
        <v>14031</v>
      </c>
      <c r="AF193">
        <f>Tabela4[[#This Row],[kan_steps]]</f>
        <v>33.6</v>
      </c>
      <c r="AG193">
        <f>Tabela4[[#This Row],[kan_train_acc]]</f>
        <v>0.62452830076217603</v>
      </c>
      <c r="AH193">
        <f>Tabela4[[#This Row],[kan_val_acc]]</f>
        <v>0.80740741491317702</v>
      </c>
      <c r="AI193">
        <f>Tabela4[[#This Row],[kan_test_acc]]</f>
        <v>0.56000001430511404</v>
      </c>
      <c r="AJ193">
        <f>Tabela4[[#This Row],[mlp_test_acc]]</f>
        <v>0.33333333333333298</v>
      </c>
      <c r="AK193">
        <f>Tabela4[[#This Row],[mlp_val_acc]]</f>
        <v>0.51851851851851805</v>
      </c>
      <c r="AL193">
        <f>Tabela4[[#This Row],[mlp_train_acc]]</f>
        <v>0.39622641509433898</v>
      </c>
      <c r="AM193">
        <f>Tabela4[[#This Row],[mlp_steps]]</f>
        <v>13.4</v>
      </c>
    </row>
    <row r="194" spans="1:39" hidden="1" x14ac:dyDescent="0.25">
      <c r="A194" t="s">
        <v>2630</v>
      </c>
      <c r="B194">
        <v>12</v>
      </c>
      <c r="C194">
        <v>5</v>
      </c>
      <c r="D194">
        <v>3</v>
      </c>
      <c r="E194">
        <v>0</v>
      </c>
      <c r="F194" t="s">
        <v>2715</v>
      </c>
      <c r="G194">
        <v>14897</v>
      </c>
      <c r="H194">
        <v>5251146.5999999996</v>
      </c>
      <c r="I194">
        <v>17.600000000000001</v>
      </c>
      <c r="J194">
        <v>0.52452829778194399</v>
      </c>
      <c r="K194">
        <v>0.75555555820465004</v>
      </c>
      <c r="L194">
        <v>0.555555576086044</v>
      </c>
      <c r="M194">
        <v>0.33333333333333298</v>
      </c>
      <c r="N194">
        <v>0.53333333333333299</v>
      </c>
      <c r="O194">
        <v>0.39622641509433898</v>
      </c>
      <c r="P194">
        <v>17.600000000000001</v>
      </c>
      <c r="Q194">
        <v>1074878.3999999999</v>
      </c>
      <c r="R194">
        <v>14664</v>
      </c>
      <c r="S194">
        <v>2</v>
      </c>
      <c r="T194">
        <v>81</v>
      </c>
      <c r="U194">
        <v>0.33333333333333298</v>
      </c>
      <c r="V194">
        <v>0.562962962962962</v>
      </c>
      <c r="W194">
        <v>0.39622641509433898</v>
      </c>
      <c r="X194">
        <v>14</v>
      </c>
      <c r="Y194">
        <v>681252.4</v>
      </c>
      <c r="Z194">
        <v>15009</v>
      </c>
      <c r="AA194">
        <v>2</v>
      </c>
      <c r="AB194">
        <v>82</v>
      </c>
      <c r="AC194" t="s">
        <v>2873</v>
      </c>
      <c r="AE194">
        <f>Tabela4[[#This Row],[kan_params]]</f>
        <v>14897</v>
      </c>
      <c r="AF194">
        <f>Tabela4[[#This Row],[kan_steps]]</f>
        <v>17.600000000000001</v>
      </c>
      <c r="AG194">
        <f>Tabela4[[#This Row],[kan_train_acc]]</f>
        <v>0.52452829778194399</v>
      </c>
      <c r="AH194">
        <f>Tabela4[[#This Row],[kan_val_acc]]</f>
        <v>0.75555555820465004</v>
      </c>
      <c r="AI194">
        <f>Tabela4[[#This Row],[kan_test_acc]]</f>
        <v>0.555555576086044</v>
      </c>
      <c r="AJ194">
        <f>Tabela4[[#This Row],[mlp_test_acc]]</f>
        <v>0.33333333333333298</v>
      </c>
      <c r="AK194">
        <f>Tabela4[[#This Row],[mlp_val_acc]]</f>
        <v>0.53333333333333299</v>
      </c>
      <c r="AL194">
        <f>Tabela4[[#This Row],[mlp_train_acc]]</f>
        <v>0.39622641509433898</v>
      </c>
      <c r="AM194">
        <f>Tabela4[[#This Row],[mlp_steps]]</f>
        <v>17.600000000000001</v>
      </c>
    </row>
    <row r="195" spans="1:39" hidden="1" x14ac:dyDescent="0.25">
      <c r="A195" t="s">
        <v>2630</v>
      </c>
      <c r="B195">
        <v>12</v>
      </c>
      <c r="C195">
        <v>5</v>
      </c>
      <c r="D195">
        <v>3</v>
      </c>
      <c r="E195">
        <v>0</v>
      </c>
      <c r="F195" t="s">
        <v>2717</v>
      </c>
      <c r="G195">
        <v>15763</v>
      </c>
      <c r="H195">
        <v>10892412.800000001</v>
      </c>
      <c r="I195">
        <v>38.799999999999997</v>
      </c>
      <c r="J195">
        <v>0.67735849618911703</v>
      </c>
      <c r="K195">
        <v>0.85925925970077499</v>
      </c>
      <c r="L195">
        <v>0.64888889491557999</v>
      </c>
      <c r="M195">
        <v>0.31111111111111101</v>
      </c>
      <c r="N195">
        <v>0.47407407407407398</v>
      </c>
      <c r="O195">
        <v>0.373584905660377</v>
      </c>
      <c r="P195">
        <v>14.6</v>
      </c>
      <c r="Q195">
        <v>1085764.3999999999</v>
      </c>
      <c r="R195">
        <v>15711</v>
      </c>
      <c r="S195">
        <v>2</v>
      </c>
      <c r="T195">
        <v>84</v>
      </c>
      <c r="U195">
        <v>0.33333333333333298</v>
      </c>
      <c r="V195">
        <v>0.51851851851851805</v>
      </c>
      <c r="W195">
        <v>0.39622641509433898</v>
      </c>
      <c r="X195">
        <v>15.4</v>
      </c>
      <c r="Y195">
        <v>1026127.2</v>
      </c>
      <c r="Z195">
        <v>16068</v>
      </c>
      <c r="AA195">
        <v>2</v>
      </c>
      <c r="AB195">
        <v>85</v>
      </c>
      <c r="AC195" t="s">
        <v>2874</v>
      </c>
      <c r="AE195">
        <f>Tabela4[[#This Row],[kan_params]]</f>
        <v>15763</v>
      </c>
      <c r="AF195">
        <f>Tabela4[[#This Row],[kan_steps]]</f>
        <v>38.799999999999997</v>
      </c>
      <c r="AG195">
        <f>Tabela4[[#This Row],[kan_train_acc]]</f>
        <v>0.67735849618911703</v>
      </c>
      <c r="AH195">
        <f>Tabela4[[#This Row],[kan_val_acc]]</f>
        <v>0.85925925970077499</v>
      </c>
      <c r="AI195">
        <f>Tabela4[[#This Row],[kan_test_acc]]</f>
        <v>0.64888889491557999</v>
      </c>
      <c r="AJ195">
        <f>Tabela4[[#This Row],[mlp_test_acc]]</f>
        <v>0.31111111111111101</v>
      </c>
      <c r="AK195">
        <f>Tabela4[[#This Row],[mlp_val_acc]]</f>
        <v>0.47407407407407398</v>
      </c>
      <c r="AL195">
        <f>Tabela4[[#This Row],[mlp_train_acc]]</f>
        <v>0.373584905660377</v>
      </c>
      <c r="AM195">
        <f>Tabela4[[#This Row],[mlp_steps]]</f>
        <v>14.6</v>
      </c>
    </row>
    <row r="196" spans="1:39" hidden="1" x14ac:dyDescent="0.25">
      <c r="A196" t="s">
        <v>2630</v>
      </c>
      <c r="B196">
        <v>12</v>
      </c>
      <c r="C196">
        <v>5</v>
      </c>
      <c r="D196">
        <v>3</v>
      </c>
      <c r="E196">
        <v>0</v>
      </c>
      <c r="F196" t="s">
        <v>2719</v>
      </c>
      <c r="G196">
        <v>16629</v>
      </c>
      <c r="H196">
        <v>4353078.5999999996</v>
      </c>
      <c r="I196">
        <v>13</v>
      </c>
      <c r="J196">
        <v>0.37924529016017899</v>
      </c>
      <c r="K196">
        <v>0.66666668653488104</v>
      </c>
      <c r="L196">
        <v>0.35555556118488302</v>
      </c>
      <c r="M196">
        <v>0.33333333333333298</v>
      </c>
      <c r="N196">
        <v>0.51851851851851805</v>
      </c>
      <c r="O196">
        <v>0.39622641509433898</v>
      </c>
      <c r="P196">
        <v>14</v>
      </c>
      <c r="Q196">
        <v>938830.6</v>
      </c>
      <c r="R196">
        <v>16429</v>
      </c>
      <c r="S196">
        <v>2</v>
      </c>
      <c r="T196">
        <v>86</v>
      </c>
      <c r="U196">
        <v>0.33333333333333298</v>
      </c>
      <c r="V196">
        <v>0.51851851851851805</v>
      </c>
      <c r="W196">
        <v>0.39622641509433898</v>
      </c>
      <c r="X196">
        <v>18</v>
      </c>
      <c r="Y196">
        <v>1009240.4</v>
      </c>
      <c r="Z196">
        <v>16794</v>
      </c>
      <c r="AA196">
        <v>2</v>
      </c>
      <c r="AB196">
        <v>87</v>
      </c>
      <c r="AC196" t="s">
        <v>2875</v>
      </c>
      <c r="AE196">
        <f>Tabela4[[#This Row],[kan_params]]</f>
        <v>16629</v>
      </c>
      <c r="AF196">
        <f>Tabela4[[#This Row],[kan_steps]]</f>
        <v>13</v>
      </c>
      <c r="AG196">
        <f>Tabela4[[#This Row],[kan_train_acc]]</f>
        <v>0.37924529016017899</v>
      </c>
      <c r="AH196">
        <f>Tabela4[[#This Row],[kan_val_acc]]</f>
        <v>0.66666668653488104</v>
      </c>
      <c r="AI196">
        <f>Tabela4[[#This Row],[kan_test_acc]]</f>
        <v>0.35555556118488302</v>
      </c>
      <c r="AJ196">
        <f>Tabela4[[#This Row],[mlp_test_acc]]</f>
        <v>0.33333333333333298</v>
      </c>
      <c r="AK196">
        <f>Tabela4[[#This Row],[mlp_val_acc]]</f>
        <v>0.51851851851851805</v>
      </c>
      <c r="AL196">
        <f>Tabela4[[#This Row],[mlp_train_acc]]</f>
        <v>0.39622641509433898</v>
      </c>
      <c r="AM196">
        <f>Tabela4[[#This Row],[mlp_steps]]</f>
        <v>14</v>
      </c>
    </row>
    <row r="197" spans="1:39" hidden="1" x14ac:dyDescent="0.25">
      <c r="A197" t="s">
        <v>2630</v>
      </c>
      <c r="B197">
        <v>12</v>
      </c>
      <c r="C197">
        <v>5</v>
      </c>
      <c r="D197">
        <v>3</v>
      </c>
      <c r="E197">
        <v>0</v>
      </c>
      <c r="F197" t="s">
        <v>2721</v>
      </c>
      <c r="G197">
        <v>6072</v>
      </c>
      <c r="H197">
        <v>4452995.8</v>
      </c>
      <c r="I197">
        <v>31.2</v>
      </c>
      <c r="J197">
        <v>0.83207547664642301</v>
      </c>
      <c r="K197">
        <v>0.89629628658294602</v>
      </c>
      <c r="L197">
        <v>0.81333334445953298</v>
      </c>
      <c r="M197">
        <v>0.35555555555555501</v>
      </c>
      <c r="N197">
        <v>0.45185185185185101</v>
      </c>
      <c r="O197">
        <v>0.38113207547169797</v>
      </c>
      <c r="P197">
        <v>14.8</v>
      </c>
      <c r="Q197">
        <v>191123.8</v>
      </c>
      <c r="R197">
        <v>5953</v>
      </c>
      <c r="S197">
        <v>2</v>
      </c>
      <c r="T197">
        <v>50</v>
      </c>
      <c r="U197">
        <v>0.33333333333333298</v>
      </c>
      <c r="V197">
        <v>0.51851851851851805</v>
      </c>
      <c r="W197">
        <v>0.39622641509433898</v>
      </c>
      <c r="X197">
        <v>12.8</v>
      </c>
      <c r="Y197">
        <v>177430.6</v>
      </c>
      <c r="Z197">
        <v>6174</v>
      </c>
      <c r="AA197">
        <v>2</v>
      </c>
      <c r="AB197">
        <v>51</v>
      </c>
      <c r="AC197" t="s">
        <v>2876</v>
      </c>
      <c r="AE197">
        <f>Tabela4[[#This Row],[kan_params]]</f>
        <v>6072</v>
      </c>
      <c r="AF197">
        <f>Tabela4[[#This Row],[kan_steps]]</f>
        <v>31.2</v>
      </c>
      <c r="AG197">
        <f>Tabela4[[#This Row],[kan_train_acc]]</f>
        <v>0.83207547664642301</v>
      </c>
      <c r="AH197">
        <f>Tabela4[[#This Row],[kan_val_acc]]</f>
        <v>0.89629628658294602</v>
      </c>
      <c r="AI197">
        <f>Tabela4[[#This Row],[kan_test_acc]]</f>
        <v>0.81333334445953298</v>
      </c>
      <c r="AJ197">
        <f>Tabela4[[#This Row],[mlp_test_acc]]</f>
        <v>0.35555555555555501</v>
      </c>
      <c r="AK197">
        <f>Tabela4[[#This Row],[mlp_val_acc]]</f>
        <v>0.45185185185185101</v>
      </c>
      <c r="AL197">
        <f>Tabela4[[#This Row],[mlp_train_acc]]</f>
        <v>0.38113207547169797</v>
      </c>
      <c r="AM197">
        <f>Tabela4[[#This Row],[mlp_steps]]</f>
        <v>14.8</v>
      </c>
    </row>
    <row r="198" spans="1:39" hidden="1" x14ac:dyDescent="0.25">
      <c r="A198" t="s">
        <v>2630</v>
      </c>
      <c r="B198">
        <v>12</v>
      </c>
      <c r="C198">
        <v>5</v>
      </c>
      <c r="D198">
        <v>3</v>
      </c>
      <c r="E198">
        <v>0</v>
      </c>
      <c r="F198" t="s">
        <v>2723</v>
      </c>
      <c r="G198">
        <v>6650</v>
      </c>
      <c r="H198">
        <v>4107156.8</v>
      </c>
      <c r="I198">
        <v>27</v>
      </c>
      <c r="J198">
        <v>0.80754718780517498</v>
      </c>
      <c r="K198">
        <v>0.903703701496124</v>
      </c>
      <c r="L198">
        <v>0.79555556774139402</v>
      </c>
      <c r="M198">
        <v>0.44444444444444398</v>
      </c>
      <c r="N198">
        <v>0.18518518518518501</v>
      </c>
      <c r="O198">
        <v>0.320754716981132</v>
      </c>
      <c r="P198">
        <v>12</v>
      </c>
      <c r="Q198">
        <v>187130.2</v>
      </c>
      <c r="R198">
        <v>6628</v>
      </c>
      <c r="S198">
        <v>2</v>
      </c>
      <c r="T198">
        <v>53</v>
      </c>
      <c r="U198">
        <v>0.33333333333333298</v>
      </c>
      <c r="V198">
        <v>0.51851851851851805</v>
      </c>
      <c r="W198">
        <v>0.39622641509433898</v>
      </c>
      <c r="X198">
        <v>23</v>
      </c>
      <c r="Y198">
        <v>359528.6</v>
      </c>
      <c r="Z198">
        <v>6861</v>
      </c>
      <c r="AA198">
        <v>2</v>
      </c>
      <c r="AB198">
        <v>54</v>
      </c>
      <c r="AC198" t="s">
        <v>2877</v>
      </c>
      <c r="AE198">
        <f>Tabela4[[#This Row],[kan_params]]</f>
        <v>6650</v>
      </c>
      <c r="AF198">
        <f>Tabela4[[#This Row],[kan_steps]]</f>
        <v>27</v>
      </c>
      <c r="AG198">
        <f>Tabela4[[#This Row],[kan_train_acc]]</f>
        <v>0.80754718780517498</v>
      </c>
      <c r="AH198">
        <f>Tabela4[[#This Row],[kan_val_acc]]</f>
        <v>0.903703701496124</v>
      </c>
      <c r="AI198">
        <f>Tabela4[[#This Row],[kan_test_acc]]</f>
        <v>0.79555556774139402</v>
      </c>
      <c r="AJ198">
        <f>Tabela4[[#This Row],[mlp_test_acc]]</f>
        <v>0.44444444444444398</v>
      </c>
      <c r="AK198">
        <f>Tabela4[[#This Row],[mlp_val_acc]]</f>
        <v>0.18518518518518501</v>
      </c>
      <c r="AL198">
        <f>Tabela4[[#This Row],[mlp_train_acc]]</f>
        <v>0.320754716981132</v>
      </c>
      <c r="AM198">
        <f>Tabela4[[#This Row],[mlp_steps]]</f>
        <v>12</v>
      </c>
    </row>
    <row r="199" spans="1:39" hidden="1" x14ac:dyDescent="0.25">
      <c r="A199" t="s">
        <v>2630</v>
      </c>
      <c r="B199">
        <v>12</v>
      </c>
      <c r="C199">
        <v>5</v>
      </c>
      <c r="D199">
        <v>3</v>
      </c>
      <c r="E199">
        <v>0</v>
      </c>
      <c r="F199" t="s">
        <v>2725</v>
      </c>
      <c r="G199">
        <v>7228</v>
      </c>
      <c r="H199">
        <v>4433663.4000000004</v>
      </c>
      <c r="I199">
        <v>26.2</v>
      </c>
      <c r="J199">
        <v>0.86226415634155196</v>
      </c>
      <c r="K199">
        <v>0.88888889551162698</v>
      </c>
      <c r="L199">
        <v>0.84000000953674303</v>
      </c>
      <c r="M199">
        <v>0.33333333333333298</v>
      </c>
      <c r="N199">
        <v>0.53333333333333299</v>
      </c>
      <c r="O199">
        <v>0.39622641509433898</v>
      </c>
      <c r="P199">
        <v>20.8</v>
      </c>
      <c r="Q199">
        <v>277875.8</v>
      </c>
      <c r="R199">
        <v>7098</v>
      </c>
      <c r="S199">
        <v>2</v>
      </c>
      <c r="T199">
        <v>55</v>
      </c>
      <c r="U199">
        <v>0.33333333333333298</v>
      </c>
      <c r="V199">
        <v>0.51851851851851805</v>
      </c>
      <c r="W199">
        <v>0.39622641509433898</v>
      </c>
      <c r="X199">
        <v>12.2</v>
      </c>
      <c r="Y199">
        <v>195625</v>
      </c>
      <c r="Z199">
        <v>7339</v>
      </c>
      <c r="AA199">
        <v>2</v>
      </c>
      <c r="AB199">
        <v>56</v>
      </c>
      <c r="AC199" t="s">
        <v>2878</v>
      </c>
      <c r="AE199">
        <f>Tabela4[[#This Row],[kan_params]]</f>
        <v>7228</v>
      </c>
      <c r="AF199">
        <f>Tabela4[[#This Row],[kan_steps]]</f>
        <v>26.2</v>
      </c>
      <c r="AG199">
        <f>Tabela4[[#This Row],[kan_train_acc]]</f>
        <v>0.86226415634155196</v>
      </c>
      <c r="AH199">
        <f>Tabela4[[#This Row],[kan_val_acc]]</f>
        <v>0.88888889551162698</v>
      </c>
      <c r="AI199">
        <f>Tabela4[[#This Row],[kan_test_acc]]</f>
        <v>0.84000000953674303</v>
      </c>
      <c r="AJ199">
        <f>Tabela4[[#This Row],[mlp_test_acc]]</f>
        <v>0.33333333333333298</v>
      </c>
      <c r="AK199">
        <f>Tabela4[[#This Row],[mlp_val_acc]]</f>
        <v>0.53333333333333299</v>
      </c>
      <c r="AL199">
        <f>Tabela4[[#This Row],[mlp_train_acc]]</f>
        <v>0.39622641509433898</v>
      </c>
      <c r="AM199">
        <f>Tabela4[[#This Row],[mlp_steps]]</f>
        <v>20.8</v>
      </c>
    </row>
    <row r="200" spans="1:39" hidden="1" x14ac:dyDescent="0.25">
      <c r="A200" t="s">
        <v>2630</v>
      </c>
      <c r="B200">
        <v>12</v>
      </c>
      <c r="C200">
        <v>5</v>
      </c>
      <c r="D200">
        <v>3</v>
      </c>
      <c r="E200">
        <v>0</v>
      </c>
      <c r="F200" t="s">
        <v>2727</v>
      </c>
      <c r="G200">
        <v>7806</v>
      </c>
      <c r="H200">
        <v>2145486.4</v>
      </c>
      <c r="I200">
        <v>12</v>
      </c>
      <c r="J200">
        <v>0.70943397283553999</v>
      </c>
      <c r="K200">
        <v>0.70370370149612405</v>
      </c>
      <c r="L200">
        <v>0.77777779102325395</v>
      </c>
      <c r="M200">
        <v>0.33333333333333298</v>
      </c>
      <c r="N200">
        <v>0.51851851851851805</v>
      </c>
      <c r="O200">
        <v>0.39622641509433898</v>
      </c>
      <c r="P200">
        <v>22</v>
      </c>
      <c r="Q200">
        <v>338440.8</v>
      </c>
      <c r="R200">
        <v>7584</v>
      </c>
      <c r="S200">
        <v>2</v>
      </c>
      <c r="T200">
        <v>57</v>
      </c>
      <c r="U200">
        <v>0.33333333333333298</v>
      </c>
      <c r="V200">
        <v>0.66666666666666596</v>
      </c>
      <c r="W200">
        <v>0.39622641509433898</v>
      </c>
      <c r="X200">
        <v>25</v>
      </c>
      <c r="Y200">
        <v>392549.4</v>
      </c>
      <c r="Z200">
        <v>7833</v>
      </c>
      <c r="AA200">
        <v>2</v>
      </c>
      <c r="AB200">
        <v>58</v>
      </c>
      <c r="AC200" t="s">
        <v>2879</v>
      </c>
      <c r="AE200">
        <f>Tabela4[[#This Row],[kan_params]]</f>
        <v>7806</v>
      </c>
      <c r="AF200">
        <f>Tabela4[[#This Row],[kan_steps]]</f>
        <v>12</v>
      </c>
      <c r="AG200">
        <f>Tabela4[[#This Row],[kan_train_acc]]</f>
        <v>0.70943397283553999</v>
      </c>
      <c r="AH200">
        <f>Tabela4[[#This Row],[kan_val_acc]]</f>
        <v>0.70370370149612405</v>
      </c>
      <c r="AI200">
        <f>Tabela4[[#This Row],[kan_test_acc]]</f>
        <v>0.77777779102325395</v>
      </c>
      <c r="AJ200">
        <f>Tabela4[[#This Row],[mlp_test_acc]]</f>
        <v>0.33333333333333298</v>
      </c>
      <c r="AK200">
        <f>Tabela4[[#This Row],[mlp_val_acc]]</f>
        <v>0.51851851851851805</v>
      </c>
      <c r="AL200">
        <f>Tabela4[[#This Row],[mlp_train_acc]]</f>
        <v>0.39622641509433898</v>
      </c>
      <c r="AM200">
        <f>Tabela4[[#This Row],[mlp_steps]]</f>
        <v>22</v>
      </c>
    </row>
    <row r="201" spans="1:39" hidden="1" x14ac:dyDescent="0.25">
      <c r="A201" t="s">
        <v>2630</v>
      </c>
      <c r="B201">
        <v>12</v>
      </c>
      <c r="C201">
        <v>5</v>
      </c>
      <c r="D201">
        <v>3</v>
      </c>
      <c r="E201">
        <v>0</v>
      </c>
      <c r="F201" t="s">
        <v>2729</v>
      </c>
      <c r="G201">
        <v>2604</v>
      </c>
      <c r="H201">
        <v>2713190.2</v>
      </c>
      <c r="I201">
        <v>24</v>
      </c>
      <c r="J201">
        <v>0.90377358198165803</v>
      </c>
      <c r="K201">
        <v>0.88888889551162698</v>
      </c>
      <c r="L201">
        <v>0.86222223043441704</v>
      </c>
      <c r="M201">
        <v>0.22222222222222199</v>
      </c>
      <c r="N201">
        <v>0.296296296296296</v>
      </c>
      <c r="O201">
        <v>0.28301886792452802</v>
      </c>
      <c r="P201">
        <v>12</v>
      </c>
      <c r="Q201">
        <v>180292.8</v>
      </c>
      <c r="R201">
        <v>2514</v>
      </c>
      <c r="S201">
        <v>2</v>
      </c>
      <c r="T201">
        <v>31</v>
      </c>
      <c r="U201">
        <v>0.22222222222222199</v>
      </c>
      <c r="V201">
        <v>0.296296296296296</v>
      </c>
      <c r="W201">
        <v>0.28301886792452802</v>
      </c>
      <c r="X201">
        <v>12</v>
      </c>
      <c r="Y201">
        <v>163188</v>
      </c>
      <c r="Z201">
        <v>2659</v>
      </c>
      <c r="AA201">
        <v>2</v>
      </c>
      <c r="AB201">
        <v>32</v>
      </c>
      <c r="AC201" t="s">
        <v>2880</v>
      </c>
      <c r="AE201">
        <f>Tabela4[[#This Row],[kan_params]]</f>
        <v>2604</v>
      </c>
      <c r="AF201">
        <f>Tabela4[[#This Row],[kan_steps]]</f>
        <v>24</v>
      </c>
      <c r="AG201">
        <f>Tabela4[[#This Row],[kan_train_acc]]</f>
        <v>0.90377358198165803</v>
      </c>
      <c r="AH201">
        <f>Tabela4[[#This Row],[kan_val_acc]]</f>
        <v>0.88888889551162698</v>
      </c>
      <c r="AI201">
        <f>Tabela4[[#This Row],[kan_test_acc]]</f>
        <v>0.86222223043441704</v>
      </c>
      <c r="AJ201">
        <f>Tabela4[[#This Row],[mlp_test_acc]]</f>
        <v>0.22222222222222199</v>
      </c>
      <c r="AK201">
        <f>Tabela4[[#This Row],[mlp_val_acc]]</f>
        <v>0.296296296296296</v>
      </c>
      <c r="AL201">
        <f>Tabela4[[#This Row],[mlp_train_acc]]</f>
        <v>0.28301886792452802</v>
      </c>
      <c r="AM201">
        <f>Tabela4[[#This Row],[mlp_steps]]</f>
        <v>12</v>
      </c>
    </row>
    <row r="202" spans="1:39" hidden="1" x14ac:dyDescent="0.25">
      <c r="A202" t="s">
        <v>2630</v>
      </c>
      <c r="B202">
        <v>14</v>
      </c>
      <c r="C202">
        <v>3</v>
      </c>
      <c r="D202">
        <v>5</v>
      </c>
      <c r="E202">
        <v>0</v>
      </c>
      <c r="F202" t="s">
        <v>2631</v>
      </c>
      <c r="G202">
        <v>3886</v>
      </c>
      <c r="H202">
        <v>2011586.8</v>
      </c>
      <c r="I202">
        <v>13</v>
      </c>
      <c r="J202">
        <v>0.51886790990829401</v>
      </c>
      <c r="K202">
        <v>0.518518507480621</v>
      </c>
      <c r="L202">
        <v>0.62222224473953203</v>
      </c>
      <c r="M202">
        <v>0.22222222222222199</v>
      </c>
      <c r="N202">
        <v>0.296296296296296</v>
      </c>
      <c r="O202">
        <v>0.28301886792452802</v>
      </c>
      <c r="P202">
        <v>12</v>
      </c>
      <c r="Q202">
        <v>183810.8</v>
      </c>
      <c r="R202">
        <v>3786</v>
      </c>
      <c r="S202">
        <v>2</v>
      </c>
      <c r="T202">
        <v>39</v>
      </c>
      <c r="U202">
        <v>0.33333333333333298</v>
      </c>
      <c r="V202">
        <v>0.51851851851851805</v>
      </c>
      <c r="W202">
        <v>0.39622641509433898</v>
      </c>
      <c r="X202">
        <v>12</v>
      </c>
      <c r="Y202">
        <v>203631.4</v>
      </c>
      <c r="Z202">
        <v>3963</v>
      </c>
      <c r="AA202">
        <v>2</v>
      </c>
      <c r="AB202">
        <v>40</v>
      </c>
      <c r="AC202" t="s">
        <v>2881</v>
      </c>
      <c r="AE202">
        <f>Tabela4[[#This Row],[kan_params]]</f>
        <v>3886</v>
      </c>
      <c r="AF202">
        <f>Tabela4[[#This Row],[kan_steps]]</f>
        <v>13</v>
      </c>
      <c r="AG202">
        <f>Tabela4[[#This Row],[kan_train_acc]]</f>
        <v>0.51886790990829401</v>
      </c>
      <c r="AH202">
        <f>Tabela4[[#This Row],[kan_val_acc]]</f>
        <v>0.518518507480621</v>
      </c>
      <c r="AI202">
        <f>Tabela4[[#This Row],[kan_test_acc]]</f>
        <v>0.62222224473953203</v>
      </c>
      <c r="AJ202">
        <f>Tabela4[[#This Row],[mlp_test_acc]]</f>
        <v>0.22222222222222199</v>
      </c>
      <c r="AK202">
        <f>Tabela4[[#This Row],[mlp_val_acc]]</f>
        <v>0.296296296296296</v>
      </c>
      <c r="AL202">
        <f>Tabela4[[#This Row],[mlp_train_acc]]</f>
        <v>0.28301886792452802</v>
      </c>
      <c r="AM202">
        <f>Tabela4[[#This Row],[mlp_steps]]</f>
        <v>12</v>
      </c>
    </row>
    <row r="203" spans="1:39" hidden="1" x14ac:dyDescent="0.25">
      <c r="A203" t="s">
        <v>2630</v>
      </c>
      <c r="B203">
        <v>14</v>
      </c>
      <c r="C203">
        <v>3</v>
      </c>
      <c r="D203">
        <v>5</v>
      </c>
      <c r="E203">
        <v>0</v>
      </c>
      <c r="F203" t="s">
        <v>2633</v>
      </c>
      <c r="G203">
        <v>8323</v>
      </c>
      <c r="H203">
        <v>3214195</v>
      </c>
      <c r="I203">
        <v>12</v>
      </c>
      <c r="J203">
        <v>0.35660376548766998</v>
      </c>
      <c r="K203">
        <v>0.66666668653488104</v>
      </c>
      <c r="L203">
        <v>0.36888889670371999</v>
      </c>
      <c r="M203">
        <v>0.44444444444444398</v>
      </c>
      <c r="N203">
        <v>0.18518518518518501</v>
      </c>
      <c r="O203">
        <v>0.320754716981132</v>
      </c>
      <c r="P203">
        <v>12</v>
      </c>
      <c r="Q203">
        <v>169532.79999999999</v>
      </c>
      <c r="R203">
        <v>8086</v>
      </c>
      <c r="S203">
        <v>2</v>
      </c>
      <c r="T203">
        <v>59</v>
      </c>
      <c r="U203">
        <v>0.33333333333333298</v>
      </c>
      <c r="V203">
        <v>0.66666666666666596</v>
      </c>
      <c r="W203">
        <v>0.39622641509433898</v>
      </c>
      <c r="X203">
        <v>19</v>
      </c>
      <c r="Y203">
        <v>251081</v>
      </c>
      <c r="Z203">
        <v>8343</v>
      </c>
      <c r="AA203">
        <v>2</v>
      </c>
      <c r="AB203">
        <v>60</v>
      </c>
      <c r="AC203" t="s">
        <v>2882</v>
      </c>
      <c r="AE203">
        <f>Tabela4[[#This Row],[kan_params]]</f>
        <v>8323</v>
      </c>
      <c r="AF203">
        <f>Tabela4[[#This Row],[kan_steps]]</f>
        <v>12</v>
      </c>
      <c r="AG203">
        <f>Tabela4[[#This Row],[kan_train_acc]]</f>
        <v>0.35660376548766998</v>
      </c>
      <c r="AH203">
        <f>Tabela4[[#This Row],[kan_val_acc]]</f>
        <v>0.66666668653488104</v>
      </c>
      <c r="AI203">
        <f>Tabela4[[#This Row],[kan_test_acc]]</f>
        <v>0.36888889670371999</v>
      </c>
      <c r="AJ203">
        <f>Tabela4[[#This Row],[mlp_test_acc]]</f>
        <v>0.44444444444444398</v>
      </c>
      <c r="AK203">
        <f>Tabela4[[#This Row],[mlp_val_acc]]</f>
        <v>0.18518518518518501</v>
      </c>
      <c r="AL203">
        <f>Tabela4[[#This Row],[mlp_train_acc]]</f>
        <v>0.320754716981132</v>
      </c>
      <c r="AM203">
        <f>Tabela4[[#This Row],[mlp_steps]]</f>
        <v>12</v>
      </c>
    </row>
    <row r="204" spans="1:39" hidden="1" x14ac:dyDescent="0.25">
      <c r="A204" t="s">
        <v>2630</v>
      </c>
      <c r="B204">
        <v>14</v>
      </c>
      <c r="C204">
        <v>3</v>
      </c>
      <c r="D204">
        <v>5</v>
      </c>
      <c r="E204">
        <v>0</v>
      </c>
      <c r="F204" t="s">
        <v>2635</v>
      </c>
      <c r="G204">
        <v>9029</v>
      </c>
      <c r="H204">
        <v>3987566</v>
      </c>
      <c r="I204">
        <v>15.8</v>
      </c>
      <c r="J204">
        <v>0.22830188572406701</v>
      </c>
      <c r="K204">
        <v>0.52592592239379798</v>
      </c>
      <c r="L204">
        <v>0.25777778327465001</v>
      </c>
      <c r="M204">
        <v>0.33333333333333298</v>
      </c>
      <c r="N204">
        <v>0.51851851851851805</v>
      </c>
      <c r="O204">
        <v>0.39622641509433898</v>
      </c>
      <c r="P204">
        <v>14.2</v>
      </c>
      <c r="Q204">
        <v>223471.4</v>
      </c>
      <c r="R204">
        <v>8869</v>
      </c>
      <c r="S204">
        <v>2</v>
      </c>
      <c r="T204">
        <v>62</v>
      </c>
      <c r="U204">
        <v>0.33333333333333298</v>
      </c>
      <c r="V204">
        <v>0.51851851851851805</v>
      </c>
      <c r="W204">
        <v>0.39622641509433898</v>
      </c>
      <c r="X204">
        <v>12</v>
      </c>
      <c r="Y204">
        <v>187528.8</v>
      </c>
      <c r="Z204">
        <v>9138</v>
      </c>
      <c r="AA204">
        <v>2</v>
      </c>
      <c r="AB204">
        <v>63</v>
      </c>
      <c r="AC204" t="s">
        <v>2883</v>
      </c>
      <c r="AE204">
        <f>Tabela4[[#This Row],[kan_params]]</f>
        <v>9029</v>
      </c>
      <c r="AF204">
        <f>Tabela4[[#This Row],[kan_steps]]</f>
        <v>15.8</v>
      </c>
      <c r="AG204">
        <f>Tabela4[[#This Row],[kan_train_acc]]</f>
        <v>0.22830188572406701</v>
      </c>
      <c r="AH204">
        <f>Tabela4[[#This Row],[kan_val_acc]]</f>
        <v>0.52592592239379798</v>
      </c>
      <c r="AI204">
        <f>Tabela4[[#This Row],[kan_test_acc]]</f>
        <v>0.25777778327465001</v>
      </c>
      <c r="AJ204">
        <f>Tabela4[[#This Row],[mlp_test_acc]]</f>
        <v>0.33333333333333298</v>
      </c>
      <c r="AK204">
        <f>Tabela4[[#This Row],[mlp_val_acc]]</f>
        <v>0.51851851851851805</v>
      </c>
      <c r="AL204">
        <f>Tabela4[[#This Row],[mlp_train_acc]]</f>
        <v>0.39622641509433898</v>
      </c>
      <c r="AM204">
        <f>Tabela4[[#This Row],[mlp_steps]]</f>
        <v>14.2</v>
      </c>
    </row>
    <row r="205" spans="1:39" hidden="1" x14ac:dyDescent="0.25">
      <c r="A205" t="s">
        <v>2630</v>
      </c>
      <c r="B205">
        <v>14</v>
      </c>
      <c r="C205">
        <v>3</v>
      </c>
      <c r="D205">
        <v>5</v>
      </c>
      <c r="E205">
        <v>0</v>
      </c>
      <c r="F205" t="s">
        <v>2637</v>
      </c>
      <c r="G205">
        <v>9735</v>
      </c>
      <c r="H205">
        <v>4416327.5999999996</v>
      </c>
      <c r="I205">
        <v>16</v>
      </c>
      <c r="J205">
        <v>0.37735849022865298</v>
      </c>
      <c r="K205">
        <v>0.54074075222015305</v>
      </c>
      <c r="L205">
        <v>0.36444445550441701</v>
      </c>
      <c r="M205">
        <v>0.33333333333333298</v>
      </c>
      <c r="N205">
        <v>0.51851851851851805</v>
      </c>
      <c r="O205">
        <v>0.39622641509433898</v>
      </c>
      <c r="P205">
        <v>12.2</v>
      </c>
      <c r="Q205">
        <v>187684.8</v>
      </c>
      <c r="R205">
        <v>9688</v>
      </c>
      <c r="S205">
        <v>2</v>
      </c>
      <c r="T205">
        <v>65</v>
      </c>
      <c r="U205">
        <v>0.33333333333333298</v>
      </c>
      <c r="V205">
        <v>0.54814814814814805</v>
      </c>
      <c r="W205">
        <v>0.39622641509433898</v>
      </c>
      <c r="X205">
        <v>13.2</v>
      </c>
      <c r="Y205">
        <v>219161.4</v>
      </c>
      <c r="Z205">
        <v>9969</v>
      </c>
      <c r="AA205">
        <v>2</v>
      </c>
      <c r="AB205">
        <v>66</v>
      </c>
      <c r="AC205" t="s">
        <v>2884</v>
      </c>
      <c r="AE205">
        <f>Tabela4[[#This Row],[kan_params]]</f>
        <v>9735</v>
      </c>
      <c r="AF205">
        <f>Tabela4[[#This Row],[kan_steps]]</f>
        <v>16</v>
      </c>
      <c r="AG205">
        <f>Tabela4[[#This Row],[kan_train_acc]]</f>
        <v>0.37735849022865298</v>
      </c>
      <c r="AH205">
        <f>Tabela4[[#This Row],[kan_val_acc]]</f>
        <v>0.54074075222015305</v>
      </c>
      <c r="AI205">
        <f>Tabela4[[#This Row],[kan_test_acc]]</f>
        <v>0.36444445550441701</v>
      </c>
      <c r="AJ205">
        <f>Tabela4[[#This Row],[mlp_test_acc]]</f>
        <v>0.33333333333333298</v>
      </c>
      <c r="AK205">
        <f>Tabela4[[#This Row],[mlp_val_acc]]</f>
        <v>0.51851851851851805</v>
      </c>
      <c r="AL205">
        <f>Tabela4[[#This Row],[mlp_train_acc]]</f>
        <v>0.39622641509433898</v>
      </c>
      <c r="AM205">
        <f>Tabela4[[#This Row],[mlp_steps]]</f>
        <v>12.2</v>
      </c>
    </row>
    <row r="206" spans="1:39" hidden="1" x14ac:dyDescent="0.25">
      <c r="A206" t="s">
        <v>2630</v>
      </c>
      <c r="B206">
        <v>14</v>
      </c>
      <c r="C206">
        <v>3</v>
      </c>
      <c r="D206">
        <v>5</v>
      </c>
      <c r="E206">
        <v>0</v>
      </c>
      <c r="F206" t="s">
        <v>2639</v>
      </c>
      <c r="G206">
        <v>10441</v>
      </c>
      <c r="H206">
        <v>4250664.8</v>
      </c>
      <c r="I206">
        <v>15.6</v>
      </c>
      <c r="J206">
        <v>0.36981131434440601</v>
      </c>
      <c r="K206">
        <v>0.57037038803100504</v>
      </c>
      <c r="L206">
        <v>0.33333334326744002</v>
      </c>
      <c r="M206">
        <v>0.33333333333333298</v>
      </c>
      <c r="N206">
        <v>0.51851851851851805</v>
      </c>
      <c r="O206">
        <v>0.39622641509433898</v>
      </c>
      <c r="P206">
        <v>13.4</v>
      </c>
      <c r="Q206">
        <v>241904.8</v>
      </c>
      <c r="R206">
        <v>10254</v>
      </c>
      <c r="S206">
        <v>2</v>
      </c>
      <c r="T206">
        <v>67</v>
      </c>
      <c r="U206">
        <v>0.35555555555555501</v>
      </c>
      <c r="V206">
        <v>0.45185185185185101</v>
      </c>
      <c r="W206">
        <v>0.38113207547169797</v>
      </c>
      <c r="X206">
        <v>12.2</v>
      </c>
      <c r="Y206">
        <v>206339.8</v>
      </c>
      <c r="Z206">
        <v>10543</v>
      </c>
      <c r="AA206">
        <v>2</v>
      </c>
      <c r="AB206">
        <v>68</v>
      </c>
      <c r="AC206" t="s">
        <v>2885</v>
      </c>
      <c r="AE206">
        <f>Tabela4[[#This Row],[kan_params]]</f>
        <v>10441</v>
      </c>
      <c r="AF206">
        <f>Tabela4[[#This Row],[kan_steps]]</f>
        <v>15.6</v>
      </c>
      <c r="AG206">
        <f>Tabela4[[#This Row],[kan_train_acc]]</f>
        <v>0.36981131434440601</v>
      </c>
      <c r="AH206">
        <f>Tabela4[[#This Row],[kan_val_acc]]</f>
        <v>0.57037038803100504</v>
      </c>
      <c r="AI206">
        <f>Tabela4[[#This Row],[kan_test_acc]]</f>
        <v>0.33333334326744002</v>
      </c>
      <c r="AJ206">
        <f>Tabela4[[#This Row],[mlp_test_acc]]</f>
        <v>0.33333333333333298</v>
      </c>
      <c r="AK206">
        <f>Tabela4[[#This Row],[mlp_val_acc]]</f>
        <v>0.51851851851851805</v>
      </c>
      <c r="AL206">
        <f>Tabela4[[#This Row],[mlp_train_acc]]</f>
        <v>0.39622641509433898</v>
      </c>
      <c r="AM206">
        <f>Tabela4[[#This Row],[mlp_steps]]</f>
        <v>13.4</v>
      </c>
    </row>
    <row r="207" spans="1:39" hidden="1" x14ac:dyDescent="0.25">
      <c r="A207" t="s">
        <v>2630</v>
      </c>
      <c r="B207">
        <v>14</v>
      </c>
      <c r="C207">
        <v>3</v>
      </c>
      <c r="D207">
        <v>5</v>
      </c>
      <c r="E207">
        <v>0</v>
      </c>
      <c r="F207" t="s">
        <v>2641</v>
      </c>
      <c r="G207">
        <v>11147</v>
      </c>
      <c r="H207">
        <v>4812411.2</v>
      </c>
      <c r="I207">
        <v>16.8</v>
      </c>
      <c r="J207">
        <v>0.34528302252292598</v>
      </c>
      <c r="K207">
        <v>0.614814805984497</v>
      </c>
      <c r="L207">
        <v>0.27111111730337101</v>
      </c>
      <c r="M207">
        <v>0.39999999999999902</v>
      </c>
      <c r="N207">
        <v>0.31851851851851798</v>
      </c>
      <c r="O207">
        <v>0.35094339622641502</v>
      </c>
      <c r="P207">
        <v>12.6</v>
      </c>
      <c r="Q207">
        <v>187590</v>
      </c>
      <c r="R207">
        <v>11133</v>
      </c>
      <c r="S207">
        <v>2</v>
      </c>
      <c r="T207">
        <v>70</v>
      </c>
      <c r="U207">
        <v>0.33333333333333298</v>
      </c>
      <c r="V207">
        <v>0.51851851851851805</v>
      </c>
      <c r="W207">
        <v>0.39622641509433898</v>
      </c>
      <c r="X207">
        <v>14.8</v>
      </c>
      <c r="Y207">
        <v>690131.4</v>
      </c>
      <c r="Z207">
        <v>11434</v>
      </c>
      <c r="AA207">
        <v>2</v>
      </c>
      <c r="AB207">
        <v>71</v>
      </c>
      <c r="AC207" t="s">
        <v>2886</v>
      </c>
      <c r="AE207">
        <f>Tabela4[[#This Row],[kan_params]]</f>
        <v>11147</v>
      </c>
      <c r="AF207">
        <f>Tabela4[[#This Row],[kan_steps]]</f>
        <v>16.8</v>
      </c>
      <c r="AG207">
        <f>Tabela4[[#This Row],[kan_train_acc]]</f>
        <v>0.34528302252292598</v>
      </c>
      <c r="AH207">
        <f>Tabela4[[#This Row],[kan_val_acc]]</f>
        <v>0.614814805984497</v>
      </c>
      <c r="AI207">
        <f>Tabela4[[#This Row],[kan_test_acc]]</f>
        <v>0.27111111730337101</v>
      </c>
      <c r="AJ207">
        <f>Tabela4[[#This Row],[mlp_test_acc]]</f>
        <v>0.39999999999999902</v>
      </c>
      <c r="AK207">
        <f>Tabela4[[#This Row],[mlp_val_acc]]</f>
        <v>0.31851851851851798</v>
      </c>
      <c r="AL207">
        <f>Tabela4[[#This Row],[mlp_train_acc]]</f>
        <v>0.35094339622641502</v>
      </c>
      <c r="AM207">
        <f>Tabela4[[#This Row],[mlp_steps]]</f>
        <v>12.6</v>
      </c>
    </row>
    <row r="208" spans="1:39" hidden="1" x14ac:dyDescent="0.25">
      <c r="A208" t="s">
        <v>2630</v>
      </c>
      <c r="B208">
        <v>14</v>
      </c>
      <c r="C208">
        <v>3</v>
      </c>
      <c r="D208">
        <v>5</v>
      </c>
      <c r="E208">
        <v>0</v>
      </c>
      <c r="F208" t="s">
        <v>2643</v>
      </c>
      <c r="G208">
        <v>11853</v>
      </c>
      <c r="H208">
        <v>4602638.5999999996</v>
      </c>
      <c r="I208">
        <v>15.4</v>
      </c>
      <c r="J208">
        <v>0.33018868565559301</v>
      </c>
      <c r="K208">
        <v>0.58518517017364502</v>
      </c>
      <c r="L208">
        <v>0.34222222864627799</v>
      </c>
      <c r="M208">
        <v>0.33333333333333298</v>
      </c>
      <c r="N208">
        <v>0.51851851851851805</v>
      </c>
      <c r="O208">
        <v>0.39622641509433898</v>
      </c>
      <c r="P208">
        <v>12</v>
      </c>
      <c r="Q208">
        <v>837607.8</v>
      </c>
      <c r="R208">
        <v>11739</v>
      </c>
      <c r="S208">
        <v>2</v>
      </c>
      <c r="T208">
        <v>72</v>
      </c>
      <c r="U208">
        <v>0.33333333333333298</v>
      </c>
      <c r="V208">
        <v>0.51851851851851805</v>
      </c>
      <c r="W208">
        <v>0.39622641509433898</v>
      </c>
      <c r="X208">
        <v>13.6</v>
      </c>
      <c r="Y208">
        <v>870183.4</v>
      </c>
      <c r="Z208">
        <v>12048</v>
      </c>
      <c r="AA208">
        <v>2</v>
      </c>
      <c r="AB208">
        <v>73</v>
      </c>
      <c r="AC208" t="s">
        <v>2887</v>
      </c>
      <c r="AE208">
        <f>Tabela4[[#This Row],[kan_params]]</f>
        <v>11853</v>
      </c>
      <c r="AF208">
        <f>Tabela4[[#This Row],[kan_steps]]</f>
        <v>15.4</v>
      </c>
      <c r="AG208">
        <f>Tabela4[[#This Row],[kan_train_acc]]</f>
        <v>0.33018868565559301</v>
      </c>
      <c r="AH208">
        <f>Tabela4[[#This Row],[kan_val_acc]]</f>
        <v>0.58518517017364502</v>
      </c>
      <c r="AI208">
        <f>Tabela4[[#This Row],[kan_test_acc]]</f>
        <v>0.34222222864627799</v>
      </c>
      <c r="AJ208">
        <f>Tabela4[[#This Row],[mlp_test_acc]]</f>
        <v>0.33333333333333298</v>
      </c>
      <c r="AK208">
        <f>Tabela4[[#This Row],[mlp_val_acc]]</f>
        <v>0.51851851851851805</v>
      </c>
      <c r="AL208">
        <f>Tabela4[[#This Row],[mlp_train_acc]]</f>
        <v>0.39622641509433898</v>
      </c>
      <c r="AM208">
        <f>Tabela4[[#This Row],[mlp_steps]]</f>
        <v>12</v>
      </c>
    </row>
    <row r="209" spans="1:39" hidden="1" x14ac:dyDescent="0.25">
      <c r="A209" t="s">
        <v>2630</v>
      </c>
      <c r="B209">
        <v>14</v>
      </c>
      <c r="C209">
        <v>3</v>
      </c>
      <c r="D209">
        <v>5</v>
      </c>
      <c r="E209">
        <v>0</v>
      </c>
      <c r="F209" t="s">
        <v>2645</v>
      </c>
      <c r="G209">
        <v>12559</v>
      </c>
      <c r="H209">
        <v>3930847.4</v>
      </c>
      <c r="I209">
        <v>12</v>
      </c>
      <c r="J209">
        <v>0.29056603610515502</v>
      </c>
      <c r="K209">
        <v>0.59259259700775102</v>
      </c>
      <c r="L209">
        <v>0.32888889610767302</v>
      </c>
      <c r="M209">
        <v>0.33333333333333298</v>
      </c>
      <c r="N209">
        <v>0.51851851851851805</v>
      </c>
      <c r="O209">
        <v>0.39622641509433898</v>
      </c>
      <c r="P209">
        <v>16</v>
      </c>
      <c r="Q209">
        <v>876546.4</v>
      </c>
      <c r="R209">
        <v>12361</v>
      </c>
      <c r="S209">
        <v>2</v>
      </c>
      <c r="T209">
        <v>74</v>
      </c>
      <c r="U209">
        <v>0.33333333333333298</v>
      </c>
      <c r="V209">
        <v>0.51851851851851805</v>
      </c>
      <c r="W209">
        <v>0.39622641509433898</v>
      </c>
      <c r="X209">
        <v>20</v>
      </c>
      <c r="Y209">
        <v>1161438.3999999999</v>
      </c>
      <c r="Z209">
        <v>12678</v>
      </c>
      <c r="AA209">
        <v>2</v>
      </c>
      <c r="AB209">
        <v>75</v>
      </c>
      <c r="AC209" t="s">
        <v>2888</v>
      </c>
      <c r="AE209">
        <f>Tabela4[[#This Row],[kan_params]]</f>
        <v>12559</v>
      </c>
      <c r="AF209">
        <f>Tabela4[[#This Row],[kan_steps]]</f>
        <v>12</v>
      </c>
      <c r="AG209">
        <f>Tabela4[[#This Row],[kan_train_acc]]</f>
        <v>0.29056603610515502</v>
      </c>
      <c r="AH209">
        <f>Tabela4[[#This Row],[kan_val_acc]]</f>
        <v>0.59259259700775102</v>
      </c>
      <c r="AI209">
        <f>Tabela4[[#This Row],[kan_test_acc]]</f>
        <v>0.32888889610767302</v>
      </c>
      <c r="AJ209">
        <f>Tabela4[[#This Row],[mlp_test_acc]]</f>
        <v>0.33333333333333298</v>
      </c>
      <c r="AK209">
        <f>Tabela4[[#This Row],[mlp_val_acc]]</f>
        <v>0.51851851851851805</v>
      </c>
      <c r="AL209">
        <f>Tabela4[[#This Row],[mlp_train_acc]]</f>
        <v>0.39622641509433898</v>
      </c>
      <c r="AM209">
        <f>Tabela4[[#This Row],[mlp_steps]]</f>
        <v>16</v>
      </c>
    </row>
    <row r="210" spans="1:39" hidden="1" x14ac:dyDescent="0.25">
      <c r="A210" t="s">
        <v>2630</v>
      </c>
      <c r="B210">
        <v>14</v>
      </c>
      <c r="C210">
        <v>3</v>
      </c>
      <c r="D210">
        <v>5</v>
      </c>
      <c r="E210">
        <v>0</v>
      </c>
      <c r="F210" t="s">
        <v>2647</v>
      </c>
      <c r="G210">
        <v>13265</v>
      </c>
      <c r="H210">
        <v>4023213.8</v>
      </c>
      <c r="I210">
        <v>13</v>
      </c>
      <c r="J210">
        <v>0.31509434580802897</v>
      </c>
      <c r="K210">
        <v>0.57037038803100504</v>
      </c>
      <c r="L210">
        <v>0.30666667520999902</v>
      </c>
      <c r="M210">
        <v>0.33333333333333298</v>
      </c>
      <c r="N210">
        <v>0.51851851851851805</v>
      </c>
      <c r="O210">
        <v>0.39622641509433898</v>
      </c>
      <c r="P210">
        <v>12</v>
      </c>
      <c r="Q210">
        <v>663538</v>
      </c>
      <c r="R210">
        <v>12999</v>
      </c>
      <c r="S210">
        <v>2</v>
      </c>
      <c r="T210">
        <v>76</v>
      </c>
      <c r="U210">
        <v>0.33333333333333298</v>
      </c>
      <c r="V210">
        <v>0.51851851851851805</v>
      </c>
      <c r="W210">
        <v>0.39622641509433898</v>
      </c>
      <c r="X210">
        <v>12</v>
      </c>
      <c r="Y210">
        <v>855440.8</v>
      </c>
      <c r="Z210">
        <v>13324</v>
      </c>
      <c r="AA210">
        <v>2</v>
      </c>
      <c r="AB210">
        <v>77</v>
      </c>
      <c r="AC210" t="s">
        <v>2889</v>
      </c>
      <c r="AE210">
        <f>Tabela4[[#This Row],[kan_params]]</f>
        <v>13265</v>
      </c>
      <c r="AF210">
        <f>Tabela4[[#This Row],[kan_steps]]</f>
        <v>13</v>
      </c>
      <c r="AG210">
        <f>Tabela4[[#This Row],[kan_train_acc]]</f>
        <v>0.31509434580802897</v>
      </c>
      <c r="AH210">
        <f>Tabela4[[#This Row],[kan_val_acc]]</f>
        <v>0.57037038803100504</v>
      </c>
      <c r="AI210">
        <f>Tabela4[[#This Row],[kan_test_acc]]</f>
        <v>0.30666667520999902</v>
      </c>
      <c r="AJ210">
        <f>Tabela4[[#This Row],[mlp_test_acc]]</f>
        <v>0.33333333333333298</v>
      </c>
      <c r="AK210">
        <f>Tabela4[[#This Row],[mlp_val_acc]]</f>
        <v>0.51851851851851805</v>
      </c>
      <c r="AL210">
        <f>Tabela4[[#This Row],[mlp_train_acc]]</f>
        <v>0.39622641509433898</v>
      </c>
      <c r="AM210">
        <f>Tabela4[[#This Row],[mlp_steps]]</f>
        <v>12</v>
      </c>
    </row>
    <row r="211" spans="1:39" hidden="1" x14ac:dyDescent="0.25">
      <c r="A211" t="s">
        <v>2630</v>
      </c>
      <c r="B211">
        <v>14</v>
      </c>
      <c r="C211">
        <v>3</v>
      </c>
      <c r="D211">
        <v>5</v>
      </c>
      <c r="E211">
        <v>0</v>
      </c>
      <c r="F211" t="s">
        <v>2649</v>
      </c>
      <c r="G211">
        <v>4592</v>
      </c>
      <c r="H211">
        <v>2134679.2000000002</v>
      </c>
      <c r="I211">
        <v>14</v>
      </c>
      <c r="J211">
        <v>0.292452841997146</v>
      </c>
      <c r="K211">
        <v>0.481481492519378</v>
      </c>
      <c r="L211">
        <v>0.40000000596046398</v>
      </c>
      <c r="M211">
        <v>0.33333333333333298</v>
      </c>
      <c r="N211">
        <v>0.51851851851851805</v>
      </c>
      <c r="O211">
        <v>0.39622641509433898</v>
      </c>
      <c r="P211">
        <v>12</v>
      </c>
      <c r="Q211">
        <v>178930</v>
      </c>
      <c r="R211">
        <v>4518</v>
      </c>
      <c r="S211">
        <v>2</v>
      </c>
      <c r="T211">
        <v>43</v>
      </c>
      <c r="U211">
        <v>0.33333333333333298</v>
      </c>
      <c r="V211">
        <v>0.51851851851851805</v>
      </c>
      <c r="W211">
        <v>0.39622641509433898</v>
      </c>
      <c r="X211">
        <v>12</v>
      </c>
      <c r="Y211">
        <v>169384.4</v>
      </c>
      <c r="Z211">
        <v>4711</v>
      </c>
      <c r="AA211">
        <v>2</v>
      </c>
      <c r="AB211">
        <v>44</v>
      </c>
      <c r="AC211" t="s">
        <v>2890</v>
      </c>
      <c r="AE211">
        <f>Tabela4[[#This Row],[kan_params]]</f>
        <v>4592</v>
      </c>
      <c r="AF211">
        <f>Tabela4[[#This Row],[kan_steps]]</f>
        <v>14</v>
      </c>
      <c r="AG211">
        <f>Tabela4[[#This Row],[kan_train_acc]]</f>
        <v>0.292452841997146</v>
      </c>
      <c r="AH211">
        <f>Tabela4[[#This Row],[kan_val_acc]]</f>
        <v>0.481481492519378</v>
      </c>
      <c r="AI211">
        <f>Tabela4[[#This Row],[kan_test_acc]]</f>
        <v>0.40000000596046398</v>
      </c>
      <c r="AJ211">
        <f>Tabela4[[#This Row],[mlp_test_acc]]</f>
        <v>0.33333333333333298</v>
      </c>
      <c r="AK211">
        <f>Tabela4[[#This Row],[mlp_val_acc]]</f>
        <v>0.51851851851851805</v>
      </c>
      <c r="AL211">
        <f>Tabela4[[#This Row],[mlp_train_acc]]</f>
        <v>0.39622641509433898</v>
      </c>
      <c r="AM211">
        <f>Tabela4[[#This Row],[mlp_steps]]</f>
        <v>12</v>
      </c>
    </row>
    <row r="212" spans="1:39" hidden="1" x14ac:dyDescent="0.25">
      <c r="A212" t="s">
        <v>2630</v>
      </c>
      <c r="B212">
        <v>14</v>
      </c>
      <c r="C212">
        <v>3</v>
      </c>
      <c r="D212">
        <v>5</v>
      </c>
      <c r="E212">
        <v>0</v>
      </c>
      <c r="F212" t="s">
        <v>2651</v>
      </c>
      <c r="G212">
        <v>9469</v>
      </c>
      <c r="H212">
        <v>4396550.2</v>
      </c>
      <c r="I212">
        <v>16</v>
      </c>
      <c r="J212">
        <v>0.34716981053352303</v>
      </c>
      <c r="K212">
        <v>0.54074072837829501</v>
      </c>
      <c r="L212">
        <v>0.36888889372348699</v>
      </c>
      <c r="M212">
        <v>0.33333333333333298</v>
      </c>
      <c r="N212">
        <v>0.51851851851851805</v>
      </c>
      <c r="O212">
        <v>0.39622641509433898</v>
      </c>
      <c r="P212">
        <v>12</v>
      </c>
      <c r="Q212">
        <v>172345</v>
      </c>
      <c r="R212">
        <v>9411</v>
      </c>
      <c r="S212">
        <v>2</v>
      </c>
      <c r="T212">
        <v>64</v>
      </c>
      <c r="U212">
        <v>0.33333333333333298</v>
      </c>
      <c r="V212">
        <v>0.51851851851851805</v>
      </c>
      <c r="W212">
        <v>0.39622641509433898</v>
      </c>
      <c r="X212">
        <v>15.6</v>
      </c>
      <c r="Y212">
        <v>234492.2</v>
      </c>
      <c r="Z212">
        <v>9688</v>
      </c>
      <c r="AA212">
        <v>2</v>
      </c>
      <c r="AB212">
        <v>65</v>
      </c>
      <c r="AC212" t="s">
        <v>2891</v>
      </c>
      <c r="AE212">
        <f>Tabela4[[#This Row],[kan_params]]</f>
        <v>9469</v>
      </c>
      <c r="AF212">
        <f>Tabela4[[#This Row],[kan_steps]]</f>
        <v>16</v>
      </c>
      <c r="AG212">
        <f>Tabela4[[#This Row],[kan_train_acc]]</f>
        <v>0.34716981053352303</v>
      </c>
      <c r="AH212">
        <f>Tabela4[[#This Row],[kan_val_acc]]</f>
        <v>0.54074072837829501</v>
      </c>
      <c r="AI212">
        <f>Tabela4[[#This Row],[kan_test_acc]]</f>
        <v>0.36888889372348699</v>
      </c>
      <c r="AJ212">
        <f>Tabela4[[#This Row],[mlp_test_acc]]</f>
        <v>0.33333333333333298</v>
      </c>
      <c r="AK212">
        <f>Tabela4[[#This Row],[mlp_val_acc]]</f>
        <v>0.51851851851851805</v>
      </c>
      <c r="AL212">
        <f>Tabela4[[#This Row],[mlp_train_acc]]</f>
        <v>0.39622641509433898</v>
      </c>
      <c r="AM212">
        <f>Tabela4[[#This Row],[mlp_steps]]</f>
        <v>12</v>
      </c>
    </row>
    <row r="213" spans="1:39" hidden="1" x14ac:dyDescent="0.25">
      <c r="A213" t="s">
        <v>2630</v>
      </c>
      <c r="B213">
        <v>14</v>
      </c>
      <c r="C213">
        <v>3</v>
      </c>
      <c r="D213">
        <v>5</v>
      </c>
      <c r="E213">
        <v>0</v>
      </c>
      <c r="F213" t="s">
        <v>2653</v>
      </c>
      <c r="G213">
        <v>10263</v>
      </c>
      <c r="H213">
        <v>4845380.2</v>
      </c>
      <c r="I213">
        <v>18</v>
      </c>
      <c r="J213">
        <v>0.28867924511432602</v>
      </c>
      <c r="K213">
        <v>0.55555554628372195</v>
      </c>
      <c r="L213">
        <v>0.26666667312383602</v>
      </c>
      <c r="M213">
        <v>0.33333333333333298</v>
      </c>
      <c r="N213">
        <v>0.54814814814814805</v>
      </c>
      <c r="O213">
        <v>0.39622641509433898</v>
      </c>
      <c r="P213">
        <v>15.6</v>
      </c>
      <c r="Q213">
        <v>246738.6</v>
      </c>
      <c r="R213">
        <v>10254</v>
      </c>
      <c r="S213">
        <v>2</v>
      </c>
      <c r="T213">
        <v>67</v>
      </c>
      <c r="U213">
        <v>0.35555555555555501</v>
      </c>
      <c r="V213">
        <v>0.45185185185185101</v>
      </c>
      <c r="W213">
        <v>0.38113207547169797</v>
      </c>
      <c r="X213">
        <v>16.600000000000001</v>
      </c>
      <c r="Y213">
        <v>231182.8</v>
      </c>
      <c r="Z213">
        <v>10543</v>
      </c>
      <c r="AA213">
        <v>2</v>
      </c>
      <c r="AB213">
        <v>68</v>
      </c>
      <c r="AC213" t="s">
        <v>2892</v>
      </c>
      <c r="AE213">
        <f>Tabela4[[#This Row],[kan_params]]</f>
        <v>10263</v>
      </c>
      <c r="AF213">
        <f>Tabela4[[#This Row],[kan_steps]]</f>
        <v>18</v>
      </c>
      <c r="AG213">
        <f>Tabela4[[#This Row],[kan_train_acc]]</f>
        <v>0.28867924511432602</v>
      </c>
      <c r="AH213">
        <f>Tabela4[[#This Row],[kan_val_acc]]</f>
        <v>0.55555554628372195</v>
      </c>
      <c r="AI213">
        <f>Tabela4[[#This Row],[kan_test_acc]]</f>
        <v>0.26666667312383602</v>
      </c>
      <c r="AJ213">
        <f>Tabela4[[#This Row],[mlp_test_acc]]</f>
        <v>0.33333333333333298</v>
      </c>
      <c r="AK213">
        <f>Tabela4[[#This Row],[mlp_val_acc]]</f>
        <v>0.54814814814814805</v>
      </c>
      <c r="AL213">
        <f>Tabela4[[#This Row],[mlp_train_acc]]</f>
        <v>0.39622641509433898</v>
      </c>
      <c r="AM213">
        <f>Tabela4[[#This Row],[mlp_steps]]</f>
        <v>15.6</v>
      </c>
    </row>
    <row r="214" spans="1:39" hidden="1" x14ac:dyDescent="0.25">
      <c r="A214" t="s">
        <v>2630</v>
      </c>
      <c r="B214">
        <v>14</v>
      </c>
      <c r="C214">
        <v>3</v>
      </c>
      <c r="D214">
        <v>5</v>
      </c>
      <c r="E214">
        <v>0</v>
      </c>
      <c r="F214" t="s">
        <v>2655</v>
      </c>
      <c r="G214">
        <v>11057</v>
      </c>
      <c r="H214">
        <v>3581669.8</v>
      </c>
      <c r="I214">
        <v>12</v>
      </c>
      <c r="J214">
        <v>0.35094339251518197</v>
      </c>
      <c r="K214">
        <v>0.55555558204650801</v>
      </c>
      <c r="L214">
        <v>0.364444449543952</v>
      </c>
      <c r="M214">
        <v>0.33333333333333298</v>
      </c>
      <c r="N214">
        <v>0.55555555555555503</v>
      </c>
      <c r="O214">
        <v>0.39622641509433898</v>
      </c>
      <c r="P214">
        <v>15</v>
      </c>
      <c r="Q214">
        <v>219453.8</v>
      </c>
      <c r="R214">
        <v>10836</v>
      </c>
      <c r="S214">
        <v>2</v>
      </c>
      <c r="T214">
        <v>69</v>
      </c>
      <c r="U214">
        <v>0.33333333333333298</v>
      </c>
      <c r="V214">
        <v>0.51851851851851805</v>
      </c>
      <c r="W214">
        <v>0.39622641509433898</v>
      </c>
      <c r="X214">
        <v>16</v>
      </c>
      <c r="Y214">
        <v>244186</v>
      </c>
      <c r="Z214">
        <v>11133</v>
      </c>
      <c r="AA214">
        <v>2</v>
      </c>
      <c r="AB214">
        <v>70</v>
      </c>
      <c r="AC214" t="s">
        <v>2893</v>
      </c>
      <c r="AE214">
        <f>Tabela4[[#This Row],[kan_params]]</f>
        <v>11057</v>
      </c>
      <c r="AF214">
        <f>Tabela4[[#This Row],[kan_steps]]</f>
        <v>12</v>
      </c>
      <c r="AG214">
        <f>Tabela4[[#This Row],[kan_train_acc]]</f>
        <v>0.35094339251518197</v>
      </c>
      <c r="AH214">
        <f>Tabela4[[#This Row],[kan_val_acc]]</f>
        <v>0.55555558204650801</v>
      </c>
      <c r="AI214">
        <f>Tabela4[[#This Row],[kan_test_acc]]</f>
        <v>0.364444449543952</v>
      </c>
      <c r="AJ214">
        <f>Tabela4[[#This Row],[mlp_test_acc]]</f>
        <v>0.33333333333333298</v>
      </c>
      <c r="AK214">
        <f>Tabela4[[#This Row],[mlp_val_acc]]</f>
        <v>0.55555555555555503</v>
      </c>
      <c r="AL214">
        <f>Tabela4[[#This Row],[mlp_train_acc]]</f>
        <v>0.39622641509433898</v>
      </c>
      <c r="AM214">
        <f>Tabela4[[#This Row],[mlp_steps]]</f>
        <v>15</v>
      </c>
    </row>
    <row r="215" spans="1:39" hidden="1" x14ac:dyDescent="0.25">
      <c r="A215" t="s">
        <v>2630</v>
      </c>
      <c r="B215">
        <v>14</v>
      </c>
      <c r="C215">
        <v>3</v>
      </c>
      <c r="D215">
        <v>5</v>
      </c>
      <c r="E215">
        <v>0</v>
      </c>
      <c r="F215" t="s">
        <v>2657</v>
      </c>
      <c r="G215">
        <v>11851</v>
      </c>
      <c r="H215">
        <v>5724858.2000000002</v>
      </c>
      <c r="I215">
        <v>20.6</v>
      </c>
      <c r="J215">
        <v>0.34716980755329102</v>
      </c>
      <c r="K215">
        <v>0.57777777910232497</v>
      </c>
      <c r="L215">
        <v>0.32444445192813798</v>
      </c>
      <c r="M215">
        <v>0.33333333333333298</v>
      </c>
      <c r="N215">
        <v>0.51851851851851805</v>
      </c>
      <c r="O215">
        <v>0.39622641509433898</v>
      </c>
      <c r="P215">
        <v>12.4</v>
      </c>
      <c r="Q215">
        <v>582610</v>
      </c>
      <c r="R215">
        <v>11739</v>
      </c>
      <c r="S215">
        <v>2</v>
      </c>
      <c r="T215">
        <v>72</v>
      </c>
      <c r="U215">
        <v>0.33333333333333298</v>
      </c>
      <c r="V215">
        <v>0.51851851851851805</v>
      </c>
      <c r="W215">
        <v>0.39622641509433898</v>
      </c>
      <c r="X215">
        <v>17.399999999999999</v>
      </c>
      <c r="Y215">
        <v>1163378.6000000001</v>
      </c>
      <c r="Z215">
        <v>12048</v>
      </c>
      <c r="AA215">
        <v>2</v>
      </c>
      <c r="AB215">
        <v>73</v>
      </c>
      <c r="AC215" t="s">
        <v>2894</v>
      </c>
      <c r="AE215">
        <f>Tabela4[[#This Row],[kan_params]]</f>
        <v>11851</v>
      </c>
      <c r="AF215">
        <f>Tabela4[[#This Row],[kan_steps]]</f>
        <v>20.6</v>
      </c>
      <c r="AG215">
        <f>Tabela4[[#This Row],[kan_train_acc]]</f>
        <v>0.34716980755329102</v>
      </c>
      <c r="AH215">
        <f>Tabela4[[#This Row],[kan_val_acc]]</f>
        <v>0.57777777910232497</v>
      </c>
      <c r="AI215">
        <f>Tabela4[[#This Row],[kan_test_acc]]</f>
        <v>0.32444445192813798</v>
      </c>
      <c r="AJ215">
        <f>Tabela4[[#This Row],[mlp_test_acc]]</f>
        <v>0.33333333333333298</v>
      </c>
      <c r="AK215">
        <f>Tabela4[[#This Row],[mlp_val_acc]]</f>
        <v>0.51851851851851805</v>
      </c>
      <c r="AL215">
        <f>Tabela4[[#This Row],[mlp_train_acc]]</f>
        <v>0.39622641509433898</v>
      </c>
      <c r="AM215">
        <f>Tabela4[[#This Row],[mlp_steps]]</f>
        <v>12.4</v>
      </c>
    </row>
    <row r="216" spans="1:39" hidden="1" x14ac:dyDescent="0.25">
      <c r="A216" t="s">
        <v>2630</v>
      </c>
      <c r="B216">
        <v>14</v>
      </c>
      <c r="C216">
        <v>3</v>
      </c>
      <c r="D216">
        <v>5</v>
      </c>
      <c r="E216">
        <v>0</v>
      </c>
      <c r="F216" t="s">
        <v>2659</v>
      </c>
      <c r="G216">
        <v>12645</v>
      </c>
      <c r="H216">
        <v>4040938</v>
      </c>
      <c r="I216">
        <v>13</v>
      </c>
      <c r="J216">
        <v>0.38490565419196998</v>
      </c>
      <c r="K216">
        <v>0.66666668653488104</v>
      </c>
      <c r="L216">
        <v>0.38666667938232402</v>
      </c>
      <c r="M216">
        <v>0.33333333333333298</v>
      </c>
      <c r="N216">
        <v>0.51851851851851805</v>
      </c>
      <c r="O216">
        <v>0.39622641509433898</v>
      </c>
      <c r="P216">
        <v>12</v>
      </c>
      <c r="Q216">
        <v>908103.2</v>
      </c>
      <c r="R216">
        <v>12361</v>
      </c>
      <c r="S216">
        <v>2</v>
      </c>
      <c r="T216">
        <v>74</v>
      </c>
      <c r="U216">
        <v>0.33333333333333298</v>
      </c>
      <c r="V216">
        <v>0.51851851851851805</v>
      </c>
      <c r="W216">
        <v>0.39622641509433898</v>
      </c>
      <c r="X216">
        <v>12</v>
      </c>
      <c r="Y216">
        <v>811405.6</v>
      </c>
      <c r="Z216">
        <v>12678</v>
      </c>
      <c r="AA216">
        <v>2</v>
      </c>
      <c r="AB216">
        <v>75</v>
      </c>
      <c r="AC216" t="s">
        <v>2895</v>
      </c>
      <c r="AE216">
        <f>Tabela4[[#This Row],[kan_params]]</f>
        <v>12645</v>
      </c>
      <c r="AF216">
        <f>Tabela4[[#This Row],[kan_steps]]</f>
        <v>13</v>
      </c>
      <c r="AG216">
        <f>Tabela4[[#This Row],[kan_train_acc]]</f>
        <v>0.38490565419196998</v>
      </c>
      <c r="AH216">
        <f>Tabela4[[#This Row],[kan_val_acc]]</f>
        <v>0.66666668653488104</v>
      </c>
      <c r="AI216">
        <f>Tabela4[[#This Row],[kan_test_acc]]</f>
        <v>0.38666667938232402</v>
      </c>
      <c r="AJ216">
        <f>Tabela4[[#This Row],[mlp_test_acc]]</f>
        <v>0.33333333333333298</v>
      </c>
      <c r="AK216">
        <f>Tabela4[[#This Row],[mlp_val_acc]]</f>
        <v>0.51851851851851805</v>
      </c>
      <c r="AL216">
        <f>Tabela4[[#This Row],[mlp_train_acc]]</f>
        <v>0.39622641509433898</v>
      </c>
      <c r="AM216">
        <f>Tabela4[[#This Row],[mlp_steps]]</f>
        <v>12</v>
      </c>
    </row>
    <row r="217" spans="1:39" hidden="1" x14ac:dyDescent="0.25">
      <c r="A217" t="s">
        <v>2630</v>
      </c>
      <c r="B217">
        <v>14</v>
      </c>
      <c r="C217">
        <v>3</v>
      </c>
      <c r="D217">
        <v>5</v>
      </c>
      <c r="E217">
        <v>0</v>
      </c>
      <c r="F217" t="s">
        <v>2661</v>
      </c>
      <c r="G217">
        <v>13439</v>
      </c>
      <c r="H217">
        <v>5355627.4000000004</v>
      </c>
      <c r="I217">
        <v>17.2</v>
      </c>
      <c r="J217">
        <v>0.35849056243896399</v>
      </c>
      <c r="K217">
        <v>0.56296296119689904</v>
      </c>
      <c r="L217">
        <v>0.32000000774860299</v>
      </c>
      <c r="M217">
        <v>0.33333333333333298</v>
      </c>
      <c r="N217">
        <v>0.54074074074073997</v>
      </c>
      <c r="O217">
        <v>0.39622641509433898</v>
      </c>
      <c r="P217">
        <v>12.6</v>
      </c>
      <c r="Q217">
        <v>867457.8</v>
      </c>
      <c r="R217">
        <v>13324</v>
      </c>
      <c r="S217">
        <v>2</v>
      </c>
      <c r="T217">
        <v>77</v>
      </c>
      <c r="U217">
        <v>0.33333333333333298</v>
      </c>
      <c r="V217">
        <v>0.51851851851851805</v>
      </c>
      <c r="W217">
        <v>0.39622641509433898</v>
      </c>
      <c r="X217">
        <v>13.4</v>
      </c>
      <c r="Y217">
        <v>689107.6</v>
      </c>
      <c r="Z217">
        <v>13653</v>
      </c>
      <c r="AA217">
        <v>2</v>
      </c>
      <c r="AB217">
        <v>78</v>
      </c>
      <c r="AC217" t="s">
        <v>2896</v>
      </c>
      <c r="AE217">
        <f>Tabela4[[#This Row],[kan_params]]</f>
        <v>13439</v>
      </c>
      <c r="AF217">
        <f>Tabela4[[#This Row],[kan_steps]]</f>
        <v>17.2</v>
      </c>
      <c r="AG217">
        <f>Tabela4[[#This Row],[kan_train_acc]]</f>
        <v>0.35849056243896399</v>
      </c>
      <c r="AH217">
        <f>Tabela4[[#This Row],[kan_val_acc]]</f>
        <v>0.56296296119689904</v>
      </c>
      <c r="AI217">
        <f>Tabela4[[#This Row],[kan_test_acc]]</f>
        <v>0.32000000774860299</v>
      </c>
      <c r="AJ217">
        <f>Tabela4[[#This Row],[mlp_test_acc]]</f>
        <v>0.33333333333333298</v>
      </c>
      <c r="AK217">
        <f>Tabela4[[#This Row],[mlp_val_acc]]</f>
        <v>0.54074074074073997</v>
      </c>
      <c r="AL217">
        <f>Tabela4[[#This Row],[mlp_train_acc]]</f>
        <v>0.39622641509433898</v>
      </c>
      <c r="AM217">
        <f>Tabela4[[#This Row],[mlp_steps]]</f>
        <v>12.6</v>
      </c>
    </row>
    <row r="218" spans="1:39" hidden="1" x14ac:dyDescent="0.25">
      <c r="A218" t="s">
        <v>2630</v>
      </c>
      <c r="B218">
        <v>14</v>
      </c>
      <c r="C218">
        <v>3</v>
      </c>
      <c r="D218">
        <v>5</v>
      </c>
      <c r="E218">
        <v>0</v>
      </c>
      <c r="F218" t="s">
        <v>2663</v>
      </c>
      <c r="G218">
        <v>14233</v>
      </c>
      <c r="H218">
        <v>5971581.5999999996</v>
      </c>
      <c r="I218">
        <v>18.399999999999999</v>
      </c>
      <c r="J218">
        <v>0.34716981053352303</v>
      </c>
      <c r="K218">
        <v>0.600000011920929</v>
      </c>
      <c r="L218">
        <v>0.35555556714534697</v>
      </c>
      <c r="M218">
        <v>0.35555555555555501</v>
      </c>
      <c r="N218">
        <v>0.45185185185185101</v>
      </c>
      <c r="O218">
        <v>0.38113207547169797</v>
      </c>
      <c r="P218">
        <v>12.2</v>
      </c>
      <c r="Q218">
        <v>914459.2</v>
      </c>
      <c r="R218">
        <v>13986</v>
      </c>
      <c r="S218">
        <v>2</v>
      </c>
      <c r="T218">
        <v>79</v>
      </c>
      <c r="U218">
        <v>0.33333333333333298</v>
      </c>
      <c r="V218">
        <v>0.51851851851851805</v>
      </c>
      <c r="W218">
        <v>0.39622641509433898</v>
      </c>
      <c r="X218">
        <v>13.4</v>
      </c>
      <c r="Y218">
        <v>716191</v>
      </c>
      <c r="Z218">
        <v>14323</v>
      </c>
      <c r="AA218">
        <v>2</v>
      </c>
      <c r="AB218">
        <v>80</v>
      </c>
      <c r="AC218" t="s">
        <v>2897</v>
      </c>
      <c r="AE218">
        <f>Tabela4[[#This Row],[kan_params]]</f>
        <v>14233</v>
      </c>
      <c r="AF218">
        <f>Tabela4[[#This Row],[kan_steps]]</f>
        <v>18.399999999999999</v>
      </c>
      <c r="AG218">
        <f>Tabela4[[#This Row],[kan_train_acc]]</f>
        <v>0.34716981053352303</v>
      </c>
      <c r="AH218">
        <f>Tabela4[[#This Row],[kan_val_acc]]</f>
        <v>0.600000011920929</v>
      </c>
      <c r="AI218">
        <f>Tabela4[[#This Row],[kan_test_acc]]</f>
        <v>0.35555556714534697</v>
      </c>
      <c r="AJ218">
        <f>Tabela4[[#This Row],[mlp_test_acc]]</f>
        <v>0.35555555555555501</v>
      </c>
      <c r="AK218">
        <f>Tabela4[[#This Row],[mlp_val_acc]]</f>
        <v>0.45185185185185101</v>
      </c>
      <c r="AL218">
        <f>Tabela4[[#This Row],[mlp_train_acc]]</f>
        <v>0.38113207547169797</v>
      </c>
      <c r="AM218">
        <f>Tabela4[[#This Row],[mlp_steps]]</f>
        <v>12.2</v>
      </c>
    </row>
    <row r="219" spans="1:39" hidden="1" x14ac:dyDescent="0.25">
      <c r="A219" t="s">
        <v>2630</v>
      </c>
      <c r="B219">
        <v>14</v>
      </c>
      <c r="C219">
        <v>3</v>
      </c>
      <c r="D219">
        <v>5</v>
      </c>
      <c r="E219">
        <v>0</v>
      </c>
      <c r="F219" t="s">
        <v>2665</v>
      </c>
      <c r="G219">
        <v>15027</v>
      </c>
      <c r="H219">
        <v>5417689.4000000004</v>
      </c>
      <c r="I219">
        <v>16.8</v>
      </c>
      <c r="J219">
        <v>0.37169811129570002</v>
      </c>
      <c r="K219">
        <v>0.55555554628372195</v>
      </c>
      <c r="L219">
        <v>0.35111112594604399</v>
      </c>
      <c r="M219">
        <v>0.33333333333333298</v>
      </c>
      <c r="N219">
        <v>0.51851851851851805</v>
      </c>
      <c r="O219">
        <v>0.39622641509433898</v>
      </c>
      <c r="P219">
        <v>13.6</v>
      </c>
      <c r="Q219">
        <v>791809</v>
      </c>
      <c r="R219">
        <v>15009</v>
      </c>
      <c r="S219">
        <v>2</v>
      </c>
      <c r="T219">
        <v>82</v>
      </c>
      <c r="U219">
        <v>0.33333333333333298</v>
      </c>
      <c r="V219">
        <v>0.51851851851851805</v>
      </c>
      <c r="W219">
        <v>0.39622641509433898</v>
      </c>
      <c r="X219">
        <v>13.2</v>
      </c>
      <c r="Y219">
        <v>623878</v>
      </c>
      <c r="Z219">
        <v>15358</v>
      </c>
      <c r="AA219">
        <v>2</v>
      </c>
      <c r="AB219">
        <v>83</v>
      </c>
      <c r="AC219" t="s">
        <v>2898</v>
      </c>
      <c r="AE219">
        <f>Tabela4[[#This Row],[kan_params]]</f>
        <v>15027</v>
      </c>
      <c r="AF219">
        <f>Tabela4[[#This Row],[kan_steps]]</f>
        <v>16.8</v>
      </c>
      <c r="AG219">
        <f>Tabela4[[#This Row],[kan_train_acc]]</f>
        <v>0.37169811129570002</v>
      </c>
      <c r="AH219">
        <f>Tabela4[[#This Row],[kan_val_acc]]</f>
        <v>0.55555554628372195</v>
      </c>
      <c r="AI219">
        <f>Tabela4[[#This Row],[kan_test_acc]]</f>
        <v>0.35111112594604399</v>
      </c>
      <c r="AJ219">
        <f>Tabela4[[#This Row],[mlp_test_acc]]</f>
        <v>0.33333333333333298</v>
      </c>
      <c r="AK219">
        <f>Tabela4[[#This Row],[mlp_val_acc]]</f>
        <v>0.51851851851851805</v>
      </c>
      <c r="AL219">
        <f>Tabela4[[#This Row],[mlp_train_acc]]</f>
        <v>0.39622641509433898</v>
      </c>
      <c r="AM219">
        <f>Tabela4[[#This Row],[mlp_steps]]</f>
        <v>13.6</v>
      </c>
    </row>
    <row r="220" spans="1:39" hidden="1" x14ac:dyDescent="0.25">
      <c r="A220" t="s">
        <v>2630</v>
      </c>
      <c r="B220">
        <v>14</v>
      </c>
      <c r="C220">
        <v>3</v>
      </c>
      <c r="D220">
        <v>5</v>
      </c>
      <c r="E220">
        <v>0</v>
      </c>
      <c r="F220" t="s">
        <v>2667</v>
      </c>
      <c r="G220">
        <v>5298</v>
      </c>
      <c r="H220">
        <v>3258501.8</v>
      </c>
      <c r="I220">
        <v>20.6</v>
      </c>
      <c r="J220">
        <v>0.24150943309068601</v>
      </c>
      <c r="K220">
        <v>0.57037037611007602</v>
      </c>
      <c r="L220">
        <v>0.29333333820104601</v>
      </c>
      <c r="M220">
        <v>0.33333333333333298</v>
      </c>
      <c r="N220">
        <v>0.51851851851851805</v>
      </c>
      <c r="O220">
        <v>0.39622641509433898</v>
      </c>
      <c r="P220">
        <v>14.6</v>
      </c>
      <c r="Q220">
        <v>239754.6</v>
      </c>
      <c r="R220">
        <v>5109</v>
      </c>
      <c r="S220">
        <v>2</v>
      </c>
      <c r="T220">
        <v>46</v>
      </c>
      <c r="U220">
        <v>0.33333333333333298</v>
      </c>
      <c r="V220">
        <v>0.51851851851851805</v>
      </c>
      <c r="W220">
        <v>0.39622641509433898</v>
      </c>
      <c r="X220">
        <v>18.399999999999999</v>
      </c>
      <c r="Y220">
        <v>288238.8</v>
      </c>
      <c r="Z220">
        <v>5314</v>
      </c>
      <c r="AA220">
        <v>2</v>
      </c>
      <c r="AB220">
        <v>47</v>
      </c>
      <c r="AC220" t="s">
        <v>2899</v>
      </c>
      <c r="AE220">
        <f>Tabela4[[#This Row],[kan_params]]</f>
        <v>5298</v>
      </c>
      <c r="AF220">
        <f>Tabela4[[#This Row],[kan_steps]]</f>
        <v>20.6</v>
      </c>
      <c r="AG220">
        <f>Tabela4[[#This Row],[kan_train_acc]]</f>
        <v>0.24150943309068601</v>
      </c>
      <c r="AH220">
        <f>Tabela4[[#This Row],[kan_val_acc]]</f>
        <v>0.57037037611007602</v>
      </c>
      <c r="AI220">
        <f>Tabela4[[#This Row],[kan_test_acc]]</f>
        <v>0.29333333820104601</v>
      </c>
      <c r="AJ220">
        <f>Tabela4[[#This Row],[mlp_test_acc]]</f>
        <v>0.33333333333333298</v>
      </c>
      <c r="AK220">
        <f>Tabela4[[#This Row],[mlp_val_acc]]</f>
        <v>0.51851851851851805</v>
      </c>
      <c r="AL220">
        <f>Tabela4[[#This Row],[mlp_train_acc]]</f>
        <v>0.39622641509433898</v>
      </c>
      <c r="AM220">
        <f>Tabela4[[#This Row],[mlp_steps]]</f>
        <v>14.6</v>
      </c>
    </row>
    <row r="221" spans="1:39" hidden="1" x14ac:dyDescent="0.25">
      <c r="A221" t="s">
        <v>2630</v>
      </c>
      <c r="B221">
        <v>14</v>
      </c>
      <c r="C221">
        <v>3</v>
      </c>
      <c r="D221">
        <v>5</v>
      </c>
      <c r="E221">
        <v>0</v>
      </c>
      <c r="F221" t="s">
        <v>2669</v>
      </c>
      <c r="G221">
        <v>10615</v>
      </c>
      <c r="H221">
        <v>3926110.6</v>
      </c>
      <c r="I221">
        <v>14</v>
      </c>
      <c r="J221">
        <v>0.30943396985530802</v>
      </c>
      <c r="K221">
        <v>0.56296296119689904</v>
      </c>
      <c r="L221">
        <v>0.25333334207534702</v>
      </c>
      <c r="M221">
        <v>0.33333333333333298</v>
      </c>
      <c r="N221">
        <v>0.51851851851851805</v>
      </c>
      <c r="O221">
        <v>0.39622641509433898</v>
      </c>
      <c r="P221">
        <v>13.6</v>
      </c>
      <c r="Q221">
        <v>211958</v>
      </c>
      <c r="R221">
        <v>10543</v>
      </c>
      <c r="S221">
        <v>2</v>
      </c>
      <c r="T221">
        <v>68</v>
      </c>
      <c r="U221">
        <v>0.31111111111111101</v>
      </c>
      <c r="V221">
        <v>0.51851851851851805</v>
      </c>
      <c r="W221">
        <v>0.373584905660377</v>
      </c>
      <c r="X221">
        <v>14.4</v>
      </c>
      <c r="Y221">
        <v>244254.6</v>
      </c>
      <c r="Z221">
        <v>10836</v>
      </c>
      <c r="AA221">
        <v>2</v>
      </c>
      <c r="AB221">
        <v>69</v>
      </c>
      <c r="AC221" t="s">
        <v>2900</v>
      </c>
      <c r="AE221">
        <f>Tabela4[[#This Row],[kan_params]]</f>
        <v>10615</v>
      </c>
      <c r="AF221">
        <f>Tabela4[[#This Row],[kan_steps]]</f>
        <v>14</v>
      </c>
      <c r="AG221">
        <f>Tabela4[[#This Row],[kan_train_acc]]</f>
        <v>0.30943396985530802</v>
      </c>
      <c r="AH221">
        <f>Tabela4[[#This Row],[kan_val_acc]]</f>
        <v>0.56296296119689904</v>
      </c>
      <c r="AI221">
        <f>Tabela4[[#This Row],[kan_test_acc]]</f>
        <v>0.25333334207534702</v>
      </c>
      <c r="AJ221">
        <f>Tabela4[[#This Row],[mlp_test_acc]]</f>
        <v>0.33333333333333298</v>
      </c>
      <c r="AK221">
        <f>Tabela4[[#This Row],[mlp_val_acc]]</f>
        <v>0.51851851851851805</v>
      </c>
      <c r="AL221">
        <f>Tabela4[[#This Row],[mlp_train_acc]]</f>
        <v>0.39622641509433898</v>
      </c>
      <c r="AM221">
        <f>Tabela4[[#This Row],[mlp_steps]]</f>
        <v>13.6</v>
      </c>
    </row>
    <row r="222" spans="1:39" hidden="1" x14ac:dyDescent="0.25">
      <c r="A222" t="s">
        <v>2630</v>
      </c>
      <c r="B222">
        <v>14</v>
      </c>
      <c r="C222">
        <v>3</v>
      </c>
      <c r="D222">
        <v>5</v>
      </c>
      <c r="E222">
        <v>0</v>
      </c>
      <c r="F222" t="s">
        <v>2671</v>
      </c>
      <c r="G222">
        <v>11497</v>
      </c>
      <c r="H222">
        <v>3886445.2</v>
      </c>
      <c r="I222">
        <v>14</v>
      </c>
      <c r="J222">
        <v>0.34150943756103502</v>
      </c>
      <c r="K222">
        <v>0.62222220897674496</v>
      </c>
      <c r="L222">
        <v>0.35111111700534797</v>
      </c>
      <c r="M222">
        <v>0.33333333333333298</v>
      </c>
      <c r="N222">
        <v>0.51851851851851805</v>
      </c>
      <c r="O222">
        <v>0.39622641509433898</v>
      </c>
      <c r="P222">
        <v>18</v>
      </c>
      <c r="Q222">
        <v>1177194.8</v>
      </c>
      <c r="R222">
        <v>11434</v>
      </c>
      <c r="S222">
        <v>2</v>
      </c>
      <c r="T222">
        <v>71</v>
      </c>
      <c r="U222">
        <v>0.33333333333333298</v>
      </c>
      <c r="V222">
        <v>0.51851851851851805</v>
      </c>
      <c r="W222">
        <v>0.39622641509433898</v>
      </c>
      <c r="X222">
        <v>15</v>
      </c>
      <c r="Y222">
        <v>917386.4</v>
      </c>
      <c r="Z222">
        <v>11739</v>
      </c>
      <c r="AA222">
        <v>2</v>
      </c>
      <c r="AB222">
        <v>72</v>
      </c>
      <c r="AC222" t="s">
        <v>2901</v>
      </c>
      <c r="AE222">
        <f>Tabela4[[#This Row],[kan_params]]</f>
        <v>11497</v>
      </c>
      <c r="AF222">
        <f>Tabela4[[#This Row],[kan_steps]]</f>
        <v>14</v>
      </c>
      <c r="AG222">
        <f>Tabela4[[#This Row],[kan_train_acc]]</f>
        <v>0.34150943756103502</v>
      </c>
      <c r="AH222">
        <f>Tabela4[[#This Row],[kan_val_acc]]</f>
        <v>0.62222220897674496</v>
      </c>
      <c r="AI222">
        <f>Tabela4[[#This Row],[kan_test_acc]]</f>
        <v>0.35111111700534797</v>
      </c>
      <c r="AJ222">
        <f>Tabela4[[#This Row],[mlp_test_acc]]</f>
        <v>0.33333333333333298</v>
      </c>
      <c r="AK222">
        <f>Tabela4[[#This Row],[mlp_val_acc]]</f>
        <v>0.51851851851851805</v>
      </c>
      <c r="AL222">
        <f>Tabela4[[#This Row],[mlp_train_acc]]</f>
        <v>0.39622641509433898</v>
      </c>
      <c r="AM222">
        <f>Tabela4[[#This Row],[mlp_steps]]</f>
        <v>18</v>
      </c>
    </row>
    <row r="223" spans="1:39" hidden="1" x14ac:dyDescent="0.25">
      <c r="A223" t="s">
        <v>2630</v>
      </c>
      <c r="B223">
        <v>14</v>
      </c>
      <c r="C223">
        <v>3</v>
      </c>
      <c r="D223">
        <v>5</v>
      </c>
      <c r="E223">
        <v>0</v>
      </c>
      <c r="F223" t="s">
        <v>2673</v>
      </c>
      <c r="G223">
        <v>12379</v>
      </c>
      <c r="H223">
        <v>4862897.5999999996</v>
      </c>
      <c r="I223">
        <v>16.2</v>
      </c>
      <c r="J223">
        <v>0.36792452335357601</v>
      </c>
      <c r="K223">
        <v>0.57777777910232497</v>
      </c>
      <c r="L223">
        <v>0.40000001192092799</v>
      </c>
      <c r="M223">
        <v>0.33333333333333298</v>
      </c>
      <c r="N223">
        <v>0.51851851851851805</v>
      </c>
      <c r="O223">
        <v>0.39622641509433898</v>
      </c>
      <c r="P223">
        <v>12</v>
      </c>
      <c r="Q223">
        <v>774007.4</v>
      </c>
      <c r="R223">
        <v>12361</v>
      </c>
      <c r="S223">
        <v>2</v>
      </c>
      <c r="T223">
        <v>74</v>
      </c>
      <c r="U223">
        <v>0.33333333333333298</v>
      </c>
      <c r="V223">
        <v>0.51851851851851805</v>
      </c>
      <c r="W223">
        <v>0.39622641509433898</v>
      </c>
      <c r="X223">
        <v>12</v>
      </c>
      <c r="Y223">
        <v>563589.19999999995</v>
      </c>
      <c r="Z223">
        <v>12678</v>
      </c>
      <c r="AA223">
        <v>2</v>
      </c>
      <c r="AB223">
        <v>75</v>
      </c>
      <c r="AC223" t="s">
        <v>2902</v>
      </c>
      <c r="AE223">
        <f>Tabela4[[#This Row],[kan_params]]</f>
        <v>12379</v>
      </c>
      <c r="AF223">
        <f>Tabela4[[#This Row],[kan_steps]]</f>
        <v>16.2</v>
      </c>
      <c r="AG223">
        <f>Tabela4[[#This Row],[kan_train_acc]]</f>
        <v>0.36792452335357601</v>
      </c>
      <c r="AH223">
        <f>Tabela4[[#This Row],[kan_val_acc]]</f>
        <v>0.57777777910232497</v>
      </c>
      <c r="AI223">
        <f>Tabela4[[#This Row],[kan_test_acc]]</f>
        <v>0.40000001192092799</v>
      </c>
      <c r="AJ223">
        <f>Tabela4[[#This Row],[mlp_test_acc]]</f>
        <v>0.33333333333333298</v>
      </c>
      <c r="AK223">
        <f>Tabela4[[#This Row],[mlp_val_acc]]</f>
        <v>0.51851851851851805</v>
      </c>
      <c r="AL223">
        <f>Tabela4[[#This Row],[mlp_train_acc]]</f>
        <v>0.39622641509433898</v>
      </c>
      <c r="AM223">
        <f>Tabela4[[#This Row],[mlp_steps]]</f>
        <v>12</v>
      </c>
    </row>
    <row r="224" spans="1:39" hidden="1" x14ac:dyDescent="0.25">
      <c r="A224" t="s">
        <v>2630</v>
      </c>
      <c r="B224">
        <v>14</v>
      </c>
      <c r="C224">
        <v>3</v>
      </c>
      <c r="D224">
        <v>5</v>
      </c>
      <c r="E224">
        <v>0</v>
      </c>
      <c r="F224" t="s">
        <v>2675</v>
      </c>
      <c r="G224">
        <v>13261</v>
      </c>
      <c r="H224">
        <v>4530588.2</v>
      </c>
      <c r="I224">
        <v>14.6</v>
      </c>
      <c r="J224">
        <v>0.35283018946647599</v>
      </c>
      <c r="K224">
        <v>0.56296296119689904</v>
      </c>
      <c r="L224">
        <v>0.395555570721626</v>
      </c>
      <c r="M224">
        <v>0.33333333333333298</v>
      </c>
      <c r="N224">
        <v>0.51851851851851805</v>
      </c>
      <c r="O224">
        <v>0.39622641509433898</v>
      </c>
      <c r="P224">
        <v>12.4</v>
      </c>
      <c r="Q224">
        <v>628003.4</v>
      </c>
      <c r="R224">
        <v>12999</v>
      </c>
      <c r="S224">
        <v>2</v>
      </c>
      <c r="T224">
        <v>76</v>
      </c>
      <c r="U224">
        <v>0.33333333333333298</v>
      </c>
      <c r="V224">
        <v>0.53333333333333299</v>
      </c>
      <c r="W224">
        <v>0.39622641509433898</v>
      </c>
      <c r="X224">
        <v>14.8</v>
      </c>
      <c r="Y224">
        <v>640740.4</v>
      </c>
      <c r="Z224">
        <v>13324</v>
      </c>
      <c r="AA224">
        <v>2</v>
      </c>
      <c r="AB224">
        <v>77</v>
      </c>
      <c r="AC224" t="s">
        <v>2903</v>
      </c>
      <c r="AE224">
        <f>Tabela4[[#This Row],[kan_params]]</f>
        <v>13261</v>
      </c>
      <c r="AF224">
        <f>Tabela4[[#This Row],[kan_steps]]</f>
        <v>14.6</v>
      </c>
      <c r="AG224">
        <f>Tabela4[[#This Row],[kan_train_acc]]</f>
        <v>0.35283018946647599</v>
      </c>
      <c r="AH224">
        <f>Tabela4[[#This Row],[kan_val_acc]]</f>
        <v>0.56296296119689904</v>
      </c>
      <c r="AI224">
        <f>Tabela4[[#This Row],[kan_test_acc]]</f>
        <v>0.395555570721626</v>
      </c>
      <c r="AJ224">
        <f>Tabela4[[#This Row],[mlp_test_acc]]</f>
        <v>0.33333333333333298</v>
      </c>
      <c r="AK224">
        <f>Tabela4[[#This Row],[mlp_val_acc]]</f>
        <v>0.51851851851851805</v>
      </c>
      <c r="AL224">
        <f>Tabela4[[#This Row],[mlp_train_acc]]</f>
        <v>0.39622641509433898</v>
      </c>
      <c r="AM224">
        <f>Tabela4[[#This Row],[mlp_steps]]</f>
        <v>12.4</v>
      </c>
    </row>
    <row r="225" spans="1:39" hidden="1" x14ac:dyDescent="0.25">
      <c r="A225" t="s">
        <v>2630</v>
      </c>
      <c r="B225">
        <v>14</v>
      </c>
      <c r="C225">
        <v>3</v>
      </c>
      <c r="D225">
        <v>5</v>
      </c>
      <c r="E225">
        <v>0</v>
      </c>
      <c r="F225" t="s">
        <v>2677</v>
      </c>
      <c r="G225">
        <v>14143</v>
      </c>
      <c r="H225">
        <v>4350575</v>
      </c>
      <c r="I225">
        <v>13.6</v>
      </c>
      <c r="J225">
        <v>0.28679245114326402</v>
      </c>
      <c r="K225">
        <v>0.57037038803100504</v>
      </c>
      <c r="L225">
        <v>0.288888895511627</v>
      </c>
      <c r="M225">
        <v>0.33333333333333298</v>
      </c>
      <c r="N225">
        <v>0.51851851851851805</v>
      </c>
      <c r="O225">
        <v>0.39622641509433898</v>
      </c>
      <c r="P225">
        <v>12.6</v>
      </c>
      <c r="Q225">
        <v>768600.6</v>
      </c>
      <c r="R225">
        <v>13986</v>
      </c>
      <c r="S225">
        <v>2</v>
      </c>
      <c r="T225">
        <v>79</v>
      </c>
      <c r="U225">
        <v>0.33333333333333298</v>
      </c>
      <c r="V225">
        <v>0.51851851851851805</v>
      </c>
      <c r="W225">
        <v>0.39622641509433898</v>
      </c>
      <c r="X225">
        <v>14.4</v>
      </c>
      <c r="Y225">
        <v>852368.8</v>
      </c>
      <c r="Z225">
        <v>14323</v>
      </c>
      <c r="AA225">
        <v>2</v>
      </c>
      <c r="AB225">
        <v>80</v>
      </c>
      <c r="AC225" t="s">
        <v>2904</v>
      </c>
      <c r="AE225">
        <f>Tabela4[[#This Row],[kan_params]]</f>
        <v>14143</v>
      </c>
      <c r="AF225">
        <f>Tabela4[[#This Row],[kan_steps]]</f>
        <v>13.6</v>
      </c>
      <c r="AG225">
        <f>Tabela4[[#This Row],[kan_train_acc]]</f>
        <v>0.28679245114326402</v>
      </c>
      <c r="AH225">
        <f>Tabela4[[#This Row],[kan_val_acc]]</f>
        <v>0.57037038803100504</v>
      </c>
      <c r="AI225">
        <f>Tabela4[[#This Row],[kan_test_acc]]</f>
        <v>0.288888895511627</v>
      </c>
      <c r="AJ225">
        <f>Tabela4[[#This Row],[mlp_test_acc]]</f>
        <v>0.33333333333333298</v>
      </c>
      <c r="AK225">
        <f>Tabela4[[#This Row],[mlp_val_acc]]</f>
        <v>0.51851851851851805</v>
      </c>
      <c r="AL225">
        <f>Tabela4[[#This Row],[mlp_train_acc]]</f>
        <v>0.39622641509433898</v>
      </c>
      <c r="AM225">
        <f>Tabela4[[#This Row],[mlp_steps]]</f>
        <v>12.6</v>
      </c>
    </row>
    <row r="226" spans="1:39" hidden="1" x14ac:dyDescent="0.25">
      <c r="A226" t="s">
        <v>2630</v>
      </c>
      <c r="B226">
        <v>14</v>
      </c>
      <c r="C226">
        <v>3</v>
      </c>
      <c r="D226">
        <v>5</v>
      </c>
      <c r="E226">
        <v>0</v>
      </c>
      <c r="F226" t="s">
        <v>2679</v>
      </c>
      <c r="G226">
        <v>15025</v>
      </c>
      <c r="H226">
        <v>4132623</v>
      </c>
      <c r="I226">
        <v>12</v>
      </c>
      <c r="J226">
        <v>0.28867924362420999</v>
      </c>
      <c r="K226">
        <v>0.62962961196899403</v>
      </c>
      <c r="L226">
        <v>0.235555560886859</v>
      </c>
      <c r="M226">
        <v>0.33333333333333298</v>
      </c>
      <c r="N226">
        <v>0.51851851851851805</v>
      </c>
      <c r="O226">
        <v>0.39622641509433898</v>
      </c>
      <c r="P226">
        <v>12</v>
      </c>
      <c r="Q226">
        <v>828344.6</v>
      </c>
      <c r="R226">
        <v>15009</v>
      </c>
      <c r="S226">
        <v>2</v>
      </c>
      <c r="T226">
        <v>82</v>
      </c>
      <c r="U226">
        <v>0.33333333333333298</v>
      </c>
      <c r="V226">
        <v>0.51851851851851805</v>
      </c>
      <c r="W226">
        <v>0.39622641509433898</v>
      </c>
      <c r="X226">
        <v>16</v>
      </c>
      <c r="Y226">
        <v>1189890.2</v>
      </c>
      <c r="Z226">
        <v>15358</v>
      </c>
      <c r="AA226">
        <v>2</v>
      </c>
      <c r="AB226">
        <v>83</v>
      </c>
      <c r="AC226" t="s">
        <v>2905</v>
      </c>
      <c r="AE226">
        <f>Tabela4[[#This Row],[kan_params]]</f>
        <v>15025</v>
      </c>
      <c r="AF226">
        <f>Tabela4[[#This Row],[kan_steps]]</f>
        <v>12</v>
      </c>
      <c r="AG226">
        <f>Tabela4[[#This Row],[kan_train_acc]]</f>
        <v>0.28867924362420999</v>
      </c>
      <c r="AH226">
        <f>Tabela4[[#This Row],[kan_val_acc]]</f>
        <v>0.62962961196899403</v>
      </c>
      <c r="AI226">
        <f>Tabela4[[#This Row],[kan_test_acc]]</f>
        <v>0.235555560886859</v>
      </c>
      <c r="AJ226">
        <f>Tabela4[[#This Row],[mlp_test_acc]]</f>
        <v>0.33333333333333298</v>
      </c>
      <c r="AK226">
        <f>Tabela4[[#This Row],[mlp_val_acc]]</f>
        <v>0.51851851851851805</v>
      </c>
      <c r="AL226">
        <f>Tabela4[[#This Row],[mlp_train_acc]]</f>
        <v>0.39622641509433898</v>
      </c>
      <c r="AM226">
        <f>Tabela4[[#This Row],[mlp_steps]]</f>
        <v>12</v>
      </c>
    </row>
    <row r="227" spans="1:39" hidden="1" x14ac:dyDescent="0.25">
      <c r="A227" t="s">
        <v>2630</v>
      </c>
      <c r="B227">
        <v>14</v>
      </c>
      <c r="C227">
        <v>3</v>
      </c>
      <c r="D227">
        <v>5</v>
      </c>
      <c r="E227">
        <v>0</v>
      </c>
      <c r="F227" t="s">
        <v>2681</v>
      </c>
      <c r="G227">
        <v>15907</v>
      </c>
      <c r="H227">
        <v>7485216.7999999998</v>
      </c>
      <c r="I227">
        <v>23.8</v>
      </c>
      <c r="J227">
        <v>0.35283018946647599</v>
      </c>
      <c r="K227">
        <v>0.60740741491317696</v>
      </c>
      <c r="L227">
        <v>0.36000001132488202</v>
      </c>
      <c r="M227">
        <v>0.33333333333333298</v>
      </c>
      <c r="N227">
        <v>0.51851851851851805</v>
      </c>
      <c r="O227">
        <v>0.39622641509433898</v>
      </c>
      <c r="P227">
        <v>13.6</v>
      </c>
      <c r="Q227">
        <v>830391.4</v>
      </c>
      <c r="R227">
        <v>15711</v>
      </c>
      <c r="S227">
        <v>2</v>
      </c>
      <c r="T227">
        <v>84</v>
      </c>
      <c r="U227">
        <v>0.33333333333333298</v>
      </c>
      <c r="V227">
        <v>0.51851851851851805</v>
      </c>
      <c r="W227">
        <v>0.39622641509433898</v>
      </c>
      <c r="X227">
        <v>12</v>
      </c>
      <c r="Y227">
        <v>570641.80000000005</v>
      </c>
      <c r="Z227">
        <v>16068</v>
      </c>
      <c r="AA227">
        <v>2</v>
      </c>
      <c r="AB227">
        <v>85</v>
      </c>
      <c r="AC227" t="s">
        <v>2906</v>
      </c>
      <c r="AE227">
        <f>Tabela4[[#This Row],[kan_params]]</f>
        <v>15907</v>
      </c>
      <c r="AF227">
        <f>Tabela4[[#This Row],[kan_steps]]</f>
        <v>23.8</v>
      </c>
      <c r="AG227">
        <f>Tabela4[[#This Row],[kan_train_acc]]</f>
        <v>0.35283018946647599</v>
      </c>
      <c r="AH227">
        <f>Tabela4[[#This Row],[kan_val_acc]]</f>
        <v>0.60740741491317696</v>
      </c>
      <c r="AI227">
        <f>Tabela4[[#This Row],[kan_test_acc]]</f>
        <v>0.36000001132488202</v>
      </c>
      <c r="AJ227">
        <f>Tabela4[[#This Row],[mlp_test_acc]]</f>
        <v>0.33333333333333298</v>
      </c>
      <c r="AK227">
        <f>Tabela4[[#This Row],[mlp_val_acc]]</f>
        <v>0.51851851851851805</v>
      </c>
      <c r="AL227">
        <f>Tabela4[[#This Row],[mlp_train_acc]]</f>
        <v>0.39622641509433898</v>
      </c>
      <c r="AM227">
        <f>Tabela4[[#This Row],[mlp_steps]]</f>
        <v>13.6</v>
      </c>
    </row>
    <row r="228" spans="1:39" hidden="1" x14ac:dyDescent="0.25">
      <c r="A228" t="s">
        <v>2630</v>
      </c>
      <c r="B228">
        <v>14</v>
      </c>
      <c r="C228">
        <v>3</v>
      </c>
      <c r="D228">
        <v>5</v>
      </c>
      <c r="E228">
        <v>0</v>
      </c>
      <c r="F228" t="s">
        <v>2683</v>
      </c>
      <c r="G228">
        <v>16789</v>
      </c>
      <c r="H228">
        <v>4404494.5999999996</v>
      </c>
      <c r="I228">
        <v>12</v>
      </c>
      <c r="J228">
        <v>0.36792452335357601</v>
      </c>
      <c r="K228">
        <v>0.55555558204650801</v>
      </c>
      <c r="L228">
        <v>0.40000000894069598</v>
      </c>
      <c r="M228">
        <v>0.33333333333333298</v>
      </c>
      <c r="N228">
        <v>0.51851851851851805</v>
      </c>
      <c r="O228">
        <v>0.39622641509433898</v>
      </c>
      <c r="P228">
        <v>14</v>
      </c>
      <c r="Q228">
        <v>818742</v>
      </c>
      <c r="R228">
        <v>16429</v>
      </c>
      <c r="S228">
        <v>2</v>
      </c>
      <c r="T228">
        <v>86</v>
      </c>
      <c r="U228">
        <v>0.33333333333333298</v>
      </c>
      <c r="V228">
        <v>0.51851851851851805</v>
      </c>
      <c r="W228">
        <v>0.39622641509433898</v>
      </c>
      <c r="X228">
        <v>15</v>
      </c>
      <c r="Y228">
        <v>928089.2</v>
      </c>
      <c r="Z228">
        <v>16794</v>
      </c>
      <c r="AA228">
        <v>2</v>
      </c>
      <c r="AB228">
        <v>87</v>
      </c>
      <c r="AC228" t="s">
        <v>2907</v>
      </c>
      <c r="AE228">
        <f>Tabela4[[#This Row],[kan_params]]</f>
        <v>16789</v>
      </c>
      <c r="AF228">
        <f>Tabela4[[#This Row],[kan_steps]]</f>
        <v>12</v>
      </c>
      <c r="AG228">
        <f>Tabela4[[#This Row],[kan_train_acc]]</f>
        <v>0.36792452335357601</v>
      </c>
      <c r="AH228">
        <f>Tabela4[[#This Row],[kan_val_acc]]</f>
        <v>0.55555558204650801</v>
      </c>
      <c r="AI228">
        <f>Tabela4[[#This Row],[kan_test_acc]]</f>
        <v>0.40000000894069598</v>
      </c>
      <c r="AJ228">
        <f>Tabela4[[#This Row],[mlp_test_acc]]</f>
        <v>0.33333333333333298</v>
      </c>
      <c r="AK228">
        <f>Tabela4[[#This Row],[mlp_val_acc]]</f>
        <v>0.51851851851851805</v>
      </c>
      <c r="AL228">
        <f>Tabela4[[#This Row],[mlp_train_acc]]</f>
        <v>0.39622641509433898</v>
      </c>
      <c r="AM228">
        <f>Tabela4[[#This Row],[mlp_steps]]</f>
        <v>14</v>
      </c>
    </row>
    <row r="229" spans="1:39" hidden="1" x14ac:dyDescent="0.25">
      <c r="A229" t="s">
        <v>2630</v>
      </c>
      <c r="B229">
        <v>14</v>
      </c>
      <c r="C229">
        <v>3</v>
      </c>
      <c r="D229">
        <v>5</v>
      </c>
      <c r="E229">
        <v>0</v>
      </c>
      <c r="F229" t="s">
        <v>2685</v>
      </c>
      <c r="G229">
        <v>6004</v>
      </c>
      <c r="H229">
        <v>3942183.4</v>
      </c>
      <c r="I229">
        <v>24</v>
      </c>
      <c r="J229">
        <v>0.392452824115753</v>
      </c>
      <c r="K229">
        <v>0.59259259700775102</v>
      </c>
      <c r="L229">
        <v>0.26222223341464901</v>
      </c>
      <c r="M229">
        <v>0.33333333333333298</v>
      </c>
      <c r="N229">
        <v>0.51851851851851805</v>
      </c>
      <c r="O229">
        <v>0.39622641509433898</v>
      </c>
      <c r="P229">
        <v>12</v>
      </c>
      <c r="Q229">
        <v>220163.20000000001</v>
      </c>
      <c r="R229">
        <v>5953</v>
      </c>
      <c r="S229">
        <v>2</v>
      </c>
      <c r="T229">
        <v>50</v>
      </c>
      <c r="U229">
        <v>0.22222222222222199</v>
      </c>
      <c r="V229">
        <v>0.296296296296296</v>
      </c>
      <c r="W229">
        <v>0.28301886792452802</v>
      </c>
      <c r="X229">
        <v>12</v>
      </c>
      <c r="Y229">
        <v>212995</v>
      </c>
      <c r="Z229">
        <v>6174</v>
      </c>
      <c r="AA229">
        <v>2</v>
      </c>
      <c r="AB229">
        <v>51</v>
      </c>
      <c r="AC229" t="s">
        <v>2908</v>
      </c>
      <c r="AE229">
        <f>Tabela4[[#This Row],[kan_params]]</f>
        <v>6004</v>
      </c>
      <c r="AF229">
        <f>Tabela4[[#This Row],[kan_steps]]</f>
        <v>24</v>
      </c>
      <c r="AG229">
        <f>Tabela4[[#This Row],[kan_train_acc]]</f>
        <v>0.392452824115753</v>
      </c>
      <c r="AH229">
        <f>Tabela4[[#This Row],[kan_val_acc]]</f>
        <v>0.59259259700775102</v>
      </c>
      <c r="AI229">
        <f>Tabela4[[#This Row],[kan_test_acc]]</f>
        <v>0.26222223341464901</v>
      </c>
      <c r="AJ229">
        <f>Tabela4[[#This Row],[mlp_test_acc]]</f>
        <v>0.33333333333333298</v>
      </c>
      <c r="AK229">
        <f>Tabela4[[#This Row],[mlp_val_acc]]</f>
        <v>0.51851851851851805</v>
      </c>
      <c r="AL229">
        <f>Tabela4[[#This Row],[mlp_train_acc]]</f>
        <v>0.39622641509433898</v>
      </c>
      <c r="AM229">
        <f>Tabela4[[#This Row],[mlp_steps]]</f>
        <v>12</v>
      </c>
    </row>
    <row r="230" spans="1:39" hidden="1" x14ac:dyDescent="0.25">
      <c r="A230" t="s">
        <v>2630</v>
      </c>
      <c r="B230">
        <v>14</v>
      </c>
      <c r="C230">
        <v>3</v>
      </c>
      <c r="D230">
        <v>5</v>
      </c>
      <c r="E230">
        <v>0</v>
      </c>
      <c r="F230" t="s">
        <v>2687</v>
      </c>
      <c r="G230">
        <v>11761</v>
      </c>
      <c r="H230">
        <v>3893803.2</v>
      </c>
      <c r="I230">
        <v>13.2</v>
      </c>
      <c r="J230">
        <v>0.301886793971061</v>
      </c>
      <c r="K230">
        <v>0.63703705072402905</v>
      </c>
      <c r="L230">
        <v>0.35111111700534797</v>
      </c>
      <c r="M230">
        <v>0.33333333333333298</v>
      </c>
      <c r="N230">
        <v>0.51851851851851805</v>
      </c>
      <c r="O230">
        <v>0.39622641509433898</v>
      </c>
      <c r="P230">
        <v>12</v>
      </c>
      <c r="Q230">
        <v>812997.6</v>
      </c>
      <c r="R230">
        <v>11739</v>
      </c>
      <c r="S230">
        <v>2</v>
      </c>
      <c r="T230">
        <v>72</v>
      </c>
      <c r="U230">
        <v>0.33333333333333298</v>
      </c>
      <c r="V230">
        <v>0.51851851851851805</v>
      </c>
      <c r="W230">
        <v>0.39622641509433898</v>
      </c>
      <c r="X230">
        <v>16.399999999999999</v>
      </c>
      <c r="Y230">
        <v>1009965</v>
      </c>
      <c r="Z230">
        <v>12048</v>
      </c>
      <c r="AA230">
        <v>2</v>
      </c>
      <c r="AB230">
        <v>73</v>
      </c>
      <c r="AC230" t="s">
        <v>2909</v>
      </c>
      <c r="AE230">
        <f>Tabela4[[#This Row],[kan_params]]</f>
        <v>11761</v>
      </c>
      <c r="AF230">
        <f>Tabela4[[#This Row],[kan_steps]]</f>
        <v>13.2</v>
      </c>
      <c r="AG230">
        <f>Tabela4[[#This Row],[kan_train_acc]]</f>
        <v>0.301886793971061</v>
      </c>
      <c r="AH230">
        <f>Tabela4[[#This Row],[kan_val_acc]]</f>
        <v>0.63703705072402905</v>
      </c>
      <c r="AI230">
        <f>Tabela4[[#This Row],[kan_test_acc]]</f>
        <v>0.35111111700534797</v>
      </c>
      <c r="AJ230">
        <f>Tabela4[[#This Row],[mlp_test_acc]]</f>
        <v>0.33333333333333298</v>
      </c>
      <c r="AK230">
        <f>Tabela4[[#This Row],[mlp_val_acc]]</f>
        <v>0.51851851851851805</v>
      </c>
      <c r="AL230">
        <f>Tabela4[[#This Row],[mlp_train_acc]]</f>
        <v>0.39622641509433898</v>
      </c>
      <c r="AM230">
        <f>Tabela4[[#This Row],[mlp_steps]]</f>
        <v>12</v>
      </c>
    </row>
    <row r="231" spans="1:39" hidden="1" x14ac:dyDescent="0.25">
      <c r="A231" t="s">
        <v>2630</v>
      </c>
      <c r="B231">
        <v>14</v>
      </c>
      <c r="C231">
        <v>3</v>
      </c>
      <c r="D231">
        <v>5</v>
      </c>
      <c r="E231">
        <v>0</v>
      </c>
      <c r="F231" t="s">
        <v>2689</v>
      </c>
      <c r="G231">
        <v>12731</v>
      </c>
      <c r="H231">
        <v>5400644.5999999996</v>
      </c>
      <c r="I231">
        <v>18</v>
      </c>
      <c r="J231">
        <v>0.32830188870429899</v>
      </c>
      <c r="K231">
        <v>0.53333332538604705</v>
      </c>
      <c r="L231">
        <v>0.302222229540348</v>
      </c>
      <c r="M231">
        <v>0.33333333333333298</v>
      </c>
      <c r="N231">
        <v>0.51851851851851805</v>
      </c>
      <c r="O231">
        <v>0.39622641509433898</v>
      </c>
      <c r="P231">
        <v>17.2</v>
      </c>
      <c r="Q231">
        <v>1166381</v>
      </c>
      <c r="R231">
        <v>12678</v>
      </c>
      <c r="S231">
        <v>2</v>
      </c>
      <c r="T231">
        <v>75</v>
      </c>
      <c r="U231">
        <v>0.33333333333333298</v>
      </c>
      <c r="V231">
        <v>0.51851851851851805</v>
      </c>
      <c r="W231">
        <v>0.39622641509433898</v>
      </c>
      <c r="X231">
        <v>16</v>
      </c>
      <c r="Y231">
        <v>1125320</v>
      </c>
      <c r="Z231">
        <v>12999</v>
      </c>
      <c r="AA231">
        <v>2</v>
      </c>
      <c r="AB231">
        <v>76</v>
      </c>
      <c r="AC231" t="s">
        <v>2910</v>
      </c>
      <c r="AE231">
        <f>Tabela4[[#This Row],[kan_params]]</f>
        <v>12731</v>
      </c>
      <c r="AF231">
        <f>Tabela4[[#This Row],[kan_steps]]</f>
        <v>18</v>
      </c>
      <c r="AG231">
        <f>Tabela4[[#This Row],[kan_train_acc]]</f>
        <v>0.32830188870429899</v>
      </c>
      <c r="AH231">
        <f>Tabela4[[#This Row],[kan_val_acc]]</f>
        <v>0.53333332538604705</v>
      </c>
      <c r="AI231">
        <f>Tabela4[[#This Row],[kan_test_acc]]</f>
        <v>0.302222229540348</v>
      </c>
      <c r="AJ231">
        <f>Tabela4[[#This Row],[mlp_test_acc]]</f>
        <v>0.33333333333333298</v>
      </c>
      <c r="AK231">
        <f>Tabela4[[#This Row],[mlp_val_acc]]</f>
        <v>0.51851851851851805</v>
      </c>
      <c r="AL231">
        <f>Tabela4[[#This Row],[mlp_train_acc]]</f>
        <v>0.39622641509433898</v>
      </c>
      <c r="AM231">
        <f>Tabela4[[#This Row],[mlp_steps]]</f>
        <v>17.2</v>
      </c>
    </row>
    <row r="232" spans="1:39" hidden="1" x14ac:dyDescent="0.25">
      <c r="A232" t="s">
        <v>2630</v>
      </c>
      <c r="B232">
        <v>14</v>
      </c>
      <c r="C232">
        <v>3</v>
      </c>
      <c r="D232">
        <v>5</v>
      </c>
      <c r="E232">
        <v>0</v>
      </c>
      <c r="F232" t="s">
        <v>2691</v>
      </c>
      <c r="G232">
        <v>13701</v>
      </c>
      <c r="H232">
        <v>4641091</v>
      </c>
      <c r="I232">
        <v>15.2</v>
      </c>
      <c r="J232">
        <v>0.27735848724841999</v>
      </c>
      <c r="K232">
        <v>0.6</v>
      </c>
      <c r="L232">
        <v>0.29777778387069698</v>
      </c>
      <c r="M232">
        <v>0.33333333333333298</v>
      </c>
      <c r="N232">
        <v>0.51851851851851805</v>
      </c>
      <c r="O232">
        <v>0.39622641509433898</v>
      </c>
      <c r="P232">
        <v>16</v>
      </c>
      <c r="Q232">
        <v>959360</v>
      </c>
      <c r="R232">
        <v>13653</v>
      </c>
      <c r="S232">
        <v>2</v>
      </c>
      <c r="T232">
        <v>78</v>
      </c>
      <c r="U232">
        <v>0.33333333333333298</v>
      </c>
      <c r="V232">
        <v>0.562962962962963</v>
      </c>
      <c r="W232">
        <v>0.39622641509433898</v>
      </c>
      <c r="X232">
        <v>15.8</v>
      </c>
      <c r="Y232">
        <v>1104779.2</v>
      </c>
      <c r="Z232">
        <v>13986</v>
      </c>
      <c r="AA232">
        <v>2</v>
      </c>
      <c r="AB232">
        <v>79</v>
      </c>
      <c r="AC232" t="s">
        <v>2911</v>
      </c>
      <c r="AE232">
        <f>Tabela4[[#This Row],[kan_params]]</f>
        <v>13701</v>
      </c>
      <c r="AF232">
        <f>Tabela4[[#This Row],[kan_steps]]</f>
        <v>15.2</v>
      </c>
      <c r="AG232">
        <f>Tabela4[[#This Row],[kan_train_acc]]</f>
        <v>0.27735848724841999</v>
      </c>
      <c r="AH232">
        <f>Tabela4[[#This Row],[kan_val_acc]]</f>
        <v>0.6</v>
      </c>
      <c r="AI232">
        <f>Tabela4[[#This Row],[kan_test_acc]]</f>
        <v>0.29777778387069698</v>
      </c>
      <c r="AJ232">
        <f>Tabela4[[#This Row],[mlp_test_acc]]</f>
        <v>0.33333333333333298</v>
      </c>
      <c r="AK232">
        <f>Tabela4[[#This Row],[mlp_val_acc]]</f>
        <v>0.51851851851851805</v>
      </c>
      <c r="AL232">
        <f>Tabela4[[#This Row],[mlp_train_acc]]</f>
        <v>0.39622641509433898</v>
      </c>
      <c r="AM232">
        <f>Tabela4[[#This Row],[mlp_steps]]</f>
        <v>16</v>
      </c>
    </row>
    <row r="233" spans="1:39" hidden="1" x14ac:dyDescent="0.25">
      <c r="A233" t="s">
        <v>2630</v>
      </c>
      <c r="B233">
        <v>14</v>
      </c>
      <c r="C233">
        <v>3</v>
      </c>
      <c r="D233">
        <v>5</v>
      </c>
      <c r="E233">
        <v>0</v>
      </c>
      <c r="F233" t="s">
        <v>2693</v>
      </c>
      <c r="G233">
        <v>14671</v>
      </c>
      <c r="H233">
        <v>4630722.2</v>
      </c>
      <c r="I233">
        <v>14.8</v>
      </c>
      <c r="J233">
        <v>0.33018868565559301</v>
      </c>
      <c r="K233">
        <v>0.54814814329147299</v>
      </c>
      <c r="L233">
        <v>0.28444445133209201</v>
      </c>
      <c r="M233">
        <v>0.33333333333333298</v>
      </c>
      <c r="N233">
        <v>0.51851851851851805</v>
      </c>
      <c r="O233">
        <v>0.39622641509433898</v>
      </c>
      <c r="P233">
        <v>17.600000000000001</v>
      </c>
      <c r="Q233">
        <v>1238199.3999999999</v>
      </c>
      <c r="R233">
        <v>14664</v>
      </c>
      <c r="S233">
        <v>2</v>
      </c>
      <c r="T233">
        <v>81</v>
      </c>
      <c r="U233">
        <v>0.33333333333333298</v>
      </c>
      <c r="V233">
        <v>0.53333333333333299</v>
      </c>
      <c r="W233">
        <v>0.39622641509433898</v>
      </c>
      <c r="X233">
        <v>14.2</v>
      </c>
      <c r="Y233">
        <v>656289</v>
      </c>
      <c r="Z233">
        <v>15009</v>
      </c>
      <c r="AA233">
        <v>2</v>
      </c>
      <c r="AB233">
        <v>82</v>
      </c>
      <c r="AC233" t="s">
        <v>2912</v>
      </c>
      <c r="AE233">
        <f>Tabela4[[#This Row],[kan_params]]</f>
        <v>14671</v>
      </c>
      <c r="AF233">
        <f>Tabela4[[#This Row],[kan_steps]]</f>
        <v>14.8</v>
      </c>
      <c r="AG233">
        <f>Tabela4[[#This Row],[kan_train_acc]]</f>
        <v>0.33018868565559301</v>
      </c>
      <c r="AH233">
        <f>Tabela4[[#This Row],[kan_val_acc]]</f>
        <v>0.54814814329147299</v>
      </c>
      <c r="AI233">
        <f>Tabela4[[#This Row],[kan_test_acc]]</f>
        <v>0.28444445133209201</v>
      </c>
      <c r="AJ233">
        <f>Tabela4[[#This Row],[mlp_test_acc]]</f>
        <v>0.33333333333333298</v>
      </c>
      <c r="AK233">
        <f>Tabela4[[#This Row],[mlp_val_acc]]</f>
        <v>0.51851851851851805</v>
      </c>
      <c r="AL233">
        <f>Tabela4[[#This Row],[mlp_train_acc]]</f>
        <v>0.39622641509433898</v>
      </c>
      <c r="AM233">
        <f>Tabela4[[#This Row],[mlp_steps]]</f>
        <v>17.600000000000001</v>
      </c>
    </row>
    <row r="234" spans="1:39" hidden="1" x14ac:dyDescent="0.25">
      <c r="A234" t="s">
        <v>2630</v>
      </c>
      <c r="B234">
        <v>14</v>
      </c>
      <c r="C234">
        <v>3</v>
      </c>
      <c r="D234">
        <v>5</v>
      </c>
      <c r="E234">
        <v>0</v>
      </c>
      <c r="F234" t="s">
        <v>2695</v>
      </c>
      <c r="G234">
        <v>15641</v>
      </c>
      <c r="H234">
        <v>5133567.5999999996</v>
      </c>
      <c r="I234">
        <v>15.6</v>
      </c>
      <c r="J234">
        <v>0.34528301656246102</v>
      </c>
      <c r="K234">
        <v>0.54814814329147299</v>
      </c>
      <c r="L234">
        <v>0.32444445192813798</v>
      </c>
      <c r="M234">
        <v>0.33333333333333298</v>
      </c>
      <c r="N234">
        <v>0.53333333333333299</v>
      </c>
      <c r="O234">
        <v>0.39622641509433898</v>
      </c>
      <c r="P234">
        <v>16.2</v>
      </c>
      <c r="Q234">
        <v>871550.4</v>
      </c>
      <c r="R234">
        <v>15358</v>
      </c>
      <c r="S234">
        <v>2</v>
      </c>
      <c r="T234">
        <v>83</v>
      </c>
      <c r="U234">
        <v>0.33333333333333298</v>
      </c>
      <c r="V234">
        <v>0.51851851851851805</v>
      </c>
      <c r="W234">
        <v>0.39622641509433898</v>
      </c>
      <c r="X234">
        <v>12.6</v>
      </c>
      <c r="Y234">
        <v>831723.2</v>
      </c>
      <c r="Z234">
        <v>15711</v>
      </c>
      <c r="AA234">
        <v>2</v>
      </c>
      <c r="AB234">
        <v>84</v>
      </c>
      <c r="AC234" t="s">
        <v>2913</v>
      </c>
      <c r="AE234">
        <f>Tabela4[[#This Row],[kan_params]]</f>
        <v>15641</v>
      </c>
      <c r="AF234">
        <f>Tabela4[[#This Row],[kan_steps]]</f>
        <v>15.6</v>
      </c>
      <c r="AG234">
        <f>Tabela4[[#This Row],[kan_train_acc]]</f>
        <v>0.34528301656246102</v>
      </c>
      <c r="AH234">
        <f>Tabela4[[#This Row],[kan_val_acc]]</f>
        <v>0.54814814329147299</v>
      </c>
      <c r="AI234">
        <f>Tabela4[[#This Row],[kan_test_acc]]</f>
        <v>0.32444445192813798</v>
      </c>
      <c r="AJ234">
        <f>Tabela4[[#This Row],[mlp_test_acc]]</f>
        <v>0.33333333333333298</v>
      </c>
      <c r="AK234">
        <f>Tabela4[[#This Row],[mlp_val_acc]]</f>
        <v>0.53333333333333299</v>
      </c>
      <c r="AL234">
        <f>Tabela4[[#This Row],[mlp_train_acc]]</f>
        <v>0.39622641509433898</v>
      </c>
      <c r="AM234">
        <f>Tabela4[[#This Row],[mlp_steps]]</f>
        <v>16.2</v>
      </c>
    </row>
    <row r="235" spans="1:39" hidden="1" x14ac:dyDescent="0.25">
      <c r="A235" t="s">
        <v>2630</v>
      </c>
      <c r="B235">
        <v>14</v>
      </c>
      <c r="C235">
        <v>3</v>
      </c>
      <c r="D235">
        <v>5</v>
      </c>
      <c r="E235">
        <v>0</v>
      </c>
      <c r="F235" t="s">
        <v>2697</v>
      </c>
      <c r="G235">
        <v>16611</v>
      </c>
      <c r="H235">
        <v>6043792.4000000004</v>
      </c>
      <c r="I235">
        <v>18</v>
      </c>
      <c r="J235">
        <v>0.33773584961891101</v>
      </c>
      <c r="K235">
        <v>0.55555555820464997</v>
      </c>
      <c r="L235">
        <v>0.34222222566604599</v>
      </c>
      <c r="M235">
        <v>0.33333333333333298</v>
      </c>
      <c r="N235">
        <v>0.51851851851851805</v>
      </c>
      <c r="O235">
        <v>0.39622641509433898</v>
      </c>
      <c r="P235">
        <v>13</v>
      </c>
      <c r="Q235">
        <v>516190.8</v>
      </c>
      <c r="R235">
        <v>16429</v>
      </c>
      <c r="S235">
        <v>2</v>
      </c>
      <c r="T235">
        <v>86</v>
      </c>
      <c r="U235">
        <v>0.33333333333333298</v>
      </c>
      <c r="V235">
        <v>0.51851851851851805</v>
      </c>
      <c r="W235">
        <v>0.39622641509433898</v>
      </c>
      <c r="X235">
        <v>15</v>
      </c>
      <c r="Y235">
        <v>856640</v>
      </c>
      <c r="Z235">
        <v>16794</v>
      </c>
      <c r="AA235">
        <v>2</v>
      </c>
      <c r="AB235">
        <v>87</v>
      </c>
      <c r="AC235" t="s">
        <v>2914</v>
      </c>
      <c r="AE235">
        <f>Tabela4[[#This Row],[kan_params]]</f>
        <v>16611</v>
      </c>
      <c r="AF235">
        <f>Tabela4[[#This Row],[kan_steps]]</f>
        <v>18</v>
      </c>
      <c r="AG235">
        <f>Tabela4[[#This Row],[kan_train_acc]]</f>
        <v>0.33773584961891101</v>
      </c>
      <c r="AH235">
        <f>Tabela4[[#This Row],[kan_val_acc]]</f>
        <v>0.55555555820464997</v>
      </c>
      <c r="AI235">
        <f>Tabela4[[#This Row],[kan_test_acc]]</f>
        <v>0.34222222566604599</v>
      </c>
      <c r="AJ235">
        <f>Tabela4[[#This Row],[mlp_test_acc]]</f>
        <v>0.33333333333333298</v>
      </c>
      <c r="AK235">
        <f>Tabela4[[#This Row],[mlp_val_acc]]</f>
        <v>0.51851851851851805</v>
      </c>
      <c r="AL235">
        <f>Tabela4[[#This Row],[mlp_train_acc]]</f>
        <v>0.39622641509433898</v>
      </c>
      <c r="AM235">
        <f>Tabela4[[#This Row],[mlp_steps]]</f>
        <v>13</v>
      </c>
    </row>
    <row r="236" spans="1:39" hidden="1" x14ac:dyDescent="0.25">
      <c r="A236" t="s">
        <v>2630</v>
      </c>
      <c r="B236">
        <v>14</v>
      </c>
      <c r="C236">
        <v>3</v>
      </c>
      <c r="D236">
        <v>5</v>
      </c>
      <c r="E236">
        <v>0</v>
      </c>
      <c r="F236" t="s">
        <v>2699</v>
      </c>
      <c r="G236">
        <v>17581</v>
      </c>
      <c r="H236">
        <v>4628598.5999999996</v>
      </c>
      <c r="I236">
        <v>13</v>
      </c>
      <c r="J236">
        <v>0.30566037595272</v>
      </c>
      <c r="K236">
        <v>0.518518507480621</v>
      </c>
      <c r="L236">
        <v>0.30222223103046397</v>
      </c>
      <c r="M236">
        <v>0.33333333333333298</v>
      </c>
      <c r="N236">
        <v>0.66666666666666596</v>
      </c>
      <c r="O236">
        <v>0.39622641509433898</v>
      </c>
      <c r="P236">
        <v>14</v>
      </c>
      <c r="Q236">
        <v>762669.6</v>
      </c>
      <c r="R236">
        <v>17536</v>
      </c>
      <c r="S236">
        <v>2</v>
      </c>
      <c r="T236">
        <v>89</v>
      </c>
      <c r="U236">
        <v>0.33333333333333298</v>
      </c>
      <c r="V236">
        <v>0.62962962962962898</v>
      </c>
      <c r="W236">
        <v>0.39622641509433898</v>
      </c>
      <c r="X236">
        <v>21</v>
      </c>
      <c r="Y236">
        <v>1208300</v>
      </c>
      <c r="Z236">
        <v>17913</v>
      </c>
      <c r="AA236">
        <v>2</v>
      </c>
      <c r="AB236">
        <v>90</v>
      </c>
      <c r="AC236" t="s">
        <v>2915</v>
      </c>
      <c r="AE236">
        <f>Tabela4[[#This Row],[kan_params]]</f>
        <v>17581</v>
      </c>
      <c r="AF236">
        <f>Tabela4[[#This Row],[kan_steps]]</f>
        <v>13</v>
      </c>
      <c r="AG236">
        <f>Tabela4[[#This Row],[kan_train_acc]]</f>
        <v>0.30566037595272</v>
      </c>
      <c r="AH236">
        <f>Tabela4[[#This Row],[kan_val_acc]]</f>
        <v>0.518518507480621</v>
      </c>
      <c r="AI236">
        <f>Tabela4[[#This Row],[kan_test_acc]]</f>
        <v>0.30222223103046397</v>
      </c>
      <c r="AJ236">
        <f>Tabela4[[#This Row],[mlp_test_acc]]</f>
        <v>0.33333333333333298</v>
      </c>
      <c r="AK236">
        <f>Tabela4[[#This Row],[mlp_val_acc]]</f>
        <v>0.66666666666666596</v>
      </c>
      <c r="AL236">
        <f>Tabela4[[#This Row],[mlp_train_acc]]</f>
        <v>0.39622641509433898</v>
      </c>
      <c r="AM236">
        <f>Tabela4[[#This Row],[mlp_steps]]</f>
        <v>14</v>
      </c>
    </row>
    <row r="237" spans="1:39" hidden="1" x14ac:dyDescent="0.25">
      <c r="A237" t="s">
        <v>2630</v>
      </c>
      <c r="B237">
        <v>14</v>
      </c>
      <c r="C237">
        <v>3</v>
      </c>
      <c r="D237">
        <v>5</v>
      </c>
      <c r="E237">
        <v>0</v>
      </c>
      <c r="F237" t="s">
        <v>2701</v>
      </c>
      <c r="G237">
        <v>18551</v>
      </c>
      <c r="H237">
        <v>6109540.7999999998</v>
      </c>
      <c r="I237">
        <v>17</v>
      </c>
      <c r="J237">
        <v>0.30000000298023199</v>
      </c>
      <c r="K237">
        <v>0.54074074029922403</v>
      </c>
      <c r="L237">
        <v>0.24444445073604501</v>
      </c>
      <c r="M237">
        <v>0.33333333333333298</v>
      </c>
      <c r="N237">
        <v>0.51851851851851805</v>
      </c>
      <c r="O237">
        <v>0.39622641509433898</v>
      </c>
      <c r="P237">
        <v>12</v>
      </c>
      <c r="Q237">
        <v>947598.6</v>
      </c>
      <c r="R237">
        <v>18294</v>
      </c>
      <c r="S237">
        <v>2</v>
      </c>
      <c r="T237">
        <v>91</v>
      </c>
      <c r="U237">
        <v>0.33333333333333298</v>
      </c>
      <c r="V237">
        <v>0.54074074074073997</v>
      </c>
      <c r="W237">
        <v>0.39622641509433898</v>
      </c>
      <c r="X237">
        <v>13</v>
      </c>
      <c r="Y237">
        <v>787999</v>
      </c>
      <c r="Z237">
        <v>18679</v>
      </c>
      <c r="AA237">
        <v>2</v>
      </c>
      <c r="AB237">
        <v>92</v>
      </c>
      <c r="AC237" t="s">
        <v>2916</v>
      </c>
      <c r="AE237">
        <f>Tabela4[[#This Row],[kan_params]]</f>
        <v>18551</v>
      </c>
      <c r="AF237">
        <f>Tabela4[[#This Row],[kan_steps]]</f>
        <v>17</v>
      </c>
      <c r="AG237">
        <f>Tabela4[[#This Row],[kan_train_acc]]</f>
        <v>0.30000000298023199</v>
      </c>
      <c r="AH237">
        <f>Tabela4[[#This Row],[kan_val_acc]]</f>
        <v>0.54074074029922403</v>
      </c>
      <c r="AI237">
        <f>Tabela4[[#This Row],[kan_test_acc]]</f>
        <v>0.24444445073604501</v>
      </c>
      <c r="AJ237">
        <f>Tabela4[[#This Row],[mlp_test_acc]]</f>
        <v>0.33333333333333298</v>
      </c>
      <c r="AK237">
        <f>Tabela4[[#This Row],[mlp_val_acc]]</f>
        <v>0.51851851851851805</v>
      </c>
      <c r="AL237">
        <f>Tabela4[[#This Row],[mlp_train_acc]]</f>
        <v>0.39622641509433898</v>
      </c>
      <c r="AM237">
        <f>Tabela4[[#This Row],[mlp_steps]]</f>
        <v>12</v>
      </c>
    </row>
    <row r="238" spans="1:39" hidden="1" x14ac:dyDescent="0.25">
      <c r="A238" t="s">
        <v>2630</v>
      </c>
      <c r="B238">
        <v>14</v>
      </c>
      <c r="C238">
        <v>3</v>
      </c>
      <c r="D238">
        <v>5</v>
      </c>
      <c r="E238">
        <v>0</v>
      </c>
      <c r="F238" t="s">
        <v>2703</v>
      </c>
      <c r="G238">
        <v>6710</v>
      </c>
      <c r="H238">
        <v>2340584.4</v>
      </c>
      <c r="I238">
        <v>13</v>
      </c>
      <c r="J238">
        <v>0.34339622259140001</v>
      </c>
      <c r="K238">
        <v>0.59259259700775102</v>
      </c>
      <c r="L238">
        <v>0.42666667103767397</v>
      </c>
      <c r="M238">
        <v>0.33333333333333298</v>
      </c>
      <c r="N238">
        <v>0.51851851851851805</v>
      </c>
      <c r="O238">
        <v>0.39622641509433898</v>
      </c>
      <c r="P238">
        <v>15</v>
      </c>
      <c r="Q238">
        <v>248859</v>
      </c>
      <c r="R238">
        <v>6628</v>
      </c>
      <c r="S238">
        <v>2</v>
      </c>
      <c r="T238">
        <v>53</v>
      </c>
      <c r="U238">
        <v>0.33333333333333298</v>
      </c>
      <c r="V238">
        <v>0.592592592592592</v>
      </c>
      <c r="W238">
        <v>0.39622641509433898</v>
      </c>
      <c r="X238">
        <v>16</v>
      </c>
      <c r="Y238">
        <v>249482.4</v>
      </c>
      <c r="Z238">
        <v>6861</v>
      </c>
      <c r="AA238">
        <v>2</v>
      </c>
      <c r="AB238">
        <v>54</v>
      </c>
      <c r="AC238" t="s">
        <v>2917</v>
      </c>
      <c r="AE238">
        <f>Tabela4[[#This Row],[kan_params]]</f>
        <v>6710</v>
      </c>
      <c r="AF238">
        <f>Tabela4[[#This Row],[kan_steps]]</f>
        <v>13</v>
      </c>
      <c r="AG238">
        <f>Tabela4[[#This Row],[kan_train_acc]]</f>
        <v>0.34339622259140001</v>
      </c>
      <c r="AH238">
        <f>Tabela4[[#This Row],[kan_val_acc]]</f>
        <v>0.59259259700775102</v>
      </c>
      <c r="AI238">
        <f>Tabela4[[#This Row],[kan_test_acc]]</f>
        <v>0.42666667103767397</v>
      </c>
      <c r="AJ238">
        <f>Tabela4[[#This Row],[mlp_test_acc]]</f>
        <v>0.33333333333333298</v>
      </c>
      <c r="AK238">
        <f>Tabela4[[#This Row],[mlp_val_acc]]</f>
        <v>0.51851851851851805</v>
      </c>
      <c r="AL238">
        <f>Tabela4[[#This Row],[mlp_train_acc]]</f>
        <v>0.39622641509433898</v>
      </c>
      <c r="AM238">
        <f>Tabela4[[#This Row],[mlp_steps]]</f>
        <v>15</v>
      </c>
    </row>
    <row r="239" spans="1:39" hidden="1" x14ac:dyDescent="0.25">
      <c r="A239" t="s">
        <v>2630</v>
      </c>
      <c r="B239">
        <v>14</v>
      </c>
      <c r="C239">
        <v>3</v>
      </c>
      <c r="D239">
        <v>5</v>
      </c>
      <c r="E239">
        <v>0</v>
      </c>
      <c r="F239" t="s">
        <v>2705</v>
      </c>
      <c r="G239">
        <v>12907</v>
      </c>
      <c r="H239">
        <v>5378547</v>
      </c>
      <c r="I239">
        <v>17.399999999999999</v>
      </c>
      <c r="J239">
        <v>0.38301886916160499</v>
      </c>
      <c r="K239">
        <v>0.52592592239379798</v>
      </c>
      <c r="L239">
        <v>0.368888899683952</v>
      </c>
      <c r="M239">
        <v>0.33333333333333298</v>
      </c>
      <c r="N239">
        <v>0.51851851851851805</v>
      </c>
      <c r="O239">
        <v>0.39622641509433898</v>
      </c>
      <c r="P239">
        <v>12.4</v>
      </c>
      <c r="Q239">
        <v>751836.8</v>
      </c>
      <c r="R239">
        <v>12678</v>
      </c>
      <c r="S239">
        <v>2</v>
      </c>
      <c r="T239">
        <v>75</v>
      </c>
      <c r="U239">
        <v>0.33333333333333298</v>
      </c>
      <c r="V239">
        <v>0.51851851851851805</v>
      </c>
      <c r="W239">
        <v>0.39622641509433898</v>
      </c>
      <c r="X239">
        <v>12.2</v>
      </c>
      <c r="Y239">
        <v>624900.4</v>
      </c>
      <c r="Z239">
        <v>12999</v>
      </c>
      <c r="AA239">
        <v>2</v>
      </c>
      <c r="AB239">
        <v>76</v>
      </c>
      <c r="AC239" t="s">
        <v>2918</v>
      </c>
      <c r="AE239">
        <f>Tabela4[[#This Row],[kan_params]]</f>
        <v>12907</v>
      </c>
      <c r="AF239">
        <f>Tabela4[[#This Row],[kan_steps]]</f>
        <v>17.399999999999999</v>
      </c>
      <c r="AG239">
        <f>Tabela4[[#This Row],[kan_train_acc]]</f>
        <v>0.38301886916160499</v>
      </c>
      <c r="AH239">
        <f>Tabela4[[#This Row],[kan_val_acc]]</f>
        <v>0.52592592239379798</v>
      </c>
      <c r="AI239">
        <f>Tabela4[[#This Row],[kan_test_acc]]</f>
        <v>0.368888899683952</v>
      </c>
      <c r="AJ239">
        <f>Tabela4[[#This Row],[mlp_test_acc]]</f>
        <v>0.33333333333333298</v>
      </c>
      <c r="AK239">
        <f>Tabela4[[#This Row],[mlp_val_acc]]</f>
        <v>0.51851851851851805</v>
      </c>
      <c r="AL239">
        <f>Tabela4[[#This Row],[mlp_train_acc]]</f>
        <v>0.39622641509433898</v>
      </c>
      <c r="AM239">
        <f>Tabela4[[#This Row],[mlp_steps]]</f>
        <v>12.4</v>
      </c>
    </row>
    <row r="240" spans="1:39" hidden="1" x14ac:dyDescent="0.25">
      <c r="A240" t="s">
        <v>2630</v>
      </c>
      <c r="B240">
        <v>14</v>
      </c>
      <c r="C240">
        <v>3</v>
      </c>
      <c r="D240">
        <v>5</v>
      </c>
      <c r="E240">
        <v>0</v>
      </c>
      <c r="F240" t="s">
        <v>2707</v>
      </c>
      <c r="G240">
        <v>13965</v>
      </c>
      <c r="H240">
        <v>4801134.2</v>
      </c>
      <c r="I240">
        <v>15.8</v>
      </c>
      <c r="J240">
        <v>0.38490566015243499</v>
      </c>
      <c r="K240">
        <v>0.57037036418914799</v>
      </c>
      <c r="L240">
        <v>0.38666668087243999</v>
      </c>
      <c r="M240">
        <v>0.33333333333333298</v>
      </c>
      <c r="N240">
        <v>0.51851851851851805</v>
      </c>
      <c r="O240">
        <v>0.39622641509433898</v>
      </c>
      <c r="P240">
        <v>18.2</v>
      </c>
      <c r="Q240">
        <v>1030772</v>
      </c>
      <c r="R240">
        <v>13653</v>
      </c>
      <c r="S240">
        <v>2</v>
      </c>
      <c r="T240">
        <v>78</v>
      </c>
      <c r="U240">
        <v>0.33333333333333298</v>
      </c>
      <c r="V240">
        <v>0.58518518518518503</v>
      </c>
      <c r="W240">
        <v>0.39622641509433898</v>
      </c>
      <c r="X240">
        <v>15.6</v>
      </c>
      <c r="Y240">
        <v>709107</v>
      </c>
      <c r="Z240">
        <v>13986</v>
      </c>
      <c r="AA240">
        <v>2</v>
      </c>
      <c r="AB240">
        <v>79</v>
      </c>
      <c r="AC240" t="s">
        <v>2919</v>
      </c>
      <c r="AE240">
        <f>Tabela4[[#This Row],[kan_params]]</f>
        <v>13965</v>
      </c>
      <c r="AF240">
        <f>Tabela4[[#This Row],[kan_steps]]</f>
        <v>15.8</v>
      </c>
      <c r="AG240">
        <f>Tabela4[[#This Row],[kan_train_acc]]</f>
        <v>0.38490566015243499</v>
      </c>
      <c r="AH240">
        <f>Tabela4[[#This Row],[kan_val_acc]]</f>
        <v>0.57037036418914799</v>
      </c>
      <c r="AI240">
        <f>Tabela4[[#This Row],[kan_test_acc]]</f>
        <v>0.38666668087243999</v>
      </c>
      <c r="AJ240">
        <f>Tabela4[[#This Row],[mlp_test_acc]]</f>
        <v>0.33333333333333298</v>
      </c>
      <c r="AK240">
        <f>Tabela4[[#This Row],[mlp_val_acc]]</f>
        <v>0.51851851851851805</v>
      </c>
      <c r="AL240">
        <f>Tabela4[[#This Row],[mlp_train_acc]]</f>
        <v>0.39622641509433898</v>
      </c>
      <c r="AM240">
        <f>Tabela4[[#This Row],[mlp_steps]]</f>
        <v>18.2</v>
      </c>
    </row>
    <row r="241" spans="1:39" hidden="1" x14ac:dyDescent="0.25">
      <c r="A241" t="s">
        <v>2630</v>
      </c>
      <c r="B241">
        <v>14</v>
      </c>
      <c r="C241">
        <v>3</v>
      </c>
      <c r="D241">
        <v>5</v>
      </c>
      <c r="E241">
        <v>0</v>
      </c>
      <c r="F241" t="s">
        <v>2709</v>
      </c>
      <c r="G241">
        <v>15023</v>
      </c>
      <c r="H241">
        <v>5374221.7999999998</v>
      </c>
      <c r="I241">
        <v>17</v>
      </c>
      <c r="J241">
        <v>0.24528301656246099</v>
      </c>
      <c r="K241">
        <v>0.52592592239379798</v>
      </c>
      <c r="L241">
        <v>0.19111111611127801</v>
      </c>
      <c r="M241">
        <v>0.33333333333333298</v>
      </c>
      <c r="N241">
        <v>0.51851851851851805</v>
      </c>
      <c r="O241">
        <v>0.39622641509433898</v>
      </c>
      <c r="P241">
        <v>18</v>
      </c>
      <c r="Q241">
        <v>1278934.2</v>
      </c>
      <c r="R241">
        <v>15009</v>
      </c>
      <c r="S241">
        <v>2</v>
      </c>
      <c r="T241">
        <v>82</v>
      </c>
      <c r="U241">
        <v>0.33333333333333298</v>
      </c>
      <c r="V241">
        <v>0.51851851851851805</v>
      </c>
      <c r="W241">
        <v>0.39622641509433898</v>
      </c>
      <c r="X241">
        <v>15.2</v>
      </c>
      <c r="Y241">
        <v>1142722.6000000001</v>
      </c>
      <c r="Z241">
        <v>15358</v>
      </c>
      <c r="AA241">
        <v>2</v>
      </c>
      <c r="AB241">
        <v>83</v>
      </c>
      <c r="AC241" t="s">
        <v>2920</v>
      </c>
      <c r="AE241">
        <f>Tabela4[[#This Row],[kan_params]]</f>
        <v>15023</v>
      </c>
      <c r="AF241">
        <f>Tabela4[[#This Row],[kan_steps]]</f>
        <v>17</v>
      </c>
      <c r="AG241">
        <f>Tabela4[[#This Row],[kan_train_acc]]</f>
        <v>0.24528301656246099</v>
      </c>
      <c r="AH241">
        <f>Tabela4[[#This Row],[kan_val_acc]]</f>
        <v>0.52592592239379798</v>
      </c>
      <c r="AI241">
        <f>Tabela4[[#This Row],[kan_test_acc]]</f>
        <v>0.19111111611127801</v>
      </c>
      <c r="AJ241">
        <f>Tabela4[[#This Row],[mlp_test_acc]]</f>
        <v>0.33333333333333298</v>
      </c>
      <c r="AK241">
        <f>Tabela4[[#This Row],[mlp_val_acc]]</f>
        <v>0.51851851851851805</v>
      </c>
      <c r="AL241">
        <f>Tabela4[[#This Row],[mlp_train_acc]]</f>
        <v>0.39622641509433898</v>
      </c>
      <c r="AM241">
        <f>Tabela4[[#This Row],[mlp_steps]]</f>
        <v>18</v>
      </c>
    </row>
    <row r="242" spans="1:39" hidden="1" x14ac:dyDescent="0.25">
      <c r="A242" t="s">
        <v>2630</v>
      </c>
      <c r="B242">
        <v>14</v>
      </c>
      <c r="C242">
        <v>3</v>
      </c>
      <c r="D242">
        <v>5</v>
      </c>
      <c r="E242">
        <v>0</v>
      </c>
      <c r="F242" t="s">
        <v>2711</v>
      </c>
      <c r="G242">
        <v>16081</v>
      </c>
      <c r="H242">
        <v>6978402.5999999996</v>
      </c>
      <c r="I242">
        <v>21.2</v>
      </c>
      <c r="J242">
        <v>0.38113207817077599</v>
      </c>
      <c r="K242">
        <v>0.58518518209457304</v>
      </c>
      <c r="L242">
        <v>0.35111112296581198</v>
      </c>
      <c r="M242">
        <v>0.33333333333333298</v>
      </c>
      <c r="N242">
        <v>0.51851851851851805</v>
      </c>
      <c r="O242">
        <v>0.39622641509433898</v>
      </c>
      <c r="P242">
        <v>13.6</v>
      </c>
      <c r="Q242">
        <v>785209.6</v>
      </c>
      <c r="R242">
        <v>16068</v>
      </c>
      <c r="S242">
        <v>2</v>
      </c>
      <c r="T242">
        <v>85</v>
      </c>
      <c r="U242">
        <v>0.33333333333333298</v>
      </c>
      <c r="V242">
        <v>0.51851851851851805</v>
      </c>
      <c r="W242">
        <v>0.39622641509433898</v>
      </c>
      <c r="X242">
        <v>14.8</v>
      </c>
      <c r="Y242">
        <v>904902.6</v>
      </c>
      <c r="Z242">
        <v>16429</v>
      </c>
      <c r="AA242">
        <v>2</v>
      </c>
      <c r="AB242">
        <v>86</v>
      </c>
      <c r="AC242" t="s">
        <v>2921</v>
      </c>
      <c r="AE242">
        <f>Tabela4[[#This Row],[kan_params]]</f>
        <v>16081</v>
      </c>
      <c r="AF242">
        <f>Tabela4[[#This Row],[kan_steps]]</f>
        <v>21.2</v>
      </c>
      <c r="AG242">
        <f>Tabela4[[#This Row],[kan_train_acc]]</f>
        <v>0.38113207817077599</v>
      </c>
      <c r="AH242">
        <f>Tabela4[[#This Row],[kan_val_acc]]</f>
        <v>0.58518518209457304</v>
      </c>
      <c r="AI242">
        <f>Tabela4[[#This Row],[kan_test_acc]]</f>
        <v>0.35111112296581198</v>
      </c>
      <c r="AJ242">
        <f>Tabela4[[#This Row],[mlp_test_acc]]</f>
        <v>0.33333333333333298</v>
      </c>
      <c r="AK242">
        <f>Tabela4[[#This Row],[mlp_val_acc]]</f>
        <v>0.51851851851851805</v>
      </c>
      <c r="AL242">
        <f>Tabela4[[#This Row],[mlp_train_acc]]</f>
        <v>0.39622641509433898</v>
      </c>
      <c r="AM242">
        <f>Tabela4[[#This Row],[mlp_steps]]</f>
        <v>13.6</v>
      </c>
    </row>
    <row r="243" spans="1:39" hidden="1" x14ac:dyDescent="0.25">
      <c r="A243" t="s">
        <v>2630</v>
      </c>
      <c r="B243">
        <v>14</v>
      </c>
      <c r="C243">
        <v>3</v>
      </c>
      <c r="D243">
        <v>5</v>
      </c>
      <c r="E243">
        <v>0</v>
      </c>
      <c r="F243" t="s">
        <v>2713</v>
      </c>
      <c r="G243">
        <v>17139</v>
      </c>
      <c r="H243">
        <v>4830121</v>
      </c>
      <c r="I243">
        <v>14</v>
      </c>
      <c r="J243">
        <v>0.37924528121948198</v>
      </c>
      <c r="K243">
        <v>0.54074074029922403</v>
      </c>
      <c r="L243">
        <v>0.337777784466743</v>
      </c>
      <c r="M243">
        <v>0.33333333333333298</v>
      </c>
      <c r="N243">
        <v>0.51851851851851805</v>
      </c>
      <c r="O243">
        <v>0.39622641509433898</v>
      </c>
      <c r="P243">
        <v>12</v>
      </c>
      <c r="Q243">
        <v>709774.8</v>
      </c>
      <c r="R243">
        <v>16794</v>
      </c>
      <c r="S243">
        <v>2</v>
      </c>
      <c r="T243">
        <v>87</v>
      </c>
      <c r="U243">
        <v>0.33333333333333298</v>
      </c>
      <c r="V243">
        <v>0.51851851851851805</v>
      </c>
      <c r="W243">
        <v>0.39622641509433898</v>
      </c>
      <c r="X243">
        <v>17</v>
      </c>
      <c r="Y243">
        <v>951356.4</v>
      </c>
      <c r="Z243">
        <v>17163</v>
      </c>
      <c r="AA243">
        <v>2</v>
      </c>
      <c r="AB243">
        <v>88</v>
      </c>
      <c r="AC243" t="s">
        <v>2922</v>
      </c>
      <c r="AE243">
        <f>Tabela4[[#This Row],[kan_params]]</f>
        <v>17139</v>
      </c>
      <c r="AF243">
        <f>Tabela4[[#This Row],[kan_steps]]</f>
        <v>14</v>
      </c>
      <c r="AG243">
        <f>Tabela4[[#This Row],[kan_train_acc]]</f>
        <v>0.37924528121948198</v>
      </c>
      <c r="AH243">
        <f>Tabela4[[#This Row],[kan_val_acc]]</f>
        <v>0.54074074029922403</v>
      </c>
      <c r="AI243">
        <f>Tabela4[[#This Row],[kan_test_acc]]</f>
        <v>0.337777784466743</v>
      </c>
      <c r="AJ243">
        <f>Tabela4[[#This Row],[mlp_test_acc]]</f>
        <v>0.33333333333333298</v>
      </c>
      <c r="AK243">
        <f>Tabela4[[#This Row],[mlp_val_acc]]</f>
        <v>0.51851851851851805</v>
      </c>
      <c r="AL243">
        <f>Tabela4[[#This Row],[mlp_train_acc]]</f>
        <v>0.39622641509433898</v>
      </c>
      <c r="AM243">
        <f>Tabela4[[#This Row],[mlp_steps]]</f>
        <v>12</v>
      </c>
    </row>
    <row r="244" spans="1:39" hidden="1" x14ac:dyDescent="0.25">
      <c r="A244" t="s">
        <v>2630</v>
      </c>
      <c r="B244">
        <v>14</v>
      </c>
      <c r="C244">
        <v>3</v>
      </c>
      <c r="D244">
        <v>5</v>
      </c>
      <c r="E244">
        <v>0</v>
      </c>
      <c r="F244" t="s">
        <v>2715</v>
      </c>
      <c r="G244">
        <v>18197</v>
      </c>
      <c r="H244">
        <v>4661389.5999999996</v>
      </c>
      <c r="I244">
        <v>13.4</v>
      </c>
      <c r="J244">
        <v>0.26226415038108802</v>
      </c>
      <c r="K244">
        <v>0.54814814329147299</v>
      </c>
      <c r="L244">
        <v>0.26222222596406902</v>
      </c>
      <c r="M244">
        <v>0.33333333333333298</v>
      </c>
      <c r="N244">
        <v>0.51851851851851805</v>
      </c>
      <c r="O244">
        <v>0.39622641509433898</v>
      </c>
      <c r="P244">
        <v>16.8</v>
      </c>
      <c r="Q244">
        <v>1076327.3999999999</v>
      </c>
      <c r="R244">
        <v>17913</v>
      </c>
      <c r="S244">
        <v>2</v>
      </c>
      <c r="T244">
        <v>90</v>
      </c>
      <c r="U244">
        <v>0.33333333333333298</v>
      </c>
      <c r="V244">
        <v>0.51851851851851805</v>
      </c>
      <c r="W244">
        <v>0.39622641509433898</v>
      </c>
      <c r="X244">
        <v>13.2</v>
      </c>
      <c r="Y244">
        <v>730549.8</v>
      </c>
      <c r="Z244">
        <v>18294</v>
      </c>
      <c r="AA244">
        <v>2</v>
      </c>
      <c r="AB244">
        <v>91</v>
      </c>
      <c r="AC244" t="s">
        <v>2923</v>
      </c>
      <c r="AE244">
        <f>Tabela4[[#This Row],[kan_params]]</f>
        <v>18197</v>
      </c>
      <c r="AF244">
        <f>Tabela4[[#This Row],[kan_steps]]</f>
        <v>13.4</v>
      </c>
      <c r="AG244">
        <f>Tabela4[[#This Row],[kan_train_acc]]</f>
        <v>0.26226415038108802</v>
      </c>
      <c r="AH244">
        <f>Tabela4[[#This Row],[kan_val_acc]]</f>
        <v>0.54814814329147299</v>
      </c>
      <c r="AI244">
        <f>Tabela4[[#This Row],[kan_test_acc]]</f>
        <v>0.26222222596406902</v>
      </c>
      <c r="AJ244">
        <f>Tabela4[[#This Row],[mlp_test_acc]]</f>
        <v>0.33333333333333298</v>
      </c>
      <c r="AK244">
        <f>Tabela4[[#This Row],[mlp_val_acc]]</f>
        <v>0.51851851851851805</v>
      </c>
      <c r="AL244">
        <f>Tabela4[[#This Row],[mlp_train_acc]]</f>
        <v>0.39622641509433898</v>
      </c>
      <c r="AM244">
        <f>Tabela4[[#This Row],[mlp_steps]]</f>
        <v>16.8</v>
      </c>
    </row>
    <row r="245" spans="1:39" hidden="1" x14ac:dyDescent="0.25">
      <c r="A245" t="s">
        <v>2630</v>
      </c>
      <c r="B245">
        <v>14</v>
      </c>
      <c r="C245">
        <v>3</v>
      </c>
      <c r="D245">
        <v>5</v>
      </c>
      <c r="E245">
        <v>0</v>
      </c>
      <c r="F245" t="s">
        <v>2717</v>
      </c>
      <c r="G245">
        <v>19255</v>
      </c>
      <c r="H245">
        <v>5720564</v>
      </c>
      <c r="I245">
        <v>15.6</v>
      </c>
      <c r="J245">
        <v>0.30943396985530802</v>
      </c>
      <c r="K245">
        <v>0.54814815521240201</v>
      </c>
      <c r="L245">
        <v>0.342222234606742</v>
      </c>
      <c r="M245">
        <v>0.33333333333333298</v>
      </c>
      <c r="N245">
        <v>0.51851851851851805</v>
      </c>
      <c r="O245">
        <v>0.39622641509433898</v>
      </c>
      <c r="P245">
        <v>13</v>
      </c>
      <c r="Q245">
        <v>690725.6</v>
      </c>
      <c r="R245">
        <v>19068</v>
      </c>
      <c r="S245">
        <v>2</v>
      </c>
      <c r="T245">
        <v>93</v>
      </c>
      <c r="U245">
        <v>0.33333333333333298</v>
      </c>
      <c r="V245">
        <v>0.51851851851851805</v>
      </c>
      <c r="W245">
        <v>0.39622641509433898</v>
      </c>
      <c r="X245">
        <v>14.2</v>
      </c>
      <c r="Y245">
        <v>762910</v>
      </c>
      <c r="Z245">
        <v>19461</v>
      </c>
      <c r="AA245">
        <v>2</v>
      </c>
      <c r="AB245">
        <v>94</v>
      </c>
      <c r="AC245" t="s">
        <v>2924</v>
      </c>
      <c r="AE245">
        <f>Tabela4[[#This Row],[kan_params]]</f>
        <v>19255</v>
      </c>
      <c r="AF245">
        <f>Tabela4[[#This Row],[kan_steps]]</f>
        <v>15.6</v>
      </c>
      <c r="AG245">
        <f>Tabela4[[#This Row],[kan_train_acc]]</f>
        <v>0.30943396985530802</v>
      </c>
      <c r="AH245">
        <f>Tabela4[[#This Row],[kan_val_acc]]</f>
        <v>0.54814815521240201</v>
      </c>
      <c r="AI245">
        <f>Tabela4[[#This Row],[kan_test_acc]]</f>
        <v>0.342222234606742</v>
      </c>
      <c r="AJ245">
        <f>Tabela4[[#This Row],[mlp_test_acc]]</f>
        <v>0.33333333333333298</v>
      </c>
      <c r="AK245">
        <f>Tabela4[[#This Row],[mlp_val_acc]]</f>
        <v>0.51851851851851805</v>
      </c>
      <c r="AL245">
        <f>Tabela4[[#This Row],[mlp_train_acc]]</f>
        <v>0.39622641509433898</v>
      </c>
      <c r="AM245">
        <f>Tabela4[[#This Row],[mlp_steps]]</f>
        <v>13</v>
      </c>
    </row>
    <row r="246" spans="1:39" hidden="1" x14ac:dyDescent="0.25">
      <c r="A246" t="s">
        <v>2630</v>
      </c>
      <c r="B246">
        <v>14</v>
      </c>
      <c r="C246">
        <v>3</v>
      </c>
      <c r="D246">
        <v>5</v>
      </c>
      <c r="E246">
        <v>0</v>
      </c>
      <c r="F246" t="s">
        <v>2719</v>
      </c>
      <c r="G246">
        <v>20313</v>
      </c>
      <c r="H246">
        <v>4928548</v>
      </c>
      <c r="I246">
        <v>13</v>
      </c>
      <c r="J246">
        <v>0.39811320900917002</v>
      </c>
      <c r="K246">
        <v>0.62962961196899403</v>
      </c>
      <c r="L246">
        <v>0.33777778744697501</v>
      </c>
      <c r="M246">
        <v>0.33333333333333298</v>
      </c>
      <c r="N246">
        <v>0.62962962962962898</v>
      </c>
      <c r="O246">
        <v>0.39622641509433898</v>
      </c>
      <c r="P246">
        <v>17</v>
      </c>
      <c r="Q246">
        <v>731465.8</v>
      </c>
      <c r="R246">
        <v>20259</v>
      </c>
      <c r="S246">
        <v>2</v>
      </c>
      <c r="T246">
        <v>96</v>
      </c>
      <c r="U246">
        <v>0.33333333333333298</v>
      </c>
      <c r="V246">
        <v>0.51851851851851805</v>
      </c>
      <c r="W246">
        <v>0.39622641509433898</v>
      </c>
      <c r="X246">
        <v>12</v>
      </c>
      <c r="Y246">
        <v>709900.6</v>
      </c>
      <c r="Z246">
        <v>20664</v>
      </c>
      <c r="AA246">
        <v>2</v>
      </c>
      <c r="AB246">
        <v>97</v>
      </c>
      <c r="AC246" t="s">
        <v>2925</v>
      </c>
      <c r="AE246">
        <f>Tabela4[[#This Row],[kan_params]]</f>
        <v>20313</v>
      </c>
      <c r="AF246">
        <f>Tabela4[[#This Row],[kan_steps]]</f>
        <v>13</v>
      </c>
      <c r="AG246">
        <f>Tabela4[[#This Row],[kan_train_acc]]</f>
        <v>0.39811320900917002</v>
      </c>
      <c r="AH246">
        <f>Tabela4[[#This Row],[kan_val_acc]]</f>
        <v>0.62962961196899403</v>
      </c>
      <c r="AI246">
        <f>Tabela4[[#This Row],[kan_test_acc]]</f>
        <v>0.33777778744697501</v>
      </c>
      <c r="AJ246">
        <f>Tabela4[[#This Row],[mlp_test_acc]]</f>
        <v>0.33333333333333298</v>
      </c>
      <c r="AK246">
        <f>Tabela4[[#This Row],[mlp_val_acc]]</f>
        <v>0.62962962962962898</v>
      </c>
      <c r="AL246">
        <f>Tabela4[[#This Row],[mlp_train_acc]]</f>
        <v>0.39622641509433898</v>
      </c>
      <c r="AM246">
        <f>Tabela4[[#This Row],[mlp_steps]]</f>
        <v>17</v>
      </c>
    </row>
    <row r="247" spans="1:39" hidden="1" x14ac:dyDescent="0.25">
      <c r="A247" t="s">
        <v>2630</v>
      </c>
      <c r="B247">
        <v>14</v>
      </c>
      <c r="C247">
        <v>3</v>
      </c>
      <c r="D247">
        <v>5</v>
      </c>
      <c r="E247">
        <v>0</v>
      </c>
      <c r="F247" t="s">
        <v>2721</v>
      </c>
      <c r="G247">
        <v>7416</v>
      </c>
      <c r="H247">
        <v>4217232.8</v>
      </c>
      <c r="I247">
        <v>23.6</v>
      </c>
      <c r="J247">
        <v>0.33584905862808201</v>
      </c>
      <c r="K247">
        <v>0.68148149251937795</v>
      </c>
      <c r="L247">
        <v>0.38222222924232402</v>
      </c>
      <c r="M247">
        <v>0.33333333333333298</v>
      </c>
      <c r="N247">
        <v>0.51851851851851805</v>
      </c>
      <c r="O247">
        <v>0.39622641509433898</v>
      </c>
      <c r="P247">
        <v>18.399999999999999</v>
      </c>
      <c r="Q247">
        <v>251240.8</v>
      </c>
      <c r="R247">
        <v>7339</v>
      </c>
      <c r="S247">
        <v>2</v>
      </c>
      <c r="T247">
        <v>56</v>
      </c>
      <c r="U247">
        <v>0.33333333333333298</v>
      </c>
      <c r="V247">
        <v>0.51851851851851805</v>
      </c>
      <c r="W247">
        <v>0.39622641509433898</v>
      </c>
      <c r="X247">
        <v>12</v>
      </c>
      <c r="Y247">
        <v>178658.4</v>
      </c>
      <c r="Z247">
        <v>7584</v>
      </c>
      <c r="AA247">
        <v>2</v>
      </c>
      <c r="AB247">
        <v>57</v>
      </c>
      <c r="AC247" t="s">
        <v>2926</v>
      </c>
      <c r="AE247">
        <f>Tabela4[[#This Row],[kan_params]]</f>
        <v>7416</v>
      </c>
      <c r="AF247">
        <f>Tabela4[[#This Row],[kan_steps]]</f>
        <v>23.6</v>
      </c>
      <c r="AG247">
        <f>Tabela4[[#This Row],[kan_train_acc]]</f>
        <v>0.33584905862808201</v>
      </c>
      <c r="AH247">
        <f>Tabela4[[#This Row],[kan_val_acc]]</f>
        <v>0.68148149251937795</v>
      </c>
      <c r="AI247">
        <f>Tabela4[[#This Row],[kan_test_acc]]</f>
        <v>0.38222222924232402</v>
      </c>
      <c r="AJ247">
        <f>Tabela4[[#This Row],[mlp_test_acc]]</f>
        <v>0.33333333333333298</v>
      </c>
      <c r="AK247">
        <f>Tabela4[[#This Row],[mlp_val_acc]]</f>
        <v>0.51851851851851805</v>
      </c>
      <c r="AL247">
        <f>Tabela4[[#This Row],[mlp_train_acc]]</f>
        <v>0.39622641509433898</v>
      </c>
      <c r="AM247">
        <f>Tabela4[[#This Row],[mlp_steps]]</f>
        <v>18.399999999999999</v>
      </c>
    </row>
    <row r="248" spans="1:39" hidden="1" x14ac:dyDescent="0.25">
      <c r="A248" t="s">
        <v>2630</v>
      </c>
      <c r="B248">
        <v>14</v>
      </c>
      <c r="C248">
        <v>3</v>
      </c>
      <c r="D248">
        <v>5</v>
      </c>
      <c r="E248">
        <v>0</v>
      </c>
      <c r="F248" t="s">
        <v>2723</v>
      </c>
      <c r="G248">
        <v>8122</v>
      </c>
      <c r="H248">
        <v>2310966.6</v>
      </c>
      <c r="I248">
        <v>12</v>
      </c>
      <c r="J248">
        <v>0.32264150381088202</v>
      </c>
      <c r="K248">
        <v>0.518518507480621</v>
      </c>
      <c r="L248">
        <v>0.28888890147209101</v>
      </c>
      <c r="M248">
        <v>0.44444444444444398</v>
      </c>
      <c r="N248">
        <v>0.18518518518518501</v>
      </c>
      <c r="O248">
        <v>0.320754716981132</v>
      </c>
      <c r="P248">
        <v>12</v>
      </c>
      <c r="Q248">
        <v>172905.4</v>
      </c>
      <c r="R248">
        <v>8086</v>
      </c>
      <c r="S248">
        <v>2</v>
      </c>
      <c r="T248">
        <v>59</v>
      </c>
      <c r="U248">
        <v>0.33333333333333298</v>
      </c>
      <c r="V248">
        <v>0.66666666666666596</v>
      </c>
      <c r="W248">
        <v>0.39622641509433898</v>
      </c>
      <c r="X248">
        <v>19</v>
      </c>
      <c r="Y248">
        <v>241915.4</v>
      </c>
      <c r="Z248">
        <v>8343</v>
      </c>
      <c r="AA248">
        <v>2</v>
      </c>
      <c r="AB248">
        <v>60</v>
      </c>
      <c r="AC248" t="s">
        <v>2927</v>
      </c>
      <c r="AE248">
        <f>Tabela4[[#This Row],[kan_params]]</f>
        <v>8122</v>
      </c>
      <c r="AF248">
        <f>Tabela4[[#This Row],[kan_steps]]</f>
        <v>12</v>
      </c>
      <c r="AG248">
        <f>Tabela4[[#This Row],[kan_train_acc]]</f>
        <v>0.32264150381088202</v>
      </c>
      <c r="AH248">
        <f>Tabela4[[#This Row],[kan_val_acc]]</f>
        <v>0.518518507480621</v>
      </c>
      <c r="AI248">
        <f>Tabela4[[#This Row],[kan_test_acc]]</f>
        <v>0.28888890147209101</v>
      </c>
      <c r="AJ248">
        <f>Tabela4[[#This Row],[mlp_test_acc]]</f>
        <v>0.44444444444444398</v>
      </c>
      <c r="AK248">
        <f>Tabela4[[#This Row],[mlp_val_acc]]</f>
        <v>0.18518518518518501</v>
      </c>
      <c r="AL248">
        <f>Tabela4[[#This Row],[mlp_train_acc]]</f>
        <v>0.320754716981132</v>
      </c>
      <c r="AM248">
        <f>Tabela4[[#This Row],[mlp_steps]]</f>
        <v>12</v>
      </c>
    </row>
    <row r="249" spans="1:39" hidden="1" x14ac:dyDescent="0.25">
      <c r="A249" t="s">
        <v>2630</v>
      </c>
      <c r="B249">
        <v>14</v>
      </c>
      <c r="C249">
        <v>3</v>
      </c>
      <c r="D249">
        <v>5</v>
      </c>
      <c r="E249">
        <v>0</v>
      </c>
      <c r="F249" t="s">
        <v>2725</v>
      </c>
      <c r="G249">
        <v>8828</v>
      </c>
      <c r="H249">
        <v>2868650</v>
      </c>
      <c r="I249">
        <v>14.8</v>
      </c>
      <c r="J249">
        <v>0.38867924213409399</v>
      </c>
      <c r="K249">
        <v>0.64444442987441997</v>
      </c>
      <c r="L249">
        <v>0.37333334088325498</v>
      </c>
      <c r="M249">
        <v>0.33333333333333298</v>
      </c>
      <c r="N249">
        <v>0.51851851851851805</v>
      </c>
      <c r="O249">
        <v>0.39622641509433898</v>
      </c>
      <c r="P249">
        <v>17</v>
      </c>
      <c r="Q249">
        <v>274985.2</v>
      </c>
      <c r="R249">
        <v>8604</v>
      </c>
      <c r="S249">
        <v>2</v>
      </c>
      <c r="T249">
        <v>61</v>
      </c>
      <c r="U249">
        <v>0.27999999999999903</v>
      </c>
      <c r="V249">
        <v>0.34074074074074001</v>
      </c>
      <c r="W249">
        <v>0.33584905660377301</v>
      </c>
      <c r="X249">
        <v>12</v>
      </c>
      <c r="Y249">
        <v>200969.4</v>
      </c>
      <c r="Z249">
        <v>8869</v>
      </c>
      <c r="AA249">
        <v>2</v>
      </c>
      <c r="AB249">
        <v>62</v>
      </c>
      <c r="AC249" t="s">
        <v>2928</v>
      </c>
      <c r="AE249">
        <f>Tabela4[[#This Row],[kan_params]]</f>
        <v>8828</v>
      </c>
      <c r="AF249">
        <f>Tabela4[[#This Row],[kan_steps]]</f>
        <v>14.8</v>
      </c>
      <c r="AG249">
        <f>Tabela4[[#This Row],[kan_train_acc]]</f>
        <v>0.38867924213409399</v>
      </c>
      <c r="AH249">
        <f>Tabela4[[#This Row],[kan_val_acc]]</f>
        <v>0.64444442987441997</v>
      </c>
      <c r="AI249">
        <f>Tabela4[[#This Row],[kan_test_acc]]</f>
        <v>0.37333334088325498</v>
      </c>
      <c r="AJ249">
        <f>Tabela4[[#This Row],[mlp_test_acc]]</f>
        <v>0.33333333333333298</v>
      </c>
      <c r="AK249">
        <f>Tabela4[[#This Row],[mlp_val_acc]]</f>
        <v>0.51851851851851805</v>
      </c>
      <c r="AL249">
        <f>Tabela4[[#This Row],[mlp_train_acc]]</f>
        <v>0.39622641509433898</v>
      </c>
      <c r="AM249">
        <f>Tabela4[[#This Row],[mlp_steps]]</f>
        <v>17</v>
      </c>
    </row>
    <row r="250" spans="1:39" hidden="1" x14ac:dyDescent="0.25">
      <c r="A250" t="s">
        <v>2630</v>
      </c>
      <c r="B250">
        <v>14</v>
      </c>
      <c r="C250">
        <v>3</v>
      </c>
      <c r="D250">
        <v>5</v>
      </c>
      <c r="E250">
        <v>0</v>
      </c>
      <c r="F250" t="s">
        <v>2727</v>
      </c>
      <c r="G250">
        <v>9534</v>
      </c>
      <c r="H250">
        <v>2603238.2000000002</v>
      </c>
      <c r="I250">
        <v>12</v>
      </c>
      <c r="J250">
        <v>0.21698112785816101</v>
      </c>
      <c r="K250">
        <v>0.518518507480621</v>
      </c>
      <c r="L250">
        <v>0.22222222387790599</v>
      </c>
      <c r="M250">
        <v>0.33333333333333298</v>
      </c>
      <c r="N250">
        <v>0.51851851851851805</v>
      </c>
      <c r="O250">
        <v>0.39622641509433898</v>
      </c>
      <c r="P250">
        <v>13</v>
      </c>
      <c r="Q250">
        <v>203600.2</v>
      </c>
      <c r="R250">
        <v>9411</v>
      </c>
      <c r="S250">
        <v>2</v>
      </c>
      <c r="T250">
        <v>64</v>
      </c>
      <c r="U250">
        <v>0.33333333333333298</v>
      </c>
      <c r="V250">
        <v>0.51851851851851805</v>
      </c>
      <c r="W250">
        <v>0.39622641509433898</v>
      </c>
      <c r="X250">
        <v>12</v>
      </c>
      <c r="Y250">
        <v>175571.6</v>
      </c>
      <c r="Z250">
        <v>9688</v>
      </c>
      <c r="AA250">
        <v>2</v>
      </c>
      <c r="AB250">
        <v>65</v>
      </c>
      <c r="AC250" t="s">
        <v>2929</v>
      </c>
      <c r="AE250">
        <f>Tabela4[[#This Row],[kan_params]]</f>
        <v>9534</v>
      </c>
      <c r="AF250">
        <f>Tabela4[[#This Row],[kan_steps]]</f>
        <v>12</v>
      </c>
      <c r="AG250">
        <f>Tabela4[[#This Row],[kan_train_acc]]</f>
        <v>0.21698112785816101</v>
      </c>
      <c r="AH250">
        <f>Tabela4[[#This Row],[kan_val_acc]]</f>
        <v>0.518518507480621</v>
      </c>
      <c r="AI250">
        <f>Tabela4[[#This Row],[kan_test_acc]]</f>
        <v>0.22222222387790599</v>
      </c>
      <c r="AJ250">
        <f>Tabela4[[#This Row],[mlp_test_acc]]</f>
        <v>0.33333333333333298</v>
      </c>
      <c r="AK250">
        <f>Tabela4[[#This Row],[mlp_val_acc]]</f>
        <v>0.51851851851851805</v>
      </c>
      <c r="AL250">
        <f>Tabela4[[#This Row],[mlp_train_acc]]</f>
        <v>0.39622641509433898</v>
      </c>
      <c r="AM250">
        <f>Tabela4[[#This Row],[mlp_steps]]</f>
        <v>13</v>
      </c>
    </row>
    <row r="251" spans="1:39" hidden="1" x14ac:dyDescent="0.25">
      <c r="A251" t="s">
        <v>2630</v>
      </c>
      <c r="B251">
        <v>14</v>
      </c>
      <c r="C251">
        <v>3</v>
      </c>
      <c r="D251">
        <v>5</v>
      </c>
      <c r="E251">
        <v>0</v>
      </c>
      <c r="F251" t="s">
        <v>2729</v>
      </c>
      <c r="G251">
        <v>3180</v>
      </c>
      <c r="H251">
        <v>1883218.2</v>
      </c>
      <c r="I251">
        <v>12</v>
      </c>
      <c r="J251">
        <v>0.18679245412349699</v>
      </c>
      <c r="K251">
        <v>0.518518507480621</v>
      </c>
      <c r="L251">
        <v>0.146666671335697</v>
      </c>
      <c r="M251">
        <v>0.44444444444444398</v>
      </c>
      <c r="N251">
        <v>0.18518518518518501</v>
      </c>
      <c r="O251">
        <v>0.320754716981132</v>
      </c>
      <c r="P251">
        <v>12</v>
      </c>
      <c r="Q251">
        <v>192274.2</v>
      </c>
      <c r="R251">
        <v>3118</v>
      </c>
      <c r="S251">
        <v>2</v>
      </c>
      <c r="T251">
        <v>35</v>
      </c>
      <c r="U251">
        <v>0.33333333333333298</v>
      </c>
      <c r="V251">
        <v>0.51851851851851805</v>
      </c>
      <c r="W251">
        <v>0.39622641509433898</v>
      </c>
      <c r="X251">
        <v>17</v>
      </c>
      <c r="Y251">
        <v>231879</v>
      </c>
      <c r="Z251">
        <v>3279</v>
      </c>
      <c r="AA251">
        <v>2</v>
      </c>
      <c r="AB251">
        <v>36</v>
      </c>
      <c r="AC251" t="s">
        <v>2930</v>
      </c>
      <c r="AE251">
        <f>Tabela4[[#This Row],[kan_params]]</f>
        <v>3180</v>
      </c>
      <c r="AF251">
        <f>Tabela4[[#This Row],[kan_steps]]</f>
        <v>12</v>
      </c>
      <c r="AG251">
        <f>Tabela4[[#This Row],[kan_train_acc]]</f>
        <v>0.18679245412349699</v>
      </c>
      <c r="AH251">
        <f>Tabela4[[#This Row],[kan_val_acc]]</f>
        <v>0.518518507480621</v>
      </c>
      <c r="AI251">
        <f>Tabela4[[#This Row],[kan_test_acc]]</f>
        <v>0.146666671335697</v>
      </c>
      <c r="AJ251">
        <f>Tabela4[[#This Row],[mlp_test_acc]]</f>
        <v>0.44444444444444398</v>
      </c>
      <c r="AK251">
        <f>Tabela4[[#This Row],[mlp_val_acc]]</f>
        <v>0.18518518518518501</v>
      </c>
      <c r="AL251">
        <f>Tabela4[[#This Row],[mlp_train_acc]]</f>
        <v>0.320754716981132</v>
      </c>
      <c r="AM251">
        <f>Tabela4[[#This Row],[mlp_steps]]</f>
        <v>12</v>
      </c>
    </row>
    <row r="252" spans="1:39" hidden="1" x14ac:dyDescent="0.25">
      <c r="A252" t="s">
        <v>2630</v>
      </c>
      <c r="B252">
        <v>14</v>
      </c>
      <c r="C252">
        <v>5</v>
      </c>
      <c r="D252">
        <v>4</v>
      </c>
      <c r="E252">
        <v>0</v>
      </c>
      <c r="F252" t="s">
        <v>2631</v>
      </c>
      <c r="G252">
        <v>3710</v>
      </c>
      <c r="H252">
        <v>3096332.4</v>
      </c>
      <c r="I252">
        <v>23.8</v>
      </c>
      <c r="J252">
        <v>0.51698112785816197</v>
      </c>
      <c r="K252">
        <v>0.696296310424804</v>
      </c>
      <c r="L252">
        <v>0.49777778685092899</v>
      </c>
      <c r="M252">
        <v>0.35555555555555501</v>
      </c>
      <c r="N252">
        <v>0.47407407407407398</v>
      </c>
      <c r="O252">
        <v>0.38113207547169797</v>
      </c>
      <c r="P252">
        <v>15.6</v>
      </c>
      <c r="Q252">
        <v>229468.6</v>
      </c>
      <c r="R252">
        <v>3613</v>
      </c>
      <c r="S252">
        <v>2</v>
      </c>
      <c r="T252">
        <v>38</v>
      </c>
      <c r="U252">
        <v>0.422222222222222</v>
      </c>
      <c r="V252">
        <v>0.25185185185185099</v>
      </c>
      <c r="W252">
        <v>0.33584905660377301</v>
      </c>
      <c r="X252">
        <v>13</v>
      </c>
      <c r="Y252">
        <v>177408.6</v>
      </c>
      <c r="Z252">
        <v>3786</v>
      </c>
      <c r="AA252">
        <v>2</v>
      </c>
      <c r="AB252">
        <v>39</v>
      </c>
      <c r="AC252" t="s">
        <v>2931</v>
      </c>
      <c r="AE252">
        <f>Tabela4[[#This Row],[kan_params]]</f>
        <v>3710</v>
      </c>
      <c r="AF252">
        <f>Tabela4[[#This Row],[kan_steps]]</f>
        <v>23.8</v>
      </c>
      <c r="AG252">
        <f>Tabela4[[#This Row],[kan_train_acc]]</f>
        <v>0.51698112785816197</v>
      </c>
      <c r="AH252">
        <f>Tabela4[[#This Row],[kan_val_acc]]</f>
        <v>0.696296310424804</v>
      </c>
      <c r="AI252">
        <f>Tabela4[[#This Row],[kan_test_acc]]</f>
        <v>0.49777778685092899</v>
      </c>
      <c r="AJ252">
        <f>Tabela4[[#This Row],[mlp_test_acc]]</f>
        <v>0.35555555555555501</v>
      </c>
      <c r="AK252">
        <f>Tabela4[[#This Row],[mlp_val_acc]]</f>
        <v>0.47407407407407398</v>
      </c>
      <c r="AL252">
        <f>Tabela4[[#This Row],[mlp_train_acc]]</f>
        <v>0.38113207547169797</v>
      </c>
      <c r="AM252">
        <f>Tabela4[[#This Row],[mlp_steps]]</f>
        <v>15.6</v>
      </c>
    </row>
    <row r="253" spans="1:39" hidden="1" x14ac:dyDescent="0.25">
      <c r="A253" t="s">
        <v>2630</v>
      </c>
      <c r="B253">
        <v>14</v>
      </c>
      <c r="C253">
        <v>5</v>
      </c>
      <c r="D253">
        <v>4</v>
      </c>
      <c r="E253">
        <v>0</v>
      </c>
      <c r="F253" t="s">
        <v>2633</v>
      </c>
      <c r="G253">
        <v>7946</v>
      </c>
      <c r="H253">
        <v>5577151.2000000002</v>
      </c>
      <c r="I253">
        <v>23.8</v>
      </c>
      <c r="J253">
        <v>0.37547170519828799</v>
      </c>
      <c r="K253">
        <v>0.57777777910232497</v>
      </c>
      <c r="L253">
        <v>0.30666667520999902</v>
      </c>
      <c r="M253">
        <v>0.33333333333333298</v>
      </c>
      <c r="N253">
        <v>0.51851851851851805</v>
      </c>
      <c r="O253">
        <v>0.39622641509433898</v>
      </c>
      <c r="P253">
        <v>13</v>
      </c>
      <c r="Q253">
        <v>192920.6</v>
      </c>
      <c r="R253">
        <v>7833</v>
      </c>
      <c r="S253">
        <v>2</v>
      </c>
      <c r="T253">
        <v>58</v>
      </c>
      <c r="U253">
        <v>0.33333333333333298</v>
      </c>
      <c r="V253">
        <v>0.53333333333333299</v>
      </c>
      <c r="W253">
        <v>0.39622641509433898</v>
      </c>
      <c r="X253">
        <v>18</v>
      </c>
      <c r="Y253">
        <v>248085</v>
      </c>
      <c r="Z253">
        <v>8086</v>
      </c>
      <c r="AA253">
        <v>2</v>
      </c>
      <c r="AB253">
        <v>59</v>
      </c>
      <c r="AC253" t="s">
        <v>2932</v>
      </c>
      <c r="AE253">
        <f>Tabela4[[#This Row],[kan_params]]</f>
        <v>7946</v>
      </c>
      <c r="AF253">
        <f>Tabela4[[#This Row],[kan_steps]]</f>
        <v>23.8</v>
      </c>
      <c r="AG253">
        <f>Tabela4[[#This Row],[kan_train_acc]]</f>
        <v>0.37547170519828799</v>
      </c>
      <c r="AH253">
        <f>Tabela4[[#This Row],[kan_val_acc]]</f>
        <v>0.57777777910232497</v>
      </c>
      <c r="AI253">
        <f>Tabela4[[#This Row],[kan_test_acc]]</f>
        <v>0.30666667520999902</v>
      </c>
      <c r="AJ253">
        <f>Tabela4[[#This Row],[mlp_test_acc]]</f>
        <v>0.33333333333333298</v>
      </c>
      <c r="AK253">
        <f>Tabela4[[#This Row],[mlp_val_acc]]</f>
        <v>0.51851851851851805</v>
      </c>
      <c r="AL253">
        <f>Tabela4[[#This Row],[mlp_train_acc]]</f>
        <v>0.39622641509433898</v>
      </c>
      <c r="AM253">
        <f>Tabela4[[#This Row],[mlp_steps]]</f>
        <v>13</v>
      </c>
    </row>
    <row r="254" spans="1:39" hidden="1" x14ac:dyDescent="0.25">
      <c r="A254" t="s">
        <v>2630</v>
      </c>
      <c r="B254">
        <v>14</v>
      </c>
      <c r="C254">
        <v>5</v>
      </c>
      <c r="D254">
        <v>4</v>
      </c>
      <c r="E254">
        <v>0</v>
      </c>
      <c r="F254" t="s">
        <v>2635</v>
      </c>
      <c r="G254">
        <v>8620</v>
      </c>
      <c r="H254">
        <v>4698367.8</v>
      </c>
      <c r="I254">
        <v>19</v>
      </c>
      <c r="J254">
        <v>0.37735849320888498</v>
      </c>
      <c r="K254">
        <v>0.622222232818603</v>
      </c>
      <c r="L254">
        <v>0.38666667640209101</v>
      </c>
      <c r="M254">
        <v>0.33333333333333298</v>
      </c>
      <c r="N254">
        <v>0.53333333333333299</v>
      </c>
      <c r="O254">
        <v>0.39622641509433898</v>
      </c>
      <c r="P254">
        <v>15.6</v>
      </c>
      <c r="Q254">
        <v>221219.8</v>
      </c>
      <c r="R254">
        <v>8604</v>
      </c>
      <c r="S254">
        <v>2</v>
      </c>
      <c r="T254">
        <v>61</v>
      </c>
      <c r="U254">
        <v>0.33333333333333298</v>
      </c>
      <c r="V254">
        <v>0.51851851851851805</v>
      </c>
      <c r="W254">
        <v>0.39622641509433898</v>
      </c>
      <c r="X254">
        <v>15</v>
      </c>
      <c r="Y254">
        <v>245646.2</v>
      </c>
      <c r="Z254">
        <v>8869</v>
      </c>
      <c r="AA254">
        <v>2</v>
      </c>
      <c r="AB254">
        <v>62</v>
      </c>
      <c r="AC254" t="s">
        <v>2933</v>
      </c>
      <c r="AE254">
        <f>Tabela4[[#This Row],[kan_params]]</f>
        <v>8620</v>
      </c>
      <c r="AF254">
        <f>Tabela4[[#This Row],[kan_steps]]</f>
        <v>19</v>
      </c>
      <c r="AG254">
        <f>Tabela4[[#This Row],[kan_train_acc]]</f>
        <v>0.37735849320888498</v>
      </c>
      <c r="AH254">
        <f>Tabela4[[#This Row],[kan_val_acc]]</f>
        <v>0.622222232818603</v>
      </c>
      <c r="AI254">
        <f>Tabela4[[#This Row],[kan_test_acc]]</f>
        <v>0.38666667640209101</v>
      </c>
      <c r="AJ254">
        <f>Tabela4[[#This Row],[mlp_test_acc]]</f>
        <v>0.33333333333333298</v>
      </c>
      <c r="AK254">
        <f>Tabela4[[#This Row],[mlp_val_acc]]</f>
        <v>0.53333333333333299</v>
      </c>
      <c r="AL254">
        <f>Tabela4[[#This Row],[mlp_train_acc]]</f>
        <v>0.39622641509433898</v>
      </c>
      <c r="AM254">
        <f>Tabela4[[#This Row],[mlp_steps]]</f>
        <v>15.6</v>
      </c>
    </row>
    <row r="255" spans="1:39" hidden="1" x14ac:dyDescent="0.25">
      <c r="A255" t="s">
        <v>2630</v>
      </c>
      <c r="B255">
        <v>14</v>
      </c>
      <c r="C255">
        <v>5</v>
      </c>
      <c r="D255">
        <v>4</v>
      </c>
      <c r="E255">
        <v>0</v>
      </c>
      <c r="F255" t="s">
        <v>2637</v>
      </c>
      <c r="G255">
        <v>9294</v>
      </c>
      <c r="H255">
        <v>5276786</v>
      </c>
      <c r="I255">
        <v>21.2</v>
      </c>
      <c r="J255">
        <v>0.33207547664642301</v>
      </c>
      <c r="K255">
        <v>0.6</v>
      </c>
      <c r="L255">
        <v>0.288888895511627</v>
      </c>
      <c r="M255">
        <v>0.31111111111111101</v>
      </c>
      <c r="N255">
        <v>0.47407407407407398</v>
      </c>
      <c r="O255">
        <v>0.373584905660377</v>
      </c>
      <c r="P255">
        <v>15.8</v>
      </c>
      <c r="Q255">
        <v>265242.2</v>
      </c>
      <c r="R255">
        <v>9138</v>
      </c>
      <c r="S255">
        <v>2</v>
      </c>
      <c r="T255">
        <v>63</v>
      </c>
      <c r="U255">
        <v>0.33333333333333298</v>
      </c>
      <c r="V255">
        <v>0.51851851851851805</v>
      </c>
      <c r="W255">
        <v>0.39622641509433898</v>
      </c>
      <c r="X255">
        <v>14.2</v>
      </c>
      <c r="Y255">
        <v>197204.4</v>
      </c>
      <c r="Z255">
        <v>9411</v>
      </c>
      <c r="AA255">
        <v>2</v>
      </c>
      <c r="AB255">
        <v>64</v>
      </c>
      <c r="AC255" t="s">
        <v>2934</v>
      </c>
      <c r="AE255">
        <f>Tabela4[[#This Row],[kan_params]]</f>
        <v>9294</v>
      </c>
      <c r="AF255">
        <f>Tabela4[[#This Row],[kan_steps]]</f>
        <v>21.2</v>
      </c>
      <c r="AG255">
        <f>Tabela4[[#This Row],[kan_train_acc]]</f>
        <v>0.33207547664642301</v>
      </c>
      <c r="AH255">
        <f>Tabela4[[#This Row],[kan_val_acc]]</f>
        <v>0.6</v>
      </c>
      <c r="AI255">
        <f>Tabela4[[#This Row],[kan_test_acc]]</f>
        <v>0.288888895511627</v>
      </c>
      <c r="AJ255">
        <f>Tabela4[[#This Row],[mlp_test_acc]]</f>
        <v>0.31111111111111101</v>
      </c>
      <c r="AK255">
        <f>Tabela4[[#This Row],[mlp_val_acc]]</f>
        <v>0.47407407407407398</v>
      </c>
      <c r="AL255">
        <f>Tabela4[[#This Row],[mlp_train_acc]]</f>
        <v>0.373584905660377</v>
      </c>
      <c r="AM255">
        <f>Tabela4[[#This Row],[mlp_steps]]</f>
        <v>15.8</v>
      </c>
    </row>
    <row r="256" spans="1:39" hidden="1" x14ac:dyDescent="0.25">
      <c r="A256" t="s">
        <v>2630</v>
      </c>
      <c r="B256">
        <v>14</v>
      </c>
      <c r="C256">
        <v>5</v>
      </c>
      <c r="D256">
        <v>4</v>
      </c>
      <c r="E256">
        <v>0</v>
      </c>
      <c r="F256" t="s">
        <v>2639</v>
      </c>
      <c r="G256">
        <v>9968</v>
      </c>
      <c r="H256">
        <v>3307667</v>
      </c>
      <c r="I256">
        <v>12</v>
      </c>
      <c r="J256">
        <v>0.305660378932952</v>
      </c>
      <c r="K256">
        <v>0.62962961196899403</v>
      </c>
      <c r="L256">
        <v>0.33333334028720801</v>
      </c>
      <c r="M256">
        <v>0.33333333333333298</v>
      </c>
      <c r="N256">
        <v>0.51851851851851805</v>
      </c>
      <c r="O256">
        <v>0.39622641509433898</v>
      </c>
      <c r="P256">
        <v>12</v>
      </c>
      <c r="Q256">
        <v>178489.8</v>
      </c>
      <c r="R256">
        <v>9688</v>
      </c>
      <c r="S256">
        <v>2</v>
      </c>
      <c r="T256">
        <v>65</v>
      </c>
      <c r="U256">
        <v>0.33333333333333298</v>
      </c>
      <c r="V256">
        <v>0.51851851851851805</v>
      </c>
      <c r="W256">
        <v>0.39622641509433898</v>
      </c>
      <c r="X256">
        <v>18</v>
      </c>
      <c r="Y256">
        <v>274739.40000000002</v>
      </c>
      <c r="Z256">
        <v>9969</v>
      </c>
      <c r="AA256">
        <v>2</v>
      </c>
      <c r="AB256">
        <v>66</v>
      </c>
      <c r="AC256" t="s">
        <v>2935</v>
      </c>
      <c r="AE256">
        <f>Tabela4[[#This Row],[kan_params]]</f>
        <v>9968</v>
      </c>
      <c r="AF256">
        <f>Tabela4[[#This Row],[kan_steps]]</f>
        <v>12</v>
      </c>
      <c r="AG256">
        <f>Tabela4[[#This Row],[kan_train_acc]]</f>
        <v>0.305660378932952</v>
      </c>
      <c r="AH256">
        <f>Tabela4[[#This Row],[kan_val_acc]]</f>
        <v>0.62962961196899403</v>
      </c>
      <c r="AI256">
        <f>Tabela4[[#This Row],[kan_test_acc]]</f>
        <v>0.33333334028720801</v>
      </c>
      <c r="AJ256">
        <f>Tabela4[[#This Row],[mlp_test_acc]]</f>
        <v>0.33333333333333298</v>
      </c>
      <c r="AK256">
        <f>Tabela4[[#This Row],[mlp_val_acc]]</f>
        <v>0.51851851851851805</v>
      </c>
      <c r="AL256">
        <f>Tabela4[[#This Row],[mlp_train_acc]]</f>
        <v>0.39622641509433898</v>
      </c>
      <c r="AM256">
        <f>Tabela4[[#This Row],[mlp_steps]]</f>
        <v>12</v>
      </c>
    </row>
    <row r="257" spans="1:39" hidden="1" x14ac:dyDescent="0.25">
      <c r="A257" t="s">
        <v>2630</v>
      </c>
      <c r="B257">
        <v>14</v>
      </c>
      <c r="C257">
        <v>5</v>
      </c>
      <c r="D257">
        <v>4</v>
      </c>
      <c r="E257">
        <v>0</v>
      </c>
      <c r="F257" t="s">
        <v>2641</v>
      </c>
      <c r="G257">
        <v>10642</v>
      </c>
      <c r="H257">
        <v>4286848</v>
      </c>
      <c r="I257">
        <v>15.6</v>
      </c>
      <c r="J257">
        <v>0.335849052667617</v>
      </c>
      <c r="K257">
        <v>0.60740741491317696</v>
      </c>
      <c r="L257">
        <v>0.31111111789941698</v>
      </c>
      <c r="M257">
        <v>0.33333333333333298</v>
      </c>
      <c r="N257">
        <v>0.51851851851851805</v>
      </c>
      <c r="O257">
        <v>0.39622641509433898</v>
      </c>
      <c r="P257">
        <v>18.399999999999999</v>
      </c>
      <c r="Q257">
        <v>289476.40000000002</v>
      </c>
      <c r="R257">
        <v>10543</v>
      </c>
      <c r="S257">
        <v>2</v>
      </c>
      <c r="T257">
        <v>68</v>
      </c>
      <c r="U257">
        <v>0.33333333333333298</v>
      </c>
      <c r="V257">
        <v>0.51851851851851805</v>
      </c>
      <c r="W257">
        <v>0.39622641509433898</v>
      </c>
      <c r="X257">
        <v>14.4</v>
      </c>
      <c r="Y257">
        <v>262608</v>
      </c>
      <c r="Z257">
        <v>10836</v>
      </c>
      <c r="AA257">
        <v>2</v>
      </c>
      <c r="AB257">
        <v>69</v>
      </c>
      <c r="AC257" t="s">
        <v>2936</v>
      </c>
      <c r="AE257">
        <f>Tabela4[[#This Row],[kan_params]]</f>
        <v>10642</v>
      </c>
      <c r="AF257">
        <f>Tabela4[[#This Row],[kan_steps]]</f>
        <v>15.6</v>
      </c>
      <c r="AG257">
        <f>Tabela4[[#This Row],[kan_train_acc]]</f>
        <v>0.335849052667617</v>
      </c>
      <c r="AH257">
        <f>Tabela4[[#This Row],[kan_val_acc]]</f>
        <v>0.60740741491317696</v>
      </c>
      <c r="AI257">
        <f>Tabela4[[#This Row],[kan_test_acc]]</f>
        <v>0.31111111789941698</v>
      </c>
      <c r="AJ257">
        <f>Tabela4[[#This Row],[mlp_test_acc]]</f>
        <v>0.33333333333333298</v>
      </c>
      <c r="AK257">
        <f>Tabela4[[#This Row],[mlp_val_acc]]</f>
        <v>0.51851851851851805</v>
      </c>
      <c r="AL257">
        <f>Tabela4[[#This Row],[mlp_train_acc]]</f>
        <v>0.39622641509433898</v>
      </c>
      <c r="AM257">
        <f>Tabela4[[#This Row],[mlp_steps]]</f>
        <v>18.399999999999999</v>
      </c>
    </row>
    <row r="258" spans="1:39" hidden="1" x14ac:dyDescent="0.25">
      <c r="A258" t="s">
        <v>2630</v>
      </c>
      <c r="B258">
        <v>14</v>
      </c>
      <c r="C258">
        <v>5</v>
      </c>
      <c r="D258">
        <v>4</v>
      </c>
      <c r="E258">
        <v>0</v>
      </c>
      <c r="F258" t="s">
        <v>2643</v>
      </c>
      <c r="G258">
        <v>11316</v>
      </c>
      <c r="H258">
        <v>4631874.4000000004</v>
      </c>
      <c r="I258">
        <v>16.399999999999999</v>
      </c>
      <c r="J258">
        <v>0.38113207221031098</v>
      </c>
      <c r="K258">
        <v>0.600000011920929</v>
      </c>
      <c r="L258">
        <v>0.40000000596046398</v>
      </c>
      <c r="M258">
        <v>0.33333333333333298</v>
      </c>
      <c r="N258">
        <v>0.51851851851851805</v>
      </c>
      <c r="O258">
        <v>0.39622641509433898</v>
      </c>
      <c r="P258">
        <v>15.2</v>
      </c>
      <c r="Q258">
        <v>283666.2</v>
      </c>
      <c r="R258">
        <v>11133</v>
      </c>
      <c r="S258">
        <v>2</v>
      </c>
      <c r="T258">
        <v>70</v>
      </c>
      <c r="U258">
        <v>0.33333333333333298</v>
      </c>
      <c r="V258">
        <v>0.51851851851851805</v>
      </c>
      <c r="W258">
        <v>0.39622641509433898</v>
      </c>
      <c r="X258">
        <v>13.2</v>
      </c>
      <c r="Y258">
        <v>722631.4</v>
      </c>
      <c r="Z258">
        <v>11434</v>
      </c>
      <c r="AA258">
        <v>2</v>
      </c>
      <c r="AB258">
        <v>71</v>
      </c>
      <c r="AC258" t="s">
        <v>2937</v>
      </c>
      <c r="AE258">
        <f>Tabela4[[#This Row],[kan_params]]</f>
        <v>11316</v>
      </c>
      <c r="AF258">
        <f>Tabela4[[#This Row],[kan_steps]]</f>
        <v>16.399999999999999</v>
      </c>
      <c r="AG258">
        <f>Tabela4[[#This Row],[kan_train_acc]]</f>
        <v>0.38113207221031098</v>
      </c>
      <c r="AH258">
        <f>Tabela4[[#This Row],[kan_val_acc]]</f>
        <v>0.600000011920929</v>
      </c>
      <c r="AI258">
        <f>Tabela4[[#This Row],[kan_test_acc]]</f>
        <v>0.40000000596046398</v>
      </c>
      <c r="AJ258">
        <f>Tabela4[[#This Row],[mlp_test_acc]]</f>
        <v>0.33333333333333298</v>
      </c>
      <c r="AK258">
        <f>Tabela4[[#This Row],[mlp_val_acc]]</f>
        <v>0.51851851851851805</v>
      </c>
      <c r="AL258">
        <f>Tabela4[[#This Row],[mlp_train_acc]]</f>
        <v>0.39622641509433898</v>
      </c>
      <c r="AM258">
        <f>Tabela4[[#This Row],[mlp_steps]]</f>
        <v>15.2</v>
      </c>
    </row>
    <row r="259" spans="1:39" hidden="1" x14ac:dyDescent="0.25">
      <c r="A259" t="s">
        <v>2630</v>
      </c>
      <c r="B259">
        <v>14</v>
      </c>
      <c r="C259">
        <v>5</v>
      </c>
      <c r="D259">
        <v>4</v>
      </c>
      <c r="E259">
        <v>0</v>
      </c>
      <c r="F259" t="s">
        <v>2645</v>
      </c>
      <c r="G259">
        <v>11990</v>
      </c>
      <c r="H259">
        <v>5003918</v>
      </c>
      <c r="I259">
        <v>17.2</v>
      </c>
      <c r="J259">
        <v>0.28679245710372903</v>
      </c>
      <c r="K259">
        <v>0.55555555820464997</v>
      </c>
      <c r="L259">
        <v>0.25333334207534702</v>
      </c>
      <c r="M259">
        <v>0.33333333333333298</v>
      </c>
      <c r="N259">
        <v>0.54074074074073997</v>
      </c>
      <c r="O259">
        <v>0.39622641509433898</v>
      </c>
      <c r="P259">
        <v>13</v>
      </c>
      <c r="Q259">
        <v>890376</v>
      </c>
      <c r="R259">
        <v>11739</v>
      </c>
      <c r="S259">
        <v>2</v>
      </c>
      <c r="T259">
        <v>72</v>
      </c>
      <c r="U259">
        <v>0.33333333333333298</v>
      </c>
      <c r="V259">
        <v>0.51851851851851805</v>
      </c>
      <c r="W259">
        <v>0.39622641509433898</v>
      </c>
      <c r="X259">
        <v>15</v>
      </c>
      <c r="Y259">
        <v>1071053.8</v>
      </c>
      <c r="Z259">
        <v>12048</v>
      </c>
      <c r="AA259">
        <v>2</v>
      </c>
      <c r="AB259">
        <v>73</v>
      </c>
      <c r="AC259" t="s">
        <v>2938</v>
      </c>
      <c r="AE259">
        <f>Tabela4[[#This Row],[kan_params]]</f>
        <v>11990</v>
      </c>
      <c r="AF259">
        <f>Tabela4[[#This Row],[kan_steps]]</f>
        <v>17.2</v>
      </c>
      <c r="AG259">
        <f>Tabela4[[#This Row],[kan_train_acc]]</f>
        <v>0.28679245710372903</v>
      </c>
      <c r="AH259">
        <f>Tabela4[[#This Row],[kan_val_acc]]</f>
        <v>0.55555555820464997</v>
      </c>
      <c r="AI259">
        <f>Tabela4[[#This Row],[kan_test_acc]]</f>
        <v>0.25333334207534702</v>
      </c>
      <c r="AJ259">
        <f>Tabela4[[#This Row],[mlp_test_acc]]</f>
        <v>0.33333333333333298</v>
      </c>
      <c r="AK259">
        <f>Tabela4[[#This Row],[mlp_val_acc]]</f>
        <v>0.54074074074073997</v>
      </c>
      <c r="AL259">
        <f>Tabela4[[#This Row],[mlp_train_acc]]</f>
        <v>0.39622641509433898</v>
      </c>
      <c r="AM259">
        <f>Tabela4[[#This Row],[mlp_steps]]</f>
        <v>13</v>
      </c>
    </row>
    <row r="260" spans="1:39" hidden="1" x14ac:dyDescent="0.25">
      <c r="A260" t="s">
        <v>2630</v>
      </c>
      <c r="B260">
        <v>14</v>
      </c>
      <c r="C260">
        <v>5</v>
      </c>
      <c r="D260">
        <v>4</v>
      </c>
      <c r="E260">
        <v>0</v>
      </c>
      <c r="F260" t="s">
        <v>2647</v>
      </c>
      <c r="G260">
        <v>12664</v>
      </c>
      <c r="H260">
        <v>4553708.4000000004</v>
      </c>
      <c r="I260">
        <v>16.2</v>
      </c>
      <c r="J260">
        <v>0.32264150381088202</v>
      </c>
      <c r="K260">
        <v>0.6</v>
      </c>
      <c r="L260">
        <v>0.32444444894790597</v>
      </c>
      <c r="M260">
        <v>0.33333333333333298</v>
      </c>
      <c r="N260">
        <v>0.51851851851851805</v>
      </c>
      <c r="O260">
        <v>0.39622641509433898</v>
      </c>
      <c r="P260">
        <v>15</v>
      </c>
      <c r="Q260">
        <v>965799.6</v>
      </c>
      <c r="R260">
        <v>12361</v>
      </c>
      <c r="S260">
        <v>2</v>
      </c>
      <c r="T260">
        <v>74</v>
      </c>
      <c r="U260">
        <v>0.33333333333333298</v>
      </c>
      <c r="V260">
        <v>0.51851851851851805</v>
      </c>
      <c r="W260">
        <v>0.39622641509433898</v>
      </c>
      <c r="X260">
        <v>16.600000000000001</v>
      </c>
      <c r="Y260">
        <v>803472.4</v>
      </c>
      <c r="Z260">
        <v>12678</v>
      </c>
      <c r="AA260">
        <v>2</v>
      </c>
      <c r="AB260">
        <v>75</v>
      </c>
      <c r="AC260" t="s">
        <v>2939</v>
      </c>
      <c r="AE260">
        <f>Tabela4[[#This Row],[kan_params]]</f>
        <v>12664</v>
      </c>
      <c r="AF260">
        <f>Tabela4[[#This Row],[kan_steps]]</f>
        <v>16.2</v>
      </c>
      <c r="AG260">
        <f>Tabela4[[#This Row],[kan_train_acc]]</f>
        <v>0.32264150381088202</v>
      </c>
      <c r="AH260">
        <f>Tabela4[[#This Row],[kan_val_acc]]</f>
        <v>0.6</v>
      </c>
      <c r="AI260">
        <f>Tabela4[[#This Row],[kan_test_acc]]</f>
        <v>0.32444444894790597</v>
      </c>
      <c r="AJ260">
        <f>Tabela4[[#This Row],[mlp_test_acc]]</f>
        <v>0.33333333333333298</v>
      </c>
      <c r="AK260">
        <f>Tabela4[[#This Row],[mlp_val_acc]]</f>
        <v>0.51851851851851805</v>
      </c>
      <c r="AL260">
        <f>Tabela4[[#This Row],[mlp_train_acc]]</f>
        <v>0.39622641509433898</v>
      </c>
      <c r="AM260">
        <f>Tabela4[[#This Row],[mlp_steps]]</f>
        <v>15</v>
      </c>
    </row>
    <row r="261" spans="1:39" hidden="1" x14ac:dyDescent="0.25">
      <c r="A261" t="s">
        <v>2630</v>
      </c>
      <c r="B261">
        <v>14</v>
      </c>
      <c r="C261">
        <v>5</v>
      </c>
      <c r="D261">
        <v>4</v>
      </c>
      <c r="E261">
        <v>0</v>
      </c>
      <c r="F261" t="s">
        <v>2649</v>
      </c>
      <c r="G261">
        <v>4384</v>
      </c>
      <c r="H261">
        <v>4241394.5999999996</v>
      </c>
      <c r="I261">
        <v>31.2</v>
      </c>
      <c r="J261">
        <v>0.543396240472793</v>
      </c>
      <c r="K261">
        <v>0.77037036418914795</v>
      </c>
      <c r="L261">
        <v>0.52000001668929996</v>
      </c>
      <c r="M261">
        <v>0.35555555555555501</v>
      </c>
      <c r="N261">
        <v>0.45185185185185101</v>
      </c>
      <c r="O261">
        <v>0.38113207547169797</v>
      </c>
      <c r="P261">
        <v>12.6</v>
      </c>
      <c r="Q261">
        <v>192765.6</v>
      </c>
      <c r="R261">
        <v>4329</v>
      </c>
      <c r="S261">
        <v>2</v>
      </c>
      <c r="T261">
        <v>42</v>
      </c>
      <c r="U261">
        <v>0.33333333333333298</v>
      </c>
      <c r="V261">
        <v>0.54814814814814805</v>
      </c>
      <c r="W261">
        <v>0.39622641509433898</v>
      </c>
      <c r="X261">
        <v>18.600000000000001</v>
      </c>
      <c r="Y261">
        <v>332021.59999999998</v>
      </c>
      <c r="Z261">
        <v>4518</v>
      </c>
      <c r="AA261">
        <v>2</v>
      </c>
      <c r="AB261">
        <v>43</v>
      </c>
      <c r="AC261" t="s">
        <v>2940</v>
      </c>
      <c r="AE261">
        <f>Tabela4[[#This Row],[kan_params]]</f>
        <v>4384</v>
      </c>
      <c r="AF261">
        <f>Tabela4[[#This Row],[kan_steps]]</f>
        <v>31.2</v>
      </c>
      <c r="AG261">
        <f>Tabela4[[#This Row],[kan_train_acc]]</f>
        <v>0.543396240472793</v>
      </c>
      <c r="AH261">
        <f>Tabela4[[#This Row],[kan_val_acc]]</f>
        <v>0.77037036418914795</v>
      </c>
      <c r="AI261">
        <f>Tabela4[[#This Row],[kan_test_acc]]</f>
        <v>0.52000001668929996</v>
      </c>
      <c r="AJ261">
        <f>Tabela4[[#This Row],[mlp_test_acc]]</f>
        <v>0.35555555555555501</v>
      </c>
      <c r="AK261">
        <f>Tabela4[[#This Row],[mlp_val_acc]]</f>
        <v>0.45185185185185101</v>
      </c>
      <c r="AL261">
        <f>Tabela4[[#This Row],[mlp_train_acc]]</f>
        <v>0.38113207547169797</v>
      </c>
      <c r="AM261">
        <f>Tabela4[[#This Row],[mlp_steps]]</f>
        <v>12.6</v>
      </c>
    </row>
    <row r="262" spans="1:39" hidden="1" x14ac:dyDescent="0.25">
      <c r="A262" t="s">
        <v>2630</v>
      </c>
      <c r="B262">
        <v>14</v>
      </c>
      <c r="C262">
        <v>5</v>
      </c>
      <c r="D262">
        <v>4</v>
      </c>
      <c r="E262">
        <v>0</v>
      </c>
      <c r="F262" t="s">
        <v>2651</v>
      </c>
      <c r="G262">
        <v>9040</v>
      </c>
      <c r="H262">
        <v>3102701.2</v>
      </c>
      <c r="I262">
        <v>12</v>
      </c>
      <c r="J262">
        <v>0.30566037595272</v>
      </c>
      <c r="K262">
        <v>0.62962961196899403</v>
      </c>
      <c r="L262">
        <v>0.34666667729616102</v>
      </c>
      <c r="M262">
        <v>0.33333333333333298</v>
      </c>
      <c r="N262">
        <v>0.51851851851851805</v>
      </c>
      <c r="O262">
        <v>0.39622641509433898</v>
      </c>
      <c r="P262">
        <v>12</v>
      </c>
      <c r="Q262">
        <v>161548</v>
      </c>
      <c r="R262">
        <v>8869</v>
      </c>
      <c r="S262">
        <v>2</v>
      </c>
      <c r="T262">
        <v>62</v>
      </c>
      <c r="U262">
        <v>0.33333333333333298</v>
      </c>
      <c r="V262">
        <v>0.51851851851851805</v>
      </c>
      <c r="W262">
        <v>0.39622641509433898</v>
      </c>
      <c r="X262">
        <v>15</v>
      </c>
      <c r="Y262">
        <v>193962.2</v>
      </c>
      <c r="Z262">
        <v>9138</v>
      </c>
      <c r="AA262">
        <v>2</v>
      </c>
      <c r="AB262">
        <v>63</v>
      </c>
      <c r="AC262" t="s">
        <v>2941</v>
      </c>
      <c r="AE262">
        <f>Tabela4[[#This Row],[kan_params]]</f>
        <v>9040</v>
      </c>
      <c r="AF262">
        <f>Tabela4[[#This Row],[kan_steps]]</f>
        <v>12</v>
      </c>
      <c r="AG262">
        <f>Tabela4[[#This Row],[kan_train_acc]]</f>
        <v>0.30566037595272</v>
      </c>
      <c r="AH262">
        <f>Tabela4[[#This Row],[kan_val_acc]]</f>
        <v>0.62962961196899403</v>
      </c>
      <c r="AI262">
        <f>Tabela4[[#This Row],[kan_test_acc]]</f>
        <v>0.34666667729616102</v>
      </c>
      <c r="AJ262">
        <f>Tabela4[[#This Row],[mlp_test_acc]]</f>
        <v>0.33333333333333298</v>
      </c>
      <c r="AK262">
        <f>Tabela4[[#This Row],[mlp_val_acc]]</f>
        <v>0.51851851851851805</v>
      </c>
      <c r="AL262">
        <f>Tabela4[[#This Row],[mlp_train_acc]]</f>
        <v>0.39622641509433898</v>
      </c>
      <c r="AM262">
        <f>Tabela4[[#This Row],[mlp_steps]]</f>
        <v>12</v>
      </c>
    </row>
    <row r="263" spans="1:39" hidden="1" x14ac:dyDescent="0.25">
      <c r="A263" t="s">
        <v>2630</v>
      </c>
      <c r="B263">
        <v>14</v>
      </c>
      <c r="C263">
        <v>5</v>
      </c>
      <c r="D263">
        <v>4</v>
      </c>
      <c r="E263">
        <v>0</v>
      </c>
      <c r="F263" t="s">
        <v>2653</v>
      </c>
      <c r="G263">
        <v>9798</v>
      </c>
      <c r="H263">
        <v>3347902.2</v>
      </c>
      <c r="I263">
        <v>12</v>
      </c>
      <c r="J263">
        <v>0.39622641801834102</v>
      </c>
      <c r="K263">
        <v>0.62962961196899403</v>
      </c>
      <c r="L263">
        <v>0.44888890087604499</v>
      </c>
      <c r="M263">
        <v>0.33333333333333298</v>
      </c>
      <c r="N263">
        <v>0.51851851851851805</v>
      </c>
      <c r="O263">
        <v>0.39622641509433898</v>
      </c>
      <c r="P263">
        <v>12</v>
      </c>
      <c r="Q263">
        <v>184527.8</v>
      </c>
      <c r="R263">
        <v>9688</v>
      </c>
      <c r="S263">
        <v>2</v>
      </c>
      <c r="T263">
        <v>65</v>
      </c>
      <c r="U263">
        <v>0.33333333333333298</v>
      </c>
      <c r="V263">
        <v>0.51851851851851805</v>
      </c>
      <c r="W263">
        <v>0.39622641509433898</v>
      </c>
      <c r="X263">
        <v>18</v>
      </c>
      <c r="Y263">
        <v>284614.40000000002</v>
      </c>
      <c r="Z263">
        <v>9969</v>
      </c>
      <c r="AA263">
        <v>2</v>
      </c>
      <c r="AB263">
        <v>66</v>
      </c>
      <c r="AC263" t="s">
        <v>2942</v>
      </c>
      <c r="AE263">
        <f>Tabela4[[#This Row],[kan_params]]</f>
        <v>9798</v>
      </c>
      <c r="AF263">
        <f>Tabela4[[#This Row],[kan_steps]]</f>
        <v>12</v>
      </c>
      <c r="AG263">
        <f>Tabela4[[#This Row],[kan_train_acc]]</f>
        <v>0.39622641801834102</v>
      </c>
      <c r="AH263">
        <f>Tabela4[[#This Row],[kan_val_acc]]</f>
        <v>0.62962961196899403</v>
      </c>
      <c r="AI263">
        <f>Tabela4[[#This Row],[kan_test_acc]]</f>
        <v>0.44888890087604499</v>
      </c>
      <c r="AJ263">
        <f>Tabela4[[#This Row],[mlp_test_acc]]</f>
        <v>0.33333333333333298</v>
      </c>
      <c r="AK263">
        <f>Tabela4[[#This Row],[mlp_val_acc]]</f>
        <v>0.51851851851851805</v>
      </c>
      <c r="AL263">
        <f>Tabela4[[#This Row],[mlp_train_acc]]</f>
        <v>0.39622641509433898</v>
      </c>
      <c r="AM263">
        <f>Tabela4[[#This Row],[mlp_steps]]</f>
        <v>12</v>
      </c>
    </row>
    <row r="264" spans="1:39" hidden="1" x14ac:dyDescent="0.25">
      <c r="A264" t="s">
        <v>2630</v>
      </c>
      <c r="B264">
        <v>14</v>
      </c>
      <c r="C264">
        <v>5</v>
      </c>
      <c r="D264">
        <v>4</v>
      </c>
      <c r="E264">
        <v>0</v>
      </c>
      <c r="F264" t="s">
        <v>2655</v>
      </c>
      <c r="G264">
        <v>10556</v>
      </c>
      <c r="H264">
        <v>4463459.2</v>
      </c>
      <c r="I264">
        <v>16.600000000000001</v>
      </c>
      <c r="J264">
        <v>0.37169810533523501</v>
      </c>
      <c r="K264">
        <v>0.56296297311782795</v>
      </c>
      <c r="L264">
        <v>0.45333334207534698</v>
      </c>
      <c r="M264">
        <v>0.33333333333333298</v>
      </c>
      <c r="N264">
        <v>0.51851851851851805</v>
      </c>
      <c r="O264">
        <v>0.39622641509433898</v>
      </c>
      <c r="P264">
        <v>16.8</v>
      </c>
      <c r="Q264">
        <v>263035</v>
      </c>
      <c r="R264">
        <v>10543</v>
      </c>
      <c r="S264">
        <v>2</v>
      </c>
      <c r="T264">
        <v>68</v>
      </c>
      <c r="U264">
        <v>0.28888888888888797</v>
      </c>
      <c r="V264">
        <v>0.45925925925925898</v>
      </c>
      <c r="W264">
        <v>0.35094339622641502</v>
      </c>
      <c r="X264">
        <v>15.8</v>
      </c>
      <c r="Y264">
        <v>252161.2</v>
      </c>
      <c r="Z264">
        <v>10836</v>
      </c>
      <c r="AA264">
        <v>2</v>
      </c>
      <c r="AB264">
        <v>69</v>
      </c>
      <c r="AC264" t="s">
        <v>2943</v>
      </c>
      <c r="AE264">
        <f>Tabela4[[#This Row],[kan_params]]</f>
        <v>10556</v>
      </c>
      <c r="AF264">
        <f>Tabela4[[#This Row],[kan_steps]]</f>
        <v>16.600000000000001</v>
      </c>
      <c r="AG264">
        <f>Tabela4[[#This Row],[kan_train_acc]]</f>
        <v>0.37169810533523501</v>
      </c>
      <c r="AH264">
        <f>Tabela4[[#This Row],[kan_val_acc]]</f>
        <v>0.56296297311782795</v>
      </c>
      <c r="AI264">
        <f>Tabela4[[#This Row],[kan_test_acc]]</f>
        <v>0.45333334207534698</v>
      </c>
      <c r="AJ264">
        <f>Tabela4[[#This Row],[mlp_test_acc]]</f>
        <v>0.33333333333333298</v>
      </c>
      <c r="AK264">
        <f>Tabela4[[#This Row],[mlp_val_acc]]</f>
        <v>0.51851851851851805</v>
      </c>
      <c r="AL264">
        <f>Tabela4[[#This Row],[mlp_train_acc]]</f>
        <v>0.39622641509433898</v>
      </c>
      <c r="AM264">
        <f>Tabela4[[#This Row],[mlp_steps]]</f>
        <v>16.8</v>
      </c>
    </row>
    <row r="265" spans="1:39" hidden="1" x14ac:dyDescent="0.25">
      <c r="A265" t="s">
        <v>2630</v>
      </c>
      <c r="B265">
        <v>14</v>
      </c>
      <c r="C265">
        <v>5</v>
      </c>
      <c r="D265">
        <v>4</v>
      </c>
      <c r="E265">
        <v>0</v>
      </c>
      <c r="F265" t="s">
        <v>2657</v>
      </c>
      <c r="G265">
        <v>11314</v>
      </c>
      <c r="H265">
        <v>5273818.4000000004</v>
      </c>
      <c r="I265">
        <v>20</v>
      </c>
      <c r="J265">
        <v>0.39433962702751102</v>
      </c>
      <c r="K265">
        <v>0.58518519401550295</v>
      </c>
      <c r="L265">
        <v>0.413333338499069</v>
      </c>
      <c r="M265">
        <v>0.33333333333333298</v>
      </c>
      <c r="N265">
        <v>0.51851851851851805</v>
      </c>
      <c r="O265">
        <v>0.39622641509433898</v>
      </c>
      <c r="P265">
        <v>14</v>
      </c>
      <c r="Q265">
        <v>195408.6</v>
      </c>
      <c r="R265">
        <v>11133</v>
      </c>
      <c r="S265">
        <v>2</v>
      </c>
      <c r="T265">
        <v>70</v>
      </c>
      <c r="U265">
        <v>0.33333333333333298</v>
      </c>
      <c r="V265">
        <v>0.54814814814814805</v>
      </c>
      <c r="W265">
        <v>0.39622641509433898</v>
      </c>
      <c r="X265">
        <v>13.4</v>
      </c>
      <c r="Y265">
        <v>920095.2</v>
      </c>
      <c r="Z265">
        <v>11434</v>
      </c>
      <c r="AA265">
        <v>2</v>
      </c>
      <c r="AB265">
        <v>71</v>
      </c>
      <c r="AC265" t="s">
        <v>2944</v>
      </c>
      <c r="AE265">
        <f>Tabela4[[#This Row],[kan_params]]</f>
        <v>11314</v>
      </c>
      <c r="AF265">
        <f>Tabela4[[#This Row],[kan_steps]]</f>
        <v>20</v>
      </c>
      <c r="AG265">
        <f>Tabela4[[#This Row],[kan_train_acc]]</f>
        <v>0.39433962702751102</v>
      </c>
      <c r="AH265">
        <f>Tabela4[[#This Row],[kan_val_acc]]</f>
        <v>0.58518519401550295</v>
      </c>
      <c r="AI265">
        <f>Tabela4[[#This Row],[kan_test_acc]]</f>
        <v>0.413333338499069</v>
      </c>
      <c r="AJ265">
        <f>Tabela4[[#This Row],[mlp_test_acc]]</f>
        <v>0.33333333333333298</v>
      </c>
      <c r="AK265">
        <f>Tabela4[[#This Row],[mlp_val_acc]]</f>
        <v>0.51851851851851805</v>
      </c>
      <c r="AL265">
        <f>Tabela4[[#This Row],[mlp_train_acc]]</f>
        <v>0.39622641509433898</v>
      </c>
      <c r="AM265">
        <f>Tabela4[[#This Row],[mlp_steps]]</f>
        <v>14</v>
      </c>
    </row>
    <row r="266" spans="1:39" hidden="1" x14ac:dyDescent="0.25">
      <c r="A266" t="s">
        <v>2630</v>
      </c>
      <c r="B266">
        <v>14</v>
      </c>
      <c r="C266">
        <v>5</v>
      </c>
      <c r="D266">
        <v>4</v>
      </c>
      <c r="E266">
        <v>0</v>
      </c>
      <c r="F266" t="s">
        <v>2659</v>
      </c>
      <c r="G266">
        <v>12072</v>
      </c>
      <c r="H266">
        <v>5233095.2</v>
      </c>
      <c r="I266">
        <v>18.8</v>
      </c>
      <c r="J266">
        <v>0.30377358198165799</v>
      </c>
      <c r="K266">
        <v>0.60740742683410598</v>
      </c>
      <c r="L266">
        <v>0.31111111938953401</v>
      </c>
      <c r="M266">
        <v>0.33333333333333298</v>
      </c>
      <c r="N266">
        <v>0.53333333333333299</v>
      </c>
      <c r="O266">
        <v>0.39622641509433898</v>
      </c>
      <c r="P266">
        <v>15.8</v>
      </c>
      <c r="Q266">
        <v>970909.6</v>
      </c>
      <c r="R266">
        <v>12048</v>
      </c>
      <c r="S266">
        <v>2</v>
      </c>
      <c r="T266">
        <v>73</v>
      </c>
      <c r="U266">
        <v>0.33333333333333298</v>
      </c>
      <c r="V266">
        <v>0.51851851851851805</v>
      </c>
      <c r="W266">
        <v>0.39622641509433898</v>
      </c>
      <c r="X266">
        <v>13.6</v>
      </c>
      <c r="Y266">
        <v>913032.4</v>
      </c>
      <c r="Z266">
        <v>12361</v>
      </c>
      <c r="AA266">
        <v>2</v>
      </c>
      <c r="AB266">
        <v>74</v>
      </c>
      <c r="AC266" t="s">
        <v>2945</v>
      </c>
      <c r="AE266">
        <f>Tabela4[[#This Row],[kan_params]]</f>
        <v>12072</v>
      </c>
      <c r="AF266">
        <f>Tabela4[[#This Row],[kan_steps]]</f>
        <v>18.8</v>
      </c>
      <c r="AG266">
        <f>Tabela4[[#This Row],[kan_train_acc]]</f>
        <v>0.30377358198165799</v>
      </c>
      <c r="AH266">
        <f>Tabela4[[#This Row],[kan_val_acc]]</f>
        <v>0.60740742683410598</v>
      </c>
      <c r="AI266">
        <f>Tabela4[[#This Row],[kan_test_acc]]</f>
        <v>0.31111111938953401</v>
      </c>
      <c r="AJ266">
        <f>Tabela4[[#This Row],[mlp_test_acc]]</f>
        <v>0.33333333333333298</v>
      </c>
      <c r="AK266">
        <f>Tabela4[[#This Row],[mlp_val_acc]]</f>
        <v>0.53333333333333299</v>
      </c>
      <c r="AL266">
        <f>Tabela4[[#This Row],[mlp_train_acc]]</f>
        <v>0.39622641509433898</v>
      </c>
      <c r="AM266">
        <f>Tabela4[[#This Row],[mlp_steps]]</f>
        <v>15.8</v>
      </c>
    </row>
    <row r="267" spans="1:39" hidden="1" x14ac:dyDescent="0.25">
      <c r="A267" t="s">
        <v>2630</v>
      </c>
      <c r="B267">
        <v>14</v>
      </c>
      <c r="C267">
        <v>5</v>
      </c>
      <c r="D267">
        <v>4</v>
      </c>
      <c r="E267">
        <v>0</v>
      </c>
      <c r="F267" t="s">
        <v>2661</v>
      </c>
      <c r="G267">
        <v>12830</v>
      </c>
      <c r="H267">
        <v>5602100</v>
      </c>
      <c r="I267">
        <v>19.2</v>
      </c>
      <c r="J267">
        <v>0.35283018946647599</v>
      </c>
      <c r="K267">
        <v>0.62962963581085196</v>
      </c>
      <c r="L267">
        <v>0.34222222864627799</v>
      </c>
      <c r="M267">
        <v>0.33333333333333298</v>
      </c>
      <c r="N267">
        <v>0.562962962962963</v>
      </c>
      <c r="O267">
        <v>0.39622641509433898</v>
      </c>
      <c r="P267">
        <v>16.399999999999999</v>
      </c>
      <c r="Q267">
        <v>956084.6</v>
      </c>
      <c r="R267">
        <v>12678</v>
      </c>
      <c r="S267">
        <v>2</v>
      </c>
      <c r="T267">
        <v>75</v>
      </c>
      <c r="U267">
        <v>0.33333333333333298</v>
      </c>
      <c r="V267">
        <v>0.51851851851851805</v>
      </c>
      <c r="W267">
        <v>0.39622641509433898</v>
      </c>
      <c r="X267">
        <v>14</v>
      </c>
      <c r="Y267">
        <v>1196416.6000000001</v>
      </c>
      <c r="Z267">
        <v>12999</v>
      </c>
      <c r="AA267">
        <v>2</v>
      </c>
      <c r="AB267">
        <v>76</v>
      </c>
      <c r="AC267" t="s">
        <v>2946</v>
      </c>
      <c r="AE267">
        <f>Tabela4[[#This Row],[kan_params]]</f>
        <v>12830</v>
      </c>
      <c r="AF267">
        <f>Tabela4[[#This Row],[kan_steps]]</f>
        <v>19.2</v>
      </c>
      <c r="AG267">
        <f>Tabela4[[#This Row],[kan_train_acc]]</f>
        <v>0.35283018946647599</v>
      </c>
      <c r="AH267">
        <f>Tabela4[[#This Row],[kan_val_acc]]</f>
        <v>0.62962963581085196</v>
      </c>
      <c r="AI267">
        <f>Tabela4[[#This Row],[kan_test_acc]]</f>
        <v>0.34222222864627799</v>
      </c>
      <c r="AJ267">
        <f>Tabela4[[#This Row],[mlp_test_acc]]</f>
        <v>0.33333333333333298</v>
      </c>
      <c r="AK267">
        <f>Tabela4[[#This Row],[mlp_val_acc]]</f>
        <v>0.562962962962963</v>
      </c>
      <c r="AL267">
        <f>Tabela4[[#This Row],[mlp_train_acc]]</f>
        <v>0.39622641509433898</v>
      </c>
      <c r="AM267">
        <f>Tabela4[[#This Row],[mlp_steps]]</f>
        <v>16.399999999999999</v>
      </c>
    </row>
    <row r="268" spans="1:39" hidden="1" x14ac:dyDescent="0.25">
      <c r="A268" t="s">
        <v>2630</v>
      </c>
      <c r="B268">
        <v>14</v>
      </c>
      <c r="C268">
        <v>5</v>
      </c>
      <c r="D268">
        <v>4</v>
      </c>
      <c r="E268">
        <v>0</v>
      </c>
      <c r="F268" t="s">
        <v>2663</v>
      </c>
      <c r="G268">
        <v>13588</v>
      </c>
      <c r="H268">
        <v>4371346.5999999996</v>
      </c>
      <c r="I268">
        <v>14.4</v>
      </c>
      <c r="J268">
        <v>0.337735843658447</v>
      </c>
      <c r="K268">
        <v>0.55555554628372195</v>
      </c>
      <c r="L268">
        <v>0.32888889610767302</v>
      </c>
      <c r="M268">
        <v>0.33333333333333298</v>
      </c>
      <c r="N268">
        <v>0.51851851851851805</v>
      </c>
      <c r="O268">
        <v>0.39622641509433898</v>
      </c>
      <c r="P268">
        <v>17.399999999999999</v>
      </c>
      <c r="Q268">
        <v>1442368</v>
      </c>
      <c r="R268">
        <v>13324</v>
      </c>
      <c r="S268">
        <v>2</v>
      </c>
      <c r="T268">
        <v>77</v>
      </c>
      <c r="U268">
        <v>0.33333333333333298</v>
      </c>
      <c r="V268">
        <v>0.60740740740740695</v>
      </c>
      <c r="W268">
        <v>0.39622641509433898</v>
      </c>
      <c r="X268">
        <v>18.399999999999999</v>
      </c>
      <c r="Y268">
        <v>1275331.2</v>
      </c>
      <c r="Z268">
        <v>13653</v>
      </c>
      <c r="AA268">
        <v>2</v>
      </c>
      <c r="AB268">
        <v>78</v>
      </c>
      <c r="AC268" t="s">
        <v>2947</v>
      </c>
      <c r="AE268">
        <f>Tabela4[[#This Row],[kan_params]]</f>
        <v>13588</v>
      </c>
      <c r="AF268">
        <f>Tabela4[[#This Row],[kan_steps]]</f>
        <v>14.4</v>
      </c>
      <c r="AG268">
        <f>Tabela4[[#This Row],[kan_train_acc]]</f>
        <v>0.337735843658447</v>
      </c>
      <c r="AH268">
        <f>Tabela4[[#This Row],[kan_val_acc]]</f>
        <v>0.55555554628372195</v>
      </c>
      <c r="AI268">
        <f>Tabela4[[#This Row],[kan_test_acc]]</f>
        <v>0.32888889610767302</v>
      </c>
      <c r="AJ268">
        <f>Tabela4[[#This Row],[mlp_test_acc]]</f>
        <v>0.33333333333333298</v>
      </c>
      <c r="AK268">
        <f>Tabela4[[#This Row],[mlp_val_acc]]</f>
        <v>0.51851851851851805</v>
      </c>
      <c r="AL268">
        <f>Tabela4[[#This Row],[mlp_train_acc]]</f>
        <v>0.39622641509433898</v>
      </c>
      <c r="AM268">
        <f>Tabela4[[#This Row],[mlp_steps]]</f>
        <v>17.399999999999999</v>
      </c>
    </row>
    <row r="269" spans="1:39" hidden="1" x14ac:dyDescent="0.25">
      <c r="A269" t="s">
        <v>2630</v>
      </c>
      <c r="B269">
        <v>14</v>
      </c>
      <c r="C269">
        <v>5</v>
      </c>
      <c r="D269">
        <v>4</v>
      </c>
      <c r="E269">
        <v>0</v>
      </c>
      <c r="F269" t="s">
        <v>2665</v>
      </c>
      <c r="G269">
        <v>14346</v>
      </c>
      <c r="H269">
        <v>5196279.8</v>
      </c>
      <c r="I269">
        <v>16.600000000000001</v>
      </c>
      <c r="J269">
        <v>0.237735849618911</v>
      </c>
      <c r="K269">
        <v>0.55555554628372195</v>
      </c>
      <c r="L269">
        <v>0.24888889193534799</v>
      </c>
      <c r="M269">
        <v>0.33333333333333298</v>
      </c>
      <c r="N269">
        <v>0.51851851851851805</v>
      </c>
      <c r="O269">
        <v>0.39622641509433898</v>
      </c>
      <c r="P269">
        <v>13.8</v>
      </c>
      <c r="Q269">
        <v>921723.2</v>
      </c>
      <c r="R269">
        <v>14323</v>
      </c>
      <c r="S269">
        <v>2</v>
      </c>
      <c r="T269">
        <v>80</v>
      </c>
      <c r="U269">
        <v>0.33333333333333298</v>
      </c>
      <c r="V269">
        <v>0.51851851851851805</v>
      </c>
      <c r="W269">
        <v>0.39622641509433898</v>
      </c>
      <c r="X269">
        <v>13.6</v>
      </c>
      <c r="Y269">
        <v>784193.4</v>
      </c>
      <c r="Z269">
        <v>14664</v>
      </c>
      <c r="AA269">
        <v>2</v>
      </c>
      <c r="AB269">
        <v>81</v>
      </c>
      <c r="AC269" t="s">
        <v>2948</v>
      </c>
      <c r="AE269">
        <f>Tabela4[[#This Row],[kan_params]]</f>
        <v>14346</v>
      </c>
      <c r="AF269">
        <f>Tabela4[[#This Row],[kan_steps]]</f>
        <v>16.600000000000001</v>
      </c>
      <c r="AG269">
        <f>Tabela4[[#This Row],[kan_train_acc]]</f>
        <v>0.237735849618911</v>
      </c>
      <c r="AH269">
        <f>Tabela4[[#This Row],[kan_val_acc]]</f>
        <v>0.55555554628372195</v>
      </c>
      <c r="AI269">
        <f>Tabela4[[#This Row],[kan_test_acc]]</f>
        <v>0.24888889193534799</v>
      </c>
      <c r="AJ269">
        <f>Tabela4[[#This Row],[mlp_test_acc]]</f>
        <v>0.33333333333333298</v>
      </c>
      <c r="AK269">
        <f>Tabela4[[#This Row],[mlp_val_acc]]</f>
        <v>0.51851851851851805</v>
      </c>
      <c r="AL269">
        <f>Tabela4[[#This Row],[mlp_train_acc]]</f>
        <v>0.39622641509433898</v>
      </c>
      <c r="AM269">
        <f>Tabela4[[#This Row],[mlp_steps]]</f>
        <v>13.8</v>
      </c>
    </row>
    <row r="270" spans="1:39" hidden="1" x14ac:dyDescent="0.25">
      <c r="A270" t="s">
        <v>2630</v>
      </c>
      <c r="B270">
        <v>14</v>
      </c>
      <c r="C270">
        <v>5</v>
      </c>
      <c r="D270">
        <v>4</v>
      </c>
      <c r="E270">
        <v>0</v>
      </c>
      <c r="F270" t="s">
        <v>2667</v>
      </c>
      <c r="G270">
        <v>5058</v>
      </c>
      <c r="H270">
        <v>2424890.6</v>
      </c>
      <c r="I270">
        <v>16.2</v>
      </c>
      <c r="J270">
        <v>0.375471711158752</v>
      </c>
      <c r="K270">
        <v>0.62222220897674496</v>
      </c>
      <c r="L270">
        <v>0.35555557012557898</v>
      </c>
      <c r="M270">
        <v>0.33333333333333298</v>
      </c>
      <c r="N270">
        <v>0.53333333333333299</v>
      </c>
      <c r="O270">
        <v>0.39622641509433898</v>
      </c>
      <c r="P270">
        <v>14.8</v>
      </c>
      <c r="Q270">
        <v>205565</v>
      </c>
      <c r="R270">
        <v>4908</v>
      </c>
      <c r="S270">
        <v>2</v>
      </c>
      <c r="T270">
        <v>45</v>
      </c>
      <c r="U270">
        <v>0.36</v>
      </c>
      <c r="V270">
        <v>0.47407407407407398</v>
      </c>
      <c r="W270">
        <v>0.38301886792452799</v>
      </c>
      <c r="X270">
        <v>12</v>
      </c>
      <c r="Y270">
        <v>181180.2</v>
      </c>
      <c r="Z270">
        <v>5109</v>
      </c>
      <c r="AA270">
        <v>2</v>
      </c>
      <c r="AB270">
        <v>46</v>
      </c>
      <c r="AC270" t="s">
        <v>2949</v>
      </c>
      <c r="AE270">
        <f>Tabela4[[#This Row],[kan_params]]</f>
        <v>5058</v>
      </c>
      <c r="AF270">
        <f>Tabela4[[#This Row],[kan_steps]]</f>
        <v>16.2</v>
      </c>
      <c r="AG270">
        <f>Tabela4[[#This Row],[kan_train_acc]]</f>
        <v>0.375471711158752</v>
      </c>
      <c r="AH270">
        <f>Tabela4[[#This Row],[kan_val_acc]]</f>
        <v>0.62222220897674496</v>
      </c>
      <c r="AI270">
        <f>Tabela4[[#This Row],[kan_test_acc]]</f>
        <v>0.35555557012557898</v>
      </c>
      <c r="AJ270">
        <f>Tabela4[[#This Row],[mlp_test_acc]]</f>
        <v>0.33333333333333298</v>
      </c>
      <c r="AK270">
        <f>Tabela4[[#This Row],[mlp_val_acc]]</f>
        <v>0.53333333333333299</v>
      </c>
      <c r="AL270">
        <f>Tabela4[[#This Row],[mlp_train_acc]]</f>
        <v>0.39622641509433898</v>
      </c>
      <c r="AM270">
        <f>Tabela4[[#This Row],[mlp_steps]]</f>
        <v>14.8</v>
      </c>
    </row>
    <row r="271" spans="1:39" hidden="1" x14ac:dyDescent="0.25">
      <c r="A271" t="s">
        <v>2630</v>
      </c>
      <c r="B271">
        <v>14</v>
      </c>
      <c r="C271">
        <v>5</v>
      </c>
      <c r="D271">
        <v>4</v>
      </c>
      <c r="E271">
        <v>0</v>
      </c>
      <c r="F271" t="s">
        <v>2669</v>
      </c>
      <c r="G271">
        <v>10134</v>
      </c>
      <c r="H271">
        <v>3622452</v>
      </c>
      <c r="I271">
        <v>14</v>
      </c>
      <c r="J271">
        <v>0.30377358943223898</v>
      </c>
      <c r="K271">
        <v>0.614814805984497</v>
      </c>
      <c r="L271">
        <v>0.33777779042720701</v>
      </c>
      <c r="M271">
        <v>0.33333333333333298</v>
      </c>
      <c r="N271">
        <v>0.592592592592592</v>
      </c>
      <c r="O271">
        <v>0.39622641509433898</v>
      </c>
      <c r="P271">
        <v>18</v>
      </c>
      <c r="Q271">
        <v>296933.40000000002</v>
      </c>
      <c r="R271">
        <v>9969</v>
      </c>
      <c r="S271">
        <v>2</v>
      </c>
      <c r="T271">
        <v>66</v>
      </c>
      <c r="U271">
        <v>0.33333333333333298</v>
      </c>
      <c r="V271">
        <v>0.51851851851851805</v>
      </c>
      <c r="W271">
        <v>0.39622641509433898</v>
      </c>
      <c r="X271">
        <v>13</v>
      </c>
      <c r="Y271">
        <v>217379.4</v>
      </c>
      <c r="Z271">
        <v>10254</v>
      </c>
      <c r="AA271">
        <v>2</v>
      </c>
      <c r="AB271">
        <v>67</v>
      </c>
      <c r="AC271" t="s">
        <v>2950</v>
      </c>
      <c r="AE271">
        <f>Tabela4[[#This Row],[kan_params]]</f>
        <v>10134</v>
      </c>
      <c r="AF271">
        <f>Tabela4[[#This Row],[kan_steps]]</f>
        <v>14</v>
      </c>
      <c r="AG271">
        <f>Tabela4[[#This Row],[kan_train_acc]]</f>
        <v>0.30377358943223898</v>
      </c>
      <c r="AH271">
        <f>Tabela4[[#This Row],[kan_val_acc]]</f>
        <v>0.614814805984497</v>
      </c>
      <c r="AI271">
        <f>Tabela4[[#This Row],[kan_test_acc]]</f>
        <v>0.33777779042720701</v>
      </c>
      <c r="AJ271">
        <f>Tabela4[[#This Row],[mlp_test_acc]]</f>
        <v>0.33333333333333298</v>
      </c>
      <c r="AK271">
        <f>Tabela4[[#This Row],[mlp_val_acc]]</f>
        <v>0.592592592592592</v>
      </c>
      <c r="AL271">
        <f>Tabela4[[#This Row],[mlp_train_acc]]</f>
        <v>0.39622641509433898</v>
      </c>
      <c r="AM271">
        <f>Tabela4[[#This Row],[mlp_steps]]</f>
        <v>18</v>
      </c>
    </row>
    <row r="272" spans="1:39" hidden="1" x14ac:dyDescent="0.25">
      <c r="A272" t="s">
        <v>2630</v>
      </c>
      <c r="B272">
        <v>14</v>
      </c>
      <c r="C272">
        <v>5</v>
      </c>
      <c r="D272">
        <v>4</v>
      </c>
      <c r="E272">
        <v>0</v>
      </c>
      <c r="F272" t="s">
        <v>2671</v>
      </c>
      <c r="G272">
        <v>10976</v>
      </c>
      <c r="H272">
        <v>4379114.8</v>
      </c>
      <c r="I272">
        <v>16.399999999999999</v>
      </c>
      <c r="J272">
        <v>0.30754717290401401</v>
      </c>
      <c r="K272">
        <v>0.56296296119689904</v>
      </c>
      <c r="L272">
        <v>0.275555561482906</v>
      </c>
      <c r="M272">
        <v>0.33333333333333298</v>
      </c>
      <c r="N272">
        <v>0.51851851851851805</v>
      </c>
      <c r="O272">
        <v>0.39622641509433898</v>
      </c>
      <c r="P272">
        <v>14.8</v>
      </c>
      <c r="Q272">
        <v>223633.2</v>
      </c>
      <c r="R272">
        <v>10836</v>
      </c>
      <c r="S272">
        <v>2</v>
      </c>
      <c r="T272">
        <v>69</v>
      </c>
      <c r="U272">
        <v>0.33333333333333298</v>
      </c>
      <c r="V272">
        <v>0.51851851851851805</v>
      </c>
      <c r="W272">
        <v>0.39622641509433898</v>
      </c>
      <c r="X272">
        <v>14.6</v>
      </c>
      <c r="Y272">
        <v>233614.8</v>
      </c>
      <c r="Z272">
        <v>11133</v>
      </c>
      <c r="AA272">
        <v>2</v>
      </c>
      <c r="AB272">
        <v>70</v>
      </c>
      <c r="AC272" t="s">
        <v>2951</v>
      </c>
      <c r="AE272">
        <f>Tabela4[[#This Row],[kan_params]]</f>
        <v>10976</v>
      </c>
      <c r="AF272">
        <f>Tabela4[[#This Row],[kan_steps]]</f>
        <v>16.399999999999999</v>
      </c>
      <c r="AG272">
        <f>Tabela4[[#This Row],[kan_train_acc]]</f>
        <v>0.30754717290401401</v>
      </c>
      <c r="AH272">
        <f>Tabela4[[#This Row],[kan_val_acc]]</f>
        <v>0.56296296119689904</v>
      </c>
      <c r="AI272">
        <f>Tabela4[[#This Row],[kan_test_acc]]</f>
        <v>0.275555561482906</v>
      </c>
      <c r="AJ272">
        <f>Tabela4[[#This Row],[mlp_test_acc]]</f>
        <v>0.33333333333333298</v>
      </c>
      <c r="AK272">
        <f>Tabela4[[#This Row],[mlp_val_acc]]</f>
        <v>0.51851851851851805</v>
      </c>
      <c r="AL272">
        <f>Tabela4[[#This Row],[mlp_train_acc]]</f>
        <v>0.39622641509433898</v>
      </c>
      <c r="AM272">
        <f>Tabela4[[#This Row],[mlp_steps]]</f>
        <v>14.8</v>
      </c>
    </row>
    <row r="273" spans="1:39" hidden="1" x14ac:dyDescent="0.25">
      <c r="A273" t="s">
        <v>2630</v>
      </c>
      <c r="B273">
        <v>14</v>
      </c>
      <c r="C273">
        <v>5</v>
      </c>
      <c r="D273">
        <v>4</v>
      </c>
      <c r="E273">
        <v>0</v>
      </c>
      <c r="F273" t="s">
        <v>2673</v>
      </c>
      <c r="G273">
        <v>11818</v>
      </c>
      <c r="H273">
        <v>5274278.2</v>
      </c>
      <c r="I273">
        <v>19.399999999999999</v>
      </c>
      <c r="J273">
        <v>0.252830186486244</v>
      </c>
      <c r="K273">
        <v>0.59259260892868004</v>
      </c>
      <c r="L273">
        <v>0.26222223192453298</v>
      </c>
      <c r="M273">
        <v>0.33333333333333298</v>
      </c>
      <c r="N273">
        <v>0.54074074074073997</v>
      </c>
      <c r="O273">
        <v>0.39622641509433898</v>
      </c>
      <c r="P273">
        <v>14.6</v>
      </c>
      <c r="Q273">
        <v>628133.19999999995</v>
      </c>
      <c r="R273">
        <v>11739</v>
      </c>
      <c r="S273">
        <v>2</v>
      </c>
      <c r="T273">
        <v>72</v>
      </c>
      <c r="U273">
        <v>0.33333333333333298</v>
      </c>
      <c r="V273">
        <v>0.51851851851851805</v>
      </c>
      <c r="W273">
        <v>0.39622641509433898</v>
      </c>
      <c r="X273">
        <v>15.4</v>
      </c>
      <c r="Y273">
        <v>864938.6</v>
      </c>
      <c r="Z273">
        <v>12048</v>
      </c>
      <c r="AA273">
        <v>2</v>
      </c>
      <c r="AB273">
        <v>73</v>
      </c>
      <c r="AC273" t="s">
        <v>2952</v>
      </c>
      <c r="AE273">
        <f>Tabela4[[#This Row],[kan_params]]</f>
        <v>11818</v>
      </c>
      <c r="AF273">
        <f>Tabela4[[#This Row],[kan_steps]]</f>
        <v>19.399999999999999</v>
      </c>
      <c r="AG273">
        <f>Tabela4[[#This Row],[kan_train_acc]]</f>
        <v>0.252830186486244</v>
      </c>
      <c r="AH273">
        <f>Tabela4[[#This Row],[kan_val_acc]]</f>
        <v>0.59259260892868004</v>
      </c>
      <c r="AI273">
        <f>Tabela4[[#This Row],[kan_test_acc]]</f>
        <v>0.26222223192453298</v>
      </c>
      <c r="AJ273">
        <f>Tabela4[[#This Row],[mlp_test_acc]]</f>
        <v>0.33333333333333298</v>
      </c>
      <c r="AK273">
        <f>Tabela4[[#This Row],[mlp_val_acc]]</f>
        <v>0.54074074074073997</v>
      </c>
      <c r="AL273">
        <f>Tabela4[[#This Row],[mlp_train_acc]]</f>
        <v>0.39622641509433898</v>
      </c>
      <c r="AM273">
        <f>Tabela4[[#This Row],[mlp_steps]]</f>
        <v>14.6</v>
      </c>
    </row>
    <row r="274" spans="1:39" hidden="1" x14ac:dyDescent="0.25">
      <c r="A274" t="s">
        <v>2630</v>
      </c>
      <c r="B274">
        <v>14</v>
      </c>
      <c r="C274">
        <v>5</v>
      </c>
      <c r="D274">
        <v>4</v>
      </c>
      <c r="E274">
        <v>0</v>
      </c>
      <c r="F274" t="s">
        <v>2675</v>
      </c>
      <c r="G274">
        <v>12660</v>
      </c>
      <c r="H274">
        <v>4499715.2</v>
      </c>
      <c r="I274">
        <v>16</v>
      </c>
      <c r="J274">
        <v>0.37169811725616397</v>
      </c>
      <c r="K274">
        <v>0.58518519401550295</v>
      </c>
      <c r="L274">
        <v>0.40444445908069598</v>
      </c>
      <c r="M274">
        <v>0.33333333333333298</v>
      </c>
      <c r="N274">
        <v>0.51851851851851805</v>
      </c>
      <c r="O274">
        <v>0.39622641509433898</v>
      </c>
      <c r="P274">
        <v>13</v>
      </c>
      <c r="Q274">
        <v>684534.6</v>
      </c>
      <c r="R274">
        <v>12361</v>
      </c>
      <c r="S274">
        <v>2</v>
      </c>
      <c r="T274">
        <v>74</v>
      </c>
      <c r="U274">
        <v>0.33333333333333298</v>
      </c>
      <c r="V274">
        <v>0.51851851851851805</v>
      </c>
      <c r="W274">
        <v>0.39622641509433898</v>
      </c>
      <c r="X274">
        <v>13.4</v>
      </c>
      <c r="Y274">
        <v>775104.6</v>
      </c>
      <c r="Z274">
        <v>12678</v>
      </c>
      <c r="AA274">
        <v>2</v>
      </c>
      <c r="AB274">
        <v>75</v>
      </c>
      <c r="AC274" t="s">
        <v>2953</v>
      </c>
      <c r="AE274">
        <f>Tabela4[[#This Row],[kan_params]]</f>
        <v>12660</v>
      </c>
      <c r="AF274">
        <f>Tabela4[[#This Row],[kan_steps]]</f>
        <v>16</v>
      </c>
      <c r="AG274">
        <f>Tabela4[[#This Row],[kan_train_acc]]</f>
        <v>0.37169811725616397</v>
      </c>
      <c r="AH274">
        <f>Tabela4[[#This Row],[kan_val_acc]]</f>
        <v>0.58518519401550295</v>
      </c>
      <c r="AI274">
        <f>Tabela4[[#This Row],[kan_test_acc]]</f>
        <v>0.40444445908069598</v>
      </c>
      <c r="AJ274">
        <f>Tabela4[[#This Row],[mlp_test_acc]]</f>
        <v>0.33333333333333298</v>
      </c>
      <c r="AK274">
        <f>Tabela4[[#This Row],[mlp_val_acc]]</f>
        <v>0.51851851851851805</v>
      </c>
      <c r="AL274">
        <f>Tabela4[[#This Row],[mlp_train_acc]]</f>
        <v>0.39622641509433898</v>
      </c>
      <c r="AM274">
        <f>Tabela4[[#This Row],[mlp_steps]]</f>
        <v>13</v>
      </c>
    </row>
    <row r="275" spans="1:39" hidden="1" x14ac:dyDescent="0.25">
      <c r="A275" t="s">
        <v>2630</v>
      </c>
      <c r="B275">
        <v>14</v>
      </c>
      <c r="C275">
        <v>5</v>
      </c>
      <c r="D275">
        <v>4</v>
      </c>
      <c r="E275">
        <v>0</v>
      </c>
      <c r="F275" t="s">
        <v>2677</v>
      </c>
      <c r="G275">
        <v>13502</v>
      </c>
      <c r="H275">
        <v>5105999</v>
      </c>
      <c r="I275">
        <v>16.600000000000001</v>
      </c>
      <c r="J275">
        <v>0.41886792778968801</v>
      </c>
      <c r="K275">
        <v>0.57037038803100504</v>
      </c>
      <c r="L275">
        <v>0.395555567741394</v>
      </c>
      <c r="M275">
        <v>0.33333333333333298</v>
      </c>
      <c r="N275">
        <v>0.51851851851851805</v>
      </c>
      <c r="O275">
        <v>0.39622641509433898</v>
      </c>
      <c r="P275">
        <v>13.4</v>
      </c>
      <c r="Q275">
        <v>928648</v>
      </c>
      <c r="R275">
        <v>13324</v>
      </c>
      <c r="S275">
        <v>2</v>
      </c>
      <c r="T275">
        <v>77</v>
      </c>
      <c r="U275">
        <v>0.33333333333333298</v>
      </c>
      <c r="V275">
        <v>0.51851851851851805</v>
      </c>
      <c r="W275">
        <v>0.39622641509433898</v>
      </c>
      <c r="X275">
        <v>12.8</v>
      </c>
      <c r="Y275">
        <v>678978.2</v>
      </c>
      <c r="Z275">
        <v>13653</v>
      </c>
      <c r="AA275">
        <v>2</v>
      </c>
      <c r="AB275">
        <v>78</v>
      </c>
      <c r="AC275" t="s">
        <v>2954</v>
      </c>
      <c r="AE275">
        <f>Tabela4[[#This Row],[kan_params]]</f>
        <v>13502</v>
      </c>
      <c r="AF275">
        <f>Tabela4[[#This Row],[kan_steps]]</f>
        <v>16.600000000000001</v>
      </c>
      <c r="AG275">
        <f>Tabela4[[#This Row],[kan_train_acc]]</f>
        <v>0.41886792778968801</v>
      </c>
      <c r="AH275">
        <f>Tabela4[[#This Row],[kan_val_acc]]</f>
        <v>0.57037038803100504</v>
      </c>
      <c r="AI275">
        <f>Tabela4[[#This Row],[kan_test_acc]]</f>
        <v>0.395555567741394</v>
      </c>
      <c r="AJ275">
        <f>Tabela4[[#This Row],[mlp_test_acc]]</f>
        <v>0.33333333333333298</v>
      </c>
      <c r="AK275">
        <f>Tabela4[[#This Row],[mlp_val_acc]]</f>
        <v>0.51851851851851805</v>
      </c>
      <c r="AL275">
        <f>Tabela4[[#This Row],[mlp_train_acc]]</f>
        <v>0.39622641509433898</v>
      </c>
      <c r="AM275">
        <f>Tabela4[[#This Row],[mlp_steps]]</f>
        <v>13.4</v>
      </c>
    </row>
    <row r="276" spans="1:39" hidden="1" x14ac:dyDescent="0.25">
      <c r="A276" t="s">
        <v>2630</v>
      </c>
      <c r="B276">
        <v>14</v>
      </c>
      <c r="C276">
        <v>5</v>
      </c>
      <c r="D276">
        <v>4</v>
      </c>
      <c r="E276">
        <v>0</v>
      </c>
      <c r="F276" t="s">
        <v>2679</v>
      </c>
      <c r="G276">
        <v>14344</v>
      </c>
      <c r="H276">
        <v>6701313.4000000004</v>
      </c>
      <c r="I276">
        <v>21.4</v>
      </c>
      <c r="J276">
        <v>0.354716989398002</v>
      </c>
      <c r="K276">
        <v>0.57777777910232497</v>
      </c>
      <c r="L276">
        <v>0.36000001132488202</v>
      </c>
      <c r="M276">
        <v>0.33333333333333298</v>
      </c>
      <c r="N276">
        <v>0.562962962962963</v>
      </c>
      <c r="O276">
        <v>0.39622641509433898</v>
      </c>
      <c r="P276">
        <v>14.8</v>
      </c>
      <c r="Q276">
        <v>836295.4</v>
      </c>
      <c r="R276">
        <v>14323</v>
      </c>
      <c r="S276">
        <v>2</v>
      </c>
      <c r="T276">
        <v>80</v>
      </c>
      <c r="U276">
        <v>0.33333333333333298</v>
      </c>
      <c r="V276">
        <v>0.51851851851851805</v>
      </c>
      <c r="W276">
        <v>0.39622641509433898</v>
      </c>
      <c r="X276">
        <v>14</v>
      </c>
      <c r="Y276">
        <v>870412</v>
      </c>
      <c r="Z276">
        <v>14664</v>
      </c>
      <c r="AA276">
        <v>2</v>
      </c>
      <c r="AB276">
        <v>81</v>
      </c>
      <c r="AC276" t="s">
        <v>2955</v>
      </c>
      <c r="AE276">
        <f>Tabela4[[#This Row],[kan_params]]</f>
        <v>14344</v>
      </c>
      <c r="AF276">
        <f>Tabela4[[#This Row],[kan_steps]]</f>
        <v>21.4</v>
      </c>
      <c r="AG276">
        <f>Tabela4[[#This Row],[kan_train_acc]]</f>
        <v>0.354716989398002</v>
      </c>
      <c r="AH276">
        <f>Tabela4[[#This Row],[kan_val_acc]]</f>
        <v>0.57777777910232497</v>
      </c>
      <c r="AI276">
        <f>Tabela4[[#This Row],[kan_test_acc]]</f>
        <v>0.36000001132488202</v>
      </c>
      <c r="AJ276">
        <f>Tabela4[[#This Row],[mlp_test_acc]]</f>
        <v>0.33333333333333298</v>
      </c>
      <c r="AK276">
        <f>Tabela4[[#This Row],[mlp_val_acc]]</f>
        <v>0.562962962962963</v>
      </c>
      <c r="AL276">
        <f>Tabela4[[#This Row],[mlp_train_acc]]</f>
        <v>0.39622641509433898</v>
      </c>
      <c r="AM276">
        <f>Tabela4[[#This Row],[mlp_steps]]</f>
        <v>14.8</v>
      </c>
    </row>
    <row r="277" spans="1:39" hidden="1" x14ac:dyDescent="0.25">
      <c r="A277" t="s">
        <v>2630</v>
      </c>
      <c r="B277">
        <v>14</v>
      </c>
      <c r="C277">
        <v>5</v>
      </c>
      <c r="D277">
        <v>4</v>
      </c>
      <c r="E277">
        <v>0</v>
      </c>
      <c r="F277" t="s">
        <v>2681</v>
      </c>
      <c r="G277">
        <v>15186</v>
      </c>
      <c r="H277">
        <v>4322832</v>
      </c>
      <c r="I277">
        <v>13.2</v>
      </c>
      <c r="J277">
        <v>0.43396226763725199</v>
      </c>
      <c r="K277">
        <v>0.6</v>
      </c>
      <c r="L277">
        <v>0.44000001102685898</v>
      </c>
      <c r="M277">
        <v>0.33333333333333298</v>
      </c>
      <c r="N277">
        <v>0.51851851851851805</v>
      </c>
      <c r="O277">
        <v>0.39622641509433898</v>
      </c>
      <c r="P277">
        <v>14</v>
      </c>
      <c r="Q277">
        <v>702337.6</v>
      </c>
      <c r="R277">
        <v>15009</v>
      </c>
      <c r="S277">
        <v>2</v>
      </c>
      <c r="T277">
        <v>82</v>
      </c>
      <c r="U277">
        <v>0.33333333333333298</v>
      </c>
      <c r="V277">
        <v>0.51851851851851805</v>
      </c>
      <c r="W277">
        <v>0.39622641509433898</v>
      </c>
      <c r="X277">
        <v>15.6</v>
      </c>
      <c r="Y277">
        <v>952752.2</v>
      </c>
      <c r="Z277">
        <v>15358</v>
      </c>
      <c r="AA277">
        <v>2</v>
      </c>
      <c r="AB277">
        <v>83</v>
      </c>
      <c r="AC277" t="s">
        <v>2956</v>
      </c>
      <c r="AE277">
        <f>Tabela4[[#This Row],[kan_params]]</f>
        <v>15186</v>
      </c>
      <c r="AF277">
        <f>Tabela4[[#This Row],[kan_steps]]</f>
        <v>13.2</v>
      </c>
      <c r="AG277">
        <f>Tabela4[[#This Row],[kan_train_acc]]</f>
        <v>0.43396226763725199</v>
      </c>
      <c r="AH277">
        <f>Tabela4[[#This Row],[kan_val_acc]]</f>
        <v>0.6</v>
      </c>
      <c r="AI277">
        <f>Tabela4[[#This Row],[kan_test_acc]]</f>
        <v>0.44000001102685898</v>
      </c>
      <c r="AJ277">
        <f>Tabela4[[#This Row],[mlp_test_acc]]</f>
        <v>0.33333333333333298</v>
      </c>
      <c r="AK277">
        <f>Tabela4[[#This Row],[mlp_val_acc]]</f>
        <v>0.51851851851851805</v>
      </c>
      <c r="AL277">
        <f>Tabela4[[#This Row],[mlp_train_acc]]</f>
        <v>0.39622641509433898</v>
      </c>
      <c r="AM277">
        <f>Tabela4[[#This Row],[mlp_steps]]</f>
        <v>14</v>
      </c>
    </row>
    <row r="278" spans="1:39" hidden="1" x14ac:dyDescent="0.25">
      <c r="A278" t="s">
        <v>2630</v>
      </c>
      <c r="B278">
        <v>14</v>
      </c>
      <c r="C278">
        <v>5</v>
      </c>
      <c r="D278">
        <v>4</v>
      </c>
      <c r="E278">
        <v>0</v>
      </c>
      <c r="F278" t="s">
        <v>2683</v>
      </c>
      <c r="G278">
        <v>16028</v>
      </c>
      <c r="H278">
        <v>5749759.4000000004</v>
      </c>
      <c r="I278">
        <v>18.399999999999999</v>
      </c>
      <c r="J278">
        <v>0.36792452335357601</v>
      </c>
      <c r="K278">
        <v>0.57037038207054103</v>
      </c>
      <c r="L278">
        <v>0.36444445550441701</v>
      </c>
      <c r="M278">
        <v>0.33333333333333298</v>
      </c>
      <c r="N278">
        <v>0.51851851851851805</v>
      </c>
      <c r="O278">
        <v>0.39622641509433898</v>
      </c>
      <c r="P278">
        <v>13.6</v>
      </c>
      <c r="Q278">
        <v>900085</v>
      </c>
      <c r="R278">
        <v>15711</v>
      </c>
      <c r="S278">
        <v>2</v>
      </c>
      <c r="T278">
        <v>84</v>
      </c>
      <c r="U278">
        <v>0.33333333333333298</v>
      </c>
      <c r="V278">
        <v>0.51851851851851805</v>
      </c>
      <c r="W278">
        <v>0.39622641509433898</v>
      </c>
      <c r="X278">
        <v>14.2</v>
      </c>
      <c r="Y278">
        <v>662339.80000000005</v>
      </c>
      <c r="Z278">
        <v>16068</v>
      </c>
      <c r="AA278">
        <v>2</v>
      </c>
      <c r="AB278">
        <v>85</v>
      </c>
      <c r="AC278" t="s">
        <v>2957</v>
      </c>
      <c r="AE278">
        <f>Tabela4[[#This Row],[kan_params]]</f>
        <v>16028</v>
      </c>
      <c r="AF278">
        <f>Tabela4[[#This Row],[kan_steps]]</f>
        <v>18.399999999999999</v>
      </c>
      <c r="AG278">
        <f>Tabela4[[#This Row],[kan_train_acc]]</f>
        <v>0.36792452335357601</v>
      </c>
      <c r="AH278">
        <f>Tabela4[[#This Row],[kan_val_acc]]</f>
        <v>0.57037038207054103</v>
      </c>
      <c r="AI278">
        <f>Tabela4[[#This Row],[kan_test_acc]]</f>
        <v>0.36444445550441701</v>
      </c>
      <c r="AJ278">
        <f>Tabela4[[#This Row],[mlp_test_acc]]</f>
        <v>0.33333333333333298</v>
      </c>
      <c r="AK278">
        <f>Tabela4[[#This Row],[mlp_val_acc]]</f>
        <v>0.51851851851851805</v>
      </c>
      <c r="AL278">
        <f>Tabela4[[#This Row],[mlp_train_acc]]</f>
        <v>0.39622641509433898</v>
      </c>
      <c r="AM278">
        <f>Tabela4[[#This Row],[mlp_steps]]</f>
        <v>13.6</v>
      </c>
    </row>
    <row r="279" spans="1:39" hidden="1" x14ac:dyDescent="0.25">
      <c r="A279" t="s">
        <v>2630</v>
      </c>
      <c r="B279">
        <v>14</v>
      </c>
      <c r="C279">
        <v>5</v>
      </c>
      <c r="D279">
        <v>4</v>
      </c>
      <c r="E279">
        <v>0</v>
      </c>
      <c r="F279" t="s">
        <v>2685</v>
      </c>
      <c r="G279">
        <v>5732</v>
      </c>
      <c r="H279">
        <v>2171468.4</v>
      </c>
      <c r="I279">
        <v>13</v>
      </c>
      <c r="J279">
        <v>0.54528301358222897</v>
      </c>
      <c r="K279">
        <v>0.77777779102325395</v>
      </c>
      <c r="L279">
        <v>0.48888889849185901</v>
      </c>
      <c r="M279">
        <v>0.33333333333333298</v>
      </c>
      <c r="N279">
        <v>0.51851851851851805</v>
      </c>
      <c r="O279">
        <v>0.39622641509433898</v>
      </c>
      <c r="P279">
        <v>12</v>
      </c>
      <c r="Q279">
        <v>178124.2</v>
      </c>
      <c r="R279">
        <v>5523</v>
      </c>
      <c r="S279">
        <v>2</v>
      </c>
      <c r="T279">
        <v>48</v>
      </c>
      <c r="U279">
        <v>0.33333333333333298</v>
      </c>
      <c r="V279">
        <v>0.51851851851851805</v>
      </c>
      <c r="W279">
        <v>0.39622641509433898</v>
      </c>
      <c r="X279">
        <v>15</v>
      </c>
      <c r="Y279">
        <v>267283.40000000002</v>
      </c>
      <c r="Z279">
        <v>5736</v>
      </c>
      <c r="AA279">
        <v>2</v>
      </c>
      <c r="AB279">
        <v>49</v>
      </c>
      <c r="AC279" t="s">
        <v>2958</v>
      </c>
      <c r="AE279">
        <f>Tabela4[[#This Row],[kan_params]]</f>
        <v>5732</v>
      </c>
      <c r="AF279">
        <f>Tabela4[[#This Row],[kan_steps]]</f>
        <v>13</v>
      </c>
      <c r="AG279">
        <f>Tabela4[[#This Row],[kan_train_acc]]</f>
        <v>0.54528301358222897</v>
      </c>
      <c r="AH279">
        <f>Tabela4[[#This Row],[kan_val_acc]]</f>
        <v>0.77777779102325395</v>
      </c>
      <c r="AI279">
        <f>Tabela4[[#This Row],[kan_test_acc]]</f>
        <v>0.48888889849185901</v>
      </c>
      <c r="AJ279">
        <f>Tabela4[[#This Row],[mlp_test_acc]]</f>
        <v>0.33333333333333298</v>
      </c>
      <c r="AK279">
        <f>Tabela4[[#This Row],[mlp_val_acc]]</f>
        <v>0.51851851851851805</v>
      </c>
      <c r="AL279">
        <f>Tabela4[[#This Row],[mlp_train_acc]]</f>
        <v>0.39622641509433898</v>
      </c>
      <c r="AM279">
        <f>Tabela4[[#This Row],[mlp_steps]]</f>
        <v>12</v>
      </c>
    </row>
    <row r="280" spans="1:39" hidden="1" x14ac:dyDescent="0.25">
      <c r="A280" t="s">
        <v>2630</v>
      </c>
      <c r="B280">
        <v>14</v>
      </c>
      <c r="C280">
        <v>5</v>
      </c>
      <c r="D280">
        <v>4</v>
      </c>
      <c r="E280">
        <v>0</v>
      </c>
      <c r="F280" t="s">
        <v>2687</v>
      </c>
      <c r="G280">
        <v>11228</v>
      </c>
      <c r="H280">
        <v>6568047.5999999996</v>
      </c>
      <c r="I280">
        <v>24.2</v>
      </c>
      <c r="J280">
        <v>0.35094339847564698</v>
      </c>
      <c r="K280">
        <v>0.60740739107131902</v>
      </c>
      <c r="L280">
        <v>0.32444445192813798</v>
      </c>
      <c r="M280">
        <v>0.33333333333333298</v>
      </c>
      <c r="N280">
        <v>0.51851851851851805</v>
      </c>
      <c r="O280">
        <v>0.39622641509433898</v>
      </c>
      <c r="P280">
        <v>12.8</v>
      </c>
      <c r="Q280">
        <v>191572.8</v>
      </c>
      <c r="R280">
        <v>11133</v>
      </c>
      <c r="S280">
        <v>2</v>
      </c>
      <c r="T280">
        <v>70</v>
      </c>
      <c r="U280">
        <v>0.33333333333333298</v>
      </c>
      <c r="V280">
        <v>0.51851851851851805</v>
      </c>
      <c r="W280">
        <v>0.39622641509433898</v>
      </c>
      <c r="X280">
        <v>13</v>
      </c>
      <c r="Y280">
        <v>845874</v>
      </c>
      <c r="Z280">
        <v>11434</v>
      </c>
      <c r="AA280">
        <v>2</v>
      </c>
      <c r="AB280">
        <v>71</v>
      </c>
      <c r="AC280" t="s">
        <v>2959</v>
      </c>
      <c r="AE280">
        <f>Tabela4[[#This Row],[kan_params]]</f>
        <v>11228</v>
      </c>
      <c r="AF280">
        <f>Tabela4[[#This Row],[kan_steps]]</f>
        <v>24.2</v>
      </c>
      <c r="AG280">
        <f>Tabela4[[#This Row],[kan_train_acc]]</f>
        <v>0.35094339847564698</v>
      </c>
      <c r="AH280">
        <f>Tabela4[[#This Row],[kan_val_acc]]</f>
        <v>0.60740739107131902</v>
      </c>
      <c r="AI280">
        <f>Tabela4[[#This Row],[kan_test_acc]]</f>
        <v>0.32444445192813798</v>
      </c>
      <c r="AJ280">
        <f>Tabela4[[#This Row],[mlp_test_acc]]</f>
        <v>0.33333333333333298</v>
      </c>
      <c r="AK280">
        <f>Tabela4[[#This Row],[mlp_val_acc]]</f>
        <v>0.51851851851851805</v>
      </c>
      <c r="AL280">
        <f>Tabela4[[#This Row],[mlp_train_acc]]</f>
        <v>0.39622641509433898</v>
      </c>
      <c r="AM280">
        <f>Tabela4[[#This Row],[mlp_steps]]</f>
        <v>12.8</v>
      </c>
    </row>
    <row r="281" spans="1:39" hidden="1" x14ac:dyDescent="0.25">
      <c r="A281" t="s">
        <v>2630</v>
      </c>
      <c r="B281">
        <v>14</v>
      </c>
      <c r="C281">
        <v>5</v>
      </c>
      <c r="D281">
        <v>4</v>
      </c>
      <c r="E281">
        <v>0</v>
      </c>
      <c r="F281" t="s">
        <v>2689</v>
      </c>
      <c r="G281">
        <v>12154</v>
      </c>
      <c r="H281">
        <v>5296452.4000000004</v>
      </c>
      <c r="I281">
        <v>18.8</v>
      </c>
      <c r="J281">
        <v>0.34339622855186402</v>
      </c>
      <c r="K281">
        <v>0.614814805984497</v>
      </c>
      <c r="L281">
        <v>0.35555556118488302</v>
      </c>
      <c r="M281">
        <v>0.33333333333333298</v>
      </c>
      <c r="N281">
        <v>0.51851851851851805</v>
      </c>
      <c r="O281">
        <v>0.39622641509433898</v>
      </c>
      <c r="P281">
        <v>16.2</v>
      </c>
      <c r="Q281">
        <v>935119.8</v>
      </c>
      <c r="R281">
        <v>12048</v>
      </c>
      <c r="S281">
        <v>2</v>
      </c>
      <c r="T281">
        <v>73</v>
      </c>
      <c r="U281">
        <v>0.33333333333333298</v>
      </c>
      <c r="V281">
        <v>0.54074074074073997</v>
      </c>
      <c r="W281">
        <v>0.39622641509433898</v>
      </c>
      <c r="X281">
        <v>15.6</v>
      </c>
      <c r="Y281">
        <v>977155.2</v>
      </c>
      <c r="Z281">
        <v>12361</v>
      </c>
      <c r="AA281">
        <v>2</v>
      </c>
      <c r="AB281">
        <v>74</v>
      </c>
      <c r="AC281" t="s">
        <v>2960</v>
      </c>
      <c r="AE281">
        <f>Tabela4[[#This Row],[kan_params]]</f>
        <v>12154</v>
      </c>
      <c r="AF281">
        <f>Tabela4[[#This Row],[kan_steps]]</f>
        <v>18.8</v>
      </c>
      <c r="AG281">
        <f>Tabela4[[#This Row],[kan_train_acc]]</f>
        <v>0.34339622855186402</v>
      </c>
      <c r="AH281">
        <f>Tabela4[[#This Row],[kan_val_acc]]</f>
        <v>0.614814805984497</v>
      </c>
      <c r="AI281">
        <f>Tabela4[[#This Row],[kan_test_acc]]</f>
        <v>0.35555556118488302</v>
      </c>
      <c r="AJ281">
        <f>Tabela4[[#This Row],[mlp_test_acc]]</f>
        <v>0.33333333333333298</v>
      </c>
      <c r="AK281">
        <f>Tabela4[[#This Row],[mlp_val_acc]]</f>
        <v>0.51851851851851805</v>
      </c>
      <c r="AL281">
        <f>Tabela4[[#This Row],[mlp_train_acc]]</f>
        <v>0.39622641509433898</v>
      </c>
      <c r="AM281">
        <f>Tabela4[[#This Row],[mlp_steps]]</f>
        <v>16.2</v>
      </c>
    </row>
    <row r="282" spans="1:39" hidden="1" x14ac:dyDescent="0.25">
      <c r="A282" t="s">
        <v>2630</v>
      </c>
      <c r="B282">
        <v>14</v>
      </c>
      <c r="C282">
        <v>5</v>
      </c>
      <c r="D282">
        <v>4</v>
      </c>
      <c r="E282">
        <v>0</v>
      </c>
      <c r="F282" t="s">
        <v>2691</v>
      </c>
      <c r="G282">
        <v>13080</v>
      </c>
      <c r="H282">
        <v>6314820.2000000002</v>
      </c>
      <c r="I282">
        <v>22.6</v>
      </c>
      <c r="J282">
        <v>0.298113214969635</v>
      </c>
      <c r="K282">
        <v>0.62222224473953203</v>
      </c>
      <c r="L282">
        <v>0.27111111879348698</v>
      </c>
      <c r="M282">
        <v>0.33333333333333298</v>
      </c>
      <c r="N282">
        <v>0.51851851851851805</v>
      </c>
      <c r="O282">
        <v>0.39622641509433898</v>
      </c>
      <c r="P282">
        <v>15</v>
      </c>
      <c r="Q282">
        <v>1277610</v>
      </c>
      <c r="R282">
        <v>12999</v>
      </c>
      <c r="S282">
        <v>2</v>
      </c>
      <c r="T282">
        <v>76</v>
      </c>
      <c r="U282">
        <v>0.33333333333333298</v>
      </c>
      <c r="V282">
        <v>0.51851851851851805</v>
      </c>
      <c r="W282">
        <v>0.39622641509433898</v>
      </c>
      <c r="X282">
        <v>13.2</v>
      </c>
      <c r="Y282">
        <v>1045890.8</v>
      </c>
      <c r="Z282">
        <v>13324</v>
      </c>
      <c r="AA282">
        <v>2</v>
      </c>
      <c r="AB282">
        <v>77</v>
      </c>
      <c r="AC282" t="s">
        <v>2961</v>
      </c>
      <c r="AE282">
        <f>Tabela4[[#This Row],[kan_params]]</f>
        <v>13080</v>
      </c>
      <c r="AF282">
        <f>Tabela4[[#This Row],[kan_steps]]</f>
        <v>22.6</v>
      </c>
      <c r="AG282">
        <f>Tabela4[[#This Row],[kan_train_acc]]</f>
        <v>0.298113214969635</v>
      </c>
      <c r="AH282">
        <f>Tabela4[[#This Row],[kan_val_acc]]</f>
        <v>0.62222224473953203</v>
      </c>
      <c r="AI282">
        <f>Tabela4[[#This Row],[kan_test_acc]]</f>
        <v>0.27111111879348698</v>
      </c>
      <c r="AJ282">
        <f>Tabela4[[#This Row],[mlp_test_acc]]</f>
        <v>0.33333333333333298</v>
      </c>
      <c r="AK282">
        <f>Tabela4[[#This Row],[mlp_val_acc]]</f>
        <v>0.51851851851851805</v>
      </c>
      <c r="AL282">
        <f>Tabela4[[#This Row],[mlp_train_acc]]</f>
        <v>0.39622641509433898</v>
      </c>
      <c r="AM282">
        <f>Tabela4[[#This Row],[mlp_steps]]</f>
        <v>15</v>
      </c>
    </row>
    <row r="283" spans="1:39" hidden="1" x14ac:dyDescent="0.25">
      <c r="A283" t="s">
        <v>2630</v>
      </c>
      <c r="B283">
        <v>14</v>
      </c>
      <c r="C283">
        <v>5</v>
      </c>
      <c r="D283">
        <v>4</v>
      </c>
      <c r="E283">
        <v>0</v>
      </c>
      <c r="F283" t="s">
        <v>2693</v>
      </c>
      <c r="G283">
        <v>14006</v>
      </c>
      <c r="H283">
        <v>6455899</v>
      </c>
      <c r="I283">
        <v>22</v>
      </c>
      <c r="J283">
        <v>0.30943396389484401</v>
      </c>
      <c r="K283">
        <v>0.55555556416511498</v>
      </c>
      <c r="L283">
        <v>0.29333334416151002</v>
      </c>
      <c r="M283">
        <v>0.35555555555555501</v>
      </c>
      <c r="N283">
        <v>0.45185185185185101</v>
      </c>
      <c r="O283">
        <v>0.38113207547169797</v>
      </c>
      <c r="P283">
        <v>14.8</v>
      </c>
      <c r="Q283">
        <v>687885.6</v>
      </c>
      <c r="R283">
        <v>13986</v>
      </c>
      <c r="S283">
        <v>2</v>
      </c>
      <c r="T283">
        <v>79</v>
      </c>
      <c r="U283">
        <v>0.33333333333333298</v>
      </c>
      <c r="V283">
        <v>0.54074074074073997</v>
      </c>
      <c r="W283">
        <v>0.39622641509433898</v>
      </c>
      <c r="X283">
        <v>14</v>
      </c>
      <c r="Y283">
        <v>612938.80000000005</v>
      </c>
      <c r="Z283">
        <v>14323</v>
      </c>
      <c r="AA283">
        <v>2</v>
      </c>
      <c r="AB283">
        <v>80</v>
      </c>
      <c r="AC283" t="s">
        <v>2962</v>
      </c>
      <c r="AE283">
        <f>Tabela4[[#This Row],[kan_params]]</f>
        <v>14006</v>
      </c>
      <c r="AF283">
        <f>Tabela4[[#This Row],[kan_steps]]</f>
        <v>22</v>
      </c>
      <c r="AG283">
        <f>Tabela4[[#This Row],[kan_train_acc]]</f>
        <v>0.30943396389484401</v>
      </c>
      <c r="AH283">
        <f>Tabela4[[#This Row],[kan_val_acc]]</f>
        <v>0.55555556416511498</v>
      </c>
      <c r="AI283">
        <f>Tabela4[[#This Row],[kan_test_acc]]</f>
        <v>0.29333334416151002</v>
      </c>
      <c r="AJ283">
        <f>Tabela4[[#This Row],[mlp_test_acc]]</f>
        <v>0.35555555555555501</v>
      </c>
      <c r="AK283">
        <f>Tabela4[[#This Row],[mlp_val_acc]]</f>
        <v>0.45185185185185101</v>
      </c>
      <c r="AL283">
        <f>Tabela4[[#This Row],[mlp_train_acc]]</f>
        <v>0.38113207547169797</v>
      </c>
      <c r="AM283">
        <f>Tabela4[[#This Row],[mlp_steps]]</f>
        <v>14.8</v>
      </c>
    </row>
    <row r="284" spans="1:39" hidden="1" x14ac:dyDescent="0.25">
      <c r="A284" t="s">
        <v>2630</v>
      </c>
      <c r="B284">
        <v>14</v>
      </c>
      <c r="C284">
        <v>5</v>
      </c>
      <c r="D284">
        <v>4</v>
      </c>
      <c r="E284">
        <v>0</v>
      </c>
      <c r="F284" t="s">
        <v>2695</v>
      </c>
      <c r="G284">
        <v>14932</v>
      </c>
      <c r="H284">
        <v>5666070</v>
      </c>
      <c r="I284">
        <v>18.2</v>
      </c>
      <c r="J284">
        <v>0.29622641801834099</v>
      </c>
      <c r="K284">
        <v>0.55555555820464997</v>
      </c>
      <c r="L284">
        <v>0.248888893425464</v>
      </c>
      <c r="M284">
        <v>0.33333333333333298</v>
      </c>
      <c r="N284">
        <v>0.54814814814814805</v>
      </c>
      <c r="O284">
        <v>0.39622641509433898</v>
      </c>
      <c r="P284">
        <v>16.399999999999999</v>
      </c>
      <c r="Q284">
        <v>792329.6</v>
      </c>
      <c r="R284">
        <v>14664</v>
      </c>
      <c r="S284">
        <v>2</v>
      </c>
      <c r="T284">
        <v>81</v>
      </c>
      <c r="U284">
        <v>0.33333333333333298</v>
      </c>
      <c r="V284">
        <v>0.53333333333333299</v>
      </c>
      <c r="W284">
        <v>0.39622641509433898</v>
      </c>
      <c r="X284">
        <v>13.8</v>
      </c>
      <c r="Y284">
        <v>745833.2</v>
      </c>
      <c r="Z284">
        <v>15009</v>
      </c>
      <c r="AA284">
        <v>2</v>
      </c>
      <c r="AB284">
        <v>82</v>
      </c>
      <c r="AC284" t="s">
        <v>2963</v>
      </c>
      <c r="AE284">
        <f>Tabela4[[#This Row],[kan_params]]</f>
        <v>14932</v>
      </c>
      <c r="AF284">
        <f>Tabela4[[#This Row],[kan_steps]]</f>
        <v>18.2</v>
      </c>
      <c r="AG284">
        <f>Tabela4[[#This Row],[kan_train_acc]]</f>
        <v>0.29622641801834099</v>
      </c>
      <c r="AH284">
        <f>Tabela4[[#This Row],[kan_val_acc]]</f>
        <v>0.55555555820464997</v>
      </c>
      <c r="AI284">
        <f>Tabela4[[#This Row],[kan_test_acc]]</f>
        <v>0.248888893425464</v>
      </c>
      <c r="AJ284">
        <f>Tabela4[[#This Row],[mlp_test_acc]]</f>
        <v>0.33333333333333298</v>
      </c>
      <c r="AK284">
        <f>Tabela4[[#This Row],[mlp_val_acc]]</f>
        <v>0.54814814814814805</v>
      </c>
      <c r="AL284">
        <f>Tabela4[[#This Row],[mlp_train_acc]]</f>
        <v>0.39622641509433898</v>
      </c>
      <c r="AM284">
        <f>Tabela4[[#This Row],[mlp_steps]]</f>
        <v>16.399999999999999</v>
      </c>
    </row>
    <row r="285" spans="1:39" hidden="1" x14ac:dyDescent="0.25">
      <c r="A285" t="s">
        <v>2630</v>
      </c>
      <c r="B285">
        <v>14</v>
      </c>
      <c r="C285">
        <v>5</v>
      </c>
      <c r="D285">
        <v>4</v>
      </c>
      <c r="E285">
        <v>0</v>
      </c>
      <c r="F285" t="s">
        <v>2697</v>
      </c>
      <c r="G285">
        <v>15858</v>
      </c>
      <c r="H285">
        <v>6375884.7999999998</v>
      </c>
      <c r="I285">
        <v>20</v>
      </c>
      <c r="J285">
        <v>0.39811321198940203</v>
      </c>
      <c r="K285">
        <v>0.56296296119689904</v>
      </c>
      <c r="L285">
        <v>0.42222223281860299</v>
      </c>
      <c r="M285">
        <v>0.33333333333333298</v>
      </c>
      <c r="N285">
        <v>0.51851851851851805</v>
      </c>
      <c r="O285">
        <v>0.39622641509433898</v>
      </c>
      <c r="P285">
        <v>15</v>
      </c>
      <c r="Q285">
        <v>983340.8</v>
      </c>
      <c r="R285">
        <v>15711</v>
      </c>
      <c r="S285">
        <v>2</v>
      </c>
      <c r="T285">
        <v>84</v>
      </c>
      <c r="U285">
        <v>0.33333333333333298</v>
      </c>
      <c r="V285">
        <v>0.58518518518518503</v>
      </c>
      <c r="W285">
        <v>0.39622641509433898</v>
      </c>
      <c r="X285">
        <v>14.4</v>
      </c>
      <c r="Y285">
        <v>849360</v>
      </c>
      <c r="Z285">
        <v>16068</v>
      </c>
      <c r="AA285">
        <v>2</v>
      </c>
      <c r="AB285">
        <v>85</v>
      </c>
      <c r="AC285" t="s">
        <v>2964</v>
      </c>
      <c r="AE285">
        <f>Tabela4[[#This Row],[kan_params]]</f>
        <v>15858</v>
      </c>
      <c r="AF285">
        <f>Tabela4[[#This Row],[kan_steps]]</f>
        <v>20</v>
      </c>
      <c r="AG285">
        <f>Tabela4[[#This Row],[kan_train_acc]]</f>
        <v>0.39811321198940203</v>
      </c>
      <c r="AH285">
        <f>Tabela4[[#This Row],[kan_val_acc]]</f>
        <v>0.56296296119689904</v>
      </c>
      <c r="AI285">
        <f>Tabela4[[#This Row],[kan_test_acc]]</f>
        <v>0.42222223281860299</v>
      </c>
      <c r="AJ285">
        <f>Tabela4[[#This Row],[mlp_test_acc]]</f>
        <v>0.33333333333333298</v>
      </c>
      <c r="AK285">
        <f>Tabela4[[#This Row],[mlp_val_acc]]</f>
        <v>0.51851851851851805</v>
      </c>
      <c r="AL285">
        <f>Tabela4[[#This Row],[mlp_train_acc]]</f>
        <v>0.39622641509433898</v>
      </c>
      <c r="AM285">
        <f>Tabela4[[#This Row],[mlp_steps]]</f>
        <v>15</v>
      </c>
    </row>
    <row r="286" spans="1:39" hidden="1" x14ac:dyDescent="0.25">
      <c r="A286" t="s">
        <v>2630</v>
      </c>
      <c r="B286">
        <v>14</v>
      </c>
      <c r="C286">
        <v>5</v>
      </c>
      <c r="D286">
        <v>4</v>
      </c>
      <c r="E286">
        <v>0</v>
      </c>
      <c r="F286" t="s">
        <v>2699</v>
      </c>
      <c r="G286">
        <v>16784</v>
      </c>
      <c r="H286">
        <v>5322477.8</v>
      </c>
      <c r="I286">
        <v>16.2</v>
      </c>
      <c r="J286">
        <v>0.29811320304870598</v>
      </c>
      <c r="K286">
        <v>0.56296296119689904</v>
      </c>
      <c r="L286">
        <v>0.30666667520999902</v>
      </c>
      <c r="M286">
        <v>0.33333333333333298</v>
      </c>
      <c r="N286">
        <v>0.51851851851851805</v>
      </c>
      <c r="O286">
        <v>0.39622641509433898</v>
      </c>
      <c r="P286">
        <v>14.4</v>
      </c>
      <c r="Q286">
        <v>767365.4</v>
      </c>
      <c r="R286">
        <v>16429</v>
      </c>
      <c r="S286">
        <v>2</v>
      </c>
      <c r="T286">
        <v>86</v>
      </c>
      <c r="U286">
        <v>0.33333333333333298</v>
      </c>
      <c r="V286">
        <v>0.51851851851851805</v>
      </c>
      <c r="W286">
        <v>0.39622641509433898</v>
      </c>
      <c r="X286">
        <v>13.6</v>
      </c>
      <c r="Y286">
        <v>711137.6</v>
      </c>
      <c r="Z286">
        <v>16794</v>
      </c>
      <c r="AA286">
        <v>2</v>
      </c>
      <c r="AB286">
        <v>87</v>
      </c>
      <c r="AC286" t="s">
        <v>2965</v>
      </c>
      <c r="AE286">
        <f>Tabela4[[#This Row],[kan_params]]</f>
        <v>16784</v>
      </c>
      <c r="AF286">
        <f>Tabela4[[#This Row],[kan_steps]]</f>
        <v>16.2</v>
      </c>
      <c r="AG286">
        <f>Tabela4[[#This Row],[kan_train_acc]]</f>
        <v>0.29811320304870598</v>
      </c>
      <c r="AH286">
        <f>Tabela4[[#This Row],[kan_val_acc]]</f>
        <v>0.56296296119689904</v>
      </c>
      <c r="AI286">
        <f>Tabela4[[#This Row],[kan_test_acc]]</f>
        <v>0.30666667520999902</v>
      </c>
      <c r="AJ286">
        <f>Tabela4[[#This Row],[mlp_test_acc]]</f>
        <v>0.33333333333333298</v>
      </c>
      <c r="AK286">
        <f>Tabela4[[#This Row],[mlp_val_acc]]</f>
        <v>0.51851851851851805</v>
      </c>
      <c r="AL286">
        <f>Tabela4[[#This Row],[mlp_train_acc]]</f>
        <v>0.39622641509433898</v>
      </c>
      <c r="AM286">
        <f>Tabela4[[#This Row],[mlp_steps]]</f>
        <v>14.4</v>
      </c>
    </row>
    <row r="287" spans="1:39" hidden="1" x14ac:dyDescent="0.25">
      <c r="A287" t="s">
        <v>2630</v>
      </c>
      <c r="B287">
        <v>14</v>
      </c>
      <c r="C287">
        <v>5</v>
      </c>
      <c r="D287">
        <v>4</v>
      </c>
      <c r="E287">
        <v>0</v>
      </c>
      <c r="F287" t="s">
        <v>2701</v>
      </c>
      <c r="G287">
        <v>17710</v>
      </c>
      <c r="H287">
        <v>4107240.6</v>
      </c>
      <c r="I287">
        <v>12</v>
      </c>
      <c r="J287">
        <v>0.42452830076217601</v>
      </c>
      <c r="K287">
        <v>0.59259259700775102</v>
      </c>
      <c r="L287">
        <v>0.391111120581626</v>
      </c>
      <c r="M287">
        <v>0.33333333333333298</v>
      </c>
      <c r="N287">
        <v>0.51851851851851805</v>
      </c>
      <c r="O287">
        <v>0.39622641509433898</v>
      </c>
      <c r="P287">
        <v>18</v>
      </c>
      <c r="Q287">
        <v>1138019.6000000001</v>
      </c>
      <c r="R287">
        <v>17536</v>
      </c>
      <c r="S287">
        <v>2</v>
      </c>
      <c r="T287">
        <v>89</v>
      </c>
      <c r="U287">
        <v>0.33333333333333298</v>
      </c>
      <c r="V287">
        <v>0.51851851851851805</v>
      </c>
      <c r="W287">
        <v>0.39622641509433898</v>
      </c>
      <c r="X287">
        <v>12</v>
      </c>
      <c r="Y287">
        <v>705428.8</v>
      </c>
      <c r="Z287">
        <v>17913</v>
      </c>
      <c r="AA287">
        <v>2</v>
      </c>
      <c r="AB287">
        <v>90</v>
      </c>
      <c r="AC287" t="s">
        <v>2966</v>
      </c>
      <c r="AE287">
        <f>Tabela4[[#This Row],[kan_params]]</f>
        <v>17710</v>
      </c>
      <c r="AF287">
        <f>Tabela4[[#This Row],[kan_steps]]</f>
        <v>12</v>
      </c>
      <c r="AG287">
        <f>Tabela4[[#This Row],[kan_train_acc]]</f>
        <v>0.42452830076217601</v>
      </c>
      <c r="AH287">
        <f>Tabela4[[#This Row],[kan_val_acc]]</f>
        <v>0.59259259700775102</v>
      </c>
      <c r="AI287">
        <f>Tabela4[[#This Row],[kan_test_acc]]</f>
        <v>0.391111120581626</v>
      </c>
      <c r="AJ287">
        <f>Tabela4[[#This Row],[mlp_test_acc]]</f>
        <v>0.33333333333333298</v>
      </c>
      <c r="AK287">
        <f>Tabela4[[#This Row],[mlp_val_acc]]</f>
        <v>0.51851851851851805</v>
      </c>
      <c r="AL287">
        <f>Tabela4[[#This Row],[mlp_train_acc]]</f>
        <v>0.39622641509433898</v>
      </c>
      <c r="AM287">
        <f>Tabela4[[#This Row],[mlp_steps]]</f>
        <v>18</v>
      </c>
    </row>
    <row r="288" spans="1:39" hidden="1" x14ac:dyDescent="0.25">
      <c r="A288" t="s">
        <v>2630</v>
      </c>
      <c r="B288">
        <v>14</v>
      </c>
      <c r="C288">
        <v>5</v>
      </c>
      <c r="D288">
        <v>4</v>
      </c>
      <c r="E288">
        <v>0</v>
      </c>
      <c r="F288" t="s">
        <v>2703</v>
      </c>
      <c r="G288">
        <v>6406</v>
      </c>
      <c r="H288">
        <v>6439124.4000000004</v>
      </c>
      <c r="I288">
        <v>40.4</v>
      </c>
      <c r="J288">
        <v>0.55471699237823402</v>
      </c>
      <c r="K288">
        <v>0.81481481790542598</v>
      </c>
      <c r="L288">
        <v>0.65777779817581095</v>
      </c>
      <c r="M288">
        <v>0.28888888888888797</v>
      </c>
      <c r="N288">
        <v>0.42962962962962897</v>
      </c>
      <c r="O288">
        <v>0.35094339622641502</v>
      </c>
      <c r="P288">
        <v>12.8</v>
      </c>
      <c r="Q288">
        <v>186956</v>
      </c>
      <c r="R288">
        <v>6399</v>
      </c>
      <c r="S288">
        <v>2</v>
      </c>
      <c r="T288">
        <v>52</v>
      </c>
      <c r="U288">
        <v>0.33333333333333298</v>
      </c>
      <c r="V288">
        <v>0.51851851851851805</v>
      </c>
      <c r="W288">
        <v>0.39622641509433898</v>
      </c>
      <c r="X288">
        <v>16.399999999999999</v>
      </c>
      <c r="Y288">
        <v>273940.59999999998</v>
      </c>
      <c r="Z288">
        <v>6628</v>
      </c>
      <c r="AA288">
        <v>2</v>
      </c>
      <c r="AB288">
        <v>53</v>
      </c>
      <c r="AC288" t="s">
        <v>2967</v>
      </c>
      <c r="AE288">
        <f>Tabela4[[#This Row],[kan_params]]</f>
        <v>6406</v>
      </c>
      <c r="AF288">
        <f>Tabela4[[#This Row],[kan_steps]]</f>
        <v>40.4</v>
      </c>
      <c r="AG288">
        <f>Tabela4[[#This Row],[kan_train_acc]]</f>
        <v>0.55471699237823402</v>
      </c>
      <c r="AH288">
        <f>Tabela4[[#This Row],[kan_val_acc]]</f>
        <v>0.81481481790542598</v>
      </c>
      <c r="AI288">
        <f>Tabela4[[#This Row],[kan_test_acc]]</f>
        <v>0.65777779817581095</v>
      </c>
      <c r="AJ288">
        <f>Tabela4[[#This Row],[mlp_test_acc]]</f>
        <v>0.28888888888888797</v>
      </c>
      <c r="AK288">
        <f>Tabela4[[#This Row],[mlp_val_acc]]</f>
        <v>0.42962962962962897</v>
      </c>
      <c r="AL288">
        <f>Tabela4[[#This Row],[mlp_train_acc]]</f>
        <v>0.35094339622641502</v>
      </c>
      <c r="AM288">
        <f>Tabela4[[#This Row],[mlp_steps]]</f>
        <v>12.8</v>
      </c>
    </row>
    <row r="289" spans="1:39" hidden="1" x14ac:dyDescent="0.25">
      <c r="A289" t="s">
        <v>2630</v>
      </c>
      <c r="B289">
        <v>14</v>
      </c>
      <c r="C289">
        <v>5</v>
      </c>
      <c r="D289">
        <v>4</v>
      </c>
      <c r="E289">
        <v>0</v>
      </c>
      <c r="F289" t="s">
        <v>2705</v>
      </c>
      <c r="G289">
        <v>12322</v>
      </c>
      <c r="H289">
        <v>3654757</v>
      </c>
      <c r="I289">
        <v>13</v>
      </c>
      <c r="J289">
        <v>0.366037732362747</v>
      </c>
      <c r="K289">
        <v>0.57777779102325399</v>
      </c>
      <c r="L289">
        <v>0.32444445490837098</v>
      </c>
      <c r="M289">
        <v>0.33333333333333298</v>
      </c>
      <c r="N289">
        <v>0.51851851851851805</v>
      </c>
      <c r="O289">
        <v>0.39622641509433898</v>
      </c>
      <c r="P289">
        <v>12</v>
      </c>
      <c r="Q289">
        <v>599795.19999999995</v>
      </c>
      <c r="R289">
        <v>12048</v>
      </c>
      <c r="S289">
        <v>2</v>
      </c>
      <c r="T289">
        <v>73</v>
      </c>
      <c r="U289">
        <v>0.33333333333333298</v>
      </c>
      <c r="V289">
        <v>0.51851851851851805</v>
      </c>
      <c r="W289">
        <v>0.39622641509433898</v>
      </c>
      <c r="X289">
        <v>12</v>
      </c>
      <c r="Y289">
        <v>807456.4</v>
      </c>
      <c r="Z289">
        <v>12361</v>
      </c>
      <c r="AA289">
        <v>2</v>
      </c>
      <c r="AB289">
        <v>74</v>
      </c>
      <c r="AC289" t="s">
        <v>2968</v>
      </c>
      <c r="AE289">
        <f>Tabela4[[#This Row],[kan_params]]</f>
        <v>12322</v>
      </c>
      <c r="AF289">
        <f>Tabela4[[#This Row],[kan_steps]]</f>
        <v>13</v>
      </c>
      <c r="AG289">
        <f>Tabela4[[#This Row],[kan_train_acc]]</f>
        <v>0.366037732362747</v>
      </c>
      <c r="AH289">
        <f>Tabela4[[#This Row],[kan_val_acc]]</f>
        <v>0.57777779102325399</v>
      </c>
      <c r="AI289">
        <f>Tabela4[[#This Row],[kan_test_acc]]</f>
        <v>0.32444445490837098</v>
      </c>
      <c r="AJ289">
        <f>Tabela4[[#This Row],[mlp_test_acc]]</f>
        <v>0.33333333333333298</v>
      </c>
      <c r="AK289">
        <f>Tabela4[[#This Row],[mlp_val_acc]]</f>
        <v>0.51851851851851805</v>
      </c>
      <c r="AL289">
        <f>Tabela4[[#This Row],[mlp_train_acc]]</f>
        <v>0.39622641509433898</v>
      </c>
      <c r="AM289">
        <f>Tabela4[[#This Row],[mlp_steps]]</f>
        <v>12</v>
      </c>
    </row>
    <row r="290" spans="1:39" hidden="1" x14ac:dyDescent="0.25">
      <c r="A290" t="s">
        <v>2630</v>
      </c>
      <c r="B290">
        <v>14</v>
      </c>
      <c r="C290">
        <v>5</v>
      </c>
      <c r="D290">
        <v>4</v>
      </c>
      <c r="E290">
        <v>0</v>
      </c>
      <c r="F290" t="s">
        <v>2707</v>
      </c>
      <c r="G290">
        <v>13332</v>
      </c>
      <c r="H290">
        <v>3752343</v>
      </c>
      <c r="I290">
        <v>12</v>
      </c>
      <c r="J290">
        <v>0.309433957934379</v>
      </c>
      <c r="K290">
        <v>0.711111104488372</v>
      </c>
      <c r="L290">
        <v>0.29777778089046403</v>
      </c>
      <c r="M290">
        <v>0.33333333333333298</v>
      </c>
      <c r="N290">
        <v>0.51851851851851805</v>
      </c>
      <c r="O290">
        <v>0.39622641509433898</v>
      </c>
      <c r="P290">
        <v>12</v>
      </c>
      <c r="Q290">
        <v>662255.6</v>
      </c>
      <c r="R290">
        <v>13324</v>
      </c>
      <c r="S290">
        <v>2</v>
      </c>
      <c r="T290">
        <v>77</v>
      </c>
      <c r="U290">
        <v>0.33333333333333298</v>
      </c>
      <c r="V290">
        <v>0.51851851851851805</v>
      </c>
      <c r="W290">
        <v>0.39622641509433898</v>
      </c>
      <c r="X290">
        <v>12</v>
      </c>
      <c r="Y290">
        <v>629989</v>
      </c>
      <c r="Z290">
        <v>13653</v>
      </c>
      <c r="AA290">
        <v>2</v>
      </c>
      <c r="AB290">
        <v>78</v>
      </c>
      <c r="AC290" t="s">
        <v>2969</v>
      </c>
      <c r="AE290">
        <f>Tabela4[[#This Row],[kan_params]]</f>
        <v>13332</v>
      </c>
      <c r="AF290">
        <f>Tabela4[[#This Row],[kan_steps]]</f>
        <v>12</v>
      </c>
      <c r="AG290">
        <f>Tabela4[[#This Row],[kan_train_acc]]</f>
        <v>0.309433957934379</v>
      </c>
      <c r="AH290">
        <f>Tabela4[[#This Row],[kan_val_acc]]</f>
        <v>0.711111104488372</v>
      </c>
      <c r="AI290">
        <f>Tabela4[[#This Row],[kan_test_acc]]</f>
        <v>0.29777778089046403</v>
      </c>
      <c r="AJ290">
        <f>Tabela4[[#This Row],[mlp_test_acc]]</f>
        <v>0.33333333333333298</v>
      </c>
      <c r="AK290">
        <f>Tabela4[[#This Row],[mlp_val_acc]]</f>
        <v>0.51851851851851805</v>
      </c>
      <c r="AL290">
        <f>Tabela4[[#This Row],[mlp_train_acc]]</f>
        <v>0.39622641509433898</v>
      </c>
      <c r="AM290">
        <f>Tabela4[[#This Row],[mlp_steps]]</f>
        <v>12</v>
      </c>
    </row>
    <row r="291" spans="1:39" hidden="1" x14ac:dyDescent="0.25">
      <c r="A291" t="s">
        <v>2630</v>
      </c>
      <c r="B291">
        <v>14</v>
      </c>
      <c r="C291">
        <v>5</v>
      </c>
      <c r="D291">
        <v>4</v>
      </c>
      <c r="E291">
        <v>0</v>
      </c>
      <c r="F291" t="s">
        <v>2709</v>
      </c>
      <c r="G291">
        <v>14342</v>
      </c>
      <c r="H291">
        <v>4089499</v>
      </c>
      <c r="I291">
        <v>13.2</v>
      </c>
      <c r="J291">
        <v>0.37547169327735902</v>
      </c>
      <c r="K291">
        <v>0.53333332538604705</v>
      </c>
      <c r="L291">
        <v>0.40888889729976602</v>
      </c>
      <c r="M291">
        <v>0.33333333333333298</v>
      </c>
      <c r="N291">
        <v>0.51851851851851805</v>
      </c>
      <c r="O291">
        <v>0.39622641509433898</v>
      </c>
      <c r="P291">
        <v>12.4</v>
      </c>
      <c r="Q291">
        <v>860617.4</v>
      </c>
      <c r="R291">
        <v>14323</v>
      </c>
      <c r="S291">
        <v>2</v>
      </c>
      <c r="T291">
        <v>80</v>
      </c>
      <c r="U291">
        <v>0.33333333333333298</v>
      </c>
      <c r="V291">
        <v>0.51851851851851805</v>
      </c>
      <c r="W291">
        <v>0.39622641509433898</v>
      </c>
      <c r="X291">
        <v>12.4</v>
      </c>
      <c r="Y291">
        <v>853495.6</v>
      </c>
      <c r="Z291">
        <v>14664</v>
      </c>
      <c r="AA291">
        <v>2</v>
      </c>
      <c r="AB291">
        <v>81</v>
      </c>
      <c r="AC291" t="s">
        <v>2970</v>
      </c>
      <c r="AE291">
        <f>Tabela4[[#This Row],[kan_params]]</f>
        <v>14342</v>
      </c>
      <c r="AF291">
        <f>Tabela4[[#This Row],[kan_steps]]</f>
        <v>13.2</v>
      </c>
      <c r="AG291">
        <f>Tabela4[[#This Row],[kan_train_acc]]</f>
        <v>0.37547169327735902</v>
      </c>
      <c r="AH291">
        <f>Tabela4[[#This Row],[kan_val_acc]]</f>
        <v>0.53333332538604705</v>
      </c>
      <c r="AI291">
        <f>Tabela4[[#This Row],[kan_test_acc]]</f>
        <v>0.40888889729976602</v>
      </c>
      <c r="AJ291">
        <f>Tabela4[[#This Row],[mlp_test_acc]]</f>
        <v>0.33333333333333298</v>
      </c>
      <c r="AK291">
        <f>Tabela4[[#This Row],[mlp_val_acc]]</f>
        <v>0.51851851851851805</v>
      </c>
      <c r="AL291">
        <f>Tabela4[[#This Row],[mlp_train_acc]]</f>
        <v>0.39622641509433898</v>
      </c>
      <c r="AM291">
        <f>Tabela4[[#This Row],[mlp_steps]]</f>
        <v>12.4</v>
      </c>
    </row>
    <row r="292" spans="1:39" hidden="1" x14ac:dyDescent="0.25">
      <c r="A292" t="s">
        <v>2630</v>
      </c>
      <c r="B292">
        <v>14</v>
      </c>
      <c r="C292">
        <v>5</v>
      </c>
      <c r="D292">
        <v>4</v>
      </c>
      <c r="E292">
        <v>0</v>
      </c>
      <c r="F292" t="s">
        <v>2711</v>
      </c>
      <c r="G292">
        <v>15352</v>
      </c>
      <c r="H292">
        <v>6257088.5999999996</v>
      </c>
      <c r="I292">
        <v>20.399999999999999</v>
      </c>
      <c r="J292">
        <v>0.32452830672264099</v>
      </c>
      <c r="K292">
        <v>0.60740741491317696</v>
      </c>
      <c r="L292">
        <v>0.27111111879348698</v>
      </c>
      <c r="M292">
        <v>0.33333333333333298</v>
      </c>
      <c r="N292">
        <v>0.51851851851851805</v>
      </c>
      <c r="O292">
        <v>0.39622641509433898</v>
      </c>
      <c r="P292">
        <v>15.6</v>
      </c>
      <c r="Q292">
        <v>932324.2</v>
      </c>
      <c r="R292">
        <v>15009</v>
      </c>
      <c r="S292">
        <v>2</v>
      </c>
      <c r="T292">
        <v>82</v>
      </c>
      <c r="U292">
        <v>0.33333333333333298</v>
      </c>
      <c r="V292">
        <v>0.51851851851851805</v>
      </c>
      <c r="W292">
        <v>0.39622641509433898</v>
      </c>
      <c r="X292">
        <v>15.8</v>
      </c>
      <c r="Y292">
        <v>925724.6</v>
      </c>
      <c r="Z292">
        <v>15358</v>
      </c>
      <c r="AA292">
        <v>2</v>
      </c>
      <c r="AB292">
        <v>83</v>
      </c>
      <c r="AC292" t="s">
        <v>2971</v>
      </c>
      <c r="AE292">
        <f>Tabela4[[#This Row],[kan_params]]</f>
        <v>15352</v>
      </c>
      <c r="AF292">
        <f>Tabela4[[#This Row],[kan_steps]]</f>
        <v>20.399999999999999</v>
      </c>
      <c r="AG292">
        <f>Tabela4[[#This Row],[kan_train_acc]]</f>
        <v>0.32452830672264099</v>
      </c>
      <c r="AH292">
        <f>Tabela4[[#This Row],[kan_val_acc]]</f>
        <v>0.60740741491317696</v>
      </c>
      <c r="AI292">
        <f>Tabela4[[#This Row],[kan_test_acc]]</f>
        <v>0.27111111879348698</v>
      </c>
      <c r="AJ292">
        <f>Tabela4[[#This Row],[mlp_test_acc]]</f>
        <v>0.33333333333333298</v>
      </c>
      <c r="AK292">
        <f>Tabela4[[#This Row],[mlp_val_acc]]</f>
        <v>0.51851851851851805</v>
      </c>
      <c r="AL292">
        <f>Tabela4[[#This Row],[mlp_train_acc]]</f>
        <v>0.39622641509433898</v>
      </c>
      <c r="AM292">
        <f>Tabela4[[#This Row],[mlp_steps]]</f>
        <v>15.6</v>
      </c>
    </row>
    <row r="293" spans="1:39" hidden="1" x14ac:dyDescent="0.25">
      <c r="A293" t="s">
        <v>2630</v>
      </c>
      <c r="B293">
        <v>14</v>
      </c>
      <c r="C293">
        <v>5</v>
      </c>
      <c r="D293">
        <v>4</v>
      </c>
      <c r="E293">
        <v>0</v>
      </c>
      <c r="F293" t="s">
        <v>2713</v>
      </c>
      <c r="G293">
        <v>16362</v>
      </c>
      <c r="H293">
        <v>4887040.4000000004</v>
      </c>
      <c r="I293">
        <v>14.6</v>
      </c>
      <c r="J293">
        <v>0.333962261676788</v>
      </c>
      <c r="K293">
        <v>0.52592592239379798</v>
      </c>
      <c r="L293">
        <v>0.37777778208255702</v>
      </c>
      <c r="M293">
        <v>0.33333333333333298</v>
      </c>
      <c r="N293">
        <v>0.51851851851851805</v>
      </c>
      <c r="O293">
        <v>0.39622641509433898</v>
      </c>
      <c r="P293">
        <v>12.4</v>
      </c>
      <c r="Q293">
        <v>751885</v>
      </c>
      <c r="R293">
        <v>16068</v>
      </c>
      <c r="S293">
        <v>2</v>
      </c>
      <c r="T293">
        <v>85</v>
      </c>
      <c r="U293">
        <v>0.35555555555555501</v>
      </c>
      <c r="V293">
        <v>0.57037037037036997</v>
      </c>
      <c r="W293">
        <v>0.38113207547169797</v>
      </c>
      <c r="X293">
        <v>15.2</v>
      </c>
      <c r="Y293">
        <v>962631.8</v>
      </c>
      <c r="Z293">
        <v>16429</v>
      </c>
      <c r="AA293">
        <v>2</v>
      </c>
      <c r="AB293">
        <v>86</v>
      </c>
      <c r="AC293" t="s">
        <v>2972</v>
      </c>
      <c r="AE293">
        <f>Tabela4[[#This Row],[kan_params]]</f>
        <v>16362</v>
      </c>
      <c r="AF293">
        <f>Tabela4[[#This Row],[kan_steps]]</f>
        <v>14.6</v>
      </c>
      <c r="AG293">
        <f>Tabela4[[#This Row],[kan_train_acc]]</f>
        <v>0.333962261676788</v>
      </c>
      <c r="AH293">
        <f>Tabela4[[#This Row],[kan_val_acc]]</f>
        <v>0.52592592239379798</v>
      </c>
      <c r="AI293">
        <f>Tabela4[[#This Row],[kan_test_acc]]</f>
        <v>0.37777778208255702</v>
      </c>
      <c r="AJ293">
        <f>Tabela4[[#This Row],[mlp_test_acc]]</f>
        <v>0.33333333333333298</v>
      </c>
      <c r="AK293">
        <f>Tabela4[[#This Row],[mlp_val_acc]]</f>
        <v>0.51851851851851805</v>
      </c>
      <c r="AL293">
        <f>Tabela4[[#This Row],[mlp_train_acc]]</f>
        <v>0.39622641509433898</v>
      </c>
      <c r="AM293">
        <f>Tabela4[[#This Row],[mlp_steps]]</f>
        <v>12.4</v>
      </c>
    </row>
    <row r="294" spans="1:39" hidden="1" x14ac:dyDescent="0.25">
      <c r="A294" t="s">
        <v>2630</v>
      </c>
      <c r="B294">
        <v>14</v>
      </c>
      <c r="C294">
        <v>5</v>
      </c>
      <c r="D294">
        <v>4</v>
      </c>
      <c r="E294">
        <v>0</v>
      </c>
      <c r="F294" t="s">
        <v>2715</v>
      </c>
      <c r="G294">
        <v>17372</v>
      </c>
      <c r="H294">
        <v>4120822.4</v>
      </c>
      <c r="I294">
        <v>12</v>
      </c>
      <c r="J294">
        <v>0.31320754289627001</v>
      </c>
      <c r="K294">
        <v>0.74074071645736606</v>
      </c>
      <c r="L294">
        <v>0.29777778685092898</v>
      </c>
      <c r="M294">
        <v>0.33333333333333298</v>
      </c>
      <c r="N294">
        <v>0.51851851851851805</v>
      </c>
      <c r="O294">
        <v>0.39622641509433898</v>
      </c>
      <c r="P294">
        <v>12</v>
      </c>
      <c r="Q294">
        <v>499362.6</v>
      </c>
      <c r="R294">
        <v>17163</v>
      </c>
      <c r="S294">
        <v>2</v>
      </c>
      <c r="T294">
        <v>88</v>
      </c>
      <c r="U294">
        <v>0.33333333333333298</v>
      </c>
      <c r="V294">
        <v>0.51851851851851805</v>
      </c>
      <c r="W294">
        <v>0.39622641509433898</v>
      </c>
      <c r="X294">
        <v>12</v>
      </c>
      <c r="Y294">
        <v>644695.6</v>
      </c>
      <c r="Z294">
        <v>17536</v>
      </c>
      <c r="AA294">
        <v>2</v>
      </c>
      <c r="AB294">
        <v>89</v>
      </c>
      <c r="AC294" t="s">
        <v>2973</v>
      </c>
      <c r="AE294">
        <f>Tabela4[[#This Row],[kan_params]]</f>
        <v>17372</v>
      </c>
      <c r="AF294">
        <f>Tabela4[[#This Row],[kan_steps]]</f>
        <v>12</v>
      </c>
      <c r="AG294">
        <f>Tabela4[[#This Row],[kan_train_acc]]</f>
        <v>0.31320754289627001</v>
      </c>
      <c r="AH294">
        <f>Tabela4[[#This Row],[kan_val_acc]]</f>
        <v>0.74074071645736606</v>
      </c>
      <c r="AI294">
        <f>Tabela4[[#This Row],[kan_test_acc]]</f>
        <v>0.29777778685092898</v>
      </c>
      <c r="AJ294">
        <f>Tabela4[[#This Row],[mlp_test_acc]]</f>
        <v>0.33333333333333298</v>
      </c>
      <c r="AK294">
        <f>Tabela4[[#This Row],[mlp_val_acc]]</f>
        <v>0.51851851851851805</v>
      </c>
      <c r="AL294">
        <f>Tabela4[[#This Row],[mlp_train_acc]]</f>
        <v>0.39622641509433898</v>
      </c>
      <c r="AM294">
        <f>Tabela4[[#This Row],[mlp_steps]]</f>
        <v>12</v>
      </c>
    </row>
    <row r="295" spans="1:39" hidden="1" x14ac:dyDescent="0.25">
      <c r="A295" t="s">
        <v>2630</v>
      </c>
      <c r="B295">
        <v>14</v>
      </c>
      <c r="C295">
        <v>5</v>
      </c>
      <c r="D295">
        <v>4</v>
      </c>
      <c r="E295">
        <v>0</v>
      </c>
      <c r="F295" t="s">
        <v>2717</v>
      </c>
      <c r="G295">
        <v>18382</v>
      </c>
      <c r="H295">
        <v>4420141.5999999996</v>
      </c>
      <c r="I295">
        <v>13</v>
      </c>
      <c r="J295">
        <v>0.337735846638679</v>
      </c>
      <c r="K295">
        <v>0.59259259700775102</v>
      </c>
      <c r="L295">
        <v>0.32000000923871902</v>
      </c>
      <c r="M295">
        <v>0.33333333333333298</v>
      </c>
      <c r="N295">
        <v>0.51851851851851805</v>
      </c>
      <c r="O295">
        <v>0.39622641509433898</v>
      </c>
      <c r="P295">
        <v>12</v>
      </c>
      <c r="Q295">
        <v>1056034.6000000001</v>
      </c>
      <c r="R295">
        <v>18294</v>
      </c>
      <c r="S295">
        <v>2</v>
      </c>
      <c r="T295">
        <v>91</v>
      </c>
      <c r="U295">
        <v>0.33333333333333298</v>
      </c>
      <c r="V295">
        <v>0.51851851851851805</v>
      </c>
      <c r="W295">
        <v>0.39622641509433898</v>
      </c>
      <c r="X295">
        <v>12</v>
      </c>
      <c r="Y295">
        <v>1002453.8</v>
      </c>
      <c r="Z295">
        <v>18679</v>
      </c>
      <c r="AA295">
        <v>2</v>
      </c>
      <c r="AB295">
        <v>92</v>
      </c>
      <c r="AC295" t="s">
        <v>2974</v>
      </c>
      <c r="AE295">
        <f>Tabela4[[#This Row],[kan_params]]</f>
        <v>18382</v>
      </c>
      <c r="AF295">
        <f>Tabela4[[#This Row],[kan_steps]]</f>
        <v>13</v>
      </c>
      <c r="AG295">
        <f>Tabela4[[#This Row],[kan_train_acc]]</f>
        <v>0.337735846638679</v>
      </c>
      <c r="AH295">
        <f>Tabela4[[#This Row],[kan_val_acc]]</f>
        <v>0.59259259700775102</v>
      </c>
      <c r="AI295">
        <f>Tabela4[[#This Row],[kan_test_acc]]</f>
        <v>0.32000000923871902</v>
      </c>
      <c r="AJ295">
        <f>Tabela4[[#This Row],[mlp_test_acc]]</f>
        <v>0.33333333333333298</v>
      </c>
      <c r="AK295">
        <f>Tabela4[[#This Row],[mlp_val_acc]]</f>
        <v>0.51851851851851805</v>
      </c>
      <c r="AL295">
        <f>Tabela4[[#This Row],[mlp_train_acc]]</f>
        <v>0.39622641509433898</v>
      </c>
      <c r="AM295">
        <f>Tabela4[[#This Row],[mlp_steps]]</f>
        <v>12</v>
      </c>
    </row>
    <row r="296" spans="1:39" hidden="1" x14ac:dyDescent="0.25">
      <c r="A296" t="s">
        <v>2630</v>
      </c>
      <c r="B296">
        <v>14</v>
      </c>
      <c r="C296">
        <v>5</v>
      </c>
      <c r="D296">
        <v>4</v>
      </c>
      <c r="E296">
        <v>0</v>
      </c>
      <c r="F296" t="s">
        <v>2719</v>
      </c>
      <c r="G296">
        <v>19392</v>
      </c>
      <c r="H296">
        <v>4343056.4000000004</v>
      </c>
      <c r="I296">
        <v>12</v>
      </c>
      <c r="J296">
        <v>0.33396226465702</v>
      </c>
      <c r="K296">
        <v>0.518518507480621</v>
      </c>
      <c r="L296">
        <v>0.32888890206813798</v>
      </c>
      <c r="M296">
        <v>0.33333333333333298</v>
      </c>
      <c r="N296">
        <v>0.51851851851851805</v>
      </c>
      <c r="O296">
        <v>0.39622641509433898</v>
      </c>
      <c r="P296">
        <v>12</v>
      </c>
      <c r="Q296">
        <v>662525.4</v>
      </c>
      <c r="R296">
        <v>19068</v>
      </c>
      <c r="S296">
        <v>2</v>
      </c>
      <c r="T296">
        <v>93</v>
      </c>
      <c r="U296">
        <v>0.33333333333333298</v>
      </c>
      <c r="V296">
        <v>0.51851851851851805</v>
      </c>
      <c r="W296">
        <v>0.39622641509433898</v>
      </c>
      <c r="X296">
        <v>18</v>
      </c>
      <c r="Y296">
        <v>753522.6</v>
      </c>
      <c r="Z296">
        <v>19461</v>
      </c>
      <c r="AA296">
        <v>2</v>
      </c>
      <c r="AB296">
        <v>94</v>
      </c>
      <c r="AC296" t="s">
        <v>2975</v>
      </c>
      <c r="AE296">
        <f>Tabela4[[#This Row],[kan_params]]</f>
        <v>19392</v>
      </c>
      <c r="AF296">
        <f>Tabela4[[#This Row],[kan_steps]]</f>
        <v>12</v>
      </c>
      <c r="AG296">
        <f>Tabela4[[#This Row],[kan_train_acc]]</f>
        <v>0.33396226465702</v>
      </c>
      <c r="AH296">
        <f>Tabela4[[#This Row],[kan_val_acc]]</f>
        <v>0.518518507480621</v>
      </c>
      <c r="AI296">
        <f>Tabela4[[#This Row],[kan_test_acc]]</f>
        <v>0.32888890206813798</v>
      </c>
      <c r="AJ296">
        <f>Tabela4[[#This Row],[mlp_test_acc]]</f>
        <v>0.33333333333333298</v>
      </c>
      <c r="AK296">
        <f>Tabela4[[#This Row],[mlp_val_acc]]</f>
        <v>0.51851851851851805</v>
      </c>
      <c r="AL296">
        <f>Tabela4[[#This Row],[mlp_train_acc]]</f>
        <v>0.39622641509433898</v>
      </c>
      <c r="AM296">
        <f>Tabela4[[#This Row],[mlp_steps]]</f>
        <v>12</v>
      </c>
    </row>
    <row r="297" spans="1:39" hidden="1" x14ac:dyDescent="0.25">
      <c r="A297" t="s">
        <v>2630</v>
      </c>
      <c r="B297">
        <v>14</v>
      </c>
      <c r="C297">
        <v>5</v>
      </c>
      <c r="D297">
        <v>4</v>
      </c>
      <c r="E297">
        <v>0</v>
      </c>
      <c r="F297" t="s">
        <v>2721</v>
      </c>
      <c r="G297">
        <v>7080</v>
      </c>
      <c r="H297">
        <v>3211749.6</v>
      </c>
      <c r="I297">
        <v>19</v>
      </c>
      <c r="J297">
        <v>0.47169810533523499</v>
      </c>
      <c r="K297">
        <v>0.55555558204650801</v>
      </c>
      <c r="L297">
        <v>0.44444444775581299</v>
      </c>
      <c r="M297">
        <v>0.33333333333333298</v>
      </c>
      <c r="N297">
        <v>0.592592592592592</v>
      </c>
      <c r="O297">
        <v>0.39622641509433898</v>
      </c>
      <c r="P297">
        <v>17</v>
      </c>
      <c r="Q297">
        <v>224747.2</v>
      </c>
      <c r="R297">
        <v>6861</v>
      </c>
      <c r="S297">
        <v>2</v>
      </c>
      <c r="T297">
        <v>54</v>
      </c>
      <c r="U297">
        <v>0.33333333333333298</v>
      </c>
      <c r="V297">
        <v>0.51851851851851805</v>
      </c>
      <c r="W297">
        <v>0.39622641509433898</v>
      </c>
      <c r="X297">
        <v>13</v>
      </c>
      <c r="Y297">
        <v>165206</v>
      </c>
      <c r="Z297">
        <v>7098</v>
      </c>
      <c r="AA297">
        <v>2</v>
      </c>
      <c r="AB297">
        <v>55</v>
      </c>
      <c r="AC297" t="s">
        <v>2976</v>
      </c>
      <c r="AE297">
        <f>Tabela4[[#This Row],[kan_params]]</f>
        <v>7080</v>
      </c>
      <c r="AF297">
        <f>Tabela4[[#This Row],[kan_steps]]</f>
        <v>19</v>
      </c>
      <c r="AG297">
        <f>Tabela4[[#This Row],[kan_train_acc]]</f>
        <v>0.47169810533523499</v>
      </c>
      <c r="AH297">
        <f>Tabela4[[#This Row],[kan_val_acc]]</f>
        <v>0.55555558204650801</v>
      </c>
      <c r="AI297">
        <f>Tabela4[[#This Row],[kan_test_acc]]</f>
        <v>0.44444444775581299</v>
      </c>
      <c r="AJ297">
        <f>Tabela4[[#This Row],[mlp_test_acc]]</f>
        <v>0.33333333333333298</v>
      </c>
      <c r="AK297">
        <f>Tabela4[[#This Row],[mlp_val_acc]]</f>
        <v>0.592592592592592</v>
      </c>
      <c r="AL297">
        <f>Tabela4[[#This Row],[mlp_train_acc]]</f>
        <v>0.39622641509433898</v>
      </c>
      <c r="AM297">
        <f>Tabela4[[#This Row],[mlp_steps]]</f>
        <v>17</v>
      </c>
    </row>
    <row r="298" spans="1:39" hidden="1" x14ac:dyDescent="0.25">
      <c r="A298" t="s">
        <v>2630</v>
      </c>
      <c r="B298">
        <v>14</v>
      </c>
      <c r="C298">
        <v>5</v>
      </c>
      <c r="D298">
        <v>4</v>
      </c>
      <c r="E298">
        <v>0</v>
      </c>
      <c r="F298" t="s">
        <v>2723</v>
      </c>
      <c r="G298">
        <v>7754</v>
      </c>
      <c r="H298">
        <v>2732582.6</v>
      </c>
      <c r="I298">
        <v>15</v>
      </c>
      <c r="J298">
        <v>0.57169811725616404</v>
      </c>
      <c r="K298">
        <v>0.77777779102325395</v>
      </c>
      <c r="L298">
        <v>0.52888889312744103</v>
      </c>
      <c r="M298">
        <v>0.33333333333333298</v>
      </c>
      <c r="N298">
        <v>0.66666666666666596</v>
      </c>
      <c r="O298">
        <v>0.39622641509433898</v>
      </c>
      <c r="P298">
        <v>15</v>
      </c>
      <c r="Q298">
        <v>249788.6</v>
      </c>
      <c r="R298">
        <v>7584</v>
      </c>
      <c r="S298">
        <v>2</v>
      </c>
      <c r="T298">
        <v>57</v>
      </c>
      <c r="U298">
        <v>0.33333333333333298</v>
      </c>
      <c r="V298">
        <v>0.51851851851851805</v>
      </c>
      <c r="W298">
        <v>0.39622641509433898</v>
      </c>
      <c r="X298">
        <v>23</v>
      </c>
      <c r="Y298">
        <v>318469.40000000002</v>
      </c>
      <c r="Z298">
        <v>7833</v>
      </c>
      <c r="AA298">
        <v>2</v>
      </c>
      <c r="AB298">
        <v>58</v>
      </c>
      <c r="AC298" t="s">
        <v>2977</v>
      </c>
      <c r="AE298">
        <f>Tabela4[[#This Row],[kan_params]]</f>
        <v>7754</v>
      </c>
      <c r="AF298">
        <f>Tabela4[[#This Row],[kan_steps]]</f>
        <v>15</v>
      </c>
      <c r="AG298">
        <f>Tabela4[[#This Row],[kan_train_acc]]</f>
        <v>0.57169811725616404</v>
      </c>
      <c r="AH298">
        <f>Tabela4[[#This Row],[kan_val_acc]]</f>
        <v>0.77777779102325395</v>
      </c>
      <c r="AI298">
        <f>Tabela4[[#This Row],[kan_test_acc]]</f>
        <v>0.52888889312744103</v>
      </c>
      <c r="AJ298">
        <f>Tabela4[[#This Row],[mlp_test_acc]]</f>
        <v>0.33333333333333298</v>
      </c>
      <c r="AK298">
        <f>Tabela4[[#This Row],[mlp_val_acc]]</f>
        <v>0.66666666666666596</v>
      </c>
      <c r="AL298">
        <f>Tabela4[[#This Row],[mlp_train_acc]]</f>
        <v>0.39622641509433898</v>
      </c>
      <c r="AM298">
        <f>Tabela4[[#This Row],[mlp_steps]]</f>
        <v>15</v>
      </c>
    </row>
    <row r="299" spans="1:39" hidden="1" x14ac:dyDescent="0.25">
      <c r="A299" t="s">
        <v>2630</v>
      </c>
      <c r="B299">
        <v>14</v>
      </c>
      <c r="C299">
        <v>5</v>
      </c>
      <c r="D299">
        <v>4</v>
      </c>
      <c r="E299">
        <v>0</v>
      </c>
      <c r="F299" t="s">
        <v>2725</v>
      </c>
      <c r="G299">
        <v>8428</v>
      </c>
      <c r="H299">
        <v>2861029.8</v>
      </c>
      <c r="I299">
        <v>15.4</v>
      </c>
      <c r="J299">
        <v>0.124528300762176</v>
      </c>
      <c r="K299">
        <v>0.62222220897674496</v>
      </c>
      <c r="L299">
        <v>0.16000000834465</v>
      </c>
      <c r="M299">
        <v>0.31111111111111101</v>
      </c>
      <c r="N299">
        <v>0.47407407407407398</v>
      </c>
      <c r="O299">
        <v>0.373584905660377</v>
      </c>
      <c r="P299">
        <v>16.8</v>
      </c>
      <c r="Q299">
        <v>289530</v>
      </c>
      <c r="R299">
        <v>8343</v>
      </c>
      <c r="S299">
        <v>2</v>
      </c>
      <c r="T299">
        <v>60</v>
      </c>
      <c r="U299">
        <v>0.33333333333333298</v>
      </c>
      <c r="V299">
        <v>0.51851851851851805</v>
      </c>
      <c r="W299">
        <v>0.39622641509433898</v>
      </c>
      <c r="X299">
        <v>12.8</v>
      </c>
      <c r="Y299">
        <v>237925.2</v>
      </c>
      <c r="Z299">
        <v>8604</v>
      </c>
      <c r="AA299">
        <v>2</v>
      </c>
      <c r="AB299">
        <v>61</v>
      </c>
      <c r="AC299" t="s">
        <v>2978</v>
      </c>
      <c r="AE299">
        <f>Tabela4[[#This Row],[kan_params]]</f>
        <v>8428</v>
      </c>
      <c r="AF299">
        <f>Tabela4[[#This Row],[kan_steps]]</f>
        <v>15.4</v>
      </c>
      <c r="AG299">
        <f>Tabela4[[#This Row],[kan_train_acc]]</f>
        <v>0.124528300762176</v>
      </c>
      <c r="AH299">
        <f>Tabela4[[#This Row],[kan_val_acc]]</f>
        <v>0.62222220897674496</v>
      </c>
      <c r="AI299">
        <f>Tabela4[[#This Row],[kan_test_acc]]</f>
        <v>0.16000000834465</v>
      </c>
      <c r="AJ299">
        <f>Tabela4[[#This Row],[mlp_test_acc]]</f>
        <v>0.31111111111111101</v>
      </c>
      <c r="AK299">
        <f>Tabela4[[#This Row],[mlp_val_acc]]</f>
        <v>0.47407407407407398</v>
      </c>
      <c r="AL299">
        <f>Tabela4[[#This Row],[mlp_train_acc]]</f>
        <v>0.373584905660377</v>
      </c>
      <c r="AM299">
        <f>Tabela4[[#This Row],[mlp_steps]]</f>
        <v>16.8</v>
      </c>
    </row>
    <row r="300" spans="1:39" hidden="1" x14ac:dyDescent="0.25">
      <c r="A300" t="s">
        <v>2630</v>
      </c>
      <c r="B300">
        <v>14</v>
      </c>
      <c r="C300">
        <v>5</v>
      </c>
      <c r="D300">
        <v>4</v>
      </c>
      <c r="E300">
        <v>0</v>
      </c>
      <c r="F300" t="s">
        <v>2727</v>
      </c>
      <c r="G300">
        <v>9102</v>
      </c>
      <c r="H300">
        <v>2486142.7999999998</v>
      </c>
      <c r="I300">
        <v>12</v>
      </c>
      <c r="J300">
        <v>0.33962264657020502</v>
      </c>
      <c r="K300">
        <v>0.70370370149612405</v>
      </c>
      <c r="L300">
        <v>0.36444445848464901</v>
      </c>
      <c r="M300">
        <v>0.33333333333333298</v>
      </c>
      <c r="N300">
        <v>0.51851851851851805</v>
      </c>
      <c r="O300">
        <v>0.39622641509433898</v>
      </c>
      <c r="P300">
        <v>12</v>
      </c>
      <c r="Q300">
        <v>198371.20000000001</v>
      </c>
      <c r="R300">
        <v>8869</v>
      </c>
      <c r="S300">
        <v>2</v>
      </c>
      <c r="T300">
        <v>62</v>
      </c>
      <c r="U300">
        <v>0.33333333333333298</v>
      </c>
      <c r="V300">
        <v>0.51851851851851805</v>
      </c>
      <c r="W300">
        <v>0.39622641509433898</v>
      </c>
      <c r="X300">
        <v>15</v>
      </c>
      <c r="Y300">
        <v>241989.4</v>
      </c>
      <c r="Z300">
        <v>9138</v>
      </c>
      <c r="AA300">
        <v>2</v>
      </c>
      <c r="AB300">
        <v>63</v>
      </c>
      <c r="AC300" t="s">
        <v>2979</v>
      </c>
      <c r="AE300">
        <f>Tabela4[[#This Row],[kan_params]]</f>
        <v>9102</v>
      </c>
      <c r="AF300">
        <f>Tabela4[[#This Row],[kan_steps]]</f>
        <v>12</v>
      </c>
      <c r="AG300">
        <f>Tabela4[[#This Row],[kan_train_acc]]</f>
        <v>0.33962264657020502</v>
      </c>
      <c r="AH300">
        <f>Tabela4[[#This Row],[kan_val_acc]]</f>
        <v>0.70370370149612405</v>
      </c>
      <c r="AI300">
        <f>Tabela4[[#This Row],[kan_test_acc]]</f>
        <v>0.36444445848464901</v>
      </c>
      <c r="AJ300">
        <f>Tabela4[[#This Row],[mlp_test_acc]]</f>
        <v>0.33333333333333298</v>
      </c>
      <c r="AK300">
        <f>Tabela4[[#This Row],[mlp_val_acc]]</f>
        <v>0.51851851851851805</v>
      </c>
      <c r="AL300">
        <f>Tabela4[[#This Row],[mlp_train_acc]]</f>
        <v>0.39622641509433898</v>
      </c>
      <c r="AM300">
        <f>Tabela4[[#This Row],[mlp_steps]]</f>
        <v>12</v>
      </c>
    </row>
    <row r="301" spans="1:39" hidden="1" x14ac:dyDescent="0.25">
      <c r="A301" t="s">
        <v>2630</v>
      </c>
      <c r="B301">
        <v>14</v>
      </c>
      <c r="C301">
        <v>5</v>
      </c>
      <c r="D301">
        <v>4</v>
      </c>
      <c r="E301">
        <v>0</v>
      </c>
      <c r="F301" t="s">
        <v>2729</v>
      </c>
      <c r="G301">
        <v>3036</v>
      </c>
      <c r="H301">
        <v>2125230.4</v>
      </c>
      <c r="I301">
        <v>16.2</v>
      </c>
      <c r="J301">
        <v>0.42830188274383502</v>
      </c>
      <c r="K301">
        <v>0.711111104488372</v>
      </c>
      <c r="L301">
        <v>0.43111111521720802</v>
      </c>
      <c r="M301">
        <v>0.33333333333333298</v>
      </c>
      <c r="N301">
        <v>0.60740740740740695</v>
      </c>
      <c r="O301">
        <v>0.39622641509433898</v>
      </c>
      <c r="P301">
        <v>15.6</v>
      </c>
      <c r="Q301">
        <v>225228.79999999999</v>
      </c>
      <c r="R301">
        <v>2961</v>
      </c>
      <c r="S301">
        <v>2</v>
      </c>
      <c r="T301">
        <v>34</v>
      </c>
      <c r="U301">
        <v>0.33333333333333298</v>
      </c>
      <c r="V301">
        <v>0.51851851851851805</v>
      </c>
      <c r="W301">
        <v>0.39622641509433898</v>
      </c>
      <c r="X301">
        <v>13.6</v>
      </c>
      <c r="Y301">
        <v>187382</v>
      </c>
      <c r="Z301">
        <v>3118</v>
      </c>
      <c r="AA301">
        <v>2</v>
      </c>
      <c r="AB301">
        <v>35</v>
      </c>
      <c r="AC301" t="s">
        <v>2980</v>
      </c>
      <c r="AE301">
        <f>Tabela4[[#This Row],[kan_params]]</f>
        <v>3036</v>
      </c>
      <c r="AF301">
        <f>Tabela4[[#This Row],[kan_steps]]</f>
        <v>16.2</v>
      </c>
      <c r="AG301">
        <f>Tabela4[[#This Row],[kan_train_acc]]</f>
        <v>0.42830188274383502</v>
      </c>
      <c r="AH301">
        <f>Tabela4[[#This Row],[kan_val_acc]]</f>
        <v>0.711111104488372</v>
      </c>
      <c r="AI301">
        <f>Tabela4[[#This Row],[kan_test_acc]]</f>
        <v>0.43111111521720802</v>
      </c>
      <c r="AJ301">
        <f>Tabela4[[#This Row],[mlp_test_acc]]</f>
        <v>0.33333333333333298</v>
      </c>
      <c r="AK301">
        <f>Tabela4[[#This Row],[mlp_val_acc]]</f>
        <v>0.60740740740740695</v>
      </c>
      <c r="AL301">
        <f>Tabela4[[#This Row],[mlp_train_acc]]</f>
        <v>0.39622641509433898</v>
      </c>
      <c r="AM301">
        <f>Tabela4[[#This Row],[mlp_steps]]</f>
        <v>15.6</v>
      </c>
    </row>
    <row r="302" spans="1:39" hidden="1" x14ac:dyDescent="0.25">
      <c r="A302" t="s">
        <v>2630</v>
      </c>
      <c r="B302">
        <v>14</v>
      </c>
      <c r="C302">
        <v>9</v>
      </c>
      <c r="D302">
        <v>2</v>
      </c>
      <c r="E302">
        <v>0</v>
      </c>
      <c r="F302" t="s">
        <v>2631</v>
      </c>
      <c r="G302">
        <v>3358</v>
      </c>
      <c r="H302">
        <v>3233579.6</v>
      </c>
      <c r="I302">
        <v>29</v>
      </c>
      <c r="J302">
        <v>1</v>
      </c>
      <c r="K302">
        <v>0.92592591047286898</v>
      </c>
      <c r="L302">
        <v>0.95555555820464999</v>
      </c>
      <c r="M302">
        <v>0.44444444444444398</v>
      </c>
      <c r="N302">
        <v>0.18518518518518501</v>
      </c>
      <c r="O302">
        <v>0.320754716981132</v>
      </c>
      <c r="P302">
        <v>12</v>
      </c>
      <c r="Q302">
        <v>173906.6</v>
      </c>
      <c r="R302">
        <v>3279</v>
      </c>
      <c r="S302">
        <v>2</v>
      </c>
      <c r="T302">
        <v>36</v>
      </c>
      <c r="U302">
        <v>0.33333333333333298</v>
      </c>
      <c r="V302">
        <v>0.66666666666666596</v>
      </c>
      <c r="W302">
        <v>0.39622641509433898</v>
      </c>
      <c r="X302">
        <v>23</v>
      </c>
      <c r="Y302">
        <v>337296.8</v>
      </c>
      <c r="Z302">
        <v>3444</v>
      </c>
      <c r="AA302">
        <v>2</v>
      </c>
      <c r="AB302">
        <v>37</v>
      </c>
      <c r="AC302" t="s">
        <v>2981</v>
      </c>
      <c r="AE302">
        <f>Tabela4[[#This Row],[kan_params]]</f>
        <v>3358</v>
      </c>
      <c r="AF302">
        <f>Tabela4[[#This Row],[kan_steps]]</f>
        <v>29</v>
      </c>
      <c r="AG302">
        <f>Tabela4[[#This Row],[kan_train_acc]]</f>
        <v>1</v>
      </c>
      <c r="AH302">
        <f>Tabela4[[#This Row],[kan_val_acc]]</f>
        <v>0.92592591047286898</v>
      </c>
      <c r="AI302">
        <f>Tabela4[[#This Row],[kan_test_acc]]</f>
        <v>0.95555555820464999</v>
      </c>
      <c r="AJ302">
        <f>Tabela4[[#This Row],[mlp_test_acc]]</f>
        <v>0.44444444444444398</v>
      </c>
      <c r="AK302">
        <f>Tabela4[[#This Row],[mlp_val_acc]]</f>
        <v>0.18518518518518501</v>
      </c>
      <c r="AL302">
        <f>Tabela4[[#This Row],[mlp_train_acc]]</f>
        <v>0.320754716981132</v>
      </c>
      <c r="AM302">
        <f>Tabela4[[#This Row],[mlp_steps]]</f>
        <v>12</v>
      </c>
    </row>
    <row r="303" spans="1:39" hidden="1" x14ac:dyDescent="0.25">
      <c r="A303" t="s">
        <v>2630</v>
      </c>
      <c r="B303">
        <v>14</v>
      </c>
      <c r="C303">
        <v>9</v>
      </c>
      <c r="D303">
        <v>2</v>
      </c>
      <c r="E303">
        <v>0</v>
      </c>
      <c r="F303" t="s">
        <v>2633</v>
      </c>
      <c r="G303">
        <v>7192</v>
      </c>
      <c r="H303">
        <v>5690741</v>
      </c>
      <c r="I303">
        <v>28.8</v>
      </c>
      <c r="J303">
        <v>0.54528301656246103</v>
      </c>
      <c r="K303">
        <v>0.82222222089767405</v>
      </c>
      <c r="L303">
        <v>0.55111112296581199</v>
      </c>
      <c r="M303">
        <v>0.35555555555555501</v>
      </c>
      <c r="N303">
        <v>0.45185185185185101</v>
      </c>
      <c r="O303">
        <v>0.38113207547169797</v>
      </c>
      <c r="P303">
        <v>15.2</v>
      </c>
      <c r="Q303">
        <v>189881.60000000001</v>
      </c>
      <c r="R303">
        <v>7098</v>
      </c>
      <c r="S303">
        <v>2</v>
      </c>
      <c r="T303">
        <v>55</v>
      </c>
      <c r="U303">
        <v>0.37777777777777699</v>
      </c>
      <c r="V303">
        <v>0.407407407407407</v>
      </c>
      <c r="W303">
        <v>0.36603773584905602</v>
      </c>
      <c r="X303">
        <v>14.2</v>
      </c>
      <c r="Y303">
        <v>227668.2</v>
      </c>
      <c r="Z303">
        <v>7339</v>
      </c>
      <c r="AA303">
        <v>2</v>
      </c>
      <c r="AB303">
        <v>56</v>
      </c>
      <c r="AC303" t="s">
        <v>2982</v>
      </c>
      <c r="AE303">
        <f>Tabela4[[#This Row],[kan_params]]</f>
        <v>7192</v>
      </c>
      <c r="AF303">
        <f>Tabela4[[#This Row],[kan_steps]]</f>
        <v>28.8</v>
      </c>
      <c r="AG303">
        <f>Tabela4[[#This Row],[kan_train_acc]]</f>
        <v>0.54528301656246103</v>
      </c>
      <c r="AH303">
        <f>Tabela4[[#This Row],[kan_val_acc]]</f>
        <v>0.82222222089767405</v>
      </c>
      <c r="AI303">
        <f>Tabela4[[#This Row],[kan_test_acc]]</f>
        <v>0.55111112296581199</v>
      </c>
      <c r="AJ303">
        <f>Tabela4[[#This Row],[mlp_test_acc]]</f>
        <v>0.35555555555555501</v>
      </c>
      <c r="AK303">
        <f>Tabela4[[#This Row],[mlp_val_acc]]</f>
        <v>0.45185185185185101</v>
      </c>
      <c r="AL303">
        <f>Tabela4[[#This Row],[mlp_train_acc]]</f>
        <v>0.38113207547169797</v>
      </c>
      <c r="AM303">
        <f>Tabela4[[#This Row],[mlp_steps]]</f>
        <v>15.2</v>
      </c>
    </row>
    <row r="304" spans="1:39" hidden="1" x14ac:dyDescent="0.25">
      <c r="A304" t="s">
        <v>2630</v>
      </c>
      <c r="B304">
        <v>14</v>
      </c>
      <c r="C304">
        <v>9</v>
      </c>
      <c r="D304">
        <v>2</v>
      </c>
      <c r="E304">
        <v>0</v>
      </c>
      <c r="F304" t="s">
        <v>2635</v>
      </c>
      <c r="G304">
        <v>7802</v>
      </c>
      <c r="H304">
        <v>6363164</v>
      </c>
      <c r="I304">
        <v>32</v>
      </c>
      <c r="J304">
        <v>0.52452830672264095</v>
      </c>
      <c r="K304">
        <v>0.74074075222015301</v>
      </c>
      <c r="L304">
        <v>0.56444445252418496</v>
      </c>
      <c r="M304">
        <v>0.33333333333333298</v>
      </c>
      <c r="N304">
        <v>0.407407407407407</v>
      </c>
      <c r="O304">
        <v>0.35849056603773499</v>
      </c>
      <c r="P304">
        <v>14</v>
      </c>
      <c r="Q304">
        <v>217868.2</v>
      </c>
      <c r="R304">
        <v>7584</v>
      </c>
      <c r="S304">
        <v>2</v>
      </c>
      <c r="T304">
        <v>57</v>
      </c>
      <c r="U304">
        <v>0.33333333333333298</v>
      </c>
      <c r="V304">
        <v>0.51851851851851805</v>
      </c>
      <c r="W304">
        <v>0.39622641509433898</v>
      </c>
      <c r="X304">
        <v>15</v>
      </c>
      <c r="Y304">
        <v>224737.2</v>
      </c>
      <c r="Z304">
        <v>7833</v>
      </c>
      <c r="AA304">
        <v>2</v>
      </c>
      <c r="AB304">
        <v>58</v>
      </c>
      <c r="AC304" t="s">
        <v>2983</v>
      </c>
      <c r="AE304">
        <f>Tabela4[[#This Row],[kan_params]]</f>
        <v>7802</v>
      </c>
      <c r="AF304">
        <f>Tabela4[[#This Row],[kan_steps]]</f>
        <v>32</v>
      </c>
      <c r="AG304">
        <f>Tabela4[[#This Row],[kan_train_acc]]</f>
        <v>0.52452830672264095</v>
      </c>
      <c r="AH304">
        <f>Tabela4[[#This Row],[kan_val_acc]]</f>
        <v>0.74074075222015301</v>
      </c>
      <c r="AI304">
        <f>Tabela4[[#This Row],[kan_test_acc]]</f>
        <v>0.56444445252418496</v>
      </c>
      <c r="AJ304">
        <f>Tabela4[[#This Row],[mlp_test_acc]]</f>
        <v>0.33333333333333298</v>
      </c>
      <c r="AK304">
        <f>Tabela4[[#This Row],[mlp_val_acc]]</f>
        <v>0.407407407407407</v>
      </c>
      <c r="AL304">
        <f>Tabela4[[#This Row],[mlp_train_acc]]</f>
        <v>0.35849056603773499</v>
      </c>
      <c r="AM304">
        <f>Tabela4[[#This Row],[mlp_steps]]</f>
        <v>14</v>
      </c>
    </row>
    <row r="305" spans="1:39" hidden="1" x14ac:dyDescent="0.25">
      <c r="A305" t="s">
        <v>2630</v>
      </c>
      <c r="B305">
        <v>14</v>
      </c>
      <c r="C305">
        <v>9</v>
      </c>
      <c r="D305">
        <v>2</v>
      </c>
      <c r="E305">
        <v>0</v>
      </c>
      <c r="F305" t="s">
        <v>2637</v>
      </c>
      <c r="G305">
        <v>8412</v>
      </c>
      <c r="H305">
        <v>6642214</v>
      </c>
      <c r="I305">
        <v>31.8</v>
      </c>
      <c r="J305">
        <v>0.85094338655471802</v>
      </c>
      <c r="K305">
        <v>0.86666666269302295</v>
      </c>
      <c r="L305">
        <v>0.82666667699813801</v>
      </c>
      <c r="M305">
        <v>0.35555555555555501</v>
      </c>
      <c r="N305">
        <v>0.45185185185185101</v>
      </c>
      <c r="O305">
        <v>0.38113207547169797</v>
      </c>
      <c r="P305">
        <v>14.6</v>
      </c>
      <c r="Q305">
        <v>219138.2</v>
      </c>
      <c r="R305">
        <v>8343</v>
      </c>
      <c r="S305">
        <v>2</v>
      </c>
      <c r="T305">
        <v>60</v>
      </c>
      <c r="U305">
        <v>0.33333333333333298</v>
      </c>
      <c r="V305">
        <v>0.51851851851851805</v>
      </c>
      <c r="W305">
        <v>0.39622641509433898</v>
      </c>
      <c r="X305">
        <v>15</v>
      </c>
      <c r="Y305">
        <v>247080.6</v>
      </c>
      <c r="Z305">
        <v>8604</v>
      </c>
      <c r="AA305">
        <v>2</v>
      </c>
      <c r="AB305">
        <v>61</v>
      </c>
      <c r="AC305" t="s">
        <v>2984</v>
      </c>
      <c r="AE305">
        <f>Tabela4[[#This Row],[kan_params]]</f>
        <v>8412</v>
      </c>
      <c r="AF305">
        <f>Tabela4[[#This Row],[kan_steps]]</f>
        <v>31.8</v>
      </c>
      <c r="AG305">
        <f>Tabela4[[#This Row],[kan_train_acc]]</f>
        <v>0.85094338655471802</v>
      </c>
      <c r="AH305">
        <f>Tabela4[[#This Row],[kan_val_acc]]</f>
        <v>0.86666666269302295</v>
      </c>
      <c r="AI305">
        <f>Tabela4[[#This Row],[kan_test_acc]]</f>
        <v>0.82666667699813801</v>
      </c>
      <c r="AJ305">
        <f>Tabela4[[#This Row],[mlp_test_acc]]</f>
        <v>0.35555555555555501</v>
      </c>
      <c r="AK305">
        <f>Tabela4[[#This Row],[mlp_val_acc]]</f>
        <v>0.45185185185185101</v>
      </c>
      <c r="AL305">
        <f>Tabela4[[#This Row],[mlp_train_acc]]</f>
        <v>0.38113207547169797</v>
      </c>
      <c r="AM305">
        <f>Tabela4[[#This Row],[mlp_steps]]</f>
        <v>14.6</v>
      </c>
    </row>
    <row r="306" spans="1:39" hidden="1" x14ac:dyDescent="0.25">
      <c r="A306" t="s">
        <v>2630</v>
      </c>
      <c r="B306">
        <v>14</v>
      </c>
      <c r="C306">
        <v>9</v>
      </c>
      <c r="D306">
        <v>2</v>
      </c>
      <c r="E306">
        <v>0</v>
      </c>
      <c r="F306" t="s">
        <v>2639</v>
      </c>
      <c r="G306">
        <v>9022</v>
      </c>
      <c r="H306">
        <v>6494603</v>
      </c>
      <c r="I306">
        <v>29.2</v>
      </c>
      <c r="J306">
        <v>0.61132074594497599</v>
      </c>
      <c r="K306">
        <v>0.80000001192092896</v>
      </c>
      <c r="L306">
        <v>0.58666668534278799</v>
      </c>
      <c r="M306">
        <v>0.35555555555555501</v>
      </c>
      <c r="N306">
        <v>0.45185185185185101</v>
      </c>
      <c r="O306">
        <v>0.38113207547169797</v>
      </c>
      <c r="P306">
        <v>12.8</v>
      </c>
      <c r="Q306">
        <v>191345</v>
      </c>
      <c r="R306">
        <v>8869</v>
      </c>
      <c r="S306">
        <v>2</v>
      </c>
      <c r="T306">
        <v>62</v>
      </c>
      <c r="U306">
        <v>0.33333333333333298</v>
      </c>
      <c r="V306">
        <v>0.51851851851851805</v>
      </c>
      <c r="W306">
        <v>0.39622641509433898</v>
      </c>
      <c r="X306">
        <v>12.8</v>
      </c>
      <c r="Y306">
        <v>197487.6</v>
      </c>
      <c r="Z306">
        <v>9138</v>
      </c>
      <c r="AA306">
        <v>2</v>
      </c>
      <c r="AB306">
        <v>63</v>
      </c>
      <c r="AC306" t="s">
        <v>2985</v>
      </c>
      <c r="AE306">
        <f>Tabela4[[#This Row],[kan_params]]</f>
        <v>9022</v>
      </c>
      <c r="AF306">
        <f>Tabela4[[#This Row],[kan_steps]]</f>
        <v>29.2</v>
      </c>
      <c r="AG306">
        <f>Tabela4[[#This Row],[kan_train_acc]]</f>
        <v>0.61132074594497599</v>
      </c>
      <c r="AH306">
        <f>Tabela4[[#This Row],[kan_val_acc]]</f>
        <v>0.80000001192092896</v>
      </c>
      <c r="AI306">
        <f>Tabela4[[#This Row],[kan_test_acc]]</f>
        <v>0.58666668534278799</v>
      </c>
      <c r="AJ306">
        <f>Tabela4[[#This Row],[mlp_test_acc]]</f>
        <v>0.35555555555555501</v>
      </c>
      <c r="AK306">
        <f>Tabela4[[#This Row],[mlp_val_acc]]</f>
        <v>0.45185185185185101</v>
      </c>
      <c r="AL306">
        <f>Tabela4[[#This Row],[mlp_train_acc]]</f>
        <v>0.38113207547169797</v>
      </c>
      <c r="AM306">
        <f>Tabela4[[#This Row],[mlp_steps]]</f>
        <v>12.8</v>
      </c>
    </row>
    <row r="307" spans="1:39" hidden="1" x14ac:dyDescent="0.25">
      <c r="A307" t="s">
        <v>2630</v>
      </c>
      <c r="B307">
        <v>14</v>
      </c>
      <c r="C307">
        <v>9</v>
      </c>
      <c r="D307">
        <v>2</v>
      </c>
      <c r="E307">
        <v>0</v>
      </c>
      <c r="F307" t="s">
        <v>2641</v>
      </c>
      <c r="G307">
        <v>9632</v>
      </c>
      <c r="H307">
        <v>8017882</v>
      </c>
      <c r="I307">
        <v>37</v>
      </c>
      <c r="J307">
        <v>0.87924528121948198</v>
      </c>
      <c r="K307">
        <v>0.84444444179534905</v>
      </c>
      <c r="L307">
        <v>0.85777778625488199</v>
      </c>
      <c r="M307">
        <v>0.31111111111111101</v>
      </c>
      <c r="N307">
        <v>0.47407407407407398</v>
      </c>
      <c r="O307">
        <v>0.373584905660377</v>
      </c>
      <c r="P307">
        <v>14.6</v>
      </c>
      <c r="Q307">
        <v>232654.8</v>
      </c>
      <c r="R307">
        <v>9411</v>
      </c>
      <c r="S307">
        <v>2</v>
      </c>
      <c r="T307">
        <v>64</v>
      </c>
      <c r="U307">
        <v>0.33333333333333298</v>
      </c>
      <c r="V307">
        <v>0.51851851851851805</v>
      </c>
      <c r="W307">
        <v>0.39622641509433898</v>
      </c>
      <c r="X307">
        <v>13.4</v>
      </c>
      <c r="Y307">
        <v>207549.8</v>
      </c>
      <c r="Z307">
        <v>9688</v>
      </c>
      <c r="AA307">
        <v>2</v>
      </c>
      <c r="AB307">
        <v>65</v>
      </c>
      <c r="AC307" t="s">
        <v>2986</v>
      </c>
      <c r="AE307">
        <f>Tabela4[[#This Row],[kan_params]]</f>
        <v>9632</v>
      </c>
      <c r="AF307">
        <f>Tabela4[[#This Row],[kan_steps]]</f>
        <v>37</v>
      </c>
      <c r="AG307">
        <f>Tabela4[[#This Row],[kan_train_acc]]</f>
        <v>0.87924528121948198</v>
      </c>
      <c r="AH307">
        <f>Tabela4[[#This Row],[kan_val_acc]]</f>
        <v>0.84444444179534905</v>
      </c>
      <c r="AI307">
        <f>Tabela4[[#This Row],[kan_test_acc]]</f>
        <v>0.85777778625488199</v>
      </c>
      <c r="AJ307">
        <f>Tabela4[[#This Row],[mlp_test_acc]]</f>
        <v>0.31111111111111101</v>
      </c>
      <c r="AK307">
        <f>Tabela4[[#This Row],[mlp_val_acc]]</f>
        <v>0.47407407407407398</v>
      </c>
      <c r="AL307">
        <f>Tabela4[[#This Row],[mlp_train_acc]]</f>
        <v>0.373584905660377</v>
      </c>
      <c r="AM307">
        <f>Tabela4[[#This Row],[mlp_steps]]</f>
        <v>14.6</v>
      </c>
    </row>
    <row r="308" spans="1:39" hidden="1" x14ac:dyDescent="0.25">
      <c r="A308" t="s">
        <v>2630</v>
      </c>
      <c r="B308">
        <v>14</v>
      </c>
      <c r="C308">
        <v>9</v>
      </c>
      <c r="D308">
        <v>2</v>
      </c>
      <c r="E308">
        <v>0</v>
      </c>
      <c r="F308" t="s">
        <v>2643</v>
      </c>
      <c r="G308">
        <v>10242</v>
      </c>
      <c r="H308">
        <v>7808097.4000000004</v>
      </c>
      <c r="I308">
        <v>33.799999999999997</v>
      </c>
      <c r="J308">
        <v>0.95471698045730502</v>
      </c>
      <c r="K308">
        <v>0.91851853132247896</v>
      </c>
      <c r="L308">
        <v>0.88444445133209204</v>
      </c>
      <c r="M308">
        <v>0.33333333333333298</v>
      </c>
      <c r="N308">
        <v>0.51851851851851805</v>
      </c>
      <c r="O308">
        <v>0.39622641509433898</v>
      </c>
      <c r="P308">
        <v>16.399999999999999</v>
      </c>
      <c r="Q308">
        <v>297431</v>
      </c>
      <c r="R308">
        <v>9969</v>
      </c>
      <c r="S308">
        <v>2</v>
      </c>
      <c r="T308">
        <v>66</v>
      </c>
      <c r="U308">
        <v>0.28888888888888797</v>
      </c>
      <c r="V308">
        <v>0.42962962962962897</v>
      </c>
      <c r="W308">
        <v>0.35094339622641502</v>
      </c>
      <c r="X308">
        <v>13</v>
      </c>
      <c r="Y308">
        <v>210017</v>
      </c>
      <c r="Z308">
        <v>10254</v>
      </c>
      <c r="AA308">
        <v>2</v>
      </c>
      <c r="AB308">
        <v>67</v>
      </c>
      <c r="AC308" t="s">
        <v>2987</v>
      </c>
      <c r="AE308">
        <f>Tabela4[[#This Row],[kan_params]]</f>
        <v>10242</v>
      </c>
      <c r="AF308">
        <f>Tabela4[[#This Row],[kan_steps]]</f>
        <v>33.799999999999997</v>
      </c>
      <c r="AG308">
        <f>Tabela4[[#This Row],[kan_train_acc]]</f>
        <v>0.95471698045730502</v>
      </c>
      <c r="AH308">
        <f>Tabela4[[#This Row],[kan_val_acc]]</f>
        <v>0.91851853132247896</v>
      </c>
      <c r="AI308">
        <f>Tabela4[[#This Row],[kan_test_acc]]</f>
        <v>0.88444445133209204</v>
      </c>
      <c r="AJ308">
        <f>Tabela4[[#This Row],[mlp_test_acc]]</f>
        <v>0.33333333333333298</v>
      </c>
      <c r="AK308">
        <f>Tabela4[[#This Row],[mlp_val_acc]]</f>
        <v>0.51851851851851805</v>
      </c>
      <c r="AL308">
        <f>Tabela4[[#This Row],[mlp_train_acc]]</f>
        <v>0.39622641509433898</v>
      </c>
      <c r="AM308">
        <f>Tabela4[[#This Row],[mlp_steps]]</f>
        <v>16.399999999999999</v>
      </c>
    </row>
    <row r="309" spans="1:39" hidden="1" x14ac:dyDescent="0.25">
      <c r="A309" t="s">
        <v>2630</v>
      </c>
      <c r="B309">
        <v>14</v>
      </c>
      <c r="C309">
        <v>9</v>
      </c>
      <c r="D309">
        <v>2</v>
      </c>
      <c r="E309">
        <v>0</v>
      </c>
      <c r="F309" t="s">
        <v>2645</v>
      </c>
      <c r="G309">
        <v>10852</v>
      </c>
      <c r="H309">
        <v>7214401.7999999998</v>
      </c>
      <c r="I309">
        <v>30.8</v>
      </c>
      <c r="J309">
        <v>0.74716980755329099</v>
      </c>
      <c r="K309">
        <v>0.82222222089767405</v>
      </c>
      <c r="L309">
        <v>0.71555556654930097</v>
      </c>
      <c r="M309">
        <v>0.33333333333333298</v>
      </c>
      <c r="N309">
        <v>0.53333333333333299</v>
      </c>
      <c r="O309">
        <v>0.39622641509433898</v>
      </c>
      <c r="P309">
        <v>17</v>
      </c>
      <c r="Q309">
        <v>257276.79999999999</v>
      </c>
      <c r="R309">
        <v>10836</v>
      </c>
      <c r="S309">
        <v>2</v>
      </c>
      <c r="T309">
        <v>69</v>
      </c>
      <c r="U309">
        <v>0.33333333333333298</v>
      </c>
      <c r="V309">
        <v>0.54074074074073997</v>
      </c>
      <c r="W309">
        <v>0.39622641509433898</v>
      </c>
      <c r="X309">
        <v>14.4</v>
      </c>
      <c r="Y309">
        <v>237977.60000000001</v>
      </c>
      <c r="Z309">
        <v>11133</v>
      </c>
      <c r="AA309">
        <v>2</v>
      </c>
      <c r="AB309">
        <v>70</v>
      </c>
      <c r="AC309" t="s">
        <v>2988</v>
      </c>
      <c r="AE309">
        <f>Tabela4[[#This Row],[kan_params]]</f>
        <v>10852</v>
      </c>
      <c r="AF309">
        <f>Tabela4[[#This Row],[kan_steps]]</f>
        <v>30.8</v>
      </c>
      <c r="AG309">
        <f>Tabela4[[#This Row],[kan_train_acc]]</f>
        <v>0.74716980755329099</v>
      </c>
      <c r="AH309">
        <f>Tabela4[[#This Row],[kan_val_acc]]</f>
        <v>0.82222222089767405</v>
      </c>
      <c r="AI309">
        <f>Tabela4[[#This Row],[kan_test_acc]]</f>
        <v>0.71555556654930097</v>
      </c>
      <c r="AJ309">
        <f>Tabela4[[#This Row],[mlp_test_acc]]</f>
        <v>0.33333333333333298</v>
      </c>
      <c r="AK309">
        <f>Tabela4[[#This Row],[mlp_val_acc]]</f>
        <v>0.53333333333333299</v>
      </c>
      <c r="AL309">
        <f>Tabela4[[#This Row],[mlp_train_acc]]</f>
        <v>0.39622641509433898</v>
      </c>
      <c r="AM309">
        <f>Tabela4[[#This Row],[mlp_steps]]</f>
        <v>17</v>
      </c>
    </row>
    <row r="310" spans="1:39" hidden="1" x14ac:dyDescent="0.25">
      <c r="A310" t="s">
        <v>2630</v>
      </c>
      <c r="B310">
        <v>14</v>
      </c>
      <c r="C310">
        <v>9</v>
      </c>
      <c r="D310">
        <v>2</v>
      </c>
      <c r="E310">
        <v>0</v>
      </c>
      <c r="F310" t="s">
        <v>2647</v>
      </c>
      <c r="G310">
        <v>11462</v>
      </c>
      <c r="H310">
        <v>7806232.5999999996</v>
      </c>
      <c r="I310">
        <v>33</v>
      </c>
      <c r="J310">
        <v>0.81509435176849299</v>
      </c>
      <c r="K310">
        <v>0.88888889551162698</v>
      </c>
      <c r="L310">
        <v>0.77777778506278905</v>
      </c>
      <c r="M310">
        <v>0.33333333333333298</v>
      </c>
      <c r="N310">
        <v>0.51851851851851805</v>
      </c>
      <c r="O310">
        <v>0.39622641509433898</v>
      </c>
      <c r="P310">
        <v>13.6</v>
      </c>
      <c r="Q310">
        <v>684224.4</v>
      </c>
      <c r="R310">
        <v>11434</v>
      </c>
      <c r="S310">
        <v>2</v>
      </c>
      <c r="T310">
        <v>71</v>
      </c>
      <c r="U310">
        <v>0.33333333333333298</v>
      </c>
      <c r="V310">
        <v>0.51851851851851805</v>
      </c>
      <c r="W310">
        <v>0.39622641509433898</v>
      </c>
      <c r="X310">
        <v>16</v>
      </c>
      <c r="Y310">
        <v>858320.4</v>
      </c>
      <c r="Z310">
        <v>11739</v>
      </c>
      <c r="AA310">
        <v>2</v>
      </c>
      <c r="AB310">
        <v>72</v>
      </c>
      <c r="AC310" t="s">
        <v>2989</v>
      </c>
      <c r="AE310">
        <f>Tabela4[[#This Row],[kan_params]]</f>
        <v>11462</v>
      </c>
      <c r="AF310">
        <f>Tabela4[[#This Row],[kan_steps]]</f>
        <v>33</v>
      </c>
      <c r="AG310">
        <f>Tabela4[[#This Row],[kan_train_acc]]</f>
        <v>0.81509435176849299</v>
      </c>
      <c r="AH310">
        <f>Tabela4[[#This Row],[kan_val_acc]]</f>
        <v>0.88888889551162698</v>
      </c>
      <c r="AI310">
        <f>Tabela4[[#This Row],[kan_test_acc]]</f>
        <v>0.77777778506278905</v>
      </c>
      <c r="AJ310">
        <f>Tabela4[[#This Row],[mlp_test_acc]]</f>
        <v>0.33333333333333298</v>
      </c>
      <c r="AK310">
        <f>Tabela4[[#This Row],[mlp_val_acc]]</f>
        <v>0.51851851851851805</v>
      </c>
      <c r="AL310">
        <f>Tabela4[[#This Row],[mlp_train_acc]]</f>
        <v>0.39622641509433898</v>
      </c>
      <c r="AM310">
        <f>Tabela4[[#This Row],[mlp_steps]]</f>
        <v>13.6</v>
      </c>
    </row>
    <row r="311" spans="1:39" hidden="1" x14ac:dyDescent="0.25">
      <c r="A311" t="s">
        <v>2630</v>
      </c>
      <c r="B311">
        <v>14</v>
      </c>
      <c r="C311">
        <v>9</v>
      </c>
      <c r="D311">
        <v>2</v>
      </c>
      <c r="E311">
        <v>0</v>
      </c>
      <c r="F311" t="s">
        <v>2649</v>
      </c>
      <c r="G311">
        <v>3968</v>
      </c>
      <c r="H311">
        <v>3000985.6000000001</v>
      </c>
      <c r="I311">
        <v>23.8</v>
      </c>
      <c r="J311">
        <v>0.96226415634155205</v>
      </c>
      <c r="K311">
        <v>0.88888889551162698</v>
      </c>
      <c r="L311">
        <v>0.89333333969116202</v>
      </c>
      <c r="M311">
        <v>0.33333333333333298</v>
      </c>
      <c r="N311">
        <v>0.51851851851851805</v>
      </c>
      <c r="O311">
        <v>0.39622641509433898</v>
      </c>
      <c r="P311">
        <v>13.6</v>
      </c>
      <c r="Q311">
        <v>192716.4</v>
      </c>
      <c r="R311">
        <v>3963</v>
      </c>
      <c r="S311">
        <v>2</v>
      </c>
      <c r="T311">
        <v>40</v>
      </c>
      <c r="U311">
        <v>0.34222222222222198</v>
      </c>
      <c r="V311">
        <v>0.296296296296296</v>
      </c>
      <c r="W311">
        <v>0.32830188679245198</v>
      </c>
      <c r="X311">
        <v>12.8</v>
      </c>
      <c r="Y311">
        <v>167512</v>
      </c>
      <c r="Z311">
        <v>4144</v>
      </c>
      <c r="AA311">
        <v>2</v>
      </c>
      <c r="AB311">
        <v>41</v>
      </c>
      <c r="AC311" t="s">
        <v>2990</v>
      </c>
      <c r="AE311">
        <f>Tabela4[[#This Row],[kan_params]]</f>
        <v>3968</v>
      </c>
      <c r="AF311">
        <f>Tabela4[[#This Row],[kan_steps]]</f>
        <v>23.8</v>
      </c>
      <c r="AG311">
        <f>Tabela4[[#This Row],[kan_train_acc]]</f>
        <v>0.96226415634155205</v>
      </c>
      <c r="AH311">
        <f>Tabela4[[#This Row],[kan_val_acc]]</f>
        <v>0.88888889551162698</v>
      </c>
      <c r="AI311">
        <f>Tabela4[[#This Row],[kan_test_acc]]</f>
        <v>0.89333333969116202</v>
      </c>
      <c r="AJ311">
        <f>Tabela4[[#This Row],[mlp_test_acc]]</f>
        <v>0.33333333333333298</v>
      </c>
      <c r="AK311">
        <f>Tabela4[[#This Row],[mlp_val_acc]]</f>
        <v>0.51851851851851805</v>
      </c>
      <c r="AL311">
        <f>Tabela4[[#This Row],[mlp_train_acc]]</f>
        <v>0.39622641509433898</v>
      </c>
      <c r="AM311">
        <f>Tabela4[[#This Row],[mlp_steps]]</f>
        <v>13.6</v>
      </c>
    </row>
    <row r="312" spans="1:39" hidden="1" x14ac:dyDescent="0.25">
      <c r="A312" t="s">
        <v>2630</v>
      </c>
      <c r="B312">
        <v>14</v>
      </c>
      <c r="C312">
        <v>9</v>
      </c>
      <c r="D312">
        <v>2</v>
      </c>
      <c r="E312">
        <v>0</v>
      </c>
      <c r="F312" t="s">
        <v>2651</v>
      </c>
      <c r="G312">
        <v>8182</v>
      </c>
      <c r="H312">
        <v>6230593.5999999996</v>
      </c>
      <c r="I312">
        <v>29.4</v>
      </c>
      <c r="J312">
        <v>0.57924527525901703</v>
      </c>
      <c r="K312">
        <v>0.75555555820465004</v>
      </c>
      <c r="L312">
        <v>0.59111112654209097</v>
      </c>
      <c r="M312">
        <v>0.31111111111111101</v>
      </c>
      <c r="N312">
        <v>0.47407407407407398</v>
      </c>
      <c r="O312">
        <v>0.373584905660377</v>
      </c>
      <c r="P312">
        <v>13.6</v>
      </c>
      <c r="Q312">
        <v>220684.6</v>
      </c>
      <c r="R312">
        <v>8086</v>
      </c>
      <c r="S312">
        <v>2</v>
      </c>
      <c r="T312">
        <v>59</v>
      </c>
      <c r="U312">
        <v>0.33333333333333298</v>
      </c>
      <c r="V312">
        <v>0.51851851851851805</v>
      </c>
      <c r="W312">
        <v>0.39622641509433898</v>
      </c>
      <c r="X312">
        <v>15.6</v>
      </c>
      <c r="Y312">
        <v>257912.2</v>
      </c>
      <c r="Z312">
        <v>8343</v>
      </c>
      <c r="AA312">
        <v>2</v>
      </c>
      <c r="AB312">
        <v>60</v>
      </c>
      <c r="AC312" t="s">
        <v>2991</v>
      </c>
      <c r="AE312">
        <f>Tabela4[[#This Row],[kan_params]]</f>
        <v>8182</v>
      </c>
      <c r="AF312">
        <f>Tabela4[[#This Row],[kan_steps]]</f>
        <v>29.4</v>
      </c>
      <c r="AG312">
        <f>Tabela4[[#This Row],[kan_train_acc]]</f>
        <v>0.57924527525901703</v>
      </c>
      <c r="AH312">
        <f>Tabela4[[#This Row],[kan_val_acc]]</f>
        <v>0.75555555820465004</v>
      </c>
      <c r="AI312">
        <f>Tabela4[[#This Row],[kan_test_acc]]</f>
        <v>0.59111112654209097</v>
      </c>
      <c r="AJ312">
        <f>Tabela4[[#This Row],[mlp_test_acc]]</f>
        <v>0.31111111111111101</v>
      </c>
      <c r="AK312">
        <f>Tabela4[[#This Row],[mlp_val_acc]]</f>
        <v>0.47407407407407398</v>
      </c>
      <c r="AL312">
        <f>Tabela4[[#This Row],[mlp_train_acc]]</f>
        <v>0.373584905660377</v>
      </c>
      <c r="AM312">
        <f>Tabela4[[#This Row],[mlp_steps]]</f>
        <v>13.6</v>
      </c>
    </row>
    <row r="313" spans="1:39" hidden="1" x14ac:dyDescent="0.25">
      <c r="A313" t="s">
        <v>2630</v>
      </c>
      <c r="B313">
        <v>14</v>
      </c>
      <c r="C313">
        <v>9</v>
      </c>
      <c r="D313">
        <v>2</v>
      </c>
      <c r="E313">
        <v>0</v>
      </c>
      <c r="F313" t="s">
        <v>2653</v>
      </c>
      <c r="G313">
        <v>8868</v>
      </c>
      <c r="H313">
        <v>3164043.6</v>
      </c>
      <c r="I313">
        <v>13.8</v>
      </c>
      <c r="J313">
        <v>0.47735849022865201</v>
      </c>
      <c r="K313">
        <v>0.73333332538604701</v>
      </c>
      <c r="L313">
        <v>0.49777779579162501</v>
      </c>
      <c r="M313">
        <v>0.33333333333333298</v>
      </c>
      <c r="N313">
        <v>0.51851851851851805</v>
      </c>
      <c r="O313">
        <v>0.39622641509433898</v>
      </c>
      <c r="P313">
        <v>12</v>
      </c>
      <c r="Q313">
        <v>196847.4</v>
      </c>
      <c r="R313">
        <v>8604</v>
      </c>
      <c r="S313">
        <v>2</v>
      </c>
      <c r="T313">
        <v>61</v>
      </c>
      <c r="U313">
        <v>0.33333333333333298</v>
      </c>
      <c r="V313">
        <v>0.51851851851851805</v>
      </c>
      <c r="W313">
        <v>0.39622641509433898</v>
      </c>
      <c r="X313">
        <v>16</v>
      </c>
      <c r="Y313">
        <v>220809.2</v>
      </c>
      <c r="Z313">
        <v>8869</v>
      </c>
      <c r="AA313">
        <v>2</v>
      </c>
      <c r="AB313">
        <v>62</v>
      </c>
      <c r="AC313" t="s">
        <v>2992</v>
      </c>
      <c r="AE313">
        <f>Tabela4[[#This Row],[kan_params]]</f>
        <v>8868</v>
      </c>
      <c r="AF313">
        <f>Tabela4[[#This Row],[kan_steps]]</f>
        <v>13.8</v>
      </c>
      <c r="AG313">
        <f>Tabela4[[#This Row],[kan_train_acc]]</f>
        <v>0.47735849022865201</v>
      </c>
      <c r="AH313">
        <f>Tabela4[[#This Row],[kan_val_acc]]</f>
        <v>0.73333332538604701</v>
      </c>
      <c r="AI313">
        <f>Tabela4[[#This Row],[kan_test_acc]]</f>
        <v>0.49777779579162501</v>
      </c>
      <c r="AJ313">
        <f>Tabela4[[#This Row],[mlp_test_acc]]</f>
        <v>0.33333333333333298</v>
      </c>
      <c r="AK313">
        <f>Tabela4[[#This Row],[mlp_val_acc]]</f>
        <v>0.51851851851851805</v>
      </c>
      <c r="AL313">
        <f>Tabela4[[#This Row],[mlp_train_acc]]</f>
        <v>0.39622641509433898</v>
      </c>
      <c r="AM313">
        <f>Tabela4[[#This Row],[mlp_steps]]</f>
        <v>12</v>
      </c>
    </row>
    <row r="314" spans="1:39" hidden="1" x14ac:dyDescent="0.25">
      <c r="A314" t="s">
        <v>2630</v>
      </c>
      <c r="B314">
        <v>14</v>
      </c>
      <c r="C314">
        <v>9</v>
      </c>
      <c r="D314">
        <v>2</v>
      </c>
      <c r="E314">
        <v>0</v>
      </c>
      <c r="F314" t="s">
        <v>2655</v>
      </c>
      <c r="G314">
        <v>9554</v>
      </c>
      <c r="H314">
        <v>4571365.2</v>
      </c>
      <c r="I314">
        <v>18.399999999999999</v>
      </c>
      <c r="J314">
        <v>0.44905660152435301</v>
      </c>
      <c r="K314">
        <v>0.65185184478759695</v>
      </c>
      <c r="L314">
        <v>0.45777779221534698</v>
      </c>
      <c r="M314">
        <v>0.33333333333333298</v>
      </c>
      <c r="N314">
        <v>0.51851851851851805</v>
      </c>
      <c r="O314">
        <v>0.39622641509433898</v>
      </c>
      <c r="P314">
        <v>14.8</v>
      </c>
      <c r="Q314">
        <v>273716.59999999998</v>
      </c>
      <c r="R314">
        <v>9411</v>
      </c>
      <c r="S314">
        <v>2</v>
      </c>
      <c r="T314">
        <v>64</v>
      </c>
      <c r="U314">
        <v>0.35555555555555501</v>
      </c>
      <c r="V314">
        <v>0.34074074074074001</v>
      </c>
      <c r="W314">
        <v>0.34339622641509399</v>
      </c>
      <c r="X314">
        <v>12.6</v>
      </c>
      <c r="Y314">
        <v>198103.8</v>
      </c>
      <c r="Z314">
        <v>9688</v>
      </c>
      <c r="AA314">
        <v>2</v>
      </c>
      <c r="AB314">
        <v>65</v>
      </c>
      <c r="AC314" t="s">
        <v>2993</v>
      </c>
      <c r="AE314">
        <f>Tabela4[[#This Row],[kan_params]]</f>
        <v>9554</v>
      </c>
      <c r="AF314">
        <f>Tabela4[[#This Row],[kan_steps]]</f>
        <v>18.399999999999999</v>
      </c>
      <c r="AG314">
        <f>Tabela4[[#This Row],[kan_train_acc]]</f>
        <v>0.44905660152435301</v>
      </c>
      <c r="AH314">
        <f>Tabela4[[#This Row],[kan_val_acc]]</f>
        <v>0.65185184478759695</v>
      </c>
      <c r="AI314">
        <f>Tabela4[[#This Row],[kan_test_acc]]</f>
        <v>0.45777779221534698</v>
      </c>
      <c r="AJ314">
        <f>Tabela4[[#This Row],[mlp_test_acc]]</f>
        <v>0.33333333333333298</v>
      </c>
      <c r="AK314">
        <f>Tabela4[[#This Row],[mlp_val_acc]]</f>
        <v>0.51851851851851805</v>
      </c>
      <c r="AL314">
        <f>Tabela4[[#This Row],[mlp_train_acc]]</f>
        <v>0.39622641509433898</v>
      </c>
      <c r="AM314">
        <f>Tabela4[[#This Row],[mlp_steps]]</f>
        <v>14.8</v>
      </c>
    </row>
    <row r="315" spans="1:39" hidden="1" x14ac:dyDescent="0.25">
      <c r="A315" t="s">
        <v>2630</v>
      </c>
      <c r="B315">
        <v>14</v>
      </c>
      <c r="C315">
        <v>9</v>
      </c>
      <c r="D315">
        <v>2</v>
      </c>
      <c r="E315">
        <v>0</v>
      </c>
      <c r="F315" t="s">
        <v>2657</v>
      </c>
      <c r="G315">
        <v>10240</v>
      </c>
      <c r="H315">
        <v>6798852.5999999996</v>
      </c>
      <c r="I315">
        <v>30.4</v>
      </c>
      <c r="J315">
        <v>0.78113209009170503</v>
      </c>
      <c r="K315">
        <v>0.85925925970077499</v>
      </c>
      <c r="L315">
        <v>0.76444445848464904</v>
      </c>
      <c r="M315">
        <v>0.33333333333333298</v>
      </c>
      <c r="N315">
        <v>0.51851851851851805</v>
      </c>
      <c r="O315">
        <v>0.39622641509433898</v>
      </c>
      <c r="P315">
        <v>14.6</v>
      </c>
      <c r="Q315">
        <v>233063.2</v>
      </c>
      <c r="R315">
        <v>9969</v>
      </c>
      <c r="S315">
        <v>2</v>
      </c>
      <c r="T315">
        <v>66</v>
      </c>
      <c r="U315">
        <v>0.31111111111111101</v>
      </c>
      <c r="V315">
        <v>0.50370370370370299</v>
      </c>
      <c r="W315">
        <v>0.373584905660377</v>
      </c>
      <c r="X315">
        <v>16.600000000000001</v>
      </c>
      <c r="Y315">
        <v>247581.4</v>
      </c>
      <c r="Z315">
        <v>10254</v>
      </c>
      <c r="AA315">
        <v>2</v>
      </c>
      <c r="AB315">
        <v>67</v>
      </c>
      <c r="AC315" t="s">
        <v>2994</v>
      </c>
      <c r="AE315">
        <f>Tabela4[[#This Row],[kan_params]]</f>
        <v>10240</v>
      </c>
      <c r="AF315">
        <f>Tabela4[[#This Row],[kan_steps]]</f>
        <v>30.4</v>
      </c>
      <c r="AG315">
        <f>Tabela4[[#This Row],[kan_train_acc]]</f>
        <v>0.78113209009170503</v>
      </c>
      <c r="AH315">
        <f>Tabela4[[#This Row],[kan_val_acc]]</f>
        <v>0.85925925970077499</v>
      </c>
      <c r="AI315">
        <f>Tabela4[[#This Row],[kan_test_acc]]</f>
        <v>0.76444445848464904</v>
      </c>
      <c r="AJ315">
        <f>Tabela4[[#This Row],[mlp_test_acc]]</f>
        <v>0.33333333333333298</v>
      </c>
      <c r="AK315">
        <f>Tabela4[[#This Row],[mlp_val_acc]]</f>
        <v>0.51851851851851805</v>
      </c>
      <c r="AL315">
        <f>Tabela4[[#This Row],[mlp_train_acc]]</f>
        <v>0.39622641509433898</v>
      </c>
      <c r="AM315">
        <f>Tabela4[[#This Row],[mlp_steps]]</f>
        <v>14.6</v>
      </c>
    </row>
    <row r="316" spans="1:39" hidden="1" x14ac:dyDescent="0.25">
      <c r="A316" t="s">
        <v>2630</v>
      </c>
      <c r="B316">
        <v>14</v>
      </c>
      <c r="C316">
        <v>9</v>
      </c>
      <c r="D316">
        <v>2</v>
      </c>
      <c r="E316">
        <v>0</v>
      </c>
      <c r="F316" t="s">
        <v>2659</v>
      </c>
      <c r="G316">
        <v>10926</v>
      </c>
      <c r="H316">
        <v>7683056</v>
      </c>
      <c r="I316">
        <v>31.6</v>
      </c>
      <c r="J316">
        <v>0.91320755481719895</v>
      </c>
      <c r="K316">
        <v>0.85925925970077499</v>
      </c>
      <c r="L316">
        <v>0.86666667461395197</v>
      </c>
      <c r="M316">
        <v>0.33333333333333298</v>
      </c>
      <c r="N316">
        <v>0.51851851851851805</v>
      </c>
      <c r="O316">
        <v>0.39622641509433898</v>
      </c>
      <c r="P316">
        <v>16.399999999999999</v>
      </c>
      <c r="Q316">
        <v>256597</v>
      </c>
      <c r="R316">
        <v>10836</v>
      </c>
      <c r="S316">
        <v>2</v>
      </c>
      <c r="T316">
        <v>69</v>
      </c>
      <c r="U316">
        <v>0.33333333333333298</v>
      </c>
      <c r="V316">
        <v>0.51851851851851805</v>
      </c>
      <c r="W316">
        <v>0.39622641509433898</v>
      </c>
      <c r="X316">
        <v>13.2</v>
      </c>
      <c r="Y316">
        <v>229265</v>
      </c>
      <c r="Z316">
        <v>11133</v>
      </c>
      <c r="AA316">
        <v>2</v>
      </c>
      <c r="AB316">
        <v>70</v>
      </c>
      <c r="AC316" t="s">
        <v>2995</v>
      </c>
      <c r="AE316">
        <f>Tabela4[[#This Row],[kan_params]]</f>
        <v>10926</v>
      </c>
      <c r="AF316">
        <f>Tabela4[[#This Row],[kan_steps]]</f>
        <v>31.6</v>
      </c>
      <c r="AG316">
        <f>Tabela4[[#This Row],[kan_train_acc]]</f>
        <v>0.91320755481719895</v>
      </c>
      <c r="AH316">
        <f>Tabela4[[#This Row],[kan_val_acc]]</f>
        <v>0.85925925970077499</v>
      </c>
      <c r="AI316">
        <f>Tabela4[[#This Row],[kan_test_acc]]</f>
        <v>0.86666667461395197</v>
      </c>
      <c r="AJ316">
        <f>Tabela4[[#This Row],[mlp_test_acc]]</f>
        <v>0.33333333333333298</v>
      </c>
      <c r="AK316">
        <f>Tabela4[[#This Row],[mlp_val_acc]]</f>
        <v>0.51851851851851805</v>
      </c>
      <c r="AL316">
        <f>Tabela4[[#This Row],[mlp_train_acc]]</f>
        <v>0.39622641509433898</v>
      </c>
      <c r="AM316">
        <f>Tabela4[[#This Row],[mlp_steps]]</f>
        <v>16.399999999999999</v>
      </c>
    </row>
    <row r="317" spans="1:39" hidden="1" x14ac:dyDescent="0.25">
      <c r="A317" t="s">
        <v>2630</v>
      </c>
      <c r="B317">
        <v>14</v>
      </c>
      <c r="C317">
        <v>9</v>
      </c>
      <c r="D317">
        <v>2</v>
      </c>
      <c r="E317">
        <v>0</v>
      </c>
      <c r="F317" t="s">
        <v>2661</v>
      </c>
      <c r="G317">
        <v>11612</v>
      </c>
      <c r="H317">
        <v>7957472.7999999998</v>
      </c>
      <c r="I317">
        <v>30.2</v>
      </c>
      <c r="J317">
        <v>0.83207546472549399</v>
      </c>
      <c r="K317">
        <v>0.91851850748062103</v>
      </c>
      <c r="L317">
        <v>0.75111111998558</v>
      </c>
      <c r="M317">
        <v>0.33333333333333298</v>
      </c>
      <c r="N317">
        <v>0.51851851851851805</v>
      </c>
      <c r="O317">
        <v>0.39622641509433898</v>
      </c>
      <c r="P317">
        <v>14.4</v>
      </c>
      <c r="Q317">
        <v>942278.2</v>
      </c>
      <c r="R317">
        <v>11434</v>
      </c>
      <c r="S317">
        <v>2</v>
      </c>
      <c r="T317">
        <v>71</v>
      </c>
      <c r="U317">
        <v>0.33333333333333298</v>
      </c>
      <c r="V317">
        <v>0.51851851851851805</v>
      </c>
      <c r="W317">
        <v>0.39622641509433898</v>
      </c>
      <c r="X317">
        <v>14.2</v>
      </c>
      <c r="Y317">
        <v>972401</v>
      </c>
      <c r="Z317">
        <v>11739</v>
      </c>
      <c r="AA317">
        <v>2</v>
      </c>
      <c r="AB317">
        <v>72</v>
      </c>
      <c r="AC317" t="s">
        <v>2996</v>
      </c>
      <c r="AE317">
        <f>Tabela4[[#This Row],[kan_params]]</f>
        <v>11612</v>
      </c>
      <c r="AF317">
        <f>Tabela4[[#This Row],[kan_steps]]</f>
        <v>30.2</v>
      </c>
      <c r="AG317">
        <f>Tabela4[[#This Row],[kan_train_acc]]</f>
        <v>0.83207546472549399</v>
      </c>
      <c r="AH317">
        <f>Tabela4[[#This Row],[kan_val_acc]]</f>
        <v>0.91851850748062103</v>
      </c>
      <c r="AI317">
        <f>Tabela4[[#This Row],[kan_test_acc]]</f>
        <v>0.75111111998558</v>
      </c>
      <c r="AJ317">
        <f>Tabela4[[#This Row],[mlp_test_acc]]</f>
        <v>0.33333333333333298</v>
      </c>
      <c r="AK317">
        <f>Tabela4[[#This Row],[mlp_val_acc]]</f>
        <v>0.51851851851851805</v>
      </c>
      <c r="AL317">
        <f>Tabela4[[#This Row],[mlp_train_acc]]</f>
        <v>0.39622641509433898</v>
      </c>
      <c r="AM317">
        <f>Tabela4[[#This Row],[mlp_steps]]</f>
        <v>14.4</v>
      </c>
    </row>
    <row r="318" spans="1:39" hidden="1" x14ac:dyDescent="0.25">
      <c r="A318" t="s">
        <v>2630</v>
      </c>
      <c r="B318">
        <v>14</v>
      </c>
      <c r="C318">
        <v>9</v>
      </c>
      <c r="D318">
        <v>2</v>
      </c>
      <c r="E318">
        <v>0</v>
      </c>
      <c r="F318" t="s">
        <v>2663</v>
      </c>
      <c r="G318">
        <v>12298</v>
      </c>
      <c r="H318">
        <v>8611418.4000000004</v>
      </c>
      <c r="I318">
        <v>34.799999999999997</v>
      </c>
      <c r="J318">
        <v>0.824528312683105</v>
      </c>
      <c r="K318">
        <v>0.87407406568527202</v>
      </c>
      <c r="L318">
        <v>0.79111112356185898</v>
      </c>
      <c r="M318">
        <v>0.31111111111111101</v>
      </c>
      <c r="N318">
        <v>0.47407407407407398</v>
      </c>
      <c r="O318">
        <v>0.373584905660377</v>
      </c>
      <c r="P318">
        <v>13</v>
      </c>
      <c r="Q318">
        <v>754134.4</v>
      </c>
      <c r="R318">
        <v>12048</v>
      </c>
      <c r="S318">
        <v>2</v>
      </c>
      <c r="T318">
        <v>73</v>
      </c>
      <c r="U318">
        <v>0.33333333333333298</v>
      </c>
      <c r="V318">
        <v>0.53333333333333299</v>
      </c>
      <c r="W318">
        <v>0.39622641509433898</v>
      </c>
      <c r="X318">
        <v>14.8</v>
      </c>
      <c r="Y318">
        <v>1060416.6000000001</v>
      </c>
      <c r="Z318">
        <v>12361</v>
      </c>
      <c r="AA318">
        <v>2</v>
      </c>
      <c r="AB318">
        <v>74</v>
      </c>
      <c r="AC318" t="s">
        <v>2997</v>
      </c>
      <c r="AE318">
        <f>Tabela4[[#This Row],[kan_params]]</f>
        <v>12298</v>
      </c>
      <c r="AF318">
        <f>Tabela4[[#This Row],[kan_steps]]</f>
        <v>34.799999999999997</v>
      </c>
      <c r="AG318">
        <f>Tabela4[[#This Row],[kan_train_acc]]</f>
        <v>0.824528312683105</v>
      </c>
      <c r="AH318">
        <f>Tabela4[[#This Row],[kan_val_acc]]</f>
        <v>0.87407406568527202</v>
      </c>
      <c r="AI318">
        <f>Tabela4[[#This Row],[kan_test_acc]]</f>
        <v>0.79111112356185898</v>
      </c>
      <c r="AJ318">
        <f>Tabela4[[#This Row],[mlp_test_acc]]</f>
        <v>0.31111111111111101</v>
      </c>
      <c r="AK318">
        <f>Tabela4[[#This Row],[mlp_val_acc]]</f>
        <v>0.47407407407407398</v>
      </c>
      <c r="AL318">
        <f>Tabela4[[#This Row],[mlp_train_acc]]</f>
        <v>0.373584905660377</v>
      </c>
      <c r="AM318">
        <f>Tabela4[[#This Row],[mlp_steps]]</f>
        <v>13</v>
      </c>
    </row>
    <row r="319" spans="1:39" hidden="1" x14ac:dyDescent="0.25">
      <c r="A319" t="s">
        <v>2630</v>
      </c>
      <c r="B319">
        <v>14</v>
      </c>
      <c r="C319">
        <v>9</v>
      </c>
      <c r="D319">
        <v>2</v>
      </c>
      <c r="E319">
        <v>0</v>
      </c>
      <c r="F319" t="s">
        <v>2665</v>
      </c>
      <c r="G319">
        <v>12984</v>
      </c>
      <c r="H319">
        <v>7507173.7999999998</v>
      </c>
      <c r="I319">
        <v>29.2</v>
      </c>
      <c r="J319">
        <v>0.88301887512207</v>
      </c>
      <c r="K319">
        <v>0.903703701496124</v>
      </c>
      <c r="L319">
        <v>0.83555556535720799</v>
      </c>
      <c r="M319">
        <v>0.33333333333333298</v>
      </c>
      <c r="N319">
        <v>0.54074074074073997</v>
      </c>
      <c r="O319">
        <v>0.39622641509433898</v>
      </c>
      <c r="P319">
        <v>15</v>
      </c>
      <c r="Q319">
        <v>763485.8</v>
      </c>
      <c r="R319">
        <v>12678</v>
      </c>
      <c r="S319">
        <v>2</v>
      </c>
      <c r="T319">
        <v>75</v>
      </c>
      <c r="U319">
        <v>0.33333333333333298</v>
      </c>
      <c r="V319">
        <v>0.51851851851851805</v>
      </c>
      <c r="W319">
        <v>0.39622641509433898</v>
      </c>
      <c r="X319">
        <v>13.4</v>
      </c>
      <c r="Y319">
        <v>720537.4</v>
      </c>
      <c r="Z319">
        <v>12999</v>
      </c>
      <c r="AA319">
        <v>2</v>
      </c>
      <c r="AB319">
        <v>76</v>
      </c>
      <c r="AC319" t="s">
        <v>2998</v>
      </c>
      <c r="AE319">
        <f>Tabela4[[#This Row],[kan_params]]</f>
        <v>12984</v>
      </c>
      <c r="AF319">
        <f>Tabela4[[#This Row],[kan_steps]]</f>
        <v>29.2</v>
      </c>
      <c r="AG319">
        <f>Tabela4[[#This Row],[kan_train_acc]]</f>
        <v>0.88301887512207</v>
      </c>
      <c r="AH319">
        <f>Tabela4[[#This Row],[kan_val_acc]]</f>
        <v>0.903703701496124</v>
      </c>
      <c r="AI319">
        <f>Tabela4[[#This Row],[kan_test_acc]]</f>
        <v>0.83555556535720799</v>
      </c>
      <c r="AJ319">
        <f>Tabela4[[#This Row],[mlp_test_acc]]</f>
        <v>0.33333333333333298</v>
      </c>
      <c r="AK319">
        <f>Tabela4[[#This Row],[mlp_val_acc]]</f>
        <v>0.54074074074073997</v>
      </c>
      <c r="AL319">
        <f>Tabela4[[#This Row],[mlp_train_acc]]</f>
        <v>0.39622641509433898</v>
      </c>
      <c r="AM319">
        <f>Tabela4[[#This Row],[mlp_steps]]</f>
        <v>15</v>
      </c>
    </row>
    <row r="320" spans="1:39" hidden="1" x14ac:dyDescent="0.25">
      <c r="A320" t="s">
        <v>2630</v>
      </c>
      <c r="B320">
        <v>14</v>
      </c>
      <c r="C320">
        <v>9</v>
      </c>
      <c r="D320">
        <v>2</v>
      </c>
      <c r="E320">
        <v>0</v>
      </c>
      <c r="F320" t="s">
        <v>2667</v>
      </c>
      <c r="G320">
        <v>4578</v>
      </c>
      <c r="H320">
        <v>3215589</v>
      </c>
      <c r="I320">
        <v>26</v>
      </c>
      <c r="J320">
        <v>0.98679244518279996</v>
      </c>
      <c r="K320">
        <v>0.94074072837829503</v>
      </c>
      <c r="L320">
        <v>0.88444445133209204</v>
      </c>
      <c r="M320">
        <v>0.33333333333333298</v>
      </c>
      <c r="N320">
        <v>0.51851851851851805</v>
      </c>
      <c r="O320">
        <v>0.39622641509433898</v>
      </c>
      <c r="P320">
        <v>17.600000000000001</v>
      </c>
      <c r="Q320">
        <v>276715.59999999998</v>
      </c>
      <c r="R320">
        <v>4518</v>
      </c>
      <c r="S320">
        <v>2</v>
      </c>
      <c r="T320">
        <v>43</v>
      </c>
      <c r="U320">
        <v>0.24444444444444399</v>
      </c>
      <c r="V320">
        <v>0.34074074074074001</v>
      </c>
      <c r="W320">
        <v>0.30566037735849</v>
      </c>
      <c r="X320">
        <v>13.8</v>
      </c>
      <c r="Y320">
        <v>235017.8</v>
      </c>
      <c r="Z320">
        <v>4711</v>
      </c>
      <c r="AA320">
        <v>2</v>
      </c>
      <c r="AB320">
        <v>44</v>
      </c>
      <c r="AC320" t="s">
        <v>2999</v>
      </c>
      <c r="AE320">
        <f>Tabela4[[#This Row],[kan_params]]</f>
        <v>4578</v>
      </c>
      <c r="AF320">
        <f>Tabela4[[#This Row],[kan_steps]]</f>
        <v>26</v>
      </c>
      <c r="AG320">
        <f>Tabela4[[#This Row],[kan_train_acc]]</f>
        <v>0.98679244518279996</v>
      </c>
      <c r="AH320">
        <f>Tabela4[[#This Row],[kan_val_acc]]</f>
        <v>0.94074072837829503</v>
      </c>
      <c r="AI320">
        <f>Tabela4[[#This Row],[kan_test_acc]]</f>
        <v>0.88444445133209204</v>
      </c>
      <c r="AJ320">
        <f>Tabela4[[#This Row],[mlp_test_acc]]</f>
        <v>0.33333333333333298</v>
      </c>
      <c r="AK320">
        <f>Tabela4[[#This Row],[mlp_val_acc]]</f>
        <v>0.51851851851851805</v>
      </c>
      <c r="AL320">
        <f>Tabela4[[#This Row],[mlp_train_acc]]</f>
        <v>0.39622641509433898</v>
      </c>
      <c r="AM320">
        <f>Tabela4[[#This Row],[mlp_steps]]</f>
        <v>17.600000000000001</v>
      </c>
    </row>
    <row r="321" spans="1:39" hidden="1" x14ac:dyDescent="0.25">
      <c r="A321" t="s">
        <v>2630</v>
      </c>
      <c r="B321">
        <v>14</v>
      </c>
      <c r="C321">
        <v>9</v>
      </c>
      <c r="D321">
        <v>2</v>
      </c>
      <c r="E321">
        <v>0</v>
      </c>
      <c r="F321" t="s">
        <v>2669</v>
      </c>
      <c r="G321">
        <v>9172</v>
      </c>
      <c r="H321">
        <v>6173462.5999999996</v>
      </c>
      <c r="I321">
        <v>28.4</v>
      </c>
      <c r="J321">
        <v>0.59622642397880499</v>
      </c>
      <c r="K321">
        <v>0.718518531322479</v>
      </c>
      <c r="L321">
        <v>0.56444445848464897</v>
      </c>
      <c r="M321">
        <v>0.33333333333333298</v>
      </c>
      <c r="N321">
        <v>0.51851851851851805</v>
      </c>
      <c r="O321">
        <v>0.39622641509433898</v>
      </c>
      <c r="P321">
        <v>14.6</v>
      </c>
      <c r="Q321">
        <v>209191.6</v>
      </c>
      <c r="R321">
        <v>9138</v>
      </c>
      <c r="S321">
        <v>2</v>
      </c>
      <c r="T321">
        <v>63</v>
      </c>
      <c r="U321">
        <v>0.33333333333333298</v>
      </c>
      <c r="V321">
        <v>0.51851851851851805</v>
      </c>
      <c r="W321">
        <v>0.39622641509433898</v>
      </c>
      <c r="X321">
        <v>13.4</v>
      </c>
      <c r="Y321">
        <v>183490.4</v>
      </c>
      <c r="Z321">
        <v>9411</v>
      </c>
      <c r="AA321">
        <v>2</v>
      </c>
      <c r="AB321">
        <v>64</v>
      </c>
      <c r="AC321" t="s">
        <v>3000</v>
      </c>
      <c r="AE321">
        <f>Tabela4[[#This Row],[kan_params]]</f>
        <v>9172</v>
      </c>
      <c r="AF321">
        <f>Tabela4[[#This Row],[kan_steps]]</f>
        <v>28.4</v>
      </c>
      <c r="AG321">
        <f>Tabela4[[#This Row],[kan_train_acc]]</f>
        <v>0.59622642397880499</v>
      </c>
      <c r="AH321">
        <f>Tabela4[[#This Row],[kan_val_acc]]</f>
        <v>0.718518531322479</v>
      </c>
      <c r="AI321">
        <f>Tabela4[[#This Row],[kan_test_acc]]</f>
        <v>0.56444445848464897</v>
      </c>
      <c r="AJ321">
        <f>Tabela4[[#This Row],[mlp_test_acc]]</f>
        <v>0.33333333333333298</v>
      </c>
      <c r="AK321">
        <f>Tabela4[[#This Row],[mlp_val_acc]]</f>
        <v>0.51851851851851805</v>
      </c>
      <c r="AL321">
        <f>Tabela4[[#This Row],[mlp_train_acc]]</f>
        <v>0.39622641509433898</v>
      </c>
      <c r="AM321">
        <f>Tabela4[[#This Row],[mlp_steps]]</f>
        <v>14.6</v>
      </c>
    </row>
    <row r="322" spans="1:39" hidden="1" x14ac:dyDescent="0.25">
      <c r="A322" t="s">
        <v>2630</v>
      </c>
      <c r="B322">
        <v>14</v>
      </c>
      <c r="C322">
        <v>9</v>
      </c>
      <c r="D322">
        <v>2</v>
      </c>
      <c r="E322">
        <v>0</v>
      </c>
      <c r="F322" t="s">
        <v>2671</v>
      </c>
      <c r="G322">
        <v>9934</v>
      </c>
      <c r="H322">
        <v>5677281</v>
      </c>
      <c r="I322">
        <v>24.4</v>
      </c>
      <c r="J322">
        <v>0.60377359986305201</v>
      </c>
      <c r="K322">
        <v>0.785185182094574</v>
      </c>
      <c r="L322">
        <v>0.58222223222255698</v>
      </c>
      <c r="M322">
        <v>0.33333333333333298</v>
      </c>
      <c r="N322">
        <v>0.54814814814814805</v>
      </c>
      <c r="O322">
        <v>0.39622641509433898</v>
      </c>
      <c r="P322">
        <v>13.6</v>
      </c>
      <c r="Q322">
        <v>207757.8</v>
      </c>
      <c r="R322">
        <v>9688</v>
      </c>
      <c r="S322">
        <v>2</v>
      </c>
      <c r="T322">
        <v>65</v>
      </c>
      <c r="U322">
        <v>0.33333333333333298</v>
      </c>
      <c r="V322">
        <v>0.51851851851851805</v>
      </c>
      <c r="W322">
        <v>0.39622641509433898</v>
      </c>
      <c r="X322">
        <v>12</v>
      </c>
      <c r="Y322">
        <v>210331.6</v>
      </c>
      <c r="Z322">
        <v>9969</v>
      </c>
      <c r="AA322">
        <v>2</v>
      </c>
      <c r="AB322">
        <v>66</v>
      </c>
      <c r="AC322" t="s">
        <v>3001</v>
      </c>
      <c r="AE322">
        <f>Tabela4[[#This Row],[kan_params]]</f>
        <v>9934</v>
      </c>
      <c r="AF322">
        <f>Tabela4[[#This Row],[kan_steps]]</f>
        <v>24.4</v>
      </c>
      <c r="AG322">
        <f>Tabela4[[#This Row],[kan_train_acc]]</f>
        <v>0.60377359986305201</v>
      </c>
      <c r="AH322">
        <f>Tabela4[[#This Row],[kan_val_acc]]</f>
        <v>0.785185182094574</v>
      </c>
      <c r="AI322">
        <f>Tabela4[[#This Row],[kan_test_acc]]</f>
        <v>0.58222223222255698</v>
      </c>
      <c r="AJ322">
        <f>Tabela4[[#This Row],[mlp_test_acc]]</f>
        <v>0.33333333333333298</v>
      </c>
      <c r="AK322">
        <f>Tabela4[[#This Row],[mlp_val_acc]]</f>
        <v>0.54814814814814805</v>
      </c>
      <c r="AL322">
        <f>Tabela4[[#This Row],[mlp_train_acc]]</f>
        <v>0.39622641509433898</v>
      </c>
      <c r="AM322">
        <f>Tabela4[[#This Row],[mlp_steps]]</f>
        <v>13.6</v>
      </c>
    </row>
    <row r="323" spans="1:39" hidden="1" x14ac:dyDescent="0.25">
      <c r="A323" t="s">
        <v>2630</v>
      </c>
      <c r="B323">
        <v>14</v>
      </c>
      <c r="C323">
        <v>9</v>
      </c>
      <c r="D323">
        <v>2</v>
      </c>
      <c r="E323">
        <v>0</v>
      </c>
      <c r="F323" t="s">
        <v>2673</v>
      </c>
      <c r="G323">
        <v>10696</v>
      </c>
      <c r="H323">
        <v>8163005</v>
      </c>
      <c r="I323">
        <v>34.200000000000003</v>
      </c>
      <c r="J323">
        <v>0.86037735939025795</v>
      </c>
      <c r="K323">
        <v>0.91851850748062103</v>
      </c>
      <c r="L323">
        <v>0.79555556774139402</v>
      </c>
      <c r="M323">
        <v>0.33333333333333298</v>
      </c>
      <c r="N323">
        <v>0.51851851851851805</v>
      </c>
      <c r="O323">
        <v>0.39622641509433898</v>
      </c>
      <c r="P323">
        <v>13.6</v>
      </c>
      <c r="Q323">
        <v>221887</v>
      </c>
      <c r="R323">
        <v>10543</v>
      </c>
      <c r="S323">
        <v>2</v>
      </c>
      <c r="T323">
        <v>68</v>
      </c>
      <c r="U323">
        <v>0.33333333333333298</v>
      </c>
      <c r="V323">
        <v>0.51851851851851805</v>
      </c>
      <c r="W323">
        <v>0.39622641509433898</v>
      </c>
      <c r="X323">
        <v>16</v>
      </c>
      <c r="Y323">
        <v>259758.2</v>
      </c>
      <c r="Z323">
        <v>10836</v>
      </c>
      <c r="AA323">
        <v>2</v>
      </c>
      <c r="AB323">
        <v>69</v>
      </c>
      <c r="AC323" t="s">
        <v>3002</v>
      </c>
      <c r="AE323">
        <f>Tabela4[[#This Row],[kan_params]]</f>
        <v>10696</v>
      </c>
      <c r="AF323">
        <f>Tabela4[[#This Row],[kan_steps]]</f>
        <v>34.200000000000003</v>
      </c>
      <c r="AG323">
        <f>Tabela4[[#This Row],[kan_train_acc]]</f>
        <v>0.86037735939025795</v>
      </c>
      <c r="AH323">
        <f>Tabela4[[#This Row],[kan_val_acc]]</f>
        <v>0.91851850748062103</v>
      </c>
      <c r="AI323">
        <f>Tabela4[[#This Row],[kan_test_acc]]</f>
        <v>0.79555556774139402</v>
      </c>
      <c r="AJ323">
        <f>Tabela4[[#This Row],[mlp_test_acc]]</f>
        <v>0.33333333333333298</v>
      </c>
      <c r="AK323">
        <f>Tabela4[[#This Row],[mlp_val_acc]]</f>
        <v>0.51851851851851805</v>
      </c>
      <c r="AL323">
        <f>Tabela4[[#This Row],[mlp_train_acc]]</f>
        <v>0.39622641509433898</v>
      </c>
      <c r="AM323">
        <f>Tabela4[[#This Row],[mlp_steps]]</f>
        <v>13.6</v>
      </c>
    </row>
    <row r="324" spans="1:39" hidden="1" x14ac:dyDescent="0.25">
      <c r="A324" t="s">
        <v>2630</v>
      </c>
      <c r="B324">
        <v>14</v>
      </c>
      <c r="C324">
        <v>9</v>
      </c>
      <c r="D324">
        <v>2</v>
      </c>
      <c r="E324">
        <v>0</v>
      </c>
      <c r="F324" t="s">
        <v>2675</v>
      </c>
      <c r="G324">
        <v>11458</v>
      </c>
      <c r="H324">
        <v>6459732.7999999998</v>
      </c>
      <c r="I324">
        <v>27.4</v>
      </c>
      <c r="J324">
        <v>0.87169810533523495</v>
      </c>
      <c r="K324">
        <v>0.88148149251937802</v>
      </c>
      <c r="L324">
        <v>0.82222223281860296</v>
      </c>
      <c r="M324">
        <v>0.33333333333333298</v>
      </c>
      <c r="N324">
        <v>0.51851851851851805</v>
      </c>
      <c r="O324">
        <v>0.39622641509433898</v>
      </c>
      <c r="P324">
        <v>15.2</v>
      </c>
      <c r="Q324">
        <v>764562.6</v>
      </c>
      <c r="R324">
        <v>11434</v>
      </c>
      <c r="S324">
        <v>2</v>
      </c>
      <c r="T324">
        <v>71</v>
      </c>
      <c r="U324">
        <v>0.33333333333333298</v>
      </c>
      <c r="V324">
        <v>0.51851851851851805</v>
      </c>
      <c r="W324">
        <v>0.39622641509433898</v>
      </c>
      <c r="X324">
        <v>14.6</v>
      </c>
      <c r="Y324">
        <v>829674.6</v>
      </c>
      <c r="Z324">
        <v>11739</v>
      </c>
      <c r="AA324">
        <v>2</v>
      </c>
      <c r="AB324">
        <v>72</v>
      </c>
      <c r="AC324" t="s">
        <v>3003</v>
      </c>
      <c r="AE324">
        <f>Tabela4[[#This Row],[kan_params]]</f>
        <v>11458</v>
      </c>
      <c r="AF324">
        <f>Tabela4[[#This Row],[kan_steps]]</f>
        <v>27.4</v>
      </c>
      <c r="AG324">
        <f>Tabela4[[#This Row],[kan_train_acc]]</f>
        <v>0.87169810533523495</v>
      </c>
      <c r="AH324">
        <f>Tabela4[[#This Row],[kan_val_acc]]</f>
        <v>0.88148149251937802</v>
      </c>
      <c r="AI324">
        <f>Tabela4[[#This Row],[kan_test_acc]]</f>
        <v>0.82222223281860296</v>
      </c>
      <c r="AJ324">
        <f>Tabela4[[#This Row],[mlp_test_acc]]</f>
        <v>0.33333333333333298</v>
      </c>
      <c r="AK324">
        <f>Tabela4[[#This Row],[mlp_val_acc]]</f>
        <v>0.51851851851851805</v>
      </c>
      <c r="AL324">
        <f>Tabela4[[#This Row],[mlp_train_acc]]</f>
        <v>0.39622641509433898</v>
      </c>
      <c r="AM324">
        <f>Tabela4[[#This Row],[mlp_steps]]</f>
        <v>15.2</v>
      </c>
    </row>
    <row r="325" spans="1:39" hidden="1" x14ac:dyDescent="0.25">
      <c r="A325" t="s">
        <v>2630</v>
      </c>
      <c r="B325">
        <v>14</v>
      </c>
      <c r="C325">
        <v>9</v>
      </c>
      <c r="D325">
        <v>2</v>
      </c>
      <c r="E325">
        <v>0</v>
      </c>
      <c r="F325" t="s">
        <v>2677</v>
      </c>
      <c r="G325">
        <v>12220</v>
      </c>
      <c r="H325">
        <v>6621645.7999999998</v>
      </c>
      <c r="I325">
        <v>25.6</v>
      </c>
      <c r="J325">
        <v>0.65471698641776999</v>
      </c>
      <c r="K325">
        <v>0.785185182094574</v>
      </c>
      <c r="L325">
        <v>0.61777778863906796</v>
      </c>
      <c r="M325">
        <v>0.33333333333333298</v>
      </c>
      <c r="N325">
        <v>0.54814814814814805</v>
      </c>
      <c r="O325">
        <v>0.39622641509433898</v>
      </c>
      <c r="P325">
        <v>16</v>
      </c>
      <c r="Q325">
        <v>1135590.2</v>
      </c>
      <c r="R325">
        <v>12048</v>
      </c>
      <c r="S325">
        <v>2</v>
      </c>
      <c r="T325">
        <v>73</v>
      </c>
      <c r="U325">
        <v>0.33333333333333298</v>
      </c>
      <c r="V325">
        <v>0.51851851851851805</v>
      </c>
      <c r="W325">
        <v>0.39622641509433898</v>
      </c>
      <c r="X325">
        <v>13.6</v>
      </c>
      <c r="Y325">
        <v>808337.8</v>
      </c>
      <c r="Z325">
        <v>12361</v>
      </c>
      <c r="AA325">
        <v>2</v>
      </c>
      <c r="AB325">
        <v>74</v>
      </c>
      <c r="AC325" t="s">
        <v>3004</v>
      </c>
      <c r="AE325">
        <f>Tabela4[[#This Row],[kan_params]]</f>
        <v>12220</v>
      </c>
      <c r="AF325">
        <f>Tabela4[[#This Row],[kan_steps]]</f>
        <v>25.6</v>
      </c>
      <c r="AG325">
        <f>Tabela4[[#This Row],[kan_train_acc]]</f>
        <v>0.65471698641776999</v>
      </c>
      <c r="AH325">
        <f>Tabela4[[#This Row],[kan_val_acc]]</f>
        <v>0.785185182094574</v>
      </c>
      <c r="AI325">
        <f>Tabela4[[#This Row],[kan_test_acc]]</f>
        <v>0.61777778863906796</v>
      </c>
      <c r="AJ325">
        <f>Tabela4[[#This Row],[mlp_test_acc]]</f>
        <v>0.33333333333333298</v>
      </c>
      <c r="AK325">
        <f>Tabela4[[#This Row],[mlp_val_acc]]</f>
        <v>0.54814814814814805</v>
      </c>
      <c r="AL325">
        <f>Tabela4[[#This Row],[mlp_train_acc]]</f>
        <v>0.39622641509433898</v>
      </c>
      <c r="AM325">
        <f>Tabela4[[#This Row],[mlp_steps]]</f>
        <v>16</v>
      </c>
    </row>
    <row r="326" spans="1:39" hidden="1" x14ac:dyDescent="0.25">
      <c r="A326" t="s">
        <v>2630</v>
      </c>
      <c r="B326">
        <v>14</v>
      </c>
      <c r="C326">
        <v>9</v>
      </c>
      <c r="D326">
        <v>2</v>
      </c>
      <c r="E326">
        <v>0</v>
      </c>
      <c r="F326" t="s">
        <v>2679</v>
      </c>
      <c r="G326">
        <v>12982</v>
      </c>
      <c r="H326">
        <v>8053503.7999999998</v>
      </c>
      <c r="I326">
        <v>31.2</v>
      </c>
      <c r="J326">
        <v>0.90188679695129303</v>
      </c>
      <c r="K326">
        <v>0.89629631042480395</v>
      </c>
      <c r="L326">
        <v>0.83111112117767305</v>
      </c>
      <c r="M326">
        <v>0.33333333333333298</v>
      </c>
      <c r="N326">
        <v>0.53333333333333299</v>
      </c>
      <c r="O326">
        <v>0.39622641509433898</v>
      </c>
      <c r="P326">
        <v>15.8</v>
      </c>
      <c r="Q326">
        <v>902900</v>
      </c>
      <c r="R326">
        <v>12678</v>
      </c>
      <c r="S326">
        <v>2</v>
      </c>
      <c r="T326">
        <v>75</v>
      </c>
      <c r="U326">
        <v>0.33333333333333298</v>
      </c>
      <c r="V326">
        <v>0.51851851851851805</v>
      </c>
      <c r="W326">
        <v>0.39622641509433898</v>
      </c>
      <c r="X326">
        <v>14.8</v>
      </c>
      <c r="Y326">
        <v>735532.4</v>
      </c>
      <c r="Z326">
        <v>12999</v>
      </c>
      <c r="AA326">
        <v>2</v>
      </c>
      <c r="AB326">
        <v>76</v>
      </c>
      <c r="AC326" t="s">
        <v>3005</v>
      </c>
      <c r="AE326">
        <f>Tabela4[[#This Row],[kan_params]]</f>
        <v>12982</v>
      </c>
      <c r="AF326">
        <f>Tabela4[[#This Row],[kan_steps]]</f>
        <v>31.2</v>
      </c>
      <c r="AG326">
        <f>Tabela4[[#This Row],[kan_train_acc]]</f>
        <v>0.90188679695129303</v>
      </c>
      <c r="AH326">
        <f>Tabela4[[#This Row],[kan_val_acc]]</f>
        <v>0.89629631042480395</v>
      </c>
      <c r="AI326">
        <f>Tabela4[[#This Row],[kan_test_acc]]</f>
        <v>0.83111112117767305</v>
      </c>
      <c r="AJ326">
        <f>Tabela4[[#This Row],[mlp_test_acc]]</f>
        <v>0.33333333333333298</v>
      </c>
      <c r="AK326">
        <f>Tabela4[[#This Row],[mlp_val_acc]]</f>
        <v>0.53333333333333299</v>
      </c>
      <c r="AL326">
        <f>Tabela4[[#This Row],[mlp_train_acc]]</f>
        <v>0.39622641509433898</v>
      </c>
      <c r="AM326">
        <f>Tabela4[[#This Row],[mlp_steps]]</f>
        <v>15.8</v>
      </c>
    </row>
    <row r="327" spans="1:39" hidden="1" x14ac:dyDescent="0.25">
      <c r="A327" t="s">
        <v>2630</v>
      </c>
      <c r="B327">
        <v>14</v>
      </c>
      <c r="C327">
        <v>9</v>
      </c>
      <c r="D327">
        <v>2</v>
      </c>
      <c r="E327">
        <v>0</v>
      </c>
      <c r="F327" t="s">
        <v>2681</v>
      </c>
      <c r="G327">
        <v>13744</v>
      </c>
      <c r="H327">
        <v>8375133.2000000002</v>
      </c>
      <c r="I327">
        <v>31.4</v>
      </c>
      <c r="J327">
        <v>0.87547169923782298</v>
      </c>
      <c r="K327">
        <v>0.86666668653488099</v>
      </c>
      <c r="L327">
        <v>0.85333334207534794</v>
      </c>
      <c r="M327">
        <v>0.33333333333333298</v>
      </c>
      <c r="N327">
        <v>0.51851851851851805</v>
      </c>
      <c r="O327">
        <v>0.39622641509433898</v>
      </c>
      <c r="P327">
        <v>15</v>
      </c>
      <c r="Q327">
        <v>867595.2</v>
      </c>
      <c r="R327">
        <v>13653</v>
      </c>
      <c r="S327">
        <v>2</v>
      </c>
      <c r="T327">
        <v>78</v>
      </c>
      <c r="U327">
        <v>0.33333333333333298</v>
      </c>
      <c r="V327">
        <v>0.51851851851851805</v>
      </c>
      <c r="W327">
        <v>0.39622641509433898</v>
      </c>
      <c r="X327">
        <v>13</v>
      </c>
      <c r="Y327">
        <v>991300.4</v>
      </c>
      <c r="Z327">
        <v>13986</v>
      </c>
      <c r="AA327">
        <v>2</v>
      </c>
      <c r="AB327">
        <v>79</v>
      </c>
      <c r="AC327" t="s">
        <v>3006</v>
      </c>
      <c r="AE327">
        <f>Tabela4[[#This Row],[kan_params]]</f>
        <v>13744</v>
      </c>
      <c r="AF327">
        <f>Tabela4[[#This Row],[kan_steps]]</f>
        <v>31.4</v>
      </c>
      <c r="AG327">
        <f>Tabela4[[#This Row],[kan_train_acc]]</f>
        <v>0.87547169923782298</v>
      </c>
      <c r="AH327">
        <f>Tabela4[[#This Row],[kan_val_acc]]</f>
        <v>0.86666668653488099</v>
      </c>
      <c r="AI327">
        <f>Tabela4[[#This Row],[kan_test_acc]]</f>
        <v>0.85333334207534794</v>
      </c>
      <c r="AJ327">
        <f>Tabela4[[#This Row],[mlp_test_acc]]</f>
        <v>0.33333333333333298</v>
      </c>
      <c r="AK327">
        <f>Tabela4[[#This Row],[mlp_val_acc]]</f>
        <v>0.51851851851851805</v>
      </c>
      <c r="AL327">
        <f>Tabela4[[#This Row],[mlp_train_acc]]</f>
        <v>0.39622641509433898</v>
      </c>
      <c r="AM327">
        <f>Tabela4[[#This Row],[mlp_steps]]</f>
        <v>15</v>
      </c>
    </row>
    <row r="328" spans="1:39" hidden="1" x14ac:dyDescent="0.25">
      <c r="A328" t="s">
        <v>2630</v>
      </c>
      <c r="B328">
        <v>14</v>
      </c>
      <c r="C328">
        <v>9</v>
      </c>
      <c r="D328">
        <v>2</v>
      </c>
      <c r="E328">
        <v>0</v>
      </c>
      <c r="F328" t="s">
        <v>2683</v>
      </c>
      <c r="G328">
        <v>14506</v>
      </c>
      <c r="H328">
        <v>9923948</v>
      </c>
      <c r="I328">
        <v>37.6</v>
      </c>
      <c r="J328">
        <v>0.89056603908538801</v>
      </c>
      <c r="K328">
        <v>0.903703701496124</v>
      </c>
      <c r="L328">
        <v>0.84000000953674303</v>
      </c>
      <c r="M328">
        <v>0.33333333333333298</v>
      </c>
      <c r="N328">
        <v>0.54074074074073997</v>
      </c>
      <c r="O328">
        <v>0.39622641509433898</v>
      </c>
      <c r="P328">
        <v>14.6</v>
      </c>
      <c r="Q328">
        <v>911713.6</v>
      </c>
      <c r="R328">
        <v>14323</v>
      </c>
      <c r="S328">
        <v>2</v>
      </c>
      <c r="T328">
        <v>80</v>
      </c>
      <c r="U328">
        <v>0.33333333333333298</v>
      </c>
      <c r="V328">
        <v>0.51851851851851805</v>
      </c>
      <c r="W328">
        <v>0.39622641509433898</v>
      </c>
      <c r="X328">
        <v>13.8</v>
      </c>
      <c r="Y328">
        <v>761181</v>
      </c>
      <c r="Z328">
        <v>14664</v>
      </c>
      <c r="AA328">
        <v>2</v>
      </c>
      <c r="AB328">
        <v>81</v>
      </c>
      <c r="AC328" t="s">
        <v>3007</v>
      </c>
      <c r="AE328">
        <f>Tabela4[[#This Row],[kan_params]]</f>
        <v>14506</v>
      </c>
      <c r="AF328">
        <f>Tabela4[[#This Row],[kan_steps]]</f>
        <v>37.6</v>
      </c>
      <c r="AG328">
        <f>Tabela4[[#This Row],[kan_train_acc]]</f>
        <v>0.89056603908538801</v>
      </c>
      <c r="AH328">
        <f>Tabela4[[#This Row],[kan_val_acc]]</f>
        <v>0.903703701496124</v>
      </c>
      <c r="AI328">
        <f>Tabela4[[#This Row],[kan_test_acc]]</f>
        <v>0.84000000953674303</v>
      </c>
      <c r="AJ328">
        <f>Tabela4[[#This Row],[mlp_test_acc]]</f>
        <v>0.33333333333333298</v>
      </c>
      <c r="AK328">
        <f>Tabela4[[#This Row],[mlp_val_acc]]</f>
        <v>0.54074074074073997</v>
      </c>
      <c r="AL328">
        <f>Tabela4[[#This Row],[mlp_train_acc]]</f>
        <v>0.39622641509433898</v>
      </c>
      <c r="AM328">
        <f>Tabela4[[#This Row],[mlp_steps]]</f>
        <v>14.6</v>
      </c>
    </row>
    <row r="329" spans="1:39" hidden="1" x14ac:dyDescent="0.25">
      <c r="A329" t="s">
        <v>2630</v>
      </c>
      <c r="B329">
        <v>14</v>
      </c>
      <c r="C329">
        <v>9</v>
      </c>
      <c r="D329">
        <v>2</v>
      </c>
      <c r="E329">
        <v>0</v>
      </c>
      <c r="F329" t="s">
        <v>2685</v>
      </c>
      <c r="G329">
        <v>5188</v>
      </c>
      <c r="H329">
        <v>2721296.4</v>
      </c>
      <c r="I329">
        <v>20.399999999999999</v>
      </c>
      <c r="J329">
        <v>0.97169810533523504</v>
      </c>
      <c r="K329">
        <v>0.93333332538604696</v>
      </c>
      <c r="L329">
        <v>0.90666667222976605</v>
      </c>
      <c r="M329">
        <v>0.31111111111111101</v>
      </c>
      <c r="N329">
        <v>0.47407407407407398</v>
      </c>
      <c r="O329">
        <v>0.373584905660377</v>
      </c>
      <c r="P329">
        <v>12.8</v>
      </c>
      <c r="Q329">
        <v>195030.6</v>
      </c>
      <c r="R329">
        <v>5109</v>
      </c>
      <c r="S329">
        <v>2</v>
      </c>
      <c r="T329">
        <v>46</v>
      </c>
      <c r="U329">
        <v>0.33333333333333298</v>
      </c>
      <c r="V329">
        <v>0.51851851851851805</v>
      </c>
      <c r="W329">
        <v>0.39622641509433898</v>
      </c>
      <c r="X329">
        <v>16.8</v>
      </c>
      <c r="Y329">
        <v>250130.2</v>
      </c>
      <c r="Z329">
        <v>5314</v>
      </c>
      <c r="AA329">
        <v>2</v>
      </c>
      <c r="AB329">
        <v>47</v>
      </c>
      <c r="AC329" t="s">
        <v>3008</v>
      </c>
      <c r="AE329">
        <f>Tabela4[[#This Row],[kan_params]]</f>
        <v>5188</v>
      </c>
      <c r="AF329">
        <f>Tabela4[[#This Row],[kan_steps]]</f>
        <v>20.399999999999999</v>
      </c>
      <c r="AG329">
        <f>Tabela4[[#This Row],[kan_train_acc]]</f>
        <v>0.97169810533523504</v>
      </c>
      <c r="AH329">
        <f>Tabela4[[#This Row],[kan_val_acc]]</f>
        <v>0.93333332538604696</v>
      </c>
      <c r="AI329">
        <f>Tabela4[[#This Row],[kan_test_acc]]</f>
        <v>0.90666667222976605</v>
      </c>
      <c r="AJ329">
        <f>Tabela4[[#This Row],[mlp_test_acc]]</f>
        <v>0.31111111111111101</v>
      </c>
      <c r="AK329">
        <f>Tabela4[[#This Row],[mlp_val_acc]]</f>
        <v>0.47407407407407398</v>
      </c>
      <c r="AL329">
        <f>Tabela4[[#This Row],[mlp_train_acc]]</f>
        <v>0.373584905660377</v>
      </c>
      <c r="AM329">
        <f>Tabela4[[#This Row],[mlp_steps]]</f>
        <v>12.8</v>
      </c>
    </row>
    <row r="330" spans="1:39" hidden="1" x14ac:dyDescent="0.25">
      <c r="A330" t="s">
        <v>2630</v>
      </c>
      <c r="B330">
        <v>14</v>
      </c>
      <c r="C330">
        <v>9</v>
      </c>
      <c r="D330">
        <v>2</v>
      </c>
      <c r="E330">
        <v>0</v>
      </c>
      <c r="F330" t="s">
        <v>2687</v>
      </c>
      <c r="G330">
        <v>10162</v>
      </c>
      <c r="H330">
        <v>5676942.4000000004</v>
      </c>
      <c r="I330">
        <v>24</v>
      </c>
      <c r="J330">
        <v>0.56037736535072302</v>
      </c>
      <c r="K330">
        <v>0.79259259700775098</v>
      </c>
      <c r="L330">
        <v>0.497777789831161</v>
      </c>
      <c r="M330">
        <v>0.34222222222222198</v>
      </c>
      <c r="N330">
        <v>0.36296296296296199</v>
      </c>
      <c r="O330">
        <v>0.354716981132075</v>
      </c>
      <c r="P330">
        <v>12.8</v>
      </c>
      <c r="Q330">
        <v>185092.6</v>
      </c>
      <c r="R330">
        <v>9969</v>
      </c>
      <c r="S330">
        <v>2</v>
      </c>
      <c r="T330">
        <v>66</v>
      </c>
      <c r="U330">
        <v>0.33333333333333298</v>
      </c>
      <c r="V330">
        <v>0.51851851851851805</v>
      </c>
      <c r="W330">
        <v>0.39622641509433898</v>
      </c>
      <c r="X330">
        <v>13.6</v>
      </c>
      <c r="Y330">
        <v>207382.39999999999</v>
      </c>
      <c r="Z330">
        <v>10254</v>
      </c>
      <c r="AA330">
        <v>2</v>
      </c>
      <c r="AB330">
        <v>67</v>
      </c>
      <c r="AC330" t="s">
        <v>3009</v>
      </c>
      <c r="AE330">
        <f>Tabela4[[#This Row],[kan_params]]</f>
        <v>10162</v>
      </c>
      <c r="AF330">
        <f>Tabela4[[#This Row],[kan_steps]]</f>
        <v>24</v>
      </c>
      <c r="AG330">
        <f>Tabela4[[#This Row],[kan_train_acc]]</f>
        <v>0.56037736535072302</v>
      </c>
      <c r="AH330">
        <f>Tabela4[[#This Row],[kan_val_acc]]</f>
        <v>0.79259259700775098</v>
      </c>
      <c r="AI330">
        <f>Tabela4[[#This Row],[kan_test_acc]]</f>
        <v>0.497777789831161</v>
      </c>
      <c r="AJ330">
        <f>Tabela4[[#This Row],[mlp_test_acc]]</f>
        <v>0.34222222222222198</v>
      </c>
      <c r="AK330">
        <f>Tabela4[[#This Row],[mlp_val_acc]]</f>
        <v>0.36296296296296199</v>
      </c>
      <c r="AL330">
        <f>Tabela4[[#This Row],[mlp_train_acc]]</f>
        <v>0.354716981132075</v>
      </c>
      <c r="AM330">
        <f>Tabela4[[#This Row],[mlp_steps]]</f>
        <v>12.8</v>
      </c>
    </row>
    <row r="331" spans="1:39" hidden="1" x14ac:dyDescent="0.25">
      <c r="A331" t="s">
        <v>2630</v>
      </c>
      <c r="B331">
        <v>14</v>
      </c>
      <c r="C331">
        <v>9</v>
      </c>
      <c r="D331">
        <v>2</v>
      </c>
      <c r="E331">
        <v>0</v>
      </c>
      <c r="F331" t="s">
        <v>2689</v>
      </c>
      <c r="G331">
        <v>11000</v>
      </c>
      <c r="H331">
        <v>5928294.4000000004</v>
      </c>
      <c r="I331">
        <v>25.6</v>
      </c>
      <c r="J331">
        <v>0.6</v>
      </c>
      <c r="K331">
        <v>0.75555555820465004</v>
      </c>
      <c r="L331">
        <v>0.63555557131767204</v>
      </c>
      <c r="M331">
        <v>0.33333333333333298</v>
      </c>
      <c r="N331">
        <v>0.54074074074073997</v>
      </c>
      <c r="O331">
        <v>0.39622641509433898</v>
      </c>
      <c r="P331">
        <v>15</v>
      </c>
      <c r="Q331">
        <v>230113.8</v>
      </c>
      <c r="R331">
        <v>10836</v>
      </c>
      <c r="S331">
        <v>2</v>
      </c>
      <c r="T331">
        <v>69</v>
      </c>
      <c r="U331">
        <v>0.33333333333333298</v>
      </c>
      <c r="V331">
        <v>0.54074074074073997</v>
      </c>
      <c r="W331">
        <v>0.39622641509433898</v>
      </c>
      <c r="X331">
        <v>16.600000000000001</v>
      </c>
      <c r="Y331">
        <v>276170</v>
      </c>
      <c r="Z331">
        <v>11133</v>
      </c>
      <c r="AA331">
        <v>2</v>
      </c>
      <c r="AB331">
        <v>70</v>
      </c>
      <c r="AC331" t="s">
        <v>3010</v>
      </c>
      <c r="AE331">
        <f>Tabela4[[#This Row],[kan_params]]</f>
        <v>11000</v>
      </c>
      <c r="AF331">
        <f>Tabela4[[#This Row],[kan_steps]]</f>
        <v>25.6</v>
      </c>
      <c r="AG331">
        <f>Tabela4[[#This Row],[kan_train_acc]]</f>
        <v>0.6</v>
      </c>
      <c r="AH331">
        <f>Tabela4[[#This Row],[kan_val_acc]]</f>
        <v>0.75555555820465004</v>
      </c>
      <c r="AI331">
        <f>Tabela4[[#This Row],[kan_test_acc]]</f>
        <v>0.63555557131767204</v>
      </c>
      <c r="AJ331">
        <f>Tabela4[[#This Row],[mlp_test_acc]]</f>
        <v>0.33333333333333298</v>
      </c>
      <c r="AK331">
        <f>Tabela4[[#This Row],[mlp_val_acc]]</f>
        <v>0.54074074074073997</v>
      </c>
      <c r="AL331">
        <f>Tabela4[[#This Row],[mlp_train_acc]]</f>
        <v>0.39622641509433898</v>
      </c>
      <c r="AM331">
        <f>Tabela4[[#This Row],[mlp_steps]]</f>
        <v>15</v>
      </c>
    </row>
    <row r="332" spans="1:39" hidden="1" x14ac:dyDescent="0.25">
      <c r="A332" t="s">
        <v>2630</v>
      </c>
      <c r="B332">
        <v>14</v>
      </c>
      <c r="C332">
        <v>9</v>
      </c>
      <c r="D332">
        <v>2</v>
      </c>
      <c r="E332">
        <v>0</v>
      </c>
      <c r="F332" t="s">
        <v>2691</v>
      </c>
      <c r="G332">
        <v>11838</v>
      </c>
      <c r="H332">
        <v>7141762.4000000004</v>
      </c>
      <c r="I332">
        <v>30.4</v>
      </c>
      <c r="J332">
        <v>0.8</v>
      </c>
      <c r="K332">
        <v>0.83703703880309999</v>
      </c>
      <c r="L332">
        <v>0.70666667520999904</v>
      </c>
      <c r="M332">
        <v>0.33333333333333298</v>
      </c>
      <c r="N332">
        <v>0.51851851851851805</v>
      </c>
      <c r="O332">
        <v>0.39622641509433898</v>
      </c>
      <c r="P332">
        <v>13.4</v>
      </c>
      <c r="Q332">
        <v>764392.2</v>
      </c>
      <c r="R332">
        <v>11739</v>
      </c>
      <c r="S332">
        <v>2</v>
      </c>
      <c r="T332">
        <v>72</v>
      </c>
      <c r="U332">
        <v>0.33333333333333298</v>
      </c>
      <c r="V332">
        <v>0.51851851851851805</v>
      </c>
      <c r="W332">
        <v>0.39622641509433898</v>
      </c>
      <c r="X332">
        <v>15.6</v>
      </c>
      <c r="Y332">
        <v>903692.2</v>
      </c>
      <c r="Z332">
        <v>12048</v>
      </c>
      <c r="AA332">
        <v>2</v>
      </c>
      <c r="AB332">
        <v>73</v>
      </c>
      <c r="AC332" t="s">
        <v>3011</v>
      </c>
      <c r="AE332">
        <f>Tabela4[[#This Row],[kan_params]]</f>
        <v>11838</v>
      </c>
      <c r="AF332">
        <f>Tabela4[[#This Row],[kan_steps]]</f>
        <v>30.4</v>
      </c>
      <c r="AG332">
        <f>Tabela4[[#This Row],[kan_train_acc]]</f>
        <v>0.8</v>
      </c>
      <c r="AH332">
        <f>Tabela4[[#This Row],[kan_val_acc]]</f>
        <v>0.83703703880309999</v>
      </c>
      <c r="AI332">
        <f>Tabela4[[#This Row],[kan_test_acc]]</f>
        <v>0.70666667520999904</v>
      </c>
      <c r="AJ332">
        <f>Tabela4[[#This Row],[mlp_test_acc]]</f>
        <v>0.33333333333333298</v>
      </c>
      <c r="AK332">
        <f>Tabela4[[#This Row],[mlp_val_acc]]</f>
        <v>0.51851851851851805</v>
      </c>
      <c r="AL332">
        <f>Tabela4[[#This Row],[mlp_train_acc]]</f>
        <v>0.39622641509433898</v>
      </c>
      <c r="AM332">
        <f>Tabela4[[#This Row],[mlp_steps]]</f>
        <v>13.4</v>
      </c>
    </row>
    <row r="333" spans="1:39" hidden="1" x14ac:dyDescent="0.25">
      <c r="A333" t="s">
        <v>2630</v>
      </c>
      <c r="B333">
        <v>14</v>
      </c>
      <c r="C333">
        <v>9</v>
      </c>
      <c r="D333">
        <v>2</v>
      </c>
      <c r="E333">
        <v>0</v>
      </c>
      <c r="F333" t="s">
        <v>2693</v>
      </c>
      <c r="G333">
        <v>12676</v>
      </c>
      <c r="H333">
        <v>3979408.6</v>
      </c>
      <c r="I333">
        <v>15</v>
      </c>
      <c r="J333">
        <v>0.59622641205787597</v>
      </c>
      <c r="K333">
        <v>0.711111104488372</v>
      </c>
      <c r="L333">
        <v>0.59555557370185797</v>
      </c>
      <c r="M333">
        <v>0.33333333333333298</v>
      </c>
      <c r="N333">
        <v>0.51851851851851805</v>
      </c>
      <c r="O333">
        <v>0.39622641509433898</v>
      </c>
      <c r="P333">
        <v>16</v>
      </c>
      <c r="Q333">
        <v>865632.2</v>
      </c>
      <c r="R333">
        <v>12361</v>
      </c>
      <c r="S333">
        <v>2</v>
      </c>
      <c r="T333">
        <v>74</v>
      </c>
      <c r="U333">
        <v>0.33333333333333298</v>
      </c>
      <c r="V333">
        <v>0.51851851851851805</v>
      </c>
      <c r="W333">
        <v>0.39622641509433898</v>
      </c>
      <c r="X333">
        <v>12</v>
      </c>
      <c r="Y333">
        <v>760298</v>
      </c>
      <c r="Z333">
        <v>12678</v>
      </c>
      <c r="AA333">
        <v>2</v>
      </c>
      <c r="AB333">
        <v>75</v>
      </c>
      <c r="AC333" t="s">
        <v>3012</v>
      </c>
      <c r="AE333">
        <f>Tabela4[[#This Row],[kan_params]]</f>
        <v>12676</v>
      </c>
      <c r="AF333">
        <f>Tabela4[[#This Row],[kan_steps]]</f>
        <v>15</v>
      </c>
      <c r="AG333">
        <f>Tabela4[[#This Row],[kan_train_acc]]</f>
        <v>0.59622641205787597</v>
      </c>
      <c r="AH333">
        <f>Tabela4[[#This Row],[kan_val_acc]]</f>
        <v>0.711111104488372</v>
      </c>
      <c r="AI333">
        <f>Tabela4[[#This Row],[kan_test_acc]]</f>
        <v>0.59555557370185797</v>
      </c>
      <c r="AJ333">
        <f>Tabela4[[#This Row],[mlp_test_acc]]</f>
        <v>0.33333333333333298</v>
      </c>
      <c r="AK333">
        <f>Tabela4[[#This Row],[mlp_val_acc]]</f>
        <v>0.51851851851851805</v>
      </c>
      <c r="AL333">
        <f>Tabela4[[#This Row],[mlp_train_acc]]</f>
        <v>0.39622641509433898</v>
      </c>
      <c r="AM333">
        <f>Tabela4[[#This Row],[mlp_steps]]</f>
        <v>16</v>
      </c>
    </row>
    <row r="334" spans="1:39" hidden="1" x14ac:dyDescent="0.25">
      <c r="A334" t="s">
        <v>2630</v>
      </c>
      <c r="B334">
        <v>14</v>
      </c>
      <c r="C334">
        <v>9</v>
      </c>
      <c r="D334">
        <v>2</v>
      </c>
      <c r="E334">
        <v>0</v>
      </c>
      <c r="F334" t="s">
        <v>2695</v>
      </c>
      <c r="G334">
        <v>13514</v>
      </c>
      <c r="H334">
        <v>7215050.7999999998</v>
      </c>
      <c r="I334">
        <v>26.8</v>
      </c>
      <c r="J334">
        <v>0.90377358198165803</v>
      </c>
      <c r="K334">
        <v>0.91111110448837196</v>
      </c>
      <c r="L334">
        <v>0.85777778625488199</v>
      </c>
      <c r="M334">
        <v>0.33333333333333298</v>
      </c>
      <c r="N334">
        <v>0.51851851851851805</v>
      </c>
      <c r="O334">
        <v>0.39622641509433898</v>
      </c>
      <c r="P334">
        <v>15</v>
      </c>
      <c r="Q334">
        <v>891513.6</v>
      </c>
      <c r="R334">
        <v>13324</v>
      </c>
      <c r="S334">
        <v>2</v>
      </c>
      <c r="T334">
        <v>77</v>
      </c>
      <c r="U334">
        <v>0.33333333333333298</v>
      </c>
      <c r="V334">
        <v>0.53333333333333299</v>
      </c>
      <c r="W334">
        <v>0.39622641509433898</v>
      </c>
      <c r="X334">
        <v>13.4</v>
      </c>
      <c r="Y334">
        <v>881217.6</v>
      </c>
      <c r="Z334">
        <v>13653</v>
      </c>
      <c r="AA334">
        <v>2</v>
      </c>
      <c r="AB334">
        <v>78</v>
      </c>
      <c r="AC334" t="s">
        <v>3013</v>
      </c>
      <c r="AE334">
        <f>Tabela4[[#This Row],[kan_params]]</f>
        <v>13514</v>
      </c>
      <c r="AF334">
        <f>Tabela4[[#This Row],[kan_steps]]</f>
        <v>26.8</v>
      </c>
      <c r="AG334">
        <f>Tabela4[[#This Row],[kan_train_acc]]</f>
        <v>0.90377358198165803</v>
      </c>
      <c r="AH334">
        <f>Tabela4[[#This Row],[kan_val_acc]]</f>
        <v>0.91111110448837196</v>
      </c>
      <c r="AI334">
        <f>Tabela4[[#This Row],[kan_test_acc]]</f>
        <v>0.85777778625488199</v>
      </c>
      <c r="AJ334">
        <f>Tabela4[[#This Row],[mlp_test_acc]]</f>
        <v>0.33333333333333298</v>
      </c>
      <c r="AK334">
        <f>Tabela4[[#This Row],[mlp_val_acc]]</f>
        <v>0.51851851851851805</v>
      </c>
      <c r="AL334">
        <f>Tabela4[[#This Row],[mlp_train_acc]]</f>
        <v>0.39622641509433898</v>
      </c>
      <c r="AM334">
        <f>Tabela4[[#This Row],[mlp_steps]]</f>
        <v>15</v>
      </c>
    </row>
    <row r="335" spans="1:39" hidden="1" x14ac:dyDescent="0.25">
      <c r="A335" t="s">
        <v>2630</v>
      </c>
      <c r="B335">
        <v>14</v>
      </c>
      <c r="C335">
        <v>9</v>
      </c>
      <c r="D335">
        <v>2</v>
      </c>
      <c r="E335">
        <v>0</v>
      </c>
      <c r="F335" t="s">
        <v>2697</v>
      </c>
      <c r="G335">
        <v>14352</v>
      </c>
      <c r="H335">
        <v>8404308.1999999993</v>
      </c>
      <c r="I335">
        <v>31.6</v>
      </c>
      <c r="J335">
        <v>0.81886793375015199</v>
      </c>
      <c r="K335">
        <v>0.88888888359069795</v>
      </c>
      <c r="L335">
        <v>0.77777779102325395</v>
      </c>
      <c r="M335">
        <v>0.33333333333333298</v>
      </c>
      <c r="N335">
        <v>0.51851851851851805</v>
      </c>
      <c r="O335">
        <v>0.39622641509433898</v>
      </c>
      <c r="P335">
        <v>14.4</v>
      </c>
      <c r="Q335">
        <v>984611</v>
      </c>
      <c r="R335">
        <v>14323</v>
      </c>
      <c r="S335">
        <v>2</v>
      </c>
      <c r="T335">
        <v>80</v>
      </c>
      <c r="U335">
        <v>0.33333333333333298</v>
      </c>
      <c r="V335">
        <v>0.53333333333333299</v>
      </c>
      <c r="W335">
        <v>0.39622641509433898</v>
      </c>
      <c r="X335">
        <v>15</v>
      </c>
      <c r="Y335">
        <v>896368.4</v>
      </c>
      <c r="Z335">
        <v>14664</v>
      </c>
      <c r="AA335">
        <v>2</v>
      </c>
      <c r="AB335">
        <v>81</v>
      </c>
      <c r="AC335" t="s">
        <v>3014</v>
      </c>
      <c r="AE335">
        <f>Tabela4[[#This Row],[kan_params]]</f>
        <v>14352</v>
      </c>
      <c r="AF335">
        <f>Tabela4[[#This Row],[kan_steps]]</f>
        <v>31.6</v>
      </c>
      <c r="AG335">
        <f>Tabela4[[#This Row],[kan_train_acc]]</f>
        <v>0.81886793375015199</v>
      </c>
      <c r="AH335">
        <f>Tabela4[[#This Row],[kan_val_acc]]</f>
        <v>0.88888888359069795</v>
      </c>
      <c r="AI335">
        <f>Tabela4[[#This Row],[kan_test_acc]]</f>
        <v>0.77777779102325395</v>
      </c>
      <c r="AJ335">
        <f>Tabela4[[#This Row],[mlp_test_acc]]</f>
        <v>0.33333333333333298</v>
      </c>
      <c r="AK335">
        <f>Tabela4[[#This Row],[mlp_val_acc]]</f>
        <v>0.51851851851851805</v>
      </c>
      <c r="AL335">
        <f>Tabela4[[#This Row],[mlp_train_acc]]</f>
        <v>0.39622641509433898</v>
      </c>
      <c r="AM335">
        <f>Tabela4[[#This Row],[mlp_steps]]</f>
        <v>14.4</v>
      </c>
    </row>
    <row r="336" spans="1:39" hidden="1" x14ac:dyDescent="0.25">
      <c r="A336" t="s">
        <v>2630</v>
      </c>
      <c r="B336">
        <v>14</v>
      </c>
      <c r="C336">
        <v>9</v>
      </c>
      <c r="D336">
        <v>2</v>
      </c>
      <c r="E336">
        <v>0</v>
      </c>
      <c r="F336" t="s">
        <v>2699</v>
      </c>
      <c r="G336">
        <v>15190</v>
      </c>
      <c r="H336">
        <v>7754077.7999999998</v>
      </c>
      <c r="I336">
        <v>28.8</v>
      </c>
      <c r="J336">
        <v>0.67547169923782302</v>
      </c>
      <c r="K336">
        <v>0.77037036418914795</v>
      </c>
      <c r="L336">
        <v>0.67111111879348695</v>
      </c>
      <c r="M336">
        <v>0.33333333333333298</v>
      </c>
      <c r="N336">
        <v>0.51851851851851805</v>
      </c>
      <c r="O336">
        <v>0.39622641509433898</v>
      </c>
      <c r="P336">
        <v>12.2</v>
      </c>
      <c r="Q336">
        <v>690956.6</v>
      </c>
      <c r="R336">
        <v>15009</v>
      </c>
      <c r="S336">
        <v>2</v>
      </c>
      <c r="T336">
        <v>82</v>
      </c>
      <c r="U336">
        <v>0.35555555555555501</v>
      </c>
      <c r="V336">
        <v>0.45185185185185101</v>
      </c>
      <c r="W336">
        <v>0.38113207547169797</v>
      </c>
      <c r="X336">
        <v>14.4</v>
      </c>
      <c r="Y336">
        <v>828341.2</v>
      </c>
      <c r="Z336">
        <v>15358</v>
      </c>
      <c r="AA336">
        <v>2</v>
      </c>
      <c r="AB336">
        <v>83</v>
      </c>
      <c r="AC336" t="s">
        <v>3015</v>
      </c>
      <c r="AE336">
        <f>Tabela4[[#This Row],[kan_params]]</f>
        <v>15190</v>
      </c>
      <c r="AF336">
        <f>Tabela4[[#This Row],[kan_steps]]</f>
        <v>28.8</v>
      </c>
      <c r="AG336">
        <f>Tabela4[[#This Row],[kan_train_acc]]</f>
        <v>0.67547169923782302</v>
      </c>
      <c r="AH336">
        <f>Tabela4[[#This Row],[kan_val_acc]]</f>
        <v>0.77037036418914795</v>
      </c>
      <c r="AI336">
        <f>Tabela4[[#This Row],[kan_test_acc]]</f>
        <v>0.67111111879348695</v>
      </c>
      <c r="AJ336">
        <f>Tabela4[[#This Row],[mlp_test_acc]]</f>
        <v>0.33333333333333298</v>
      </c>
      <c r="AK336">
        <f>Tabela4[[#This Row],[mlp_val_acc]]</f>
        <v>0.51851851851851805</v>
      </c>
      <c r="AL336">
        <f>Tabela4[[#This Row],[mlp_train_acc]]</f>
        <v>0.39622641509433898</v>
      </c>
      <c r="AM336">
        <f>Tabela4[[#This Row],[mlp_steps]]</f>
        <v>12.2</v>
      </c>
    </row>
    <row r="337" spans="1:39" hidden="1" x14ac:dyDescent="0.25">
      <c r="A337" t="s">
        <v>2630</v>
      </c>
      <c r="B337">
        <v>14</v>
      </c>
      <c r="C337">
        <v>9</v>
      </c>
      <c r="D337">
        <v>2</v>
      </c>
      <c r="E337">
        <v>0</v>
      </c>
      <c r="F337" t="s">
        <v>2701</v>
      </c>
      <c r="G337">
        <v>16028</v>
      </c>
      <c r="H337">
        <v>6083912.2000000002</v>
      </c>
      <c r="I337">
        <v>21.4</v>
      </c>
      <c r="J337">
        <v>0.78490565419197</v>
      </c>
      <c r="K337">
        <v>0.80000001192092896</v>
      </c>
      <c r="L337">
        <v>0.71111112236976604</v>
      </c>
      <c r="M337">
        <v>0.33333333333333298</v>
      </c>
      <c r="N337">
        <v>0.51851851851851805</v>
      </c>
      <c r="O337">
        <v>0.39622641509433898</v>
      </c>
      <c r="P337">
        <v>14.4</v>
      </c>
      <c r="Q337">
        <v>1036943.2</v>
      </c>
      <c r="R337">
        <v>15711</v>
      </c>
      <c r="S337">
        <v>2</v>
      </c>
      <c r="T337">
        <v>84</v>
      </c>
      <c r="U337">
        <v>0.33333333333333298</v>
      </c>
      <c r="V337">
        <v>0.51851851851851805</v>
      </c>
      <c r="W337">
        <v>0.39622641509433898</v>
      </c>
      <c r="X337">
        <v>14.6</v>
      </c>
      <c r="Y337">
        <v>931369</v>
      </c>
      <c r="Z337">
        <v>16068</v>
      </c>
      <c r="AA337">
        <v>2</v>
      </c>
      <c r="AB337">
        <v>85</v>
      </c>
      <c r="AC337" t="s">
        <v>3016</v>
      </c>
      <c r="AE337">
        <f>Tabela4[[#This Row],[kan_params]]</f>
        <v>16028</v>
      </c>
      <c r="AF337">
        <f>Tabela4[[#This Row],[kan_steps]]</f>
        <v>21.4</v>
      </c>
      <c r="AG337">
        <f>Tabela4[[#This Row],[kan_train_acc]]</f>
        <v>0.78490565419197</v>
      </c>
      <c r="AH337">
        <f>Tabela4[[#This Row],[kan_val_acc]]</f>
        <v>0.80000001192092896</v>
      </c>
      <c r="AI337">
        <f>Tabela4[[#This Row],[kan_test_acc]]</f>
        <v>0.71111112236976604</v>
      </c>
      <c r="AJ337">
        <f>Tabela4[[#This Row],[mlp_test_acc]]</f>
        <v>0.33333333333333298</v>
      </c>
      <c r="AK337">
        <f>Tabela4[[#This Row],[mlp_val_acc]]</f>
        <v>0.51851851851851805</v>
      </c>
      <c r="AL337">
        <f>Tabela4[[#This Row],[mlp_train_acc]]</f>
        <v>0.39622641509433898</v>
      </c>
      <c r="AM337">
        <f>Tabela4[[#This Row],[mlp_steps]]</f>
        <v>14.4</v>
      </c>
    </row>
    <row r="338" spans="1:39" hidden="1" x14ac:dyDescent="0.25">
      <c r="A338" t="s">
        <v>2630</v>
      </c>
      <c r="B338">
        <v>14</v>
      </c>
      <c r="C338">
        <v>9</v>
      </c>
      <c r="D338">
        <v>2</v>
      </c>
      <c r="E338">
        <v>0</v>
      </c>
      <c r="F338" t="s">
        <v>2703</v>
      </c>
      <c r="G338">
        <v>5798</v>
      </c>
      <c r="H338">
        <v>3779390.6</v>
      </c>
      <c r="I338">
        <v>26.8</v>
      </c>
      <c r="J338">
        <v>0.98113207817077597</v>
      </c>
      <c r="K338">
        <v>0.92592593431472703</v>
      </c>
      <c r="L338">
        <v>0.90666667222976605</v>
      </c>
      <c r="M338">
        <v>0.33333333333333298</v>
      </c>
      <c r="N338">
        <v>0.51851851851851805</v>
      </c>
      <c r="O338">
        <v>0.39622641509433898</v>
      </c>
      <c r="P338">
        <v>15.2</v>
      </c>
      <c r="Q338">
        <v>224668.2</v>
      </c>
      <c r="R338">
        <v>5736</v>
      </c>
      <c r="S338">
        <v>2</v>
      </c>
      <c r="T338">
        <v>49</v>
      </c>
      <c r="U338">
        <v>0.33333333333333298</v>
      </c>
      <c r="V338">
        <v>0.51851851851851805</v>
      </c>
      <c r="W338">
        <v>0.39622641509433898</v>
      </c>
      <c r="X338">
        <v>15.2</v>
      </c>
      <c r="Y338">
        <v>260410.4</v>
      </c>
      <c r="Z338">
        <v>5953</v>
      </c>
      <c r="AA338">
        <v>2</v>
      </c>
      <c r="AB338">
        <v>50</v>
      </c>
      <c r="AC338" t="s">
        <v>3017</v>
      </c>
      <c r="AE338">
        <f>Tabela4[[#This Row],[kan_params]]</f>
        <v>5798</v>
      </c>
      <c r="AF338">
        <f>Tabela4[[#This Row],[kan_steps]]</f>
        <v>26.8</v>
      </c>
      <c r="AG338">
        <f>Tabela4[[#This Row],[kan_train_acc]]</f>
        <v>0.98113207817077597</v>
      </c>
      <c r="AH338">
        <f>Tabela4[[#This Row],[kan_val_acc]]</f>
        <v>0.92592593431472703</v>
      </c>
      <c r="AI338">
        <f>Tabela4[[#This Row],[kan_test_acc]]</f>
        <v>0.90666667222976605</v>
      </c>
      <c r="AJ338">
        <f>Tabela4[[#This Row],[mlp_test_acc]]</f>
        <v>0.33333333333333298</v>
      </c>
      <c r="AK338">
        <f>Tabela4[[#This Row],[mlp_val_acc]]</f>
        <v>0.51851851851851805</v>
      </c>
      <c r="AL338">
        <f>Tabela4[[#This Row],[mlp_train_acc]]</f>
        <v>0.39622641509433898</v>
      </c>
      <c r="AM338">
        <f>Tabela4[[#This Row],[mlp_steps]]</f>
        <v>15.2</v>
      </c>
    </row>
    <row r="339" spans="1:39" hidden="1" x14ac:dyDescent="0.25">
      <c r="A339" t="s">
        <v>2630</v>
      </c>
      <c r="B339">
        <v>14</v>
      </c>
      <c r="C339">
        <v>9</v>
      </c>
      <c r="D339">
        <v>2</v>
      </c>
      <c r="E339">
        <v>0</v>
      </c>
      <c r="F339" t="s">
        <v>2705</v>
      </c>
      <c r="G339">
        <v>11152</v>
      </c>
      <c r="H339">
        <v>6021796.2000000002</v>
      </c>
      <c r="I339">
        <v>26.2</v>
      </c>
      <c r="J339">
        <v>0.72830188274383501</v>
      </c>
      <c r="K339">
        <v>0.87407407760620104</v>
      </c>
      <c r="L339">
        <v>0.67555556893348601</v>
      </c>
      <c r="M339">
        <v>0.33333333333333298</v>
      </c>
      <c r="N339">
        <v>0.51851851851851805</v>
      </c>
      <c r="O339">
        <v>0.39622641509433898</v>
      </c>
      <c r="P339">
        <v>14.6</v>
      </c>
      <c r="Q339">
        <v>255561.2</v>
      </c>
      <c r="R339">
        <v>11133</v>
      </c>
      <c r="S339">
        <v>2</v>
      </c>
      <c r="T339">
        <v>70</v>
      </c>
      <c r="U339">
        <v>0.31111111111111101</v>
      </c>
      <c r="V339">
        <v>0.50370370370370299</v>
      </c>
      <c r="W339">
        <v>0.373584905660377</v>
      </c>
      <c r="X339">
        <v>12.2</v>
      </c>
      <c r="Y339">
        <v>745934.4</v>
      </c>
      <c r="Z339">
        <v>11434</v>
      </c>
      <c r="AA339">
        <v>2</v>
      </c>
      <c r="AB339">
        <v>71</v>
      </c>
      <c r="AC339" t="s">
        <v>3018</v>
      </c>
      <c r="AE339">
        <f>Tabela4[[#This Row],[kan_params]]</f>
        <v>11152</v>
      </c>
      <c r="AF339">
        <f>Tabela4[[#This Row],[kan_steps]]</f>
        <v>26.2</v>
      </c>
      <c r="AG339">
        <f>Tabela4[[#This Row],[kan_train_acc]]</f>
        <v>0.72830188274383501</v>
      </c>
      <c r="AH339">
        <f>Tabela4[[#This Row],[kan_val_acc]]</f>
        <v>0.87407407760620104</v>
      </c>
      <c r="AI339">
        <f>Tabela4[[#This Row],[kan_test_acc]]</f>
        <v>0.67555556893348601</v>
      </c>
      <c r="AJ339">
        <f>Tabela4[[#This Row],[mlp_test_acc]]</f>
        <v>0.33333333333333298</v>
      </c>
      <c r="AK339">
        <f>Tabela4[[#This Row],[mlp_val_acc]]</f>
        <v>0.51851851851851805</v>
      </c>
      <c r="AL339">
        <f>Tabela4[[#This Row],[mlp_train_acc]]</f>
        <v>0.39622641509433898</v>
      </c>
      <c r="AM339">
        <f>Tabela4[[#This Row],[mlp_steps]]</f>
        <v>14.6</v>
      </c>
    </row>
    <row r="340" spans="1:39" hidden="1" x14ac:dyDescent="0.25">
      <c r="A340" t="s">
        <v>2630</v>
      </c>
      <c r="B340">
        <v>14</v>
      </c>
      <c r="C340">
        <v>9</v>
      </c>
      <c r="D340">
        <v>2</v>
      </c>
      <c r="E340">
        <v>0</v>
      </c>
      <c r="F340" t="s">
        <v>2707</v>
      </c>
      <c r="G340">
        <v>12066</v>
      </c>
      <c r="H340">
        <v>5427059.4000000004</v>
      </c>
      <c r="I340">
        <v>20.8</v>
      </c>
      <c r="J340">
        <v>0.51886793375015205</v>
      </c>
      <c r="K340">
        <v>0.75555554628372101</v>
      </c>
      <c r="L340">
        <v>0.47555556893348599</v>
      </c>
      <c r="M340">
        <v>0.33333333333333298</v>
      </c>
      <c r="N340">
        <v>0.51851851851851805</v>
      </c>
      <c r="O340">
        <v>0.39622641509433898</v>
      </c>
      <c r="P340">
        <v>12</v>
      </c>
      <c r="Q340">
        <v>954471.4</v>
      </c>
      <c r="R340">
        <v>12048</v>
      </c>
      <c r="S340">
        <v>2</v>
      </c>
      <c r="T340">
        <v>73</v>
      </c>
      <c r="U340">
        <v>0.33333333333333298</v>
      </c>
      <c r="V340">
        <v>0.51851851851851805</v>
      </c>
      <c r="W340">
        <v>0.39622641509433898</v>
      </c>
      <c r="X340">
        <v>14</v>
      </c>
      <c r="Y340">
        <v>828255</v>
      </c>
      <c r="Z340">
        <v>12361</v>
      </c>
      <c r="AA340">
        <v>2</v>
      </c>
      <c r="AB340">
        <v>74</v>
      </c>
      <c r="AC340" t="s">
        <v>3019</v>
      </c>
      <c r="AE340">
        <f>Tabela4[[#This Row],[kan_params]]</f>
        <v>12066</v>
      </c>
      <c r="AF340">
        <f>Tabela4[[#This Row],[kan_steps]]</f>
        <v>20.8</v>
      </c>
      <c r="AG340">
        <f>Tabela4[[#This Row],[kan_train_acc]]</f>
        <v>0.51886793375015205</v>
      </c>
      <c r="AH340">
        <f>Tabela4[[#This Row],[kan_val_acc]]</f>
        <v>0.75555554628372101</v>
      </c>
      <c r="AI340">
        <f>Tabela4[[#This Row],[kan_test_acc]]</f>
        <v>0.47555556893348599</v>
      </c>
      <c r="AJ340">
        <f>Tabela4[[#This Row],[mlp_test_acc]]</f>
        <v>0.33333333333333298</v>
      </c>
      <c r="AK340">
        <f>Tabela4[[#This Row],[mlp_val_acc]]</f>
        <v>0.51851851851851805</v>
      </c>
      <c r="AL340">
        <f>Tabela4[[#This Row],[mlp_train_acc]]</f>
        <v>0.39622641509433898</v>
      </c>
      <c r="AM340">
        <f>Tabela4[[#This Row],[mlp_steps]]</f>
        <v>12</v>
      </c>
    </row>
    <row r="341" spans="1:39" hidden="1" x14ac:dyDescent="0.25">
      <c r="A341" t="s">
        <v>2630</v>
      </c>
      <c r="B341">
        <v>14</v>
      </c>
      <c r="C341">
        <v>9</v>
      </c>
      <c r="D341">
        <v>2</v>
      </c>
      <c r="E341">
        <v>0</v>
      </c>
      <c r="F341" t="s">
        <v>2709</v>
      </c>
      <c r="G341">
        <v>12980</v>
      </c>
      <c r="H341">
        <v>6291811.7999999998</v>
      </c>
      <c r="I341">
        <v>24.2</v>
      </c>
      <c r="J341">
        <v>0.62641509175300603</v>
      </c>
      <c r="K341">
        <v>0.79259258508682195</v>
      </c>
      <c r="L341">
        <v>0.57333334684371895</v>
      </c>
      <c r="M341">
        <v>0.33333333333333298</v>
      </c>
      <c r="N341">
        <v>0.51851851851851805</v>
      </c>
      <c r="O341">
        <v>0.39622641509433898</v>
      </c>
      <c r="P341">
        <v>16.8</v>
      </c>
      <c r="Q341">
        <v>989363</v>
      </c>
      <c r="R341">
        <v>12678</v>
      </c>
      <c r="S341">
        <v>2</v>
      </c>
      <c r="T341">
        <v>75</v>
      </c>
      <c r="U341">
        <v>0.33333333333333298</v>
      </c>
      <c r="V341">
        <v>0.51851851851851805</v>
      </c>
      <c r="W341">
        <v>0.39622641509433898</v>
      </c>
      <c r="X341">
        <v>15.6</v>
      </c>
      <c r="Y341">
        <v>1158602.6000000001</v>
      </c>
      <c r="Z341">
        <v>12999</v>
      </c>
      <c r="AA341">
        <v>2</v>
      </c>
      <c r="AB341">
        <v>76</v>
      </c>
      <c r="AC341" t="s">
        <v>3020</v>
      </c>
      <c r="AE341">
        <f>Tabela4[[#This Row],[kan_params]]</f>
        <v>12980</v>
      </c>
      <c r="AF341">
        <f>Tabela4[[#This Row],[kan_steps]]</f>
        <v>24.2</v>
      </c>
      <c r="AG341">
        <f>Tabela4[[#This Row],[kan_train_acc]]</f>
        <v>0.62641509175300603</v>
      </c>
      <c r="AH341">
        <f>Tabela4[[#This Row],[kan_val_acc]]</f>
        <v>0.79259258508682195</v>
      </c>
      <c r="AI341">
        <f>Tabela4[[#This Row],[kan_test_acc]]</f>
        <v>0.57333334684371895</v>
      </c>
      <c r="AJ341">
        <f>Tabela4[[#This Row],[mlp_test_acc]]</f>
        <v>0.33333333333333298</v>
      </c>
      <c r="AK341">
        <f>Tabela4[[#This Row],[mlp_val_acc]]</f>
        <v>0.51851851851851805</v>
      </c>
      <c r="AL341">
        <f>Tabela4[[#This Row],[mlp_train_acc]]</f>
        <v>0.39622641509433898</v>
      </c>
      <c r="AM341">
        <f>Tabela4[[#This Row],[mlp_steps]]</f>
        <v>16.8</v>
      </c>
    </row>
    <row r="342" spans="1:39" hidden="1" x14ac:dyDescent="0.25">
      <c r="A342" t="s">
        <v>2630</v>
      </c>
      <c r="B342">
        <v>14</v>
      </c>
      <c r="C342">
        <v>9</v>
      </c>
      <c r="D342">
        <v>2</v>
      </c>
      <c r="E342">
        <v>0</v>
      </c>
      <c r="F342" t="s">
        <v>2711</v>
      </c>
      <c r="G342">
        <v>13894</v>
      </c>
      <c r="H342">
        <v>7827223.5999999996</v>
      </c>
      <c r="I342">
        <v>30.2</v>
      </c>
      <c r="J342">
        <v>0.90754717588424605</v>
      </c>
      <c r="K342">
        <v>0.85925925970077499</v>
      </c>
      <c r="L342">
        <v>0.902222228050231</v>
      </c>
      <c r="M342">
        <v>0.33333333333333298</v>
      </c>
      <c r="N342">
        <v>0.51851851851851805</v>
      </c>
      <c r="O342">
        <v>0.39622641509433898</v>
      </c>
      <c r="P342">
        <v>13</v>
      </c>
      <c r="Q342">
        <v>891252</v>
      </c>
      <c r="R342">
        <v>13653</v>
      </c>
      <c r="S342">
        <v>2</v>
      </c>
      <c r="T342">
        <v>78</v>
      </c>
      <c r="U342">
        <v>0.35555555555555501</v>
      </c>
      <c r="V342">
        <v>0.47407407407407398</v>
      </c>
      <c r="W342">
        <v>0.38113207547169797</v>
      </c>
      <c r="X342">
        <v>17.399999999999999</v>
      </c>
      <c r="Y342">
        <v>895674.6</v>
      </c>
      <c r="Z342">
        <v>13986</v>
      </c>
      <c r="AA342">
        <v>2</v>
      </c>
      <c r="AB342">
        <v>79</v>
      </c>
      <c r="AC342" t="s">
        <v>3021</v>
      </c>
      <c r="AE342">
        <f>Tabela4[[#This Row],[kan_params]]</f>
        <v>13894</v>
      </c>
      <c r="AF342">
        <f>Tabela4[[#This Row],[kan_steps]]</f>
        <v>30.2</v>
      </c>
      <c r="AG342">
        <f>Tabela4[[#This Row],[kan_train_acc]]</f>
        <v>0.90754717588424605</v>
      </c>
      <c r="AH342">
        <f>Tabela4[[#This Row],[kan_val_acc]]</f>
        <v>0.85925925970077499</v>
      </c>
      <c r="AI342">
        <f>Tabela4[[#This Row],[kan_test_acc]]</f>
        <v>0.902222228050231</v>
      </c>
      <c r="AJ342">
        <f>Tabela4[[#This Row],[mlp_test_acc]]</f>
        <v>0.33333333333333298</v>
      </c>
      <c r="AK342">
        <f>Tabela4[[#This Row],[mlp_val_acc]]</f>
        <v>0.51851851851851805</v>
      </c>
      <c r="AL342">
        <f>Tabela4[[#This Row],[mlp_train_acc]]</f>
        <v>0.39622641509433898</v>
      </c>
      <c r="AM342">
        <f>Tabela4[[#This Row],[mlp_steps]]</f>
        <v>13</v>
      </c>
    </row>
    <row r="343" spans="1:39" hidden="1" x14ac:dyDescent="0.25">
      <c r="A343" t="s">
        <v>2630</v>
      </c>
      <c r="B343">
        <v>14</v>
      </c>
      <c r="C343">
        <v>9</v>
      </c>
      <c r="D343">
        <v>2</v>
      </c>
      <c r="E343">
        <v>0</v>
      </c>
      <c r="F343" t="s">
        <v>2713</v>
      </c>
      <c r="G343">
        <v>14808</v>
      </c>
      <c r="H343">
        <v>8942770.8000000007</v>
      </c>
      <c r="I343">
        <v>33.4</v>
      </c>
      <c r="J343">
        <v>0.86226414442062305</v>
      </c>
      <c r="K343">
        <v>0.86666667461395197</v>
      </c>
      <c r="L343">
        <v>0.82666667699813801</v>
      </c>
      <c r="M343">
        <v>0.33333333333333298</v>
      </c>
      <c r="N343">
        <v>0.51851851851851805</v>
      </c>
      <c r="O343">
        <v>0.39622641509433898</v>
      </c>
      <c r="P343">
        <v>14.2</v>
      </c>
      <c r="Q343">
        <v>838756.4</v>
      </c>
      <c r="R343">
        <v>14664</v>
      </c>
      <c r="S343">
        <v>2</v>
      </c>
      <c r="T343">
        <v>81</v>
      </c>
      <c r="U343">
        <v>0.33333333333333298</v>
      </c>
      <c r="V343">
        <v>0.51851851851851805</v>
      </c>
      <c r="W343">
        <v>0.39622641509433898</v>
      </c>
      <c r="X343">
        <v>12.8</v>
      </c>
      <c r="Y343">
        <v>685162</v>
      </c>
      <c r="Z343">
        <v>15009</v>
      </c>
      <c r="AA343">
        <v>2</v>
      </c>
      <c r="AB343">
        <v>82</v>
      </c>
      <c r="AC343" t="s">
        <v>3022</v>
      </c>
      <c r="AE343">
        <f>Tabela4[[#This Row],[kan_params]]</f>
        <v>14808</v>
      </c>
      <c r="AF343">
        <f>Tabela4[[#This Row],[kan_steps]]</f>
        <v>33.4</v>
      </c>
      <c r="AG343">
        <f>Tabela4[[#This Row],[kan_train_acc]]</f>
        <v>0.86226414442062305</v>
      </c>
      <c r="AH343">
        <f>Tabela4[[#This Row],[kan_val_acc]]</f>
        <v>0.86666667461395197</v>
      </c>
      <c r="AI343">
        <f>Tabela4[[#This Row],[kan_test_acc]]</f>
        <v>0.82666667699813801</v>
      </c>
      <c r="AJ343">
        <f>Tabela4[[#This Row],[mlp_test_acc]]</f>
        <v>0.33333333333333298</v>
      </c>
      <c r="AK343">
        <f>Tabela4[[#This Row],[mlp_val_acc]]</f>
        <v>0.51851851851851805</v>
      </c>
      <c r="AL343">
        <f>Tabela4[[#This Row],[mlp_train_acc]]</f>
        <v>0.39622641509433898</v>
      </c>
      <c r="AM343">
        <f>Tabela4[[#This Row],[mlp_steps]]</f>
        <v>14.2</v>
      </c>
    </row>
    <row r="344" spans="1:39" hidden="1" x14ac:dyDescent="0.25">
      <c r="A344" t="s">
        <v>2630</v>
      </c>
      <c r="B344">
        <v>14</v>
      </c>
      <c r="C344">
        <v>9</v>
      </c>
      <c r="D344">
        <v>2</v>
      </c>
      <c r="E344">
        <v>0</v>
      </c>
      <c r="F344" t="s">
        <v>2715</v>
      </c>
      <c r="G344">
        <v>15722</v>
      </c>
      <c r="H344">
        <v>8058885.5999999996</v>
      </c>
      <c r="I344">
        <v>29.2</v>
      </c>
      <c r="J344">
        <v>0.82452830076217598</v>
      </c>
      <c r="K344">
        <v>0.88888888359069795</v>
      </c>
      <c r="L344">
        <v>0.74222223162651002</v>
      </c>
      <c r="M344">
        <v>0.33333333333333298</v>
      </c>
      <c r="N344">
        <v>0.51851851851851805</v>
      </c>
      <c r="O344">
        <v>0.39622641509433898</v>
      </c>
      <c r="P344">
        <v>15.4</v>
      </c>
      <c r="Q344">
        <v>1080130.8</v>
      </c>
      <c r="R344">
        <v>15711</v>
      </c>
      <c r="S344">
        <v>2</v>
      </c>
      <c r="T344">
        <v>84</v>
      </c>
      <c r="U344">
        <v>0.33333333333333298</v>
      </c>
      <c r="V344">
        <v>0.51851851851851805</v>
      </c>
      <c r="W344">
        <v>0.39622641509433898</v>
      </c>
      <c r="X344">
        <v>15</v>
      </c>
      <c r="Y344">
        <v>865898</v>
      </c>
      <c r="Z344">
        <v>16068</v>
      </c>
      <c r="AA344">
        <v>2</v>
      </c>
      <c r="AB344">
        <v>85</v>
      </c>
      <c r="AC344" t="s">
        <v>3023</v>
      </c>
      <c r="AE344">
        <f>Tabela4[[#This Row],[kan_params]]</f>
        <v>15722</v>
      </c>
      <c r="AF344">
        <f>Tabela4[[#This Row],[kan_steps]]</f>
        <v>29.2</v>
      </c>
      <c r="AG344">
        <f>Tabela4[[#This Row],[kan_train_acc]]</f>
        <v>0.82452830076217598</v>
      </c>
      <c r="AH344">
        <f>Tabela4[[#This Row],[kan_val_acc]]</f>
        <v>0.88888888359069795</v>
      </c>
      <c r="AI344">
        <f>Tabela4[[#This Row],[kan_test_acc]]</f>
        <v>0.74222223162651002</v>
      </c>
      <c r="AJ344">
        <f>Tabela4[[#This Row],[mlp_test_acc]]</f>
        <v>0.33333333333333298</v>
      </c>
      <c r="AK344">
        <f>Tabela4[[#This Row],[mlp_val_acc]]</f>
        <v>0.51851851851851805</v>
      </c>
      <c r="AL344">
        <f>Tabela4[[#This Row],[mlp_train_acc]]</f>
        <v>0.39622641509433898</v>
      </c>
      <c r="AM344">
        <f>Tabela4[[#This Row],[mlp_steps]]</f>
        <v>15.4</v>
      </c>
    </row>
    <row r="345" spans="1:39" hidden="1" x14ac:dyDescent="0.25">
      <c r="A345" t="s">
        <v>2630</v>
      </c>
      <c r="B345">
        <v>14</v>
      </c>
      <c r="C345">
        <v>9</v>
      </c>
      <c r="D345">
        <v>2</v>
      </c>
      <c r="E345">
        <v>0</v>
      </c>
      <c r="F345" t="s">
        <v>2717</v>
      </c>
      <c r="G345">
        <v>16636</v>
      </c>
      <c r="H345">
        <v>10347901.6</v>
      </c>
      <c r="I345">
        <v>37.4</v>
      </c>
      <c r="J345">
        <v>0.84528301954269403</v>
      </c>
      <c r="K345">
        <v>0.85925925970077499</v>
      </c>
      <c r="L345">
        <v>0.82666667699813801</v>
      </c>
      <c r="M345">
        <v>0.33333333333333298</v>
      </c>
      <c r="N345">
        <v>0.51851851851851805</v>
      </c>
      <c r="O345">
        <v>0.39622641509433898</v>
      </c>
      <c r="P345">
        <v>13.6</v>
      </c>
      <c r="Q345">
        <v>797598</v>
      </c>
      <c r="R345">
        <v>16429</v>
      </c>
      <c r="S345">
        <v>2</v>
      </c>
      <c r="T345">
        <v>86</v>
      </c>
      <c r="U345">
        <v>0.33333333333333298</v>
      </c>
      <c r="V345">
        <v>0.51851851851851805</v>
      </c>
      <c r="W345">
        <v>0.39622641509433898</v>
      </c>
      <c r="X345">
        <v>14.6</v>
      </c>
      <c r="Y345">
        <v>836334.6</v>
      </c>
      <c r="Z345">
        <v>16794</v>
      </c>
      <c r="AA345">
        <v>2</v>
      </c>
      <c r="AB345">
        <v>87</v>
      </c>
      <c r="AC345" t="s">
        <v>3024</v>
      </c>
      <c r="AE345">
        <f>Tabela4[[#This Row],[kan_params]]</f>
        <v>16636</v>
      </c>
      <c r="AF345">
        <f>Tabela4[[#This Row],[kan_steps]]</f>
        <v>37.4</v>
      </c>
      <c r="AG345">
        <f>Tabela4[[#This Row],[kan_train_acc]]</f>
        <v>0.84528301954269403</v>
      </c>
      <c r="AH345">
        <f>Tabela4[[#This Row],[kan_val_acc]]</f>
        <v>0.85925925970077499</v>
      </c>
      <c r="AI345">
        <f>Tabela4[[#This Row],[kan_test_acc]]</f>
        <v>0.82666667699813801</v>
      </c>
      <c r="AJ345">
        <f>Tabela4[[#This Row],[mlp_test_acc]]</f>
        <v>0.33333333333333298</v>
      </c>
      <c r="AK345">
        <f>Tabela4[[#This Row],[mlp_val_acc]]</f>
        <v>0.51851851851851805</v>
      </c>
      <c r="AL345">
        <f>Tabela4[[#This Row],[mlp_train_acc]]</f>
        <v>0.39622641509433898</v>
      </c>
      <c r="AM345">
        <f>Tabela4[[#This Row],[mlp_steps]]</f>
        <v>13.6</v>
      </c>
    </row>
    <row r="346" spans="1:39" hidden="1" x14ac:dyDescent="0.25">
      <c r="A346" t="s">
        <v>2630</v>
      </c>
      <c r="B346">
        <v>14</v>
      </c>
      <c r="C346">
        <v>9</v>
      </c>
      <c r="D346">
        <v>2</v>
      </c>
      <c r="E346">
        <v>0</v>
      </c>
      <c r="F346" t="s">
        <v>2719</v>
      </c>
      <c r="G346">
        <v>17550</v>
      </c>
      <c r="H346">
        <v>9155822.8000000007</v>
      </c>
      <c r="I346">
        <v>31</v>
      </c>
      <c r="J346">
        <v>0.83584904670715299</v>
      </c>
      <c r="K346">
        <v>0.84444445371627797</v>
      </c>
      <c r="L346">
        <v>0.79555556774139402</v>
      </c>
      <c r="M346">
        <v>0.33333333333333298</v>
      </c>
      <c r="N346">
        <v>0.51851851851851805</v>
      </c>
      <c r="O346">
        <v>0.39622641509433898</v>
      </c>
      <c r="P346">
        <v>13.8</v>
      </c>
      <c r="Q346">
        <v>1168748.6000000001</v>
      </c>
      <c r="R346">
        <v>17536</v>
      </c>
      <c r="S346">
        <v>2</v>
      </c>
      <c r="T346">
        <v>89</v>
      </c>
      <c r="U346">
        <v>0.33333333333333298</v>
      </c>
      <c r="V346">
        <v>0.51851851851851805</v>
      </c>
      <c r="W346">
        <v>0.39622641509433898</v>
      </c>
      <c r="X346">
        <v>14.6</v>
      </c>
      <c r="Y346">
        <v>1095537.2</v>
      </c>
      <c r="Z346">
        <v>17913</v>
      </c>
      <c r="AA346">
        <v>2</v>
      </c>
      <c r="AB346">
        <v>90</v>
      </c>
      <c r="AC346" t="s">
        <v>3025</v>
      </c>
      <c r="AE346">
        <f>Tabela4[[#This Row],[kan_params]]</f>
        <v>17550</v>
      </c>
      <c r="AF346">
        <f>Tabela4[[#This Row],[kan_steps]]</f>
        <v>31</v>
      </c>
      <c r="AG346">
        <f>Tabela4[[#This Row],[kan_train_acc]]</f>
        <v>0.83584904670715299</v>
      </c>
      <c r="AH346">
        <f>Tabela4[[#This Row],[kan_val_acc]]</f>
        <v>0.84444445371627797</v>
      </c>
      <c r="AI346">
        <f>Tabela4[[#This Row],[kan_test_acc]]</f>
        <v>0.79555556774139402</v>
      </c>
      <c r="AJ346">
        <f>Tabela4[[#This Row],[mlp_test_acc]]</f>
        <v>0.33333333333333298</v>
      </c>
      <c r="AK346">
        <f>Tabela4[[#This Row],[mlp_val_acc]]</f>
        <v>0.51851851851851805</v>
      </c>
      <c r="AL346">
        <f>Tabela4[[#This Row],[mlp_train_acc]]</f>
        <v>0.39622641509433898</v>
      </c>
      <c r="AM346">
        <f>Tabela4[[#This Row],[mlp_steps]]</f>
        <v>13.8</v>
      </c>
    </row>
    <row r="347" spans="1:39" hidden="1" x14ac:dyDescent="0.25">
      <c r="A347" t="s">
        <v>2630</v>
      </c>
      <c r="B347">
        <v>14</v>
      </c>
      <c r="C347">
        <v>9</v>
      </c>
      <c r="D347">
        <v>2</v>
      </c>
      <c r="E347">
        <v>0</v>
      </c>
      <c r="F347" t="s">
        <v>2721</v>
      </c>
      <c r="G347">
        <v>6408</v>
      </c>
      <c r="H347">
        <v>3021061.6</v>
      </c>
      <c r="I347">
        <v>21</v>
      </c>
      <c r="J347">
        <v>0.96037735939025803</v>
      </c>
      <c r="K347">
        <v>0.88888889551162698</v>
      </c>
      <c r="L347">
        <v>0.89333333969116202</v>
      </c>
      <c r="M347">
        <v>0.33333333333333298</v>
      </c>
      <c r="N347">
        <v>0.51851851851851805</v>
      </c>
      <c r="O347">
        <v>0.39622641509433898</v>
      </c>
      <c r="P347">
        <v>12</v>
      </c>
      <c r="Q347">
        <v>196530.6</v>
      </c>
      <c r="R347">
        <v>6399</v>
      </c>
      <c r="S347">
        <v>2</v>
      </c>
      <c r="T347">
        <v>52</v>
      </c>
      <c r="U347">
        <v>0.33333333333333298</v>
      </c>
      <c r="V347">
        <v>0.51851851851851805</v>
      </c>
      <c r="W347">
        <v>0.39622641509433898</v>
      </c>
      <c r="X347">
        <v>12</v>
      </c>
      <c r="Y347">
        <v>213405</v>
      </c>
      <c r="Z347">
        <v>6628</v>
      </c>
      <c r="AA347">
        <v>2</v>
      </c>
      <c r="AB347">
        <v>53</v>
      </c>
      <c r="AC347" t="s">
        <v>3026</v>
      </c>
      <c r="AE347">
        <f>Tabela4[[#This Row],[kan_params]]</f>
        <v>6408</v>
      </c>
      <c r="AF347">
        <f>Tabela4[[#This Row],[kan_steps]]</f>
        <v>21</v>
      </c>
      <c r="AG347">
        <f>Tabela4[[#This Row],[kan_train_acc]]</f>
        <v>0.96037735939025803</v>
      </c>
      <c r="AH347">
        <f>Tabela4[[#This Row],[kan_val_acc]]</f>
        <v>0.88888889551162698</v>
      </c>
      <c r="AI347">
        <f>Tabela4[[#This Row],[kan_test_acc]]</f>
        <v>0.89333333969116202</v>
      </c>
      <c r="AJ347">
        <f>Tabela4[[#This Row],[mlp_test_acc]]</f>
        <v>0.33333333333333298</v>
      </c>
      <c r="AK347">
        <f>Tabela4[[#This Row],[mlp_val_acc]]</f>
        <v>0.51851851851851805</v>
      </c>
      <c r="AL347">
        <f>Tabela4[[#This Row],[mlp_train_acc]]</f>
        <v>0.39622641509433898</v>
      </c>
      <c r="AM347">
        <f>Tabela4[[#This Row],[mlp_steps]]</f>
        <v>12</v>
      </c>
    </row>
    <row r="348" spans="1:39" hidden="1" x14ac:dyDescent="0.25">
      <c r="A348" t="s">
        <v>2630</v>
      </c>
      <c r="B348">
        <v>14</v>
      </c>
      <c r="C348">
        <v>9</v>
      </c>
      <c r="D348">
        <v>2</v>
      </c>
      <c r="E348">
        <v>0</v>
      </c>
      <c r="F348" t="s">
        <v>2723</v>
      </c>
      <c r="G348">
        <v>7018</v>
      </c>
      <c r="H348">
        <v>3074591.6</v>
      </c>
      <c r="I348">
        <v>20.6</v>
      </c>
      <c r="J348">
        <v>0.91698114871978698</v>
      </c>
      <c r="K348">
        <v>0.93333332538604696</v>
      </c>
      <c r="L348">
        <v>0.89777778387069695</v>
      </c>
      <c r="M348">
        <v>0.33333333333333298</v>
      </c>
      <c r="N348">
        <v>0.57777777777777695</v>
      </c>
      <c r="O348">
        <v>0.39622641509433898</v>
      </c>
      <c r="P348">
        <v>16</v>
      </c>
      <c r="Q348">
        <v>226077.8</v>
      </c>
      <c r="R348">
        <v>6861</v>
      </c>
      <c r="S348">
        <v>2</v>
      </c>
      <c r="T348">
        <v>54</v>
      </c>
      <c r="U348">
        <v>0.33333333333333298</v>
      </c>
      <c r="V348">
        <v>0.51851851851851805</v>
      </c>
      <c r="W348">
        <v>0.39622641509433898</v>
      </c>
      <c r="X348">
        <v>12.8</v>
      </c>
      <c r="Y348">
        <v>181314.4</v>
      </c>
      <c r="Z348">
        <v>7098</v>
      </c>
      <c r="AA348">
        <v>2</v>
      </c>
      <c r="AB348">
        <v>55</v>
      </c>
      <c r="AC348" t="s">
        <v>3027</v>
      </c>
      <c r="AE348">
        <f>Tabela4[[#This Row],[kan_params]]</f>
        <v>7018</v>
      </c>
      <c r="AF348">
        <f>Tabela4[[#This Row],[kan_steps]]</f>
        <v>20.6</v>
      </c>
      <c r="AG348">
        <f>Tabela4[[#This Row],[kan_train_acc]]</f>
        <v>0.91698114871978698</v>
      </c>
      <c r="AH348">
        <f>Tabela4[[#This Row],[kan_val_acc]]</f>
        <v>0.93333332538604696</v>
      </c>
      <c r="AI348">
        <f>Tabela4[[#This Row],[kan_test_acc]]</f>
        <v>0.89777778387069695</v>
      </c>
      <c r="AJ348">
        <f>Tabela4[[#This Row],[mlp_test_acc]]</f>
        <v>0.33333333333333298</v>
      </c>
      <c r="AK348">
        <f>Tabela4[[#This Row],[mlp_val_acc]]</f>
        <v>0.57777777777777695</v>
      </c>
      <c r="AL348">
        <f>Tabela4[[#This Row],[mlp_train_acc]]</f>
        <v>0.39622641509433898</v>
      </c>
      <c r="AM348">
        <f>Tabela4[[#This Row],[mlp_steps]]</f>
        <v>16</v>
      </c>
    </row>
    <row r="349" spans="1:39" hidden="1" x14ac:dyDescent="0.25">
      <c r="A349" t="s">
        <v>2630</v>
      </c>
      <c r="B349">
        <v>14</v>
      </c>
      <c r="C349">
        <v>9</v>
      </c>
      <c r="D349">
        <v>2</v>
      </c>
      <c r="E349">
        <v>0</v>
      </c>
      <c r="F349" t="s">
        <v>2725</v>
      </c>
      <c r="G349">
        <v>7628</v>
      </c>
      <c r="H349">
        <v>3778717</v>
      </c>
      <c r="I349">
        <v>25</v>
      </c>
      <c r="J349">
        <v>0.96226418018340998</v>
      </c>
      <c r="K349">
        <v>0.92592591047286898</v>
      </c>
      <c r="L349">
        <v>0.93333333730697599</v>
      </c>
      <c r="M349">
        <v>0.33333333333333298</v>
      </c>
      <c r="N349">
        <v>0.51851851851851805</v>
      </c>
      <c r="O349">
        <v>0.39622641509433898</v>
      </c>
      <c r="P349">
        <v>20</v>
      </c>
      <c r="Q349">
        <v>323944.8</v>
      </c>
      <c r="R349">
        <v>7584</v>
      </c>
      <c r="S349">
        <v>2</v>
      </c>
      <c r="T349">
        <v>57</v>
      </c>
      <c r="U349">
        <v>0.22222222222222199</v>
      </c>
      <c r="V349">
        <v>0.296296296296296</v>
      </c>
      <c r="W349">
        <v>0.28301886792452802</v>
      </c>
      <c r="X349">
        <v>12</v>
      </c>
      <c r="Y349">
        <v>188603.8</v>
      </c>
      <c r="Z349">
        <v>7833</v>
      </c>
      <c r="AA349">
        <v>2</v>
      </c>
      <c r="AB349">
        <v>58</v>
      </c>
      <c r="AC349" t="s">
        <v>3028</v>
      </c>
      <c r="AE349">
        <f>Tabela4[[#This Row],[kan_params]]</f>
        <v>7628</v>
      </c>
      <c r="AF349">
        <f>Tabela4[[#This Row],[kan_steps]]</f>
        <v>25</v>
      </c>
      <c r="AG349">
        <f>Tabela4[[#This Row],[kan_train_acc]]</f>
        <v>0.96226418018340998</v>
      </c>
      <c r="AH349">
        <f>Tabela4[[#This Row],[kan_val_acc]]</f>
        <v>0.92592591047286898</v>
      </c>
      <c r="AI349">
        <f>Tabela4[[#This Row],[kan_test_acc]]</f>
        <v>0.93333333730697599</v>
      </c>
      <c r="AJ349">
        <f>Tabela4[[#This Row],[mlp_test_acc]]</f>
        <v>0.33333333333333298</v>
      </c>
      <c r="AK349">
        <f>Tabela4[[#This Row],[mlp_val_acc]]</f>
        <v>0.51851851851851805</v>
      </c>
      <c r="AL349">
        <f>Tabela4[[#This Row],[mlp_train_acc]]</f>
        <v>0.39622641509433898</v>
      </c>
      <c r="AM349">
        <f>Tabela4[[#This Row],[mlp_steps]]</f>
        <v>20</v>
      </c>
    </row>
    <row r="350" spans="1:39" hidden="1" x14ac:dyDescent="0.25">
      <c r="A350" t="s">
        <v>2630</v>
      </c>
      <c r="B350">
        <v>14</v>
      </c>
      <c r="C350">
        <v>9</v>
      </c>
      <c r="D350">
        <v>2</v>
      </c>
      <c r="E350">
        <v>0</v>
      </c>
      <c r="F350" t="s">
        <v>2727</v>
      </c>
      <c r="G350">
        <v>8238</v>
      </c>
      <c r="H350">
        <v>3469019.2</v>
      </c>
      <c r="I350">
        <v>21</v>
      </c>
      <c r="J350">
        <v>0.92641508579254095</v>
      </c>
      <c r="K350">
        <v>0.96296298503875699</v>
      </c>
      <c r="L350">
        <v>0.90666667222976605</v>
      </c>
      <c r="M350">
        <v>0.22222222222222199</v>
      </c>
      <c r="N350">
        <v>0.296296296296296</v>
      </c>
      <c r="O350">
        <v>0.28301886792452802</v>
      </c>
      <c r="P350">
        <v>12</v>
      </c>
      <c r="Q350">
        <v>200170.6</v>
      </c>
      <c r="R350">
        <v>8086</v>
      </c>
      <c r="S350">
        <v>2</v>
      </c>
      <c r="T350">
        <v>59</v>
      </c>
      <c r="U350">
        <v>0.44444444444444398</v>
      </c>
      <c r="V350">
        <v>0.18518518518518501</v>
      </c>
      <c r="W350">
        <v>0.320754716981132</v>
      </c>
      <c r="X350">
        <v>12</v>
      </c>
      <c r="Y350">
        <v>199499</v>
      </c>
      <c r="Z350">
        <v>8343</v>
      </c>
      <c r="AA350">
        <v>2</v>
      </c>
      <c r="AB350">
        <v>60</v>
      </c>
      <c r="AC350" t="s">
        <v>3029</v>
      </c>
      <c r="AE350">
        <f>Tabela4[[#This Row],[kan_params]]</f>
        <v>8238</v>
      </c>
      <c r="AF350">
        <f>Tabela4[[#This Row],[kan_steps]]</f>
        <v>21</v>
      </c>
      <c r="AG350">
        <f>Tabela4[[#This Row],[kan_train_acc]]</f>
        <v>0.92641508579254095</v>
      </c>
      <c r="AH350">
        <f>Tabela4[[#This Row],[kan_val_acc]]</f>
        <v>0.96296298503875699</v>
      </c>
      <c r="AI350">
        <f>Tabela4[[#This Row],[kan_test_acc]]</f>
        <v>0.90666667222976605</v>
      </c>
      <c r="AJ350">
        <f>Tabela4[[#This Row],[mlp_test_acc]]</f>
        <v>0.22222222222222199</v>
      </c>
      <c r="AK350">
        <f>Tabela4[[#This Row],[mlp_val_acc]]</f>
        <v>0.296296296296296</v>
      </c>
      <c r="AL350">
        <f>Tabela4[[#This Row],[mlp_train_acc]]</f>
        <v>0.28301886792452802</v>
      </c>
      <c r="AM350">
        <f>Tabela4[[#This Row],[mlp_steps]]</f>
        <v>12</v>
      </c>
    </row>
    <row r="351" spans="1:39" hidden="1" x14ac:dyDescent="0.25">
      <c r="A351" t="s">
        <v>2630</v>
      </c>
      <c r="B351">
        <v>14</v>
      </c>
      <c r="C351">
        <v>9</v>
      </c>
      <c r="D351">
        <v>2</v>
      </c>
      <c r="E351">
        <v>0</v>
      </c>
      <c r="F351" t="s">
        <v>2729</v>
      </c>
      <c r="G351">
        <v>2748</v>
      </c>
      <c r="H351">
        <v>2390127</v>
      </c>
      <c r="I351">
        <v>22</v>
      </c>
      <c r="J351">
        <v>0.837735843658447</v>
      </c>
      <c r="K351">
        <v>0.88888889551162698</v>
      </c>
      <c r="L351">
        <v>0.83555556535720799</v>
      </c>
      <c r="M351">
        <v>0.33333333333333298</v>
      </c>
      <c r="N351">
        <v>0.51851851851851805</v>
      </c>
      <c r="O351">
        <v>0.39622641509433898</v>
      </c>
      <c r="P351">
        <v>16</v>
      </c>
      <c r="Q351">
        <v>238798.4</v>
      </c>
      <c r="R351">
        <v>2659</v>
      </c>
      <c r="S351">
        <v>2</v>
      </c>
      <c r="T351">
        <v>32</v>
      </c>
      <c r="U351">
        <v>0.33333333333333298</v>
      </c>
      <c r="V351">
        <v>0.51851851851851805</v>
      </c>
      <c r="W351">
        <v>0.39622641509433898</v>
      </c>
      <c r="X351">
        <v>12</v>
      </c>
      <c r="Y351">
        <v>219790.6</v>
      </c>
      <c r="Z351">
        <v>2808</v>
      </c>
      <c r="AA351">
        <v>2</v>
      </c>
      <c r="AB351">
        <v>33</v>
      </c>
      <c r="AC351" t="s">
        <v>3030</v>
      </c>
      <c r="AE351">
        <f>Tabela4[[#This Row],[kan_params]]</f>
        <v>2748</v>
      </c>
      <c r="AF351">
        <f>Tabela4[[#This Row],[kan_steps]]</f>
        <v>22</v>
      </c>
      <c r="AG351">
        <f>Tabela4[[#This Row],[kan_train_acc]]</f>
        <v>0.837735843658447</v>
      </c>
      <c r="AH351">
        <f>Tabela4[[#This Row],[kan_val_acc]]</f>
        <v>0.88888889551162698</v>
      </c>
      <c r="AI351">
        <f>Tabela4[[#This Row],[kan_test_acc]]</f>
        <v>0.83555556535720799</v>
      </c>
      <c r="AJ351">
        <f>Tabela4[[#This Row],[mlp_test_acc]]</f>
        <v>0.33333333333333298</v>
      </c>
      <c r="AK351">
        <f>Tabela4[[#This Row],[mlp_val_acc]]</f>
        <v>0.51851851851851805</v>
      </c>
      <c r="AL351">
        <f>Tabela4[[#This Row],[mlp_train_acc]]</f>
        <v>0.39622641509433898</v>
      </c>
      <c r="AM351">
        <f>Tabela4[[#This Row],[mlp_steps]]</f>
        <v>16</v>
      </c>
    </row>
    <row r="352" spans="1:39" hidden="1" x14ac:dyDescent="0.25">
      <c r="A352" t="s">
        <v>2630</v>
      </c>
      <c r="B352">
        <v>16</v>
      </c>
      <c r="C352">
        <v>5</v>
      </c>
      <c r="D352">
        <v>5</v>
      </c>
      <c r="E352">
        <v>0</v>
      </c>
      <c r="F352" t="s">
        <v>2631</v>
      </c>
      <c r="G352">
        <v>4238</v>
      </c>
      <c r="H352">
        <v>2738830.6</v>
      </c>
      <c r="I352">
        <v>17.8</v>
      </c>
      <c r="J352">
        <v>0.301886793971061</v>
      </c>
      <c r="K352">
        <v>0.57037037611007602</v>
      </c>
      <c r="L352">
        <v>0.22666667401790599</v>
      </c>
      <c r="M352">
        <v>0.35555555555555501</v>
      </c>
      <c r="N352">
        <v>0.45185185185185101</v>
      </c>
      <c r="O352">
        <v>0.38113207547169797</v>
      </c>
      <c r="P352">
        <v>17.600000000000001</v>
      </c>
      <c r="Q352">
        <v>258461</v>
      </c>
      <c r="R352">
        <v>4144</v>
      </c>
      <c r="S352">
        <v>2</v>
      </c>
      <c r="T352">
        <v>41</v>
      </c>
      <c r="U352">
        <v>0.266666666666666</v>
      </c>
      <c r="V352">
        <v>0.38518518518518502</v>
      </c>
      <c r="W352">
        <v>0.32830188679245198</v>
      </c>
      <c r="X352">
        <v>12.8</v>
      </c>
      <c r="Y352">
        <v>236288.4</v>
      </c>
      <c r="Z352">
        <v>4329</v>
      </c>
      <c r="AA352">
        <v>2</v>
      </c>
      <c r="AB352">
        <v>42</v>
      </c>
      <c r="AC352" t="s">
        <v>3031</v>
      </c>
      <c r="AE352">
        <f>Tabela4[[#This Row],[kan_params]]</f>
        <v>4238</v>
      </c>
      <c r="AF352">
        <f>Tabela4[[#This Row],[kan_steps]]</f>
        <v>17.8</v>
      </c>
      <c r="AG352">
        <f>Tabela4[[#This Row],[kan_train_acc]]</f>
        <v>0.301886793971061</v>
      </c>
      <c r="AH352">
        <f>Tabela4[[#This Row],[kan_val_acc]]</f>
        <v>0.57037037611007602</v>
      </c>
      <c r="AI352">
        <f>Tabela4[[#This Row],[kan_test_acc]]</f>
        <v>0.22666667401790599</v>
      </c>
      <c r="AJ352">
        <f>Tabela4[[#This Row],[mlp_test_acc]]</f>
        <v>0.35555555555555501</v>
      </c>
      <c r="AK352">
        <f>Tabela4[[#This Row],[mlp_val_acc]]</f>
        <v>0.45185185185185101</v>
      </c>
      <c r="AL352">
        <f>Tabela4[[#This Row],[mlp_train_acc]]</f>
        <v>0.38113207547169797</v>
      </c>
      <c r="AM352">
        <f>Tabela4[[#This Row],[mlp_steps]]</f>
        <v>17.600000000000001</v>
      </c>
    </row>
    <row r="353" spans="1:39" hidden="1" x14ac:dyDescent="0.25">
      <c r="A353" t="s">
        <v>2630</v>
      </c>
      <c r="B353">
        <v>16</v>
      </c>
      <c r="C353">
        <v>5</v>
      </c>
      <c r="D353">
        <v>5</v>
      </c>
      <c r="E353">
        <v>0</v>
      </c>
      <c r="F353" t="s">
        <v>2633</v>
      </c>
      <c r="G353">
        <v>9077</v>
      </c>
      <c r="H353">
        <v>6782014</v>
      </c>
      <c r="I353">
        <v>26.6</v>
      </c>
      <c r="J353">
        <v>0.32075472474098199</v>
      </c>
      <c r="K353">
        <v>0.570370370149612</v>
      </c>
      <c r="L353">
        <v>0.337777781486511</v>
      </c>
      <c r="M353">
        <v>0.33333333333333298</v>
      </c>
      <c r="N353">
        <v>0.51851851851851805</v>
      </c>
      <c r="O353">
        <v>0.39622641509433898</v>
      </c>
      <c r="P353">
        <v>13.2</v>
      </c>
      <c r="Q353">
        <v>221314.4</v>
      </c>
      <c r="R353">
        <v>8869</v>
      </c>
      <c r="S353">
        <v>2</v>
      </c>
      <c r="T353">
        <v>62</v>
      </c>
      <c r="U353">
        <v>0.35555555555555501</v>
      </c>
      <c r="V353">
        <v>0.45185185185185101</v>
      </c>
      <c r="W353">
        <v>0.38113207547169797</v>
      </c>
      <c r="X353">
        <v>12.4</v>
      </c>
      <c r="Y353">
        <v>196411</v>
      </c>
      <c r="Z353">
        <v>9138</v>
      </c>
      <c r="AA353">
        <v>2</v>
      </c>
      <c r="AB353">
        <v>63</v>
      </c>
      <c r="AC353" t="s">
        <v>3032</v>
      </c>
      <c r="AE353">
        <f>Tabela4[[#This Row],[kan_params]]</f>
        <v>9077</v>
      </c>
      <c r="AF353">
        <f>Tabela4[[#This Row],[kan_steps]]</f>
        <v>26.6</v>
      </c>
      <c r="AG353">
        <f>Tabela4[[#This Row],[kan_train_acc]]</f>
        <v>0.32075472474098199</v>
      </c>
      <c r="AH353">
        <f>Tabela4[[#This Row],[kan_val_acc]]</f>
        <v>0.570370370149612</v>
      </c>
      <c r="AI353">
        <f>Tabela4[[#This Row],[kan_test_acc]]</f>
        <v>0.337777781486511</v>
      </c>
      <c r="AJ353">
        <f>Tabela4[[#This Row],[mlp_test_acc]]</f>
        <v>0.33333333333333298</v>
      </c>
      <c r="AK353">
        <f>Tabela4[[#This Row],[mlp_val_acc]]</f>
        <v>0.51851851851851805</v>
      </c>
      <c r="AL353">
        <f>Tabela4[[#This Row],[mlp_train_acc]]</f>
        <v>0.39622641509433898</v>
      </c>
      <c r="AM353">
        <f>Tabela4[[#This Row],[mlp_steps]]</f>
        <v>13.2</v>
      </c>
    </row>
    <row r="354" spans="1:39" hidden="1" x14ac:dyDescent="0.25">
      <c r="A354" t="s">
        <v>2630</v>
      </c>
      <c r="B354">
        <v>16</v>
      </c>
      <c r="C354">
        <v>5</v>
      </c>
      <c r="D354">
        <v>5</v>
      </c>
      <c r="E354">
        <v>0</v>
      </c>
      <c r="F354" t="s">
        <v>2635</v>
      </c>
      <c r="G354">
        <v>9847</v>
      </c>
      <c r="H354">
        <v>3960364.8</v>
      </c>
      <c r="I354">
        <v>14</v>
      </c>
      <c r="J354">
        <v>0.35094339847564698</v>
      </c>
      <c r="K354">
        <v>0.60740740299224805</v>
      </c>
      <c r="L354">
        <v>0.391111117601394</v>
      </c>
      <c r="M354">
        <v>0.33333333333333298</v>
      </c>
      <c r="N354">
        <v>0.51851851851851805</v>
      </c>
      <c r="O354">
        <v>0.39622641509433898</v>
      </c>
      <c r="P354">
        <v>12</v>
      </c>
      <c r="Q354">
        <v>186232.2</v>
      </c>
      <c r="R354">
        <v>9688</v>
      </c>
      <c r="S354">
        <v>2</v>
      </c>
      <c r="T354">
        <v>65</v>
      </c>
      <c r="U354">
        <v>0.33333333333333298</v>
      </c>
      <c r="V354">
        <v>0.592592592592592</v>
      </c>
      <c r="W354">
        <v>0.39622641509433898</v>
      </c>
      <c r="X354">
        <v>15</v>
      </c>
      <c r="Y354">
        <v>228418</v>
      </c>
      <c r="Z354">
        <v>9969</v>
      </c>
      <c r="AA354">
        <v>2</v>
      </c>
      <c r="AB354">
        <v>66</v>
      </c>
      <c r="AC354" t="s">
        <v>3033</v>
      </c>
      <c r="AE354">
        <f>Tabela4[[#This Row],[kan_params]]</f>
        <v>9847</v>
      </c>
      <c r="AF354">
        <f>Tabela4[[#This Row],[kan_steps]]</f>
        <v>14</v>
      </c>
      <c r="AG354">
        <f>Tabela4[[#This Row],[kan_train_acc]]</f>
        <v>0.35094339847564698</v>
      </c>
      <c r="AH354">
        <f>Tabela4[[#This Row],[kan_val_acc]]</f>
        <v>0.60740740299224805</v>
      </c>
      <c r="AI354">
        <f>Tabela4[[#This Row],[kan_test_acc]]</f>
        <v>0.391111117601394</v>
      </c>
      <c r="AJ354">
        <f>Tabela4[[#This Row],[mlp_test_acc]]</f>
        <v>0.33333333333333298</v>
      </c>
      <c r="AK354">
        <f>Tabela4[[#This Row],[mlp_val_acc]]</f>
        <v>0.51851851851851805</v>
      </c>
      <c r="AL354">
        <f>Tabela4[[#This Row],[mlp_train_acc]]</f>
        <v>0.39622641509433898</v>
      </c>
      <c r="AM354">
        <f>Tabela4[[#This Row],[mlp_steps]]</f>
        <v>12</v>
      </c>
    </row>
    <row r="355" spans="1:39" hidden="1" x14ac:dyDescent="0.25">
      <c r="A355" t="s">
        <v>2630</v>
      </c>
      <c r="B355">
        <v>16</v>
      </c>
      <c r="C355">
        <v>5</v>
      </c>
      <c r="D355">
        <v>5</v>
      </c>
      <c r="E355">
        <v>0</v>
      </c>
      <c r="F355" t="s">
        <v>2637</v>
      </c>
      <c r="G355">
        <v>10617</v>
      </c>
      <c r="H355">
        <v>4683234.5999999996</v>
      </c>
      <c r="I355">
        <v>16.600000000000001</v>
      </c>
      <c r="J355">
        <v>0.33207546770572599</v>
      </c>
      <c r="K355">
        <v>0.51851851940155003</v>
      </c>
      <c r="L355">
        <v>0.35555556416511502</v>
      </c>
      <c r="M355">
        <v>0.35555555555555501</v>
      </c>
      <c r="N355">
        <v>0.45185185185185101</v>
      </c>
      <c r="O355">
        <v>0.38113207547169797</v>
      </c>
      <c r="P355">
        <v>14</v>
      </c>
      <c r="Q355">
        <v>219207.8</v>
      </c>
      <c r="R355">
        <v>10543</v>
      </c>
      <c r="S355">
        <v>2</v>
      </c>
      <c r="T355">
        <v>68</v>
      </c>
      <c r="U355">
        <v>0.33333333333333298</v>
      </c>
      <c r="V355">
        <v>0.53333333333333299</v>
      </c>
      <c r="W355">
        <v>0.39622641509433898</v>
      </c>
      <c r="X355">
        <v>16</v>
      </c>
      <c r="Y355">
        <v>281987.8</v>
      </c>
      <c r="Z355">
        <v>10836</v>
      </c>
      <c r="AA355">
        <v>2</v>
      </c>
      <c r="AB355">
        <v>69</v>
      </c>
      <c r="AC355" t="s">
        <v>3034</v>
      </c>
      <c r="AE355">
        <f>Tabela4[[#This Row],[kan_params]]</f>
        <v>10617</v>
      </c>
      <c r="AF355">
        <f>Tabela4[[#This Row],[kan_steps]]</f>
        <v>16.600000000000001</v>
      </c>
      <c r="AG355">
        <f>Tabela4[[#This Row],[kan_train_acc]]</f>
        <v>0.33207546770572599</v>
      </c>
      <c r="AH355">
        <f>Tabela4[[#This Row],[kan_val_acc]]</f>
        <v>0.51851851940155003</v>
      </c>
      <c r="AI355">
        <f>Tabela4[[#This Row],[kan_test_acc]]</f>
        <v>0.35555556416511502</v>
      </c>
      <c r="AJ355">
        <f>Tabela4[[#This Row],[mlp_test_acc]]</f>
        <v>0.35555555555555501</v>
      </c>
      <c r="AK355">
        <f>Tabela4[[#This Row],[mlp_val_acc]]</f>
        <v>0.45185185185185101</v>
      </c>
      <c r="AL355">
        <f>Tabela4[[#This Row],[mlp_train_acc]]</f>
        <v>0.38113207547169797</v>
      </c>
      <c r="AM355">
        <f>Tabela4[[#This Row],[mlp_steps]]</f>
        <v>14</v>
      </c>
    </row>
    <row r="356" spans="1:39" hidden="1" x14ac:dyDescent="0.25">
      <c r="A356" t="s">
        <v>2630</v>
      </c>
      <c r="B356">
        <v>16</v>
      </c>
      <c r="C356">
        <v>5</v>
      </c>
      <c r="D356">
        <v>5</v>
      </c>
      <c r="E356">
        <v>0</v>
      </c>
      <c r="F356" t="s">
        <v>2639</v>
      </c>
      <c r="G356">
        <v>11387</v>
      </c>
      <c r="H356">
        <v>5659393.5999999996</v>
      </c>
      <c r="I356">
        <v>19.600000000000001</v>
      </c>
      <c r="J356">
        <v>0.36415094733238201</v>
      </c>
      <c r="K356">
        <v>0.57777777910232497</v>
      </c>
      <c r="L356">
        <v>0.40000000894069598</v>
      </c>
      <c r="M356">
        <v>0.33333333333333298</v>
      </c>
      <c r="N356">
        <v>0.51851851851851805</v>
      </c>
      <c r="O356">
        <v>0.39622641509433898</v>
      </c>
      <c r="P356">
        <v>13.8</v>
      </c>
      <c r="Q356">
        <v>227721.4</v>
      </c>
      <c r="R356">
        <v>11133</v>
      </c>
      <c r="S356">
        <v>2</v>
      </c>
      <c r="T356">
        <v>70</v>
      </c>
      <c r="U356">
        <v>0.31111111111111101</v>
      </c>
      <c r="V356">
        <v>0.47407407407407398</v>
      </c>
      <c r="W356">
        <v>0.373584905660377</v>
      </c>
      <c r="X356">
        <v>12.8</v>
      </c>
      <c r="Y356">
        <v>321176</v>
      </c>
      <c r="Z356">
        <v>11434</v>
      </c>
      <c r="AA356">
        <v>2</v>
      </c>
      <c r="AB356">
        <v>71</v>
      </c>
      <c r="AC356" t="s">
        <v>3035</v>
      </c>
      <c r="AE356">
        <f>Tabela4[[#This Row],[kan_params]]</f>
        <v>11387</v>
      </c>
      <c r="AF356">
        <f>Tabela4[[#This Row],[kan_steps]]</f>
        <v>19.600000000000001</v>
      </c>
      <c r="AG356">
        <f>Tabela4[[#This Row],[kan_train_acc]]</f>
        <v>0.36415094733238201</v>
      </c>
      <c r="AH356">
        <f>Tabela4[[#This Row],[kan_val_acc]]</f>
        <v>0.57777777910232497</v>
      </c>
      <c r="AI356">
        <f>Tabela4[[#This Row],[kan_test_acc]]</f>
        <v>0.40000000894069598</v>
      </c>
      <c r="AJ356">
        <f>Tabela4[[#This Row],[mlp_test_acc]]</f>
        <v>0.33333333333333298</v>
      </c>
      <c r="AK356">
        <f>Tabela4[[#This Row],[mlp_val_acc]]</f>
        <v>0.51851851851851805</v>
      </c>
      <c r="AL356">
        <f>Tabela4[[#This Row],[mlp_train_acc]]</f>
        <v>0.39622641509433898</v>
      </c>
      <c r="AM356">
        <f>Tabela4[[#This Row],[mlp_steps]]</f>
        <v>13.8</v>
      </c>
    </row>
    <row r="357" spans="1:39" hidden="1" x14ac:dyDescent="0.25">
      <c r="A357" t="s">
        <v>2630</v>
      </c>
      <c r="B357">
        <v>16</v>
      </c>
      <c r="C357">
        <v>5</v>
      </c>
      <c r="D357">
        <v>5</v>
      </c>
      <c r="E357">
        <v>0</v>
      </c>
      <c r="F357" t="s">
        <v>2641</v>
      </c>
      <c r="G357">
        <v>12157</v>
      </c>
      <c r="H357">
        <v>5939541</v>
      </c>
      <c r="I357">
        <v>20.399999999999999</v>
      </c>
      <c r="J357">
        <v>0.33962264060974101</v>
      </c>
      <c r="K357">
        <v>0.54814814329147299</v>
      </c>
      <c r="L357">
        <v>0.35111111700534797</v>
      </c>
      <c r="M357">
        <v>0.33333333333333298</v>
      </c>
      <c r="N357">
        <v>0.51851851851851805</v>
      </c>
      <c r="O357">
        <v>0.39622641509433898</v>
      </c>
      <c r="P357">
        <v>13.6</v>
      </c>
      <c r="Q357">
        <v>714080.2</v>
      </c>
      <c r="R357">
        <v>12048</v>
      </c>
      <c r="S357">
        <v>2</v>
      </c>
      <c r="T357">
        <v>73</v>
      </c>
      <c r="U357">
        <v>0.33333333333333298</v>
      </c>
      <c r="V357">
        <v>0.51851851851851805</v>
      </c>
      <c r="W357">
        <v>0.39622641509433898</v>
      </c>
      <c r="X357">
        <v>15.8</v>
      </c>
      <c r="Y357">
        <v>951241.6</v>
      </c>
      <c r="Z357">
        <v>12361</v>
      </c>
      <c r="AA357">
        <v>2</v>
      </c>
      <c r="AB357">
        <v>74</v>
      </c>
      <c r="AC357" t="s">
        <v>3036</v>
      </c>
      <c r="AE357">
        <f>Tabela4[[#This Row],[kan_params]]</f>
        <v>12157</v>
      </c>
      <c r="AF357">
        <f>Tabela4[[#This Row],[kan_steps]]</f>
        <v>20.399999999999999</v>
      </c>
      <c r="AG357">
        <f>Tabela4[[#This Row],[kan_train_acc]]</f>
        <v>0.33962264060974101</v>
      </c>
      <c r="AH357">
        <f>Tabela4[[#This Row],[kan_val_acc]]</f>
        <v>0.54814814329147299</v>
      </c>
      <c r="AI357">
        <f>Tabela4[[#This Row],[kan_test_acc]]</f>
        <v>0.35111111700534797</v>
      </c>
      <c r="AJ357">
        <f>Tabela4[[#This Row],[mlp_test_acc]]</f>
        <v>0.33333333333333298</v>
      </c>
      <c r="AK357">
        <f>Tabela4[[#This Row],[mlp_val_acc]]</f>
        <v>0.51851851851851805</v>
      </c>
      <c r="AL357">
        <f>Tabela4[[#This Row],[mlp_train_acc]]</f>
        <v>0.39622641509433898</v>
      </c>
      <c r="AM357">
        <f>Tabela4[[#This Row],[mlp_steps]]</f>
        <v>13.6</v>
      </c>
    </row>
    <row r="358" spans="1:39" hidden="1" x14ac:dyDescent="0.25">
      <c r="A358" t="s">
        <v>2630</v>
      </c>
      <c r="B358">
        <v>16</v>
      </c>
      <c r="C358">
        <v>5</v>
      </c>
      <c r="D358">
        <v>5</v>
      </c>
      <c r="E358">
        <v>0</v>
      </c>
      <c r="F358" t="s">
        <v>2643</v>
      </c>
      <c r="G358">
        <v>12927</v>
      </c>
      <c r="H358">
        <v>5861053</v>
      </c>
      <c r="I358">
        <v>19.2</v>
      </c>
      <c r="J358">
        <v>0.29245283305644898</v>
      </c>
      <c r="K358">
        <v>0.59259259700775102</v>
      </c>
      <c r="L358">
        <v>0.257777780294418</v>
      </c>
      <c r="M358">
        <v>0.33333333333333298</v>
      </c>
      <c r="N358">
        <v>0.51851851851851805</v>
      </c>
      <c r="O358">
        <v>0.39622641509433898</v>
      </c>
      <c r="P358">
        <v>16.399999999999999</v>
      </c>
      <c r="Q358">
        <v>1079213.3999999999</v>
      </c>
      <c r="R358">
        <v>12678</v>
      </c>
      <c r="S358">
        <v>2</v>
      </c>
      <c r="T358">
        <v>75</v>
      </c>
      <c r="U358">
        <v>0.33333333333333298</v>
      </c>
      <c r="V358">
        <v>0.51851851851851805</v>
      </c>
      <c r="W358">
        <v>0.39622641509433898</v>
      </c>
      <c r="X358">
        <v>15.2</v>
      </c>
      <c r="Y358">
        <v>979114.8</v>
      </c>
      <c r="Z358">
        <v>12999</v>
      </c>
      <c r="AA358">
        <v>2</v>
      </c>
      <c r="AB358">
        <v>76</v>
      </c>
      <c r="AC358" t="s">
        <v>3037</v>
      </c>
      <c r="AE358">
        <f>Tabela4[[#This Row],[kan_params]]</f>
        <v>12927</v>
      </c>
      <c r="AF358">
        <f>Tabela4[[#This Row],[kan_steps]]</f>
        <v>19.2</v>
      </c>
      <c r="AG358">
        <f>Tabela4[[#This Row],[kan_train_acc]]</f>
        <v>0.29245283305644898</v>
      </c>
      <c r="AH358">
        <f>Tabela4[[#This Row],[kan_val_acc]]</f>
        <v>0.59259259700775102</v>
      </c>
      <c r="AI358">
        <f>Tabela4[[#This Row],[kan_test_acc]]</f>
        <v>0.257777780294418</v>
      </c>
      <c r="AJ358">
        <f>Tabela4[[#This Row],[mlp_test_acc]]</f>
        <v>0.33333333333333298</v>
      </c>
      <c r="AK358">
        <f>Tabela4[[#This Row],[mlp_val_acc]]</f>
        <v>0.51851851851851805</v>
      </c>
      <c r="AL358">
        <f>Tabela4[[#This Row],[mlp_train_acc]]</f>
        <v>0.39622641509433898</v>
      </c>
      <c r="AM358">
        <f>Tabela4[[#This Row],[mlp_steps]]</f>
        <v>16.399999999999999</v>
      </c>
    </row>
    <row r="359" spans="1:39" hidden="1" x14ac:dyDescent="0.25">
      <c r="A359" t="s">
        <v>2630</v>
      </c>
      <c r="B359">
        <v>16</v>
      </c>
      <c r="C359">
        <v>5</v>
      </c>
      <c r="D359">
        <v>5</v>
      </c>
      <c r="E359">
        <v>0</v>
      </c>
      <c r="F359" t="s">
        <v>2645</v>
      </c>
      <c r="G359">
        <v>13697</v>
      </c>
      <c r="H359">
        <v>8223288.7999999998</v>
      </c>
      <c r="I359">
        <v>27.8</v>
      </c>
      <c r="J359">
        <v>0.4716981112957</v>
      </c>
      <c r="K359">
        <v>0.64444444179534899</v>
      </c>
      <c r="L359">
        <v>0.47555556893348599</v>
      </c>
      <c r="M359">
        <v>0.31111111111111101</v>
      </c>
      <c r="N359">
        <v>0.47407407407407398</v>
      </c>
      <c r="O359">
        <v>0.373584905660377</v>
      </c>
      <c r="P359">
        <v>14.2</v>
      </c>
      <c r="Q359">
        <v>969483.8</v>
      </c>
      <c r="R359">
        <v>13653</v>
      </c>
      <c r="S359">
        <v>2</v>
      </c>
      <c r="T359">
        <v>78</v>
      </c>
      <c r="U359">
        <v>0.33333333333333298</v>
      </c>
      <c r="V359">
        <v>0.51851851851851805</v>
      </c>
      <c r="W359">
        <v>0.39622641509433898</v>
      </c>
      <c r="X359">
        <v>15.6</v>
      </c>
      <c r="Y359">
        <v>1126554.2</v>
      </c>
      <c r="Z359">
        <v>13986</v>
      </c>
      <c r="AA359">
        <v>2</v>
      </c>
      <c r="AB359">
        <v>79</v>
      </c>
      <c r="AC359" t="s">
        <v>3038</v>
      </c>
      <c r="AE359">
        <f>Tabela4[[#This Row],[kan_params]]</f>
        <v>13697</v>
      </c>
      <c r="AF359">
        <f>Tabela4[[#This Row],[kan_steps]]</f>
        <v>27.8</v>
      </c>
      <c r="AG359">
        <f>Tabela4[[#This Row],[kan_train_acc]]</f>
        <v>0.4716981112957</v>
      </c>
      <c r="AH359">
        <f>Tabela4[[#This Row],[kan_val_acc]]</f>
        <v>0.64444444179534899</v>
      </c>
      <c r="AI359">
        <f>Tabela4[[#This Row],[kan_test_acc]]</f>
        <v>0.47555556893348599</v>
      </c>
      <c r="AJ359">
        <f>Tabela4[[#This Row],[mlp_test_acc]]</f>
        <v>0.31111111111111101</v>
      </c>
      <c r="AK359">
        <f>Tabela4[[#This Row],[mlp_val_acc]]</f>
        <v>0.47407407407407398</v>
      </c>
      <c r="AL359">
        <f>Tabela4[[#This Row],[mlp_train_acc]]</f>
        <v>0.373584905660377</v>
      </c>
      <c r="AM359">
        <f>Tabela4[[#This Row],[mlp_steps]]</f>
        <v>14.2</v>
      </c>
    </row>
    <row r="360" spans="1:39" hidden="1" x14ac:dyDescent="0.25">
      <c r="A360" t="s">
        <v>2630</v>
      </c>
      <c r="B360">
        <v>16</v>
      </c>
      <c r="C360">
        <v>5</v>
      </c>
      <c r="D360">
        <v>5</v>
      </c>
      <c r="E360">
        <v>0</v>
      </c>
      <c r="F360" t="s">
        <v>2647</v>
      </c>
      <c r="G360">
        <v>14467</v>
      </c>
      <c r="H360">
        <v>5194504.2</v>
      </c>
      <c r="I360">
        <v>16.399999999999999</v>
      </c>
      <c r="J360">
        <v>0.420754712820053</v>
      </c>
      <c r="K360">
        <v>0.57777779102325399</v>
      </c>
      <c r="L360">
        <v>0.417777788639068</v>
      </c>
      <c r="M360">
        <v>0.33333333333333298</v>
      </c>
      <c r="N360">
        <v>0.51851851851851805</v>
      </c>
      <c r="O360">
        <v>0.39622641509433898</v>
      </c>
      <c r="P360">
        <v>13.6</v>
      </c>
      <c r="Q360">
        <v>925814.2</v>
      </c>
      <c r="R360">
        <v>14323</v>
      </c>
      <c r="S360">
        <v>2</v>
      </c>
      <c r="T360">
        <v>80</v>
      </c>
      <c r="U360">
        <v>0.33333333333333298</v>
      </c>
      <c r="V360">
        <v>0.51851851851851805</v>
      </c>
      <c r="W360">
        <v>0.39622641509433898</v>
      </c>
      <c r="X360">
        <v>12</v>
      </c>
      <c r="Y360">
        <v>493731.4</v>
      </c>
      <c r="Z360">
        <v>14664</v>
      </c>
      <c r="AA360">
        <v>2</v>
      </c>
      <c r="AB360">
        <v>81</v>
      </c>
      <c r="AC360" t="s">
        <v>3039</v>
      </c>
      <c r="AE360">
        <f>Tabela4[[#This Row],[kan_params]]</f>
        <v>14467</v>
      </c>
      <c r="AF360">
        <f>Tabela4[[#This Row],[kan_steps]]</f>
        <v>16.399999999999999</v>
      </c>
      <c r="AG360">
        <f>Tabela4[[#This Row],[kan_train_acc]]</f>
        <v>0.420754712820053</v>
      </c>
      <c r="AH360">
        <f>Tabela4[[#This Row],[kan_val_acc]]</f>
        <v>0.57777779102325399</v>
      </c>
      <c r="AI360">
        <f>Tabela4[[#This Row],[kan_test_acc]]</f>
        <v>0.417777788639068</v>
      </c>
      <c r="AJ360">
        <f>Tabela4[[#This Row],[mlp_test_acc]]</f>
        <v>0.33333333333333298</v>
      </c>
      <c r="AK360">
        <f>Tabela4[[#This Row],[mlp_val_acc]]</f>
        <v>0.51851851851851805</v>
      </c>
      <c r="AL360">
        <f>Tabela4[[#This Row],[mlp_train_acc]]</f>
        <v>0.39622641509433898</v>
      </c>
      <c r="AM360">
        <f>Tabela4[[#This Row],[mlp_steps]]</f>
        <v>13.6</v>
      </c>
    </row>
    <row r="361" spans="1:39" hidden="1" x14ac:dyDescent="0.25">
      <c r="A361" t="s">
        <v>2630</v>
      </c>
      <c r="B361">
        <v>16</v>
      </c>
      <c r="C361">
        <v>5</v>
      </c>
      <c r="D361">
        <v>5</v>
      </c>
      <c r="E361">
        <v>0</v>
      </c>
      <c r="F361" t="s">
        <v>2649</v>
      </c>
      <c r="G361">
        <v>5008</v>
      </c>
      <c r="H361">
        <v>2266716.7999999998</v>
      </c>
      <c r="I361">
        <v>13</v>
      </c>
      <c r="J361">
        <v>0.21698112785816101</v>
      </c>
      <c r="K361">
        <v>0.518518507480621</v>
      </c>
      <c r="L361">
        <v>0.20000000298023199</v>
      </c>
      <c r="M361">
        <v>0.33333333333333298</v>
      </c>
      <c r="N361">
        <v>0.592592592592592</v>
      </c>
      <c r="O361">
        <v>0.39622641509433898</v>
      </c>
      <c r="P361">
        <v>26</v>
      </c>
      <c r="Q361">
        <v>389951.2</v>
      </c>
      <c r="R361">
        <v>4908</v>
      </c>
      <c r="S361">
        <v>2</v>
      </c>
      <c r="T361">
        <v>45</v>
      </c>
      <c r="U361">
        <v>0.46666666666666601</v>
      </c>
      <c r="V361">
        <v>0.296296296296296</v>
      </c>
      <c r="W361">
        <v>0.330188679245283</v>
      </c>
      <c r="X361">
        <v>12</v>
      </c>
      <c r="Y361">
        <v>180828.6</v>
      </c>
      <c r="Z361">
        <v>5109</v>
      </c>
      <c r="AA361">
        <v>2</v>
      </c>
      <c r="AB361">
        <v>46</v>
      </c>
      <c r="AC361" t="s">
        <v>3040</v>
      </c>
      <c r="AE361">
        <f>Tabela4[[#This Row],[kan_params]]</f>
        <v>5008</v>
      </c>
      <c r="AF361">
        <f>Tabela4[[#This Row],[kan_steps]]</f>
        <v>13</v>
      </c>
      <c r="AG361">
        <f>Tabela4[[#This Row],[kan_train_acc]]</f>
        <v>0.21698112785816101</v>
      </c>
      <c r="AH361">
        <f>Tabela4[[#This Row],[kan_val_acc]]</f>
        <v>0.518518507480621</v>
      </c>
      <c r="AI361">
        <f>Tabela4[[#This Row],[kan_test_acc]]</f>
        <v>0.20000000298023199</v>
      </c>
      <c r="AJ361">
        <f>Tabela4[[#This Row],[mlp_test_acc]]</f>
        <v>0.33333333333333298</v>
      </c>
      <c r="AK361">
        <f>Tabela4[[#This Row],[mlp_val_acc]]</f>
        <v>0.592592592592592</v>
      </c>
      <c r="AL361">
        <f>Tabela4[[#This Row],[mlp_train_acc]]</f>
        <v>0.39622641509433898</v>
      </c>
      <c r="AM361">
        <f>Tabela4[[#This Row],[mlp_steps]]</f>
        <v>26</v>
      </c>
    </row>
    <row r="362" spans="1:39" hidden="1" x14ac:dyDescent="0.25">
      <c r="A362" t="s">
        <v>2630</v>
      </c>
      <c r="B362">
        <v>16</v>
      </c>
      <c r="C362">
        <v>5</v>
      </c>
      <c r="D362">
        <v>5</v>
      </c>
      <c r="E362">
        <v>0</v>
      </c>
      <c r="F362" t="s">
        <v>2651</v>
      </c>
      <c r="G362">
        <v>10327</v>
      </c>
      <c r="H362">
        <v>5285711.5999999996</v>
      </c>
      <c r="I362">
        <v>18.600000000000001</v>
      </c>
      <c r="J362">
        <v>0.35849057435989301</v>
      </c>
      <c r="K362">
        <v>0.55555554628372195</v>
      </c>
      <c r="L362">
        <v>0.36000000983476599</v>
      </c>
      <c r="M362">
        <v>0.33333333333333298</v>
      </c>
      <c r="N362">
        <v>0.51851851851851805</v>
      </c>
      <c r="O362">
        <v>0.39622641509433898</v>
      </c>
      <c r="P362">
        <v>13</v>
      </c>
      <c r="Q362">
        <v>211184.2</v>
      </c>
      <c r="R362">
        <v>10254</v>
      </c>
      <c r="S362">
        <v>2</v>
      </c>
      <c r="T362">
        <v>67</v>
      </c>
      <c r="U362">
        <v>0.33333333333333298</v>
      </c>
      <c r="V362">
        <v>0.51851851851851805</v>
      </c>
      <c r="W362">
        <v>0.39622641509433898</v>
      </c>
      <c r="X362">
        <v>14.6</v>
      </c>
      <c r="Y362">
        <v>231252</v>
      </c>
      <c r="Z362">
        <v>10543</v>
      </c>
      <c r="AA362">
        <v>2</v>
      </c>
      <c r="AB362">
        <v>68</v>
      </c>
      <c r="AC362" t="s">
        <v>3041</v>
      </c>
      <c r="AE362">
        <f>Tabela4[[#This Row],[kan_params]]</f>
        <v>10327</v>
      </c>
      <c r="AF362">
        <f>Tabela4[[#This Row],[kan_steps]]</f>
        <v>18.600000000000001</v>
      </c>
      <c r="AG362">
        <f>Tabela4[[#This Row],[kan_train_acc]]</f>
        <v>0.35849057435989301</v>
      </c>
      <c r="AH362">
        <f>Tabela4[[#This Row],[kan_val_acc]]</f>
        <v>0.55555554628372195</v>
      </c>
      <c r="AI362">
        <f>Tabela4[[#This Row],[kan_test_acc]]</f>
        <v>0.36000000983476599</v>
      </c>
      <c r="AJ362">
        <f>Tabela4[[#This Row],[mlp_test_acc]]</f>
        <v>0.33333333333333298</v>
      </c>
      <c r="AK362">
        <f>Tabela4[[#This Row],[mlp_val_acc]]</f>
        <v>0.51851851851851805</v>
      </c>
      <c r="AL362">
        <f>Tabela4[[#This Row],[mlp_train_acc]]</f>
        <v>0.39622641509433898</v>
      </c>
      <c r="AM362">
        <f>Tabela4[[#This Row],[mlp_steps]]</f>
        <v>13</v>
      </c>
    </row>
    <row r="363" spans="1:39" hidden="1" x14ac:dyDescent="0.25">
      <c r="A363" t="s">
        <v>2630</v>
      </c>
      <c r="B363">
        <v>16</v>
      </c>
      <c r="C363">
        <v>5</v>
      </c>
      <c r="D363">
        <v>5</v>
      </c>
      <c r="E363">
        <v>0</v>
      </c>
      <c r="F363" t="s">
        <v>2653</v>
      </c>
      <c r="G363">
        <v>11193</v>
      </c>
      <c r="H363">
        <v>4995205.4000000004</v>
      </c>
      <c r="I363">
        <v>17.2</v>
      </c>
      <c r="J363">
        <v>0.28113208115100802</v>
      </c>
      <c r="K363">
        <v>0.592592585086822</v>
      </c>
      <c r="L363">
        <v>0.29777778387069698</v>
      </c>
      <c r="M363">
        <v>0.33333333333333298</v>
      </c>
      <c r="N363">
        <v>0.51851851851851805</v>
      </c>
      <c r="O363">
        <v>0.39622641509433898</v>
      </c>
      <c r="P363">
        <v>12</v>
      </c>
      <c r="Q363">
        <v>184302</v>
      </c>
      <c r="R363">
        <v>11133</v>
      </c>
      <c r="S363">
        <v>2</v>
      </c>
      <c r="T363">
        <v>70</v>
      </c>
      <c r="U363">
        <v>0.31111111111111101</v>
      </c>
      <c r="V363">
        <v>0.47407407407407398</v>
      </c>
      <c r="W363">
        <v>0.373584905660377</v>
      </c>
      <c r="X363">
        <v>12.4</v>
      </c>
      <c r="Y363">
        <v>567053.4</v>
      </c>
      <c r="Z363">
        <v>11434</v>
      </c>
      <c r="AA363">
        <v>2</v>
      </c>
      <c r="AB363">
        <v>71</v>
      </c>
      <c r="AC363" t="s">
        <v>3042</v>
      </c>
      <c r="AE363">
        <f>Tabela4[[#This Row],[kan_params]]</f>
        <v>11193</v>
      </c>
      <c r="AF363">
        <f>Tabela4[[#This Row],[kan_steps]]</f>
        <v>17.2</v>
      </c>
      <c r="AG363">
        <f>Tabela4[[#This Row],[kan_train_acc]]</f>
        <v>0.28113208115100802</v>
      </c>
      <c r="AH363">
        <f>Tabela4[[#This Row],[kan_val_acc]]</f>
        <v>0.592592585086822</v>
      </c>
      <c r="AI363">
        <f>Tabela4[[#This Row],[kan_test_acc]]</f>
        <v>0.29777778387069698</v>
      </c>
      <c r="AJ363">
        <f>Tabela4[[#This Row],[mlp_test_acc]]</f>
        <v>0.33333333333333298</v>
      </c>
      <c r="AK363">
        <f>Tabela4[[#This Row],[mlp_val_acc]]</f>
        <v>0.51851851851851805</v>
      </c>
      <c r="AL363">
        <f>Tabela4[[#This Row],[mlp_train_acc]]</f>
        <v>0.39622641509433898</v>
      </c>
      <c r="AM363">
        <f>Tabela4[[#This Row],[mlp_steps]]</f>
        <v>12</v>
      </c>
    </row>
    <row r="364" spans="1:39" hidden="1" x14ac:dyDescent="0.25">
      <c r="A364" t="s">
        <v>2630</v>
      </c>
      <c r="B364">
        <v>16</v>
      </c>
      <c r="C364">
        <v>5</v>
      </c>
      <c r="D364">
        <v>5</v>
      </c>
      <c r="E364">
        <v>0</v>
      </c>
      <c r="F364" t="s">
        <v>2655</v>
      </c>
      <c r="G364">
        <v>12059</v>
      </c>
      <c r="H364">
        <v>4602054.2</v>
      </c>
      <c r="I364">
        <v>15.4</v>
      </c>
      <c r="J364">
        <v>0.277358490228652</v>
      </c>
      <c r="K364">
        <v>0.68148149251937795</v>
      </c>
      <c r="L364">
        <v>0.34666667580604499</v>
      </c>
      <c r="M364">
        <v>0.33333333333333298</v>
      </c>
      <c r="N364">
        <v>0.51851851851851805</v>
      </c>
      <c r="O364">
        <v>0.39622641509433898</v>
      </c>
      <c r="P364">
        <v>12.2</v>
      </c>
      <c r="Q364">
        <v>754510.8</v>
      </c>
      <c r="R364">
        <v>12048</v>
      </c>
      <c r="S364">
        <v>2</v>
      </c>
      <c r="T364">
        <v>73</v>
      </c>
      <c r="U364">
        <v>0.33333333333333298</v>
      </c>
      <c r="V364">
        <v>0.51851851851851805</v>
      </c>
      <c r="W364">
        <v>0.39622641509433898</v>
      </c>
      <c r="X364">
        <v>12.8</v>
      </c>
      <c r="Y364">
        <v>1052544.2</v>
      </c>
      <c r="Z364">
        <v>12361</v>
      </c>
      <c r="AA364">
        <v>2</v>
      </c>
      <c r="AB364">
        <v>74</v>
      </c>
      <c r="AC364" t="s">
        <v>3043</v>
      </c>
      <c r="AE364">
        <f>Tabela4[[#This Row],[kan_params]]</f>
        <v>12059</v>
      </c>
      <c r="AF364">
        <f>Tabela4[[#This Row],[kan_steps]]</f>
        <v>15.4</v>
      </c>
      <c r="AG364">
        <f>Tabela4[[#This Row],[kan_train_acc]]</f>
        <v>0.277358490228652</v>
      </c>
      <c r="AH364">
        <f>Tabela4[[#This Row],[kan_val_acc]]</f>
        <v>0.68148149251937795</v>
      </c>
      <c r="AI364">
        <f>Tabela4[[#This Row],[kan_test_acc]]</f>
        <v>0.34666667580604499</v>
      </c>
      <c r="AJ364">
        <f>Tabela4[[#This Row],[mlp_test_acc]]</f>
        <v>0.33333333333333298</v>
      </c>
      <c r="AK364">
        <f>Tabela4[[#This Row],[mlp_val_acc]]</f>
        <v>0.51851851851851805</v>
      </c>
      <c r="AL364">
        <f>Tabela4[[#This Row],[mlp_train_acc]]</f>
        <v>0.39622641509433898</v>
      </c>
      <c r="AM364">
        <f>Tabela4[[#This Row],[mlp_steps]]</f>
        <v>12.2</v>
      </c>
    </row>
    <row r="365" spans="1:39" hidden="1" x14ac:dyDescent="0.25">
      <c r="A365" t="s">
        <v>2630</v>
      </c>
      <c r="B365">
        <v>16</v>
      </c>
      <c r="C365">
        <v>5</v>
      </c>
      <c r="D365">
        <v>5</v>
      </c>
      <c r="E365">
        <v>0</v>
      </c>
      <c r="F365" t="s">
        <v>2657</v>
      </c>
      <c r="G365">
        <v>12925</v>
      </c>
      <c r="H365">
        <v>5379408.4000000004</v>
      </c>
      <c r="I365">
        <v>16.8</v>
      </c>
      <c r="J365">
        <v>0.35283018648624398</v>
      </c>
      <c r="K365">
        <v>0.57037036418914799</v>
      </c>
      <c r="L365">
        <v>0.32888889610767302</v>
      </c>
      <c r="M365">
        <v>0.33333333333333298</v>
      </c>
      <c r="N365">
        <v>0.54074074074073997</v>
      </c>
      <c r="O365">
        <v>0.39622641509433898</v>
      </c>
      <c r="P365">
        <v>13.4</v>
      </c>
      <c r="Q365">
        <v>904678.40000000002</v>
      </c>
      <c r="R365">
        <v>12678</v>
      </c>
      <c r="S365">
        <v>2</v>
      </c>
      <c r="T365">
        <v>75</v>
      </c>
      <c r="U365">
        <v>0.33333333333333298</v>
      </c>
      <c r="V365">
        <v>0.51851851851851805</v>
      </c>
      <c r="W365">
        <v>0.39622641509433898</v>
      </c>
      <c r="X365">
        <v>12.4</v>
      </c>
      <c r="Y365">
        <v>767884.4</v>
      </c>
      <c r="Z365">
        <v>12999</v>
      </c>
      <c r="AA365">
        <v>2</v>
      </c>
      <c r="AB365">
        <v>76</v>
      </c>
      <c r="AC365" t="s">
        <v>3044</v>
      </c>
      <c r="AE365">
        <f>Tabela4[[#This Row],[kan_params]]</f>
        <v>12925</v>
      </c>
      <c r="AF365">
        <f>Tabela4[[#This Row],[kan_steps]]</f>
        <v>16.8</v>
      </c>
      <c r="AG365">
        <f>Tabela4[[#This Row],[kan_train_acc]]</f>
        <v>0.35283018648624398</v>
      </c>
      <c r="AH365">
        <f>Tabela4[[#This Row],[kan_val_acc]]</f>
        <v>0.57037036418914799</v>
      </c>
      <c r="AI365">
        <f>Tabela4[[#This Row],[kan_test_acc]]</f>
        <v>0.32888889610767302</v>
      </c>
      <c r="AJ365">
        <f>Tabela4[[#This Row],[mlp_test_acc]]</f>
        <v>0.33333333333333298</v>
      </c>
      <c r="AK365">
        <f>Tabela4[[#This Row],[mlp_val_acc]]</f>
        <v>0.54074074074073997</v>
      </c>
      <c r="AL365">
        <f>Tabela4[[#This Row],[mlp_train_acc]]</f>
        <v>0.39622641509433898</v>
      </c>
      <c r="AM365">
        <f>Tabela4[[#This Row],[mlp_steps]]</f>
        <v>13.4</v>
      </c>
    </row>
    <row r="366" spans="1:39" hidden="1" x14ac:dyDescent="0.25">
      <c r="A366" t="s">
        <v>2630</v>
      </c>
      <c r="B366">
        <v>16</v>
      </c>
      <c r="C366">
        <v>5</v>
      </c>
      <c r="D366">
        <v>5</v>
      </c>
      <c r="E366">
        <v>0</v>
      </c>
      <c r="F366" t="s">
        <v>2659</v>
      </c>
      <c r="G366">
        <v>13791</v>
      </c>
      <c r="H366">
        <v>5214011</v>
      </c>
      <c r="I366">
        <v>16.600000000000001</v>
      </c>
      <c r="J366">
        <v>0.27924527823924999</v>
      </c>
      <c r="K366">
        <v>0.54814815521240201</v>
      </c>
      <c r="L366">
        <v>0.28444445431232401</v>
      </c>
      <c r="M366">
        <v>0.33333333333333298</v>
      </c>
      <c r="N366">
        <v>0.51851851851851805</v>
      </c>
      <c r="O366">
        <v>0.39622641509433898</v>
      </c>
      <c r="P366">
        <v>12.6</v>
      </c>
      <c r="Q366">
        <v>673310.2</v>
      </c>
      <c r="R366">
        <v>13653</v>
      </c>
      <c r="S366">
        <v>2</v>
      </c>
      <c r="T366">
        <v>78</v>
      </c>
      <c r="U366">
        <v>0.33333333333333298</v>
      </c>
      <c r="V366">
        <v>0.51851851851851805</v>
      </c>
      <c r="W366">
        <v>0.39622641509433898</v>
      </c>
      <c r="X366">
        <v>18.2</v>
      </c>
      <c r="Y366">
        <v>1062433.8</v>
      </c>
      <c r="Z366">
        <v>13986</v>
      </c>
      <c r="AA366">
        <v>2</v>
      </c>
      <c r="AB366">
        <v>79</v>
      </c>
      <c r="AC366" t="s">
        <v>3045</v>
      </c>
      <c r="AE366">
        <f>Tabela4[[#This Row],[kan_params]]</f>
        <v>13791</v>
      </c>
      <c r="AF366">
        <f>Tabela4[[#This Row],[kan_steps]]</f>
        <v>16.600000000000001</v>
      </c>
      <c r="AG366">
        <f>Tabela4[[#This Row],[kan_train_acc]]</f>
        <v>0.27924527823924999</v>
      </c>
      <c r="AH366">
        <f>Tabela4[[#This Row],[kan_val_acc]]</f>
        <v>0.54814815521240201</v>
      </c>
      <c r="AI366">
        <f>Tabela4[[#This Row],[kan_test_acc]]</f>
        <v>0.28444445431232401</v>
      </c>
      <c r="AJ366">
        <f>Tabela4[[#This Row],[mlp_test_acc]]</f>
        <v>0.33333333333333298</v>
      </c>
      <c r="AK366">
        <f>Tabela4[[#This Row],[mlp_val_acc]]</f>
        <v>0.51851851851851805</v>
      </c>
      <c r="AL366">
        <f>Tabela4[[#This Row],[mlp_train_acc]]</f>
        <v>0.39622641509433898</v>
      </c>
      <c r="AM366">
        <f>Tabela4[[#This Row],[mlp_steps]]</f>
        <v>12.6</v>
      </c>
    </row>
    <row r="367" spans="1:39" hidden="1" x14ac:dyDescent="0.25">
      <c r="A367" t="s">
        <v>2630</v>
      </c>
      <c r="B367">
        <v>16</v>
      </c>
      <c r="C367">
        <v>5</v>
      </c>
      <c r="D367">
        <v>5</v>
      </c>
      <c r="E367">
        <v>0</v>
      </c>
      <c r="F367" t="s">
        <v>2661</v>
      </c>
      <c r="G367">
        <v>14657</v>
      </c>
      <c r="H367">
        <v>4543332.2</v>
      </c>
      <c r="I367">
        <v>14</v>
      </c>
      <c r="J367">
        <v>0.333962261676788</v>
      </c>
      <c r="K367">
        <v>0.57037038803100504</v>
      </c>
      <c r="L367">
        <v>0.34666667580604499</v>
      </c>
      <c r="M367">
        <v>0.33333333333333298</v>
      </c>
      <c r="N367">
        <v>0.51851851851851805</v>
      </c>
      <c r="O367">
        <v>0.39622641509433898</v>
      </c>
      <c r="P367">
        <v>12</v>
      </c>
      <c r="Q367">
        <v>605875.19999999995</v>
      </c>
      <c r="R367">
        <v>14323</v>
      </c>
      <c r="S367">
        <v>2</v>
      </c>
      <c r="T367">
        <v>80</v>
      </c>
      <c r="U367">
        <v>0.33333333333333298</v>
      </c>
      <c r="V367">
        <v>0.51851851851851805</v>
      </c>
      <c r="W367">
        <v>0.39622641509433898</v>
      </c>
      <c r="X367">
        <v>17</v>
      </c>
      <c r="Y367">
        <v>909464.8</v>
      </c>
      <c r="Z367">
        <v>14664</v>
      </c>
      <c r="AA367">
        <v>2</v>
      </c>
      <c r="AB367">
        <v>81</v>
      </c>
      <c r="AC367" t="s">
        <v>3046</v>
      </c>
      <c r="AE367">
        <f>Tabela4[[#This Row],[kan_params]]</f>
        <v>14657</v>
      </c>
      <c r="AF367">
        <f>Tabela4[[#This Row],[kan_steps]]</f>
        <v>14</v>
      </c>
      <c r="AG367">
        <f>Tabela4[[#This Row],[kan_train_acc]]</f>
        <v>0.333962261676788</v>
      </c>
      <c r="AH367">
        <f>Tabela4[[#This Row],[kan_val_acc]]</f>
        <v>0.57037038803100504</v>
      </c>
      <c r="AI367">
        <f>Tabela4[[#This Row],[kan_test_acc]]</f>
        <v>0.34666667580604499</v>
      </c>
      <c r="AJ367">
        <f>Tabela4[[#This Row],[mlp_test_acc]]</f>
        <v>0.33333333333333298</v>
      </c>
      <c r="AK367">
        <f>Tabela4[[#This Row],[mlp_val_acc]]</f>
        <v>0.51851851851851805</v>
      </c>
      <c r="AL367">
        <f>Tabela4[[#This Row],[mlp_train_acc]]</f>
        <v>0.39622641509433898</v>
      </c>
      <c r="AM367">
        <f>Tabela4[[#This Row],[mlp_steps]]</f>
        <v>12</v>
      </c>
    </row>
    <row r="368" spans="1:39" hidden="1" x14ac:dyDescent="0.25">
      <c r="A368" t="s">
        <v>2630</v>
      </c>
      <c r="B368">
        <v>16</v>
      </c>
      <c r="C368">
        <v>5</v>
      </c>
      <c r="D368">
        <v>5</v>
      </c>
      <c r="E368">
        <v>0</v>
      </c>
      <c r="F368" t="s">
        <v>2663</v>
      </c>
      <c r="G368">
        <v>15523</v>
      </c>
      <c r="H368">
        <v>4142408.8</v>
      </c>
      <c r="I368">
        <v>12</v>
      </c>
      <c r="J368">
        <v>0.44716981649398801</v>
      </c>
      <c r="K368">
        <v>0.64444445371627801</v>
      </c>
      <c r="L368">
        <v>0.46666668653488103</v>
      </c>
      <c r="M368">
        <v>0.33333333333333298</v>
      </c>
      <c r="N368">
        <v>0.51851851851851805</v>
      </c>
      <c r="O368">
        <v>0.39622641509433898</v>
      </c>
      <c r="P368">
        <v>12</v>
      </c>
      <c r="Q368">
        <v>562353.6</v>
      </c>
      <c r="R368">
        <v>15358</v>
      </c>
      <c r="S368">
        <v>2</v>
      </c>
      <c r="T368">
        <v>83</v>
      </c>
      <c r="U368">
        <v>0.33333333333333298</v>
      </c>
      <c r="V368">
        <v>0.51851851851851805</v>
      </c>
      <c r="W368">
        <v>0.39622641509433898</v>
      </c>
      <c r="X368">
        <v>13</v>
      </c>
      <c r="Y368">
        <v>821128.8</v>
      </c>
      <c r="Z368">
        <v>15711</v>
      </c>
      <c r="AA368">
        <v>2</v>
      </c>
      <c r="AB368">
        <v>84</v>
      </c>
      <c r="AC368" t="s">
        <v>3047</v>
      </c>
      <c r="AE368">
        <f>Tabela4[[#This Row],[kan_params]]</f>
        <v>15523</v>
      </c>
      <c r="AF368">
        <f>Tabela4[[#This Row],[kan_steps]]</f>
        <v>12</v>
      </c>
      <c r="AG368">
        <f>Tabela4[[#This Row],[kan_train_acc]]</f>
        <v>0.44716981649398801</v>
      </c>
      <c r="AH368">
        <f>Tabela4[[#This Row],[kan_val_acc]]</f>
        <v>0.64444445371627801</v>
      </c>
      <c r="AI368">
        <f>Tabela4[[#This Row],[kan_test_acc]]</f>
        <v>0.46666668653488103</v>
      </c>
      <c r="AJ368">
        <f>Tabela4[[#This Row],[mlp_test_acc]]</f>
        <v>0.33333333333333298</v>
      </c>
      <c r="AK368">
        <f>Tabela4[[#This Row],[mlp_val_acc]]</f>
        <v>0.51851851851851805</v>
      </c>
      <c r="AL368">
        <f>Tabela4[[#This Row],[mlp_train_acc]]</f>
        <v>0.39622641509433898</v>
      </c>
      <c r="AM368">
        <f>Tabela4[[#This Row],[mlp_steps]]</f>
        <v>12</v>
      </c>
    </row>
    <row r="369" spans="1:39" hidden="1" x14ac:dyDescent="0.25">
      <c r="A369" t="s">
        <v>2630</v>
      </c>
      <c r="B369">
        <v>16</v>
      </c>
      <c r="C369">
        <v>5</v>
      </c>
      <c r="D369">
        <v>5</v>
      </c>
      <c r="E369">
        <v>0</v>
      </c>
      <c r="F369" t="s">
        <v>2665</v>
      </c>
      <c r="G369">
        <v>16389</v>
      </c>
      <c r="H369">
        <v>5637307.4000000004</v>
      </c>
      <c r="I369">
        <v>16.600000000000001</v>
      </c>
      <c r="J369">
        <v>0.34150943458080202</v>
      </c>
      <c r="K369">
        <v>0.62962962388992305</v>
      </c>
      <c r="L369">
        <v>0.30666667819023102</v>
      </c>
      <c r="M369">
        <v>0.33333333333333298</v>
      </c>
      <c r="N369">
        <v>0.51851851851851805</v>
      </c>
      <c r="O369">
        <v>0.39622641509433898</v>
      </c>
      <c r="P369">
        <v>13.8</v>
      </c>
      <c r="Q369">
        <v>793754</v>
      </c>
      <c r="R369">
        <v>16068</v>
      </c>
      <c r="S369">
        <v>2</v>
      </c>
      <c r="T369">
        <v>85</v>
      </c>
      <c r="U369">
        <v>0.33333333333333298</v>
      </c>
      <c r="V369">
        <v>0.51851851851851805</v>
      </c>
      <c r="W369">
        <v>0.39622641509433898</v>
      </c>
      <c r="X369">
        <v>13.8</v>
      </c>
      <c r="Y369">
        <v>844521</v>
      </c>
      <c r="Z369">
        <v>16429</v>
      </c>
      <c r="AA369">
        <v>2</v>
      </c>
      <c r="AB369">
        <v>86</v>
      </c>
      <c r="AC369" t="s">
        <v>3048</v>
      </c>
      <c r="AE369">
        <f>Tabela4[[#This Row],[kan_params]]</f>
        <v>16389</v>
      </c>
      <c r="AF369">
        <f>Tabela4[[#This Row],[kan_steps]]</f>
        <v>16.600000000000001</v>
      </c>
      <c r="AG369">
        <f>Tabela4[[#This Row],[kan_train_acc]]</f>
        <v>0.34150943458080202</v>
      </c>
      <c r="AH369">
        <f>Tabela4[[#This Row],[kan_val_acc]]</f>
        <v>0.62962962388992305</v>
      </c>
      <c r="AI369">
        <f>Tabela4[[#This Row],[kan_test_acc]]</f>
        <v>0.30666667819023102</v>
      </c>
      <c r="AJ369">
        <f>Tabela4[[#This Row],[mlp_test_acc]]</f>
        <v>0.33333333333333298</v>
      </c>
      <c r="AK369">
        <f>Tabela4[[#This Row],[mlp_val_acc]]</f>
        <v>0.51851851851851805</v>
      </c>
      <c r="AL369">
        <f>Tabela4[[#This Row],[mlp_train_acc]]</f>
        <v>0.39622641509433898</v>
      </c>
      <c r="AM369">
        <f>Tabela4[[#This Row],[mlp_steps]]</f>
        <v>13.8</v>
      </c>
    </row>
    <row r="370" spans="1:39" hidden="1" x14ac:dyDescent="0.25">
      <c r="A370" t="s">
        <v>2630</v>
      </c>
      <c r="B370">
        <v>16</v>
      </c>
      <c r="C370">
        <v>5</v>
      </c>
      <c r="D370">
        <v>5</v>
      </c>
      <c r="E370">
        <v>0</v>
      </c>
      <c r="F370" t="s">
        <v>2667</v>
      </c>
      <c r="G370">
        <v>5778</v>
      </c>
      <c r="H370">
        <v>4149372.4</v>
      </c>
      <c r="I370">
        <v>26</v>
      </c>
      <c r="J370">
        <v>0.43018868863582599</v>
      </c>
      <c r="K370">
        <v>0.64444444179534899</v>
      </c>
      <c r="L370">
        <v>0.42666667997836999</v>
      </c>
      <c r="M370">
        <v>0.33333333333333298</v>
      </c>
      <c r="N370">
        <v>0.51851851851851805</v>
      </c>
      <c r="O370">
        <v>0.39622641509433898</v>
      </c>
      <c r="P370">
        <v>18.600000000000001</v>
      </c>
      <c r="Q370">
        <v>299426</v>
      </c>
      <c r="R370">
        <v>5736</v>
      </c>
      <c r="S370">
        <v>2</v>
      </c>
      <c r="T370">
        <v>49</v>
      </c>
      <c r="U370">
        <v>0.33333333333333298</v>
      </c>
      <c r="V370">
        <v>0.51851851851851805</v>
      </c>
      <c r="W370">
        <v>0.39622641509433898</v>
      </c>
      <c r="X370">
        <v>12</v>
      </c>
      <c r="Y370">
        <v>166620.20000000001</v>
      </c>
      <c r="Z370">
        <v>5953</v>
      </c>
      <c r="AA370">
        <v>2</v>
      </c>
      <c r="AB370">
        <v>50</v>
      </c>
      <c r="AC370" t="s">
        <v>3049</v>
      </c>
      <c r="AE370">
        <f>Tabela4[[#This Row],[kan_params]]</f>
        <v>5778</v>
      </c>
      <c r="AF370">
        <f>Tabela4[[#This Row],[kan_steps]]</f>
        <v>26</v>
      </c>
      <c r="AG370">
        <f>Tabela4[[#This Row],[kan_train_acc]]</f>
        <v>0.43018868863582599</v>
      </c>
      <c r="AH370">
        <f>Tabela4[[#This Row],[kan_val_acc]]</f>
        <v>0.64444444179534899</v>
      </c>
      <c r="AI370">
        <f>Tabela4[[#This Row],[kan_test_acc]]</f>
        <v>0.42666667997836999</v>
      </c>
      <c r="AJ370">
        <f>Tabela4[[#This Row],[mlp_test_acc]]</f>
        <v>0.33333333333333298</v>
      </c>
      <c r="AK370">
        <f>Tabela4[[#This Row],[mlp_val_acc]]</f>
        <v>0.51851851851851805</v>
      </c>
      <c r="AL370">
        <f>Tabela4[[#This Row],[mlp_train_acc]]</f>
        <v>0.39622641509433898</v>
      </c>
      <c r="AM370">
        <f>Tabela4[[#This Row],[mlp_steps]]</f>
        <v>18.600000000000001</v>
      </c>
    </row>
    <row r="371" spans="1:39" hidden="1" x14ac:dyDescent="0.25">
      <c r="A371" t="s">
        <v>2630</v>
      </c>
      <c r="B371">
        <v>16</v>
      </c>
      <c r="C371">
        <v>5</v>
      </c>
      <c r="D371">
        <v>5</v>
      </c>
      <c r="E371">
        <v>0</v>
      </c>
      <c r="F371" t="s">
        <v>2669</v>
      </c>
      <c r="G371">
        <v>11577</v>
      </c>
      <c r="H371">
        <v>5939299.4000000004</v>
      </c>
      <c r="I371">
        <v>19.600000000000001</v>
      </c>
      <c r="J371">
        <v>0.36603773832321101</v>
      </c>
      <c r="K371">
        <v>0.64444445371627801</v>
      </c>
      <c r="L371">
        <v>0.32888890206813798</v>
      </c>
      <c r="M371">
        <v>0.33333333333333298</v>
      </c>
      <c r="N371">
        <v>0.51851851851851805</v>
      </c>
      <c r="O371">
        <v>0.39622641509433898</v>
      </c>
      <c r="P371">
        <v>14.4</v>
      </c>
      <c r="Q371">
        <v>759200</v>
      </c>
      <c r="R371">
        <v>11434</v>
      </c>
      <c r="S371">
        <v>2</v>
      </c>
      <c r="T371">
        <v>71</v>
      </c>
      <c r="U371">
        <v>0.33333333333333298</v>
      </c>
      <c r="V371">
        <v>0.51851851851851805</v>
      </c>
      <c r="W371">
        <v>0.39622641509433898</v>
      </c>
      <c r="X371">
        <v>15.8</v>
      </c>
      <c r="Y371">
        <v>757679</v>
      </c>
      <c r="Z371">
        <v>11739</v>
      </c>
      <c r="AA371">
        <v>2</v>
      </c>
      <c r="AB371">
        <v>72</v>
      </c>
      <c r="AC371" t="s">
        <v>3050</v>
      </c>
      <c r="AE371">
        <f>Tabela4[[#This Row],[kan_params]]</f>
        <v>11577</v>
      </c>
      <c r="AF371">
        <f>Tabela4[[#This Row],[kan_steps]]</f>
        <v>19.600000000000001</v>
      </c>
      <c r="AG371">
        <f>Tabela4[[#This Row],[kan_train_acc]]</f>
        <v>0.36603773832321101</v>
      </c>
      <c r="AH371">
        <f>Tabela4[[#This Row],[kan_val_acc]]</f>
        <v>0.64444445371627801</v>
      </c>
      <c r="AI371">
        <f>Tabela4[[#This Row],[kan_test_acc]]</f>
        <v>0.32888890206813798</v>
      </c>
      <c r="AJ371">
        <f>Tabela4[[#This Row],[mlp_test_acc]]</f>
        <v>0.33333333333333298</v>
      </c>
      <c r="AK371">
        <f>Tabela4[[#This Row],[mlp_val_acc]]</f>
        <v>0.51851851851851805</v>
      </c>
      <c r="AL371">
        <f>Tabela4[[#This Row],[mlp_train_acc]]</f>
        <v>0.39622641509433898</v>
      </c>
      <c r="AM371">
        <f>Tabela4[[#This Row],[mlp_steps]]</f>
        <v>14.4</v>
      </c>
    </row>
    <row r="372" spans="1:39" hidden="1" x14ac:dyDescent="0.25">
      <c r="A372" t="s">
        <v>2630</v>
      </c>
      <c r="B372">
        <v>16</v>
      </c>
      <c r="C372">
        <v>5</v>
      </c>
      <c r="D372">
        <v>5</v>
      </c>
      <c r="E372">
        <v>0</v>
      </c>
      <c r="F372" t="s">
        <v>2671</v>
      </c>
      <c r="G372">
        <v>12539</v>
      </c>
      <c r="H372">
        <v>7100050.4000000004</v>
      </c>
      <c r="I372">
        <v>25.2</v>
      </c>
      <c r="J372">
        <v>0.36981132328510202</v>
      </c>
      <c r="K372">
        <v>0.59259260296821503</v>
      </c>
      <c r="L372">
        <v>0.34222223013639402</v>
      </c>
      <c r="M372">
        <v>0.33333333333333298</v>
      </c>
      <c r="N372">
        <v>0.51851851851851805</v>
      </c>
      <c r="O372">
        <v>0.39622641509433898</v>
      </c>
      <c r="P372">
        <v>13</v>
      </c>
      <c r="Q372">
        <v>827197</v>
      </c>
      <c r="R372">
        <v>12361</v>
      </c>
      <c r="S372">
        <v>2</v>
      </c>
      <c r="T372">
        <v>74</v>
      </c>
      <c r="U372">
        <v>0.33333333333333298</v>
      </c>
      <c r="V372">
        <v>0.51851851851851805</v>
      </c>
      <c r="W372">
        <v>0.39622641509433898</v>
      </c>
      <c r="X372">
        <v>12.6</v>
      </c>
      <c r="Y372">
        <v>659454.80000000005</v>
      </c>
      <c r="Z372">
        <v>12678</v>
      </c>
      <c r="AA372">
        <v>2</v>
      </c>
      <c r="AB372">
        <v>75</v>
      </c>
      <c r="AC372" t="s">
        <v>3051</v>
      </c>
      <c r="AE372">
        <f>Tabela4[[#This Row],[kan_params]]</f>
        <v>12539</v>
      </c>
      <c r="AF372">
        <f>Tabela4[[#This Row],[kan_steps]]</f>
        <v>25.2</v>
      </c>
      <c r="AG372">
        <f>Tabela4[[#This Row],[kan_train_acc]]</f>
        <v>0.36981132328510202</v>
      </c>
      <c r="AH372">
        <f>Tabela4[[#This Row],[kan_val_acc]]</f>
        <v>0.59259260296821503</v>
      </c>
      <c r="AI372">
        <f>Tabela4[[#This Row],[kan_test_acc]]</f>
        <v>0.34222223013639402</v>
      </c>
      <c r="AJ372">
        <f>Tabela4[[#This Row],[mlp_test_acc]]</f>
        <v>0.33333333333333298</v>
      </c>
      <c r="AK372">
        <f>Tabela4[[#This Row],[mlp_val_acc]]</f>
        <v>0.51851851851851805</v>
      </c>
      <c r="AL372">
        <f>Tabela4[[#This Row],[mlp_train_acc]]</f>
        <v>0.39622641509433898</v>
      </c>
      <c r="AM372">
        <f>Tabela4[[#This Row],[mlp_steps]]</f>
        <v>13</v>
      </c>
    </row>
    <row r="373" spans="1:39" hidden="1" x14ac:dyDescent="0.25">
      <c r="A373" t="s">
        <v>2630</v>
      </c>
      <c r="B373">
        <v>16</v>
      </c>
      <c r="C373">
        <v>5</v>
      </c>
      <c r="D373">
        <v>5</v>
      </c>
      <c r="E373">
        <v>0</v>
      </c>
      <c r="F373" t="s">
        <v>2673</v>
      </c>
      <c r="G373">
        <v>13501</v>
      </c>
      <c r="H373">
        <v>5188623.4000000004</v>
      </c>
      <c r="I373">
        <v>17.2</v>
      </c>
      <c r="J373">
        <v>0.364150941371917</v>
      </c>
      <c r="K373">
        <v>0.54074074029922403</v>
      </c>
      <c r="L373">
        <v>0.33777779042720701</v>
      </c>
      <c r="M373">
        <v>0.33333333333333298</v>
      </c>
      <c r="N373">
        <v>0.54074074074073997</v>
      </c>
      <c r="O373">
        <v>0.39622641509433898</v>
      </c>
      <c r="P373">
        <v>17.399999999999999</v>
      </c>
      <c r="Q373">
        <v>1174507.2</v>
      </c>
      <c r="R373">
        <v>13324</v>
      </c>
      <c r="S373">
        <v>2</v>
      </c>
      <c r="T373">
        <v>77</v>
      </c>
      <c r="U373">
        <v>0.33333333333333298</v>
      </c>
      <c r="V373">
        <v>0.60740740740740695</v>
      </c>
      <c r="W373">
        <v>0.39622641509433898</v>
      </c>
      <c r="X373">
        <v>14.6</v>
      </c>
      <c r="Y373">
        <v>854775.6</v>
      </c>
      <c r="Z373">
        <v>13653</v>
      </c>
      <c r="AA373">
        <v>2</v>
      </c>
      <c r="AB373">
        <v>78</v>
      </c>
      <c r="AC373" t="s">
        <v>3052</v>
      </c>
      <c r="AE373">
        <f>Tabela4[[#This Row],[kan_params]]</f>
        <v>13501</v>
      </c>
      <c r="AF373">
        <f>Tabela4[[#This Row],[kan_steps]]</f>
        <v>17.2</v>
      </c>
      <c r="AG373">
        <f>Tabela4[[#This Row],[kan_train_acc]]</f>
        <v>0.364150941371917</v>
      </c>
      <c r="AH373">
        <f>Tabela4[[#This Row],[kan_val_acc]]</f>
        <v>0.54074074029922403</v>
      </c>
      <c r="AI373">
        <f>Tabela4[[#This Row],[kan_test_acc]]</f>
        <v>0.33777779042720701</v>
      </c>
      <c r="AJ373">
        <f>Tabela4[[#This Row],[mlp_test_acc]]</f>
        <v>0.33333333333333298</v>
      </c>
      <c r="AK373">
        <f>Tabela4[[#This Row],[mlp_val_acc]]</f>
        <v>0.54074074074073997</v>
      </c>
      <c r="AL373">
        <f>Tabela4[[#This Row],[mlp_train_acc]]</f>
        <v>0.39622641509433898</v>
      </c>
      <c r="AM373">
        <f>Tabela4[[#This Row],[mlp_steps]]</f>
        <v>17.399999999999999</v>
      </c>
    </row>
    <row r="374" spans="1:39" hidden="1" x14ac:dyDescent="0.25">
      <c r="A374" t="s">
        <v>2630</v>
      </c>
      <c r="B374">
        <v>16</v>
      </c>
      <c r="C374">
        <v>5</v>
      </c>
      <c r="D374">
        <v>5</v>
      </c>
      <c r="E374">
        <v>0</v>
      </c>
      <c r="F374" t="s">
        <v>2675</v>
      </c>
      <c r="G374">
        <v>14463</v>
      </c>
      <c r="H374">
        <v>5619387.7999999998</v>
      </c>
      <c r="I374">
        <v>18.2</v>
      </c>
      <c r="J374">
        <v>0.33018867969512899</v>
      </c>
      <c r="K374">
        <v>0.55555554628372195</v>
      </c>
      <c r="L374">
        <v>0.34666666984558098</v>
      </c>
      <c r="M374">
        <v>0.33333333333333298</v>
      </c>
      <c r="N374">
        <v>0.51851851851851805</v>
      </c>
      <c r="O374">
        <v>0.39622641509433898</v>
      </c>
      <c r="P374">
        <v>14</v>
      </c>
      <c r="Q374">
        <v>879270.6</v>
      </c>
      <c r="R374">
        <v>14323</v>
      </c>
      <c r="S374">
        <v>2</v>
      </c>
      <c r="T374">
        <v>80</v>
      </c>
      <c r="U374">
        <v>0.33333333333333298</v>
      </c>
      <c r="V374">
        <v>0.53333333333333299</v>
      </c>
      <c r="W374">
        <v>0.39622641509433898</v>
      </c>
      <c r="X374">
        <v>15.4</v>
      </c>
      <c r="Y374">
        <v>1098317.2</v>
      </c>
      <c r="Z374">
        <v>14664</v>
      </c>
      <c r="AA374">
        <v>2</v>
      </c>
      <c r="AB374">
        <v>81</v>
      </c>
      <c r="AC374" t="s">
        <v>3053</v>
      </c>
      <c r="AE374">
        <f>Tabela4[[#This Row],[kan_params]]</f>
        <v>14463</v>
      </c>
      <c r="AF374">
        <f>Tabela4[[#This Row],[kan_steps]]</f>
        <v>18.2</v>
      </c>
      <c r="AG374">
        <f>Tabela4[[#This Row],[kan_train_acc]]</f>
        <v>0.33018867969512899</v>
      </c>
      <c r="AH374">
        <f>Tabela4[[#This Row],[kan_val_acc]]</f>
        <v>0.55555554628372195</v>
      </c>
      <c r="AI374">
        <f>Tabela4[[#This Row],[kan_test_acc]]</f>
        <v>0.34666666984558098</v>
      </c>
      <c r="AJ374">
        <f>Tabela4[[#This Row],[mlp_test_acc]]</f>
        <v>0.33333333333333298</v>
      </c>
      <c r="AK374">
        <f>Tabela4[[#This Row],[mlp_val_acc]]</f>
        <v>0.51851851851851805</v>
      </c>
      <c r="AL374">
        <f>Tabela4[[#This Row],[mlp_train_acc]]</f>
        <v>0.39622641509433898</v>
      </c>
      <c r="AM374">
        <f>Tabela4[[#This Row],[mlp_steps]]</f>
        <v>14</v>
      </c>
    </row>
    <row r="375" spans="1:39" hidden="1" x14ac:dyDescent="0.25">
      <c r="A375" t="s">
        <v>2630</v>
      </c>
      <c r="B375">
        <v>16</v>
      </c>
      <c r="C375">
        <v>5</v>
      </c>
      <c r="D375">
        <v>5</v>
      </c>
      <c r="E375">
        <v>0</v>
      </c>
      <c r="F375" t="s">
        <v>2677</v>
      </c>
      <c r="G375">
        <v>15425</v>
      </c>
      <c r="H375">
        <v>7210126.2000000002</v>
      </c>
      <c r="I375">
        <v>20.8</v>
      </c>
      <c r="J375">
        <v>0.328301891684532</v>
      </c>
      <c r="K375">
        <v>0.60740740299224805</v>
      </c>
      <c r="L375">
        <v>0.35555556714534697</v>
      </c>
      <c r="M375">
        <v>0.33333333333333298</v>
      </c>
      <c r="N375">
        <v>0.52592592592592502</v>
      </c>
      <c r="O375">
        <v>0.39622641509433898</v>
      </c>
      <c r="P375">
        <v>12.8</v>
      </c>
      <c r="Q375">
        <v>907521.6</v>
      </c>
      <c r="R375">
        <v>15358</v>
      </c>
      <c r="S375">
        <v>2</v>
      </c>
      <c r="T375">
        <v>83</v>
      </c>
      <c r="U375">
        <v>0.33333333333333298</v>
      </c>
      <c r="V375">
        <v>0.51851851851851805</v>
      </c>
      <c r="W375">
        <v>0.39622641509433898</v>
      </c>
      <c r="X375">
        <v>13.4</v>
      </c>
      <c r="Y375">
        <v>1019395.6</v>
      </c>
      <c r="Z375">
        <v>15711</v>
      </c>
      <c r="AA375">
        <v>2</v>
      </c>
      <c r="AB375">
        <v>84</v>
      </c>
      <c r="AC375" t="s">
        <v>3054</v>
      </c>
      <c r="AE375">
        <f>Tabela4[[#This Row],[kan_params]]</f>
        <v>15425</v>
      </c>
      <c r="AF375">
        <f>Tabela4[[#This Row],[kan_steps]]</f>
        <v>20.8</v>
      </c>
      <c r="AG375">
        <f>Tabela4[[#This Row],[kan_train_acc]]</f>
        <v>0.328301891684532</v>
      </c>
      <c r="AH375">
        <f>Tabela4[[#This Row],[kan_val_acc]]</f>
        <v>0.60740740299224805</v>
      </c>
      <c r="AI375">
        <f>Tabela4[[#This Row],[kan_test_acc]]</f>
        <v>0.35555556714534697</v>
      </c>
      <c r="AJ375">
        <f>Tabela4[[#This Row],[mlp_test_acc]]</f>
        <v>0.33333333333333298</v>
      </c>
      <c r="AK375">
        <f>Tabela4[[#This Row],[mlp_val_acc]]</f>
        <v>0.52592592592592502</v>
      </c>
      <c r="AL375">
        <f>Tabela4[[#This Row],[mlp_train_acc]]</f>
        <v>0.39622641509433898</v>
      </c>
      <c r="AM375">
        <f>Tabela4[[#This Row],[mlp_steps]]</f>
        <v>12.8</v>
      </c>
    </row>
    <row r="376" spans="1:39" hidden="1" x14ac:dyDescent="0.25">
      <c r="A376" t="s">
        <v>2630</v>
      </c>
      <c r="B376">
        <v>16</v>
      </c>
      <c r="C376">
        <v>5</v>
      </c>
      <c r="D376">
        <v>5</v>
      </c>
      <c r="E376">
        <v>0</v>
      </c>
      <c r="F376" t="s">
        <v>2679</v>
      </c>
      <c r="G376">
        <v>16387</v>
      </c>
      <c r="H376">
        <v>6547835.4000000004</v>
      </c>
      <c r="I376">
        <v>18.8</v>
      </c>
      <c r="J376">
        <v>0.40754717588424599</v>
      </c>
      <c r="K376">
        <v>0.56296296715736305</v>
      </c>
      <c r="L376">
        <v>0.39111112356185901</v>
      </c>
      <c r="M376">
        <v>0.33333333333333298</v>
      </c>
      <c r="N376">
        <v>0.51851851851851805</v>
      </c>
      <c r="O376">
        <v>0.39622641509433898</v>
      </c>
      <c r="P376">
        <v>14.8</v>
      </c>
      <c r="Q376">
        <v>812266.2</v>
      </c>
      <c r="R376">
        <v>16068</v>
      </c>
      <c r="S376">
        <v>2</v>
      </c>
      <c r="T376">
        <v>85</v>
      </c>
      <c r="U376">
        <v>0.33333333333333298</v>
      </c>
      <c r="V376">
        <v>0.51851851851851805</v>
      </c>
      <c r="W376">
        <v>0.39622641509433898</v>
      </c>
      <c r="X376">
        <v>13.2</v>
      </c>
      <c r="Y376">
        <v>894614.8</v>
      </c>
      <c r="Z376">
        <v>16429</v>
      </c>
      <c r="AA376">
        <v>2</v>
      </c>
      <c r="AB376">
        <v>86</v>
      </c>
      <c r="AC376" t="s">
        <v>3055</v>
      </c>
      <c r="AE376">
        <f>Tabela4[[#This Row],[kan_params]]</f>
        <v>16387</v>
      </c>
      <c r="AF376">
        <f>Tabela4[[#This Row],[kan_steps]]</f>
        <v>18.8</v>
      </c>
      <c r="AG376">
        <f>Tabela4[[#This Row],[kan_train_acc]]</f>
        <v>0.40754717588424599</v>
      </c>
      <c r="AH376">
        <f>Tabela4[[#This Row],[kan_val_acc]]</f>
        <v>0.56296296715736305</v>
      </c>
      <c r="AI376">
        <f>Tabela4[[#This Row],[kan_test_acc]]</f>
        <v>0.39111112356185901</v>
      </c>
      <c r="AJ376">
        <f>Tabela4[[#This Row],[mlp_test_acc]]</f>
        <v>0.33333333333333298</v>
      </c>
      <c r="AK376">
        <f>Tabela4[[#This Row],[mlp_val_acc]]</f>
        <v>0.51851851851851805</v>
      </c>
      <c r="AL376">
        <f>Tabela4[[#This Row],[mlp_train_acc]]</f>
        <v>0.39622641509433898</v>
      </c>
      <c r="AM376">
        <f>Tabela4[[#This Row],[mlp_steps]]</f>
        <v>14.8</v>
      </c>
    </row>
    <row r="377" spans="1:39" hidden="1" x14ac:dyDescent="0.25">
      <c r="A377" t="s">
        <v>2630</v>
      </c>
      <c r="B377">
        <v>16</v>
      </c>
      <c r="C377">
        <v>5</v>
      </c>
      <c r="D377">
        <v>5</v>
      </c>
      <c r="E377">
        <v>0</v>
      </c>
      <c r="F377" t="s">
        <v>2681</v>
      </c>
      <c r="G377">
        <v>17349</v>
      </c>
      <c r="H377">
        <v>4662737</v>
      </c>
      <c r="I377">
        <v>13</v>
      </c>
      <c r="J377">
        <v>0.35471698045730499</v>
      </c>
      <c r="K377">
        <v>0.518518507480621</v>
      </c>
      <c r="L377">
        <v>0.34666667580604499</v>
      </c>
      <c r="M377">
        <v>0.33333333333333298</v>
      </c>
      <c r="N377">
        <v>0.51851851851851805</v>
      </c>
      <c r="O377">
        <v>0.39622641509433898</v>
      </c>
      <c r="P377">
        <v>12</v>
      </c>
      <c r="Q377">
        <v>930931</v>
      </c>
      <c r="R377">
        <v>17163</v>
      </c>
      <c r="S377">
        <v>2</v>
      </c>
      <c r="T377">
        <v>88</v>
      </c>
      <c r="U377">
        <v>0.33333333333333298</v>
      </c>
      <c r="V377">
        <v>0.51851851851851805</v>
      </c>
      <c r="W377">
        <v>0.39622641509433898</v>
      </c>
      <c r="X377">
        <v>16</v>
      </c>
      <c r="Y377">
        <v>970024.4</v>
      </c>
      <c r="Z377">
        <v>17536</v>
      </c>
      <c r="AA377">
        <v>2</v>
      </c>
      <c r="AB377">
        <v>89</v>
      </c>
      <c r="AC377" t="s">
        <v>3056</v>
      </c>
      <c r="AE377">
        <f>Tabela4[[#This Row],[kan_params]]</f>
        <v>17349</v>
      </c>
      <c r="AF377">
        <f>Tabela4[[#This Row],[kan_steps]]</f>
        <v>13</v>
      </c>
      <c r="AG377">
        <f>Tabela4[[#This Row],[kan_train_acc]]</f>
        <v>0.35471698045730499</v>
      </c>
      <c r="AH377">
        <f>Tabela4[[#This Row],[kan_val_acc]]</f>
        <v>0.518518507480621</v>
      </c>
      <c r="AI377">
        <f>Tabela4[[#This Row],[kan_test_acc]]</f>
        <v>0.34666667580604499</v>
      </c>
      <c r="AJ377">
        <f>Tabela4[[#This Row],[mlp_test_acc]]</f>
        <v>0.33333333333333298</v>
      </c>
      <c r="AK377">
        <f>Tabela4[[#This Row],[mlp_val_acc]]</f>
        <v>0.51851851851851805</v>
      </c>
      <c r="AL377">
        <f>Tabela4[[#This Row],[mlp_train_acc]]</f>
        <v>0.39622641509433898</v>
      </c>
      <c r="AM377">
        <f>Tabela4[[#This Row],[mlp_steps]]</f>
        <v>12</v>
      </c>
    </row>
    <row r="378" spans="1:39" hidden="1" x14ac:dyDescent="0.25">
      <c r="A378" t="s">
        <v>2630</v>
      </c>
      <c r="B378">
        <v>16</v>
      </c>
      <c r="C378">
        <v>5</v>
      </c>
      <c r="D378">
        <v>5</v>
      </c>
      <c r="E378">
        <v>0</v>
      </c>
      <c r="F378" t="s">
        <v>2683</v>
      </c>
      <c r="G378">
        <v>18311</v>
      </c>
      <c r="H378">
        <v>5594334.7999999998</v>
      </c>
      <c r="I378">
        <v>15.8</v>
      </c>
      <c r="J378">
        <v>0.281132072210311</v>
      </c>
      <c r="K378">
        <v>0.64444444179534899</v>
      </c>
      <c r="L378">
        <v>0.33777778744697501</v>
      </c>
      <c r="M378">
        <v>0.33333333333333298</v>
      </c>
      <c r="N378">
        <v>0.51851851851851805</v>
      </c>
      <c r="O378">
        <v>0.39622641509433898</v>
      </c>
      <c r="P378">
        <v>14.8</v>
      </c>
      <c r="Q378">
        <v>881949.8</v>
      </c>
      <c r="R378">
        <v>18294</v>
      </c>
      <c r="S378">
        <v>2</v>
      </c>
      <c r="T378">
        <v>91</v>
      </c>
      <c r="U378">
        <v>0.33333333333333298</v>
      </c>
      <c r="V378">
        <v>0.51851851851851805</v>
      </c>
      <c r="W378">
        <v>0.39622641509433898</v>
      </c>
      <c r="X378">
        <v>15.6</v>
      </c>
      <c r="Y378">
        <v>1054859.2</v>
      </c>
      <c r="Z378">
        <v>18679</v>
      </c>
      <c r="AA378">
        <v>2</v>
      </c>
      <c r="AB378">
        <v>92</v>
      </c>
      <c r="AC378" t="s">
        <v>3057</v>
      </c>
      <c r="AE378">
        <f>Tabela4[[#This Row],[kan_params]]</f>
        <v>18311</v>
      </c>
      <c r="AF378">
        <f>Tabela4[[#This Row],[kan_steps]]</f>
        <v>15.8</v>
      </c>
      <c r="AG378">
        <f>Tabela4[[#This Row],[kan_train_acc]]</f>
        <v>0.281132072210311</v>
      </c>
      <c r="AH378">
        <f>Tabela4[[#This Row],[kan_val_acc]]</f>
        <v>0.64444444179534899</v>
      </c>
      <c r="AI378">
        <f>Tabela4[[#This Row],[kan_test_acc]]</f>
        <v>0.33777778744697501</v>
      </c>
      <c r="AJ378">
        <f>Tabela4[[#This Row],[mlp_test_acc]]</f>
        <v>0.33333333333333298</v>
      </c>
      <c r="AK378">
        <f>Tabela4[[#This Row],[mlp_val_acc]]</f>
        <v>0.51851851851851805</v>
      </c>
      <c r="AL378">
        <f>Tabela4[[#This Row],[mlp_train_acc]]</f>
        <v>0.39622641509433898</v>
      </c>
      <c r="AM378">
        <f>Tabela4[[#This Row],[mlp_steps]]</f>
        <v>14.8</v>
      </c>
    </row>
    <row r="379" spans="1:39" hidden="1" x14ac:dyDescent="0.25">
      <c r="A379" t="s">
        <v>2630</v>
      </c>
      <c r="B379">
        <v>16</v>
      </c>
      <c r="C379">
        <v>5</v>
      </c>
      <c r="D379">
        <v>5</v>
      </c>
      <c r="E379">
        <v>0</v>
      </c>
      <c r="F379" t="s">
        <v>2685</v>
      </c>
      <c r="G379">
        <v>6548</v>
      </c>
      <c r="H379">
        <v>2657273.2000000002</v>
      </c>
      <c r="I379">
        <v>14.8</v>
      </c>
      <c r="J379">
        <v>0.277358493208885</v>
      </c>
      <c r="K379">
        <v>0.72592592239379805</v>
      </c>
      <c r="L379">
        <v>0.28444445729255602</v>
      </c>
      <c r="M379">
        <v>0.33333333333333298</v>
      </c>
      <c r="N379">
        <v>0.51851851851851805</v>
      </c>
      <c r="O379">
        <v>0.39622641509433898</v>
      </c>
      <c r="P379">
        <v>19.2</v>
      </c>
      <c r="Q379">
        <v>327961</v>
      </c>
      <c r="R379">
        <v>6399</v>
      </c>
      <c r="S379">
        <v>2</v>
      </c>
      <c r="T379">
        <v>52</v>
      </c>
      <c r="U379">
        <v>0.33333333333333298</v>
      </c>
      <c r="V379">
        <v>0.51851851851851805</v>
      </c>
      <c r="W379">
        <v>0.39622641509433898</v>
      </c>
      <c r="X379">
        <v>14.8</v>
      </c>
      <c r="Y379">
        <v>235071.8</v>
      </c>
      <c r="Z379">
        <v>6628</v>
      </c>
      <c r="AA379">
        <v>2</v>
      </c>
      <c r="AB379">
        <v>53</v>
      </c>
      <c r="AC379" t="s">
        <v>3058</v>
      </c>
      <c r="AE379">
        <f>Tabela4[[#This Row],[kan_params]]</f>
        <v>6548</v>
      </c>
      <c r="AF379">
        <f>Tabela4[[#This Row],[kan_steps]]</f>
        <v>14.8</v>
      </c>
      <c r="AG379">
        <f>Tabela4[[#This Row],[kan_train_acc]]</f>
        <v>0.277358493208885</v>
      </c>
      <c r="AH379">
        <f>Tabela4[[#This Row],[kan_val_acc]]</f>
        <v>0.72592592239379805</v>
      </c>
      <c r="AI379">
        <f>Tabela4[[#This Row],[kan_test_acc]]</f>
        <v>0.28444445729255602</v>
      </c>
      <c r="AJ379">
        <f>Tabela4[[#This Row],[mlp_test_acc]]</f>
        <v>0.33333333333333298</v>
      </c>
      <c r="AK379">
        <f>Tabela4[[#This Row],[mlp_val_acc]]</f>
        <v>0.51851851851851805</v>
      </c>
      <c r="AL379">
        <f>Tabela4[[#This Row],[mlp_train_acc]]</f>
        <v>0.39622641509433898</v>
      </c>
      <c r="AM379">
        <f>Tabela4[[#This Row],[mlp_steps]]</f>
        <v>19.2</v>
      </c>
    </row>
    <row r="380" spans="1:39" hidden="1" x14ac:dyDescent="0.25">
      <c r="A380" t="s">
        <v>2630</v>
      </c>
      <c r="B380">
        <v>16</v>
      </c>
      <c r="C380">
        <v>5</v>
      </c>
      <c r="D380">
        <v>5</v>
      </c>
      <c r="E380">
        <v>0</v>
      </c>
      <c r="F380" t="s">
        <v>2687</v>
      </c>
      <c r="G380">
        <v>12827</v>
      </c>
      <c r="H380">
        <v>6847289</v>
      </c>
      <c r="I380">
        <v>23.4</v>
      </c>
      <c r="J380">
        <v>0.35660377144813499</v>
      </c>
      <c r="K380">
        <v>0.64444445371627801</v>
      </c>
      <c r="L380">
        <v>0.38222222924232402</v>
      </c>
      <c r="M380">
        <v>0.33333333333333298</v>
      </c>
      <c r="N380">
        <v>0.51851851851851805</v>
      </c>
      <c r="O380">
        <v>0.39622641509433898</v>
      </c>
      <c r="P380">
        <v>14.6</v>
      </c>
      <c r="Q380">
        <v>492745.4</v>
      </c>
      <c r="R380">
        <v>12678</v>
      </c>
      <c r="S380">
        <v>2</v>
      </c>
      <c r="T380">
        <v>75</v>
      </c>
      <c r="U380">
        <v>0.33333333333333298</v>
      </c>
      <c r="V380">
        <v>0.51851851851851805</v>
      </c>
      <c r="W380">
        <v>0.39622641509433898</v>
      </c>
      <c r="X380">
        <v>14.2</v>
      </c>
      <c r="Y380">
        <v>593299</v>
      </c>
      <c r="Z380">
        <v>12999</v>
      </c>
      <c r="AA380">
        <v>2</v>
      </c>
      <c r="AB380">
        <v>76</v>
      </c>
      <c r="AC380" t="s">
        <v>3059</v>
      </c>
      <c r="AE380">
        <f>Tabela4[[#This Row],[kan_params]]</f>
        <v>12827</v>
      </c>
      <c r="AF380">
        <f>Tabela4[[#This Row],[kan_steps]]</f>
        <v>23.4</v>
      </c>
      <c r="AG380">
        <f>Tabela4[[#This Row],[kan_train_acc]]</f>
        <v>0.35660377144813499</v>
      </c>
      <c r="AH380">
        <f>Tabela4[[#This Row],[kan_val_acc]]</f>
        <v>0.64444445371627801</v>
      </c>
      <c r="AI380">
        <f>Tabela4[[#This Row],[kan_test_acc]]</f>
        <v>0.38222222924232402</v>
      </c>
      <c r="AJ380">
        <f>Tabela4[[#This Row],[mlp_test_acc]]</f>
        <v>0.33333333333333298</v>
      </c>
      <c r="AK380">
        <f>Tabela4[[#This Row],[mlp_val_acc]]</f>
        <v>0.51851851851851805</v>
      </c>
      <c r="AL380">
        <f>Tabela4[[#This Row],[mlp_train_acc]]</f>
        <v>0.39622641509433898</v>
      </c>
      <c r="AM380">
        <f>Tabela4[[#This Row],[mlp_steps]]</f>
        <v>14.6</v>
      </c>
    </row>
    <row r="381" spans="1:39" hidden="1" x14ac:dyDescent="0.25">
      <c r="A381" t="s">
        <v>2630</v>
      </c>
      <c r="B381">
        <v>16</v>
      </c>
      <c r="C381">
        <v>5</v>
      </c>
      <c r="D381">
        <v>5</v>
      </c>
      <c r="E381">
        <v>0</v>
      </c>
      <c r="F381" t="s">
        <v>2689</v>
      </c>
      <c r="G381">
        <v>13885</v>
      </c>
      <c r="H381">
        <v>7652086</v>
      </c>
      <c r="I381">
        <v>25</v>
      </c>
      <c r="J381">
        <v>0.362264150381088</v>
      </c>
      <c r="K381">
        <v>0.57777776718139595</v>
      </c>
      <c r="L381">
        <v>0.37777779102325398</v>
      </c>
      <c r="M381">
        <v>0.33333333333333298</v>
      </c>
      <c r="N381">
        <v>0.51851851851851805</v>
      </c>
      <c r="O381">
        <v>0.39622641509433898</v>
      </c>
      <c r="P381">
        <v>12.8</v>
      </c>
      <c r="Q381">
        <v>708978</v>
      </c>
      <c r="R381">
        <v>13653</v>
      </c>
      <c r="S381">
        <v>2</v>
      </c>
      <c r="T381">
        <v>78</v>
      </c>
      <c r="U381">
        <v>0.35555555555555501</v>
      </c>
      <c r="V381">
        <v>0.47407407407407398</v>
      </c>
      <c r="W381">
        <v>0.38113207547169797</v>
      </c>
      <c r="X381">
        <v>15.6</v>
      </c>
      <c r="Y381">
        <v>917114.8</v>
      </c>
      <c r="Z381">
        <v>13986</v>
      </c>
      <c r="AA381">
        <v>2</v>
      </c>
      <c r="AB381">
        <v>79</v>
      </c>
      <c r="AC381" t="s">
        <v>3060</v>
      </c>
      <c r="AE381">
        <f>Tabela4[[#This Row],[kan_params]]</f>
        <v>13885</v>
      </c>
      <c r="AF381">
        <f>Tabela4[[#This Row],[kan_steps]]</f>
        <v>25</v>
      </c>
      <c r="AG381">
        <f>Tabela4[[#This Row],[kan_train_acc]]</f>
        <v>0.362264150381088</v>
      </c>
      <c r="AH381">
        <f>Tabela4[[#This Row],[kan_val_acc]]</f>
        <v>0.57777776718139595</v>
      </c>
      <c r="AI381">
        <f>Tabela4[[#This Row],[kan_test_acc]]</f>
        <v>0.37777779102325398</v>
      </c>
      <c r="AJ381">
        <f>Tabela4[[#This Row],[mlp_test_acc]]</f>
        <v>0.33333333333333298</v>
      </c>
      <c r="AK381">
        <f>Tabela4[[#This Row],[mlp_val_acc]]</f>
        <v>0.51851851851851805</v>
      </c>
      <c r="AL381">
        <f>Tabela4[[#This Row],[mlp_train_acc]]</f>
        <v>0.39622641509433898</v>
      </c>
      <c r="AM381">
        <f>Tabela4[[#This Row],[mlp_steps]]</f>
        <v>12.8</v>
      </c>
    </row>
    <row r="382" spans="1:39" hidden="1" x14ac:dyDescent="0.25">
      <c r="A382" t="s">
        <v>2630</v>
      </c>
      <c r="B382">
        <v>16</v>
      </c>
      <c r="C382">
        <v>5</v>
      </c>
      <c r="D382">
        <v>5</v>
      </c>
      <c r="E382">
        <v>0</v>
      </c>
      <c r="F382" t="s">
        <v>2691</v>
      </c>
      <c r="G382">
        <v>14943</v>
      </c>
      <c r="H382">
        <v>5074142</v>
      </c>
      <c r="I382">
        <v>15.8</v>
      </c>
      <c r="J382">
        <v>0.31698113083839402</v>
      </c>
      <c r="K382">
        <v>0.63703702688217101</v>
      </c>
      <c r="L382">
        <v>0.32888889461755699</v>
      </c>
      <c r="M382">
        <v>0.33333333333333298</v>
      </c>
      <c r="N382">
        <v>0.54814814814814805</v>
      </c>
      <c r="O382">
        <v>0.39622641509433898</v>
      </c>
      <c r="P382">
        <v>15.4</v>
      </c>
      <c r="Q382">
        <v>981620.6</v>
      </c>
      <c r="R382">
        <v>14664</v>
      </c>
      <c r="S382">
        <v>2</v>
      </c>
      <c r="T382">
        <v>81</v>
      </c>
      <c r="U382">
        <v>0.33333333333333298</v>
      </c>
      <c r="V382">
        <v>0.54814814814814805</v>
      </c>
      <c r="W382">
        <v>0.39622641509433898</v>
      </c>
      <c r="X382">
        <v>13.2</v>
      </c>
      <c r="Y382">
        <v>714666</v>
      </c>
      <c r="Z382">
        <v>15009</v>
      </c>
      <c r="AA382">
        <v>2</v>
      </c>
      <c r="AB382">
        <v>82</v>
      </c>
      <c r="AC382" t="s">
        <v>3061</v>
      </c>
      <c r="AE382">
        <f>Tabela4[[#This Row],[kan_params]]</f>
        <v>14943</v>
      </c>
      <c r="AF382">
        <f>Tabela4[[#This Row],[kan_steps]]</f>
        <v>15.8</v>
      </c>
      <c r="AG382">
        <f>Tabela4[[#This Row],[kan_train_acc]]</f>
        <v>0.31698113083839402</v>
      </c>
      <c r="AH382">
        <f>Tabela4[[#This Row],[kan_val_acc]]</f>
        <v>0.63703702688217101</v>
      </c>
      <c r="AI382">
        <f>Tabela4[[#This Row],[kan_test_acc]]</f>
        <v>0.32888889461755699</v>
      </c>
      <c r="AJ382">
        <f>Tabela4[[#This Row],[mlp_test_acc]]</f>
        <v>0.33333333333333298</v>
      </c>
      <c r="AK382">
        <f>Tabela4[[#This Row],[mlp_val_acc]]</f>
        <v>0.54814814814814805</v>
      </c>
      <c r="AL382">
        <f>Tabela4[[#This Row],[mlp_train_acc]]</f>
        <v>0.39622641509433898</v>
      </c>
      <c r="AM382">
        <f>Tabela4[[#This Row],[mlp_steps]]</f>
        <v>15.4</v>
      </c>
    </row>
    <row r="383" spans="1:39" hidden="1" x14ac:dyDescent="0.25">
      <c r="A383" t="s">
        <v>2630</v>
      </c>
      <c r="B383">
        <v>16</v>
      </c>
      <c r="C383">
        <v>5</v>
      </c>
      <c r="D383">
        <v>5</v>
      </c>
      <c r="E383">
        <v>0</v>
      </c>
      <c r="F383" t="s">
        <v>2693</v>
      </c>
      <c r="G383">
        <v>16001</v>
      </c>
      <c r="H383">
        <v>5661572.7999999998</v>
      </c>
      <c r="I383">
        <v>17.2</v>
      </c>
      <c r="J383">
        <v>0.38490566015243499</v>
      </c>
      <c r="K383">
        <v>0.58518519401550295</v>
      </c>
      <c r="L383">
        <v>0.32888889908790497</v>
      </c>
      <c r="M383">
        <v>0.33333333333333298</v>
      </c>
      <c r="N383">
        <v>0.51851851851851805</v>
      </c>
      <c r="O383">
        <v>0.39622641509433898</v>
      </c>
      <c r="P383">
        <v>15</v>
      </c>
      <c r="Q383">
        <v>598066.80000000005</v>
      </c>
      <c r="R383">
        <v>15711</v>
      </c>
      <c r="S383">
        <v>2</v>
      </c>
      <c r="T383">
        <v>84</v>
      </c>
      <c r="U383">
        <v>0.33333333333333298</v>
      </c>
      <c r="V383">
        <v>0.562962962962963</v>
      </c>
      <c r="W383">
        <v>0.39622641509433898</v>
      </c>
      <c r="X383">
        <v>15.8</v>
      </c>
      <c r="Y383">
        <v>931265.4</v>
      </c>
      <c r="Z383">
        <v>16068</v>
      </c>
      <c r="AA383">
        <v>2</v>
      </c>
      <c r="AB383">
        <v>85</v>
      </c>
      <c r="AC383" t="s">
        <v>3062</v>
      </c>
      <c r="AE383">
        <f>Tabela4[[#This Row],[kan_params]]</f>
        <v>16001</v>
      </c>
      <c r="AF383">
        <f>Tabela4[[#This Row],[kan_steps]]</f>
        <v>17.2</v>
      </c>
      <c r="AG383">
        <f>Tabela4[[#This Row],[kan_train_acc]]</f>
        <v>0.38490566015243499</v>
      </c>
      <c r="AH383">
        <f>Tabela4[[#This Row],[kan_val_acc]]</f>
        <v>0.58518519401550295</v>
      </c>
      <c r="AI383">
        <f>Tabela4[[#This Row],[kan_test_acc]]</f>
        <v>0.32888889908790497</v>
      </c>
      <c r="AJ383">
        <f>Tabela4[[#This Row],[mlp_test_acc]]</f>
        <v>0.33333333333333298</v>
      </c>
      <c r="AK383">
        <f>Tabela4[[#This Row],[mlp_val_acc]]</f>
        <v>0.51851851851851805</v>
      </c>
      <c r="AL383">
        <f>Tabela4[[#This Row],[mlp_train_acc]]</f>
        <v>0.39622641509433898</v>
      </c>
      <c r="AM383">
        <f>Tabela4[[#This Row],[mlp_steps]]</f>
        <v>15</v>
      </c>
    </row>
    <row r="384" spans="1:39" hidden="1" x14ac:dyDescent="0.25">
      <c r="A384" t="s">
        <v>2630</v>
      </c>
      <c r="B384">
        <v>16</v>
      </c>
      <c r="C384">
        <v>5</v>
      </c>
      <c r="D384">
        <v>5</v>
      </c>
      <c r="E384">
        <v>0</v>
      </c>
      <c r="F384" t="s">
        <v>2695</v>
      </c>
      <c r="G384">
        <v>17059</v>
      </c>
      <c r="H384">
        <v>5781232.2000000002</v>
      </c>
      <c r="I384">
        <v>16.600000000000001</v>
      </c>
      <c r="J384">
        <v>0.360377359390258</v>
      </c>
      <c r="K384">
        <v>0.6</v>
      </c>
      <c r="L384">
        <v>0.39111112356185901</v>
      </c>
      <c r="M384">
        <v>0.33333333333333298</v>
      </c>
      <c r="N384">
        <v>0.51851851851851805</v>
      </c>
      <c r="O384">
        <v>0.39622641509433898</v>
      </c>
      <c r="P384">
        <v>16.399999999999999</v>
      </c>
      <c r="Q384">
        <v>810835</v>
      </c>
      <c r="R384">
        <v>16794</v>
      </c>
      <c r="S384">
        <v>2</v>
      </c>
      <c r="T384">
        <v>87</v>
      </c>
      <c r="U384">
        <v>0.33333333333333298</v>
      </c>
      <c r="V384">
        <v>0.51851851851851805</v>
      </c>
      <c r="W384">
        <v>0.39622641509433898</v>
      </c>
      <c r="X384">
        <v>15.6</v>
      </c>
      <c r="Y384">
        <v>618393.4</v>
      </c>
      <c r="Z384">
        <v>17163</v>
      </c>
      <c r="AA384">
        <v>2</v>
      </c>
      <c r="AB384">
        <v>88</v>
      </c>
      <c r="AC384" t="s">
        <v>3063</v>
      </c>
      <c r="AE384">
        <f>Tabela4[[#This Row],[kan_params]]</f>
        <v>17059</v>
      </c>
      <c r="AF384">
        <f>Tabela4[[#This Row],[kan_steps]]</f>
        <v>16.600000000000001</v>
      </c>
      <c r="AG384">
        <f>Tabela4[[#This Row],[kan_train_acc]]</f>
        <v>0.360377359390258</v>
      </c>
      <c r="AH384">
        <f>Tabela4[[#This Row],[kan_val_acc]]</f>
        <v>0.6</v>
      </c>
      <c r="AI384">
        <f>Tabela4[[#This Row],[kan_test_acc]]</f>
        <v>0.39111112356185901</v>
      </c>
      <c r="AJ384">
        <f>Tabela4[[#This Row],[mlp_test_acc]]</f>
        <v>0.33333333333333298</v>
      </c>
      <c r="AK384">
        <f>Tabela4[[#This Row],[mlp_val_acc]]</f>
        <v>0.51851851851851805</v>
      </c>
      <c r="AL384">
        <f>Tabela4[[#This Row],[mlp_train_acc]]</f>
        <v>0.39622641509433898</v>
      </c>
      <c r="AM384">
        <f>Tabela4[[#This Row],[mlp_steps]]</f>
        <v>16.399999999999999</v>
      </c>
    </row>
    <row r="385" spans="1:39" hidden="1" x14ac:dyDescent="0.25">
      <c r="A385" t="s">
        <v>2630</v>
      </c>
      <c r="B385">
        <v>16</v>
      </c>
      <c r="C385">
        <v>5</v>
      </c>
      <c r="D385">
        <v>5</v>
      </c>
      <c r="E385">
        <v>0</v>
      </c>
      <c r="F385" t="s">
        <v>2697</v>
      </c>
      <c r="G385">
        <v>18117</v>
      </c>
      <c r="H385">
        <v>5004018.5999999996</v>
      </c>
      <c r="I385">
        <v>14.2</v>
      </c>
      <c r="J385">
        <v>0.28867924809455803</v>
      </c>
      <c r="K385">
        <v>0.63703702688217101</v>
      </c>
      <c r="L385">
        <v>0.25777778178453398</v>
      </c>
      <c r="M385">
        <v>0.33333333333333298</v>
      </c>
      <c r="N385">
        <v>0.51851851851851805</v>
      </c>
      <c r="O385">
        <v>0.39622641509433898</v>
      </c>
      <c r="P385">
        <v>17.8</v>
      </c>
      <c r="Q385">
        <v>1303955.3999999999</v>
      </c>
      <c r="R385">
        <v>17913</v>
      </c>
      <c r="S385">
        <v>2</v>
      </c>
      <c r="T385">
        <v>90</v>
      </c>
      <c r="U385">
        <v>0.33333333333333298</v>
      </c>
      <c r="V385">
        <v>0.51851851851851805</v>
      </c>
      <c r="W385">
        <v>0.39622641509433898</v>
      </c>
      <c r="X385">
        <v>12</v>
      </c>
      <c r="Y385">
        <v>764468.2</v>
      </c>
      <c r="Z385">
        <v>18294</v>
      </c>
      <c r="AA385">
        <v>2</v>
      </c>
      <c r="AB385">
        <v>91</v>
      </c>
      <c r="AC385" t="s">
        <v>3064</v>
      </c>
      <c r="AE385">
        <f>Tabela4[[#This Row],[kan_params]]</f>
        <v>18117</v>
      </c>
      <c r="AF385">
        <f>Tabela4[[#This Row],[kan_steps]]</f>
        <v>14.2</v>
      </c>
      <c r="AG385">
        <f>Tabela4[[#This Row],[kan_train_acc]]</f>
        <v>0.28867924809455803</v>
      </c>
      <c r="AH385">
        <f>Tabela4[[#This Row],[kan_val_acc]]</f>
        <v>0.63703702688217101</v>
      </c>
      <c r="AI385">
        <f>Tabela4[[#This Row],[kan_test_acc]]</f>
        <v>0.25777778178453398</v>
      </c>
      <c r="AJ385">
        <f>Tabela4[[#This Row],[mlp_test_acc]]</f>
        <v>0.33333333333333298</v>
      </c>
      <c r="AK385">
        <f>Tabela4[[#This Row],[mlp_val_acc]]</f>
        <v>0.51851851851851805</v>
      </c>
      <c r="AL385">
        <f>Tabela4[[#This Row],[mlp_train_acc]]</f>
        <v>0.39622641509433898</v>
      </c>
      <c r="AM385">
        <f>Tabela4[[#This Row],[mlp_steps]]</f>
        <v>17.8</v>
      </c>
    </row>
    <row r="386" spans="1:39" hidden="1" x14ac:dyDescent="0.25">
      <c r="A386" t="s">
        <v>2630</v>
      </c>
      <c r="B386">
        <v>16</v>
      </c>
      <c r="C386">
        <v>5</v>
      </c>
      <c r="D386">
        <v>5</v>
      </c>
      <c r="E386">
        <v>0</v>
      </c>
      <c r="F386" t="s">
        <v>2699</v>
      </c>
      <c r="G386">
        <v>19175</v>
      </c>
      <c r="H386">
        <v>6430076</v>
      </c>
      <c r="I386">
        <v>18.2</v>
      </c>
      <c r="J386">
        <v>0.38301886916160499</v>
      </c>
      <c r="K386">
        <v>0.58518517017364502</v>
      </c>
      <c r="L386">
        <v>0.35555556416511502</v>
      </c>
      <c r="M386">
        <v>0.33333333333333298</v>
      </c>
      <c r="N386">
        <v>0.51851851851851805</v>
      </c>
      <c r="O386">
        <v>0.39622641509433898</v>
      </c>
      <c r="P386">
        <v>13</v>
      </c>
      <c r="Q386">
        <v>563913</v>
      </c>
      <c r="R386">
        <v>19068</v>
      </c>
      <c r="S386">
        <v>2</v>
      </c>
      <c r="T386">
        <v>93</v>
      </c>
      <c r="U386">
        <v>0.33333333333333298</v>
      </c>
      <c r="V386">
        <v>0.51851851851851805</v>
      </c>
      <c r="W386">
        <v>0.39622641509433898</v>
      </c>
      <c r="X386">
        <v>17.2</v>
      </c>
      <c r="Y386">
        <v>807415.4</v>
      </c>
      <c r="Z386">
        <v>19461</v>
      </c>
      <c r="AA386">
        <v>2</v>
      </c>
      <c r="AB386">
        <v>94</v>
      </c>
      <c r="AC386" t="s">
        <v>3065</v>
      </c>
      <c r="AE386">
        <f>Tabela4[[#This Row],[kan_params]]</f>
        <v>19175</v>
      </c>
      <c r="AF386">
        <f>Tabela4[[#This Row],[kan_steps]]</f>
        <v>18.2</v>
      </c>
      <c r="AG386">
        <f>Tabela4[[#This Row],[kan_train_acc]]</f>
        <v>0.38301886916160499</v>
      </c>
      <c r="AH386">
        <f>Tabela4[[#This Row],[kan_val_acc]]</f>
        <v>0.58518517017364502</v>
      </c>
      <c r="AI386">
        <f>Tabela4[[#This Row],[kan_test_acc]]</f>
        <v>0.35555556416511502</v>
      </c>
      <c r="AJ386">
        <f>Tabela4[[#This Row],[mlp_test_acc]]</f>
        <v>0.33333333333333298</v>
      </c>
      <c r="AK386">
        <f>Tabela4[[#This Row],[mlp_val_acc]]</f>
        <v>0.51851851851851805</v>
      </c>
      <c r="AL386">
        <f>Tabela4[[#This Row],[mlp_train_acc]]</f>
        <v>0.39622641509433898</v>
      </c>
      <c r="AM386">
        <f>Tabela4[[#This Row],[mlp_steps]]</f>
        <v>13</v>
      </c>
    </row>
    <row r="387" spans="1:39" hidden="1" x14ac:dyDescent="0.25">
      <c r="A387" t="s">
        <v>2630</v>
      </c>
      <c r="B387">
        <v>16</v>
      </c>
      <c r="C387">
        <v>5</v>
      </c>
      <c r="D387">
        <v>5</v>
      </c>
      <c r="E387">
        <v>0</v>
      </c>
      <c r="F387" t="s">
        <v>2701</v>
      </c>
      <c r="G387">
        <v>20233</v>
      </c>
      <c r="H387">
        <v>5313928</v>
      </c>
      <c r="I387">
        <v>14</v>
      </c>
      <c r="J387">
        <v>0.37547170221805498</v>
      </c>
      <c r="K387">
        <v>0.61481481790542603</v>
      </c>
      <c r="L387">
        <v>0.35111112296581198</v>
      </c>
      <c r="M387">
        <v>0.33333333333333298</v>
      </c>
      <c r="N387">
        <v>0.51851851851851805</v>
      </c>
      <c r="O387">
        <v>0.39622641509433898</v>
      </c>
      <c r="P387">
        <v>14.8</v>
      </c>
      <c r="Q387">
        <v>673379.4</v>
      </c>
      <c r="R387">
        <v>19858</v>
      </c>
      <c r="S387">
        <v>2</v>
      </c>
      <c r="T387">
        <v>95</v>
      </c>
      <c r="U387">
        <v>0.33333333333333298</v>
      </c>
      <c r="V387">
        <v>0.51851851851851805</v>
      </c>
      <c r="W387">
        <v>0.39622641509433898</v>
      </c>
      <c r="X387">
        <v>12.4</v>
      </c>
      <c r="Y387">
        <v>613175.6</v>
      </c>
      <c r="Z387">
        <v>20259</v>
      </c>
      <c r="AA387">
        <v>2</v>
      </c>
      <c r="AB387">
        <v>96</v>
      </c>
      <c r="AC387" t="s">
        <v>3066</v>
      </c>
      <c r="AE387">
        <f>Tabela4[[#This Row],[kan_params]]</f>
        <v>20233</v>
      </c>
      <c r="AF387">
        <f>Tabela4[[#This Row],[kan_steps]]</f>
        <v>14</v>
      </c>
      <c r="AG387">
        <f>Tabela4[[#This Row],[kan_train_acc]]</f>
        <v>0.37547170221805498</v>
      </c>
      <c r="AH387">
        <f>Tabela4[[#This Row],[kan_val_acc]]</f>
        <v>0.61481481790542603</v>
      </c>
      <c r="AI387">
        <f>Tabela4[[#This Row],[kan_test_acc]]</f>
        <v>0.35111112296581198</v>
      </c>
      <c r="AJ387">
        <f>Tabela4[[#This Row],[mlp_test_acc]]</f>
        <v>0.33333333333333298</v>
      </c>
      <c r="AK387">
        <f>Tabela4[[#This Row],[mlp_val_acc]]</f>
        <v>0.51851851851851805</v>
      </c>
      <c r="AL387">
        <f>Tabela4[[#This Row],[mlp_train_acc]]</f>
        <v>0.39622641509433898</v>
      </c>
      <c r="AM387">
        <f>Tabela4[[#This Row],[mlp_steps]]</f>
        <v>14.8</v>
      </c>
    </row>
    <row r="388" spans="1:39" hidden="1" x14ac:dyDescent="0.25">
      <c r="A388" t="s">
        <v>2630</v>
      </c>
      <c r="B388">
        <v>16</v>
      </c>
      <c r="C388">
        <v>5</v>
      </c>
      <c r="D388">
        <v>5</v>
      </c>
      <c r="E388">
        <v>0</v>
      </c>
      <c r="F388" t="s">
        <v>2703</v>
      </c>
      <c r="G388">
        <v>7318</v>
      </c>
      <c r="H388">
        <v>3014037</v>
      </c>
      <c r="I388">
        <v>16.399999999999999</v>
      </c>
      <c r="J388">
        <v>0.31132075786590502</v>
      </c>
      <c r="K388">
        <v>0.52592593431472701</v>
      </c>
      <c r="L388">
        <v>0.27111111581325498</v>
      </c>
      <c r="M388">
        <v>0.33333333333333298</v>
      </c>
      <c r="N388">
        <v>0.53333333333333299</v>
      </c>
      <c r="O388">
        <v>0.39622641509433898</v>
      </c>
      <c r="P388">
        <v>12</v>
      </c>
      <c r="Q388">
        <v>163694.20000000001</v>
      </c>
      <c r="R388">
        <v>7098</v>
      </c>
      <c r="S388">
        <v>2</v>
      </c>
      <c r="T388">
        <v>55</v>
      </c>
      <c r="U388">
        <v>0.33333333333333298</v>
      </c>
      <c r="V388">
        <v>0.51851851851851805</v>
      </c>
      <c r="W388">
        <v>0.39622641509433898</v>
      </c>
      <c r="X388">
        <v>13.6</v>
      </c>
      <c r="Y388">
        <v>184560.2</v>
      </c>
      <c r="Z388">
        <v>7339</v>
      </c>
      <c r="AA388">
        <v>2</v>
      </c>
      <c r="AB388">
        <v>56</v>
      </c>
      <c r="AC388" t="s">
        <v>3067</v>
      </c>
      <c r="AE388">
        <f>Tabela4[[#This Row],[kan_params]]</f>
        <v>7318</v>
      </c>
      <c r="AF388">
        <f>Tabela4[[#This Row],[kan_steps]]</f>
        <v>16.399999999999999</v>
      </c>
      <c r="AG388">
        <f>Tabela4[[#This Row],[kan_train_acc]]</f>
        <v>0.31132075786590502</v>
      </c>
      <c r="AH388">
        <f>Tabela4[[#This Row],[kan_val_acc]]</f>
        <v>0.52592593431472701</v>
      </c>
      <c r="AI388">
        <f>Tabela4[[#This Row],[kan_test_acc]]</f>
        <v>0.27111111581325498</v>
      </c>
      <c r="AJ388">
        <f>Tabela4[[#This Row],[mlp_test_acc]]</f>
        <v>0.33333333333333298</v>
      </c>
      <c r="AK388">
        <f>Tabela4[[#This Row],[mlp_val_acc]]</f>
        <v>0.53333333333333299</v>
      </c>
      <c r="AL388">
        <f>Tabela4[[#This Row],[mlp_train_acc]]</f>
        <v>0.39622641509433898</v>
      </c>
      <c r="AM388">
        <f>Tabela4[[#This Row],[mlp_steps]]</f>
        <v>12</v>
      </c>
    </row>
    <row r="389" spans="1:39" hidden="1" x14ac:dyDescent="0.25">
      <c r="A389" t="s">
        <v>2630</v>
      </c>
      <c r="B389">
        <v>16</v>
      </c>
      <c r="C389">
        <v>5</v>
      </c>
      <c r="D389">
        <v>5</v>
      </c>
      <c r="E389">
        <v>0</v>
      </c>
      <c r="F389" t="s">
        <v>2705</v>
      </c>
      <c r="G389">
        <v>14077</v>
      </c>
      <c r="H389">
        <v>4232228</v>
      </c>
      <c r="I389">
        <v>13.4</v>
      </c>
      <c r="J389">
        <v>0.35283018946647599</v>
      </c>
      <c r="K389">
        <v>0.6</v>
      </c>
      <c r="L389">
        <v>0.302222229540348</v>
      </c>
      <c r="M389">
        <v>0.33333333333333298</v>
      </c>
      <c r="N389">
        <v>0.51851851851851805</v>
      </c>
      <c r="O389">
        <v>0.39622641509433898</v>
      </c>
      <c r="P389">
        <v>12</v>
      </c>
      <c r="Q389">
        <v>525324.4</v>
      </c>
      <c r="R389">
        <v>13986</v>
      </c>
      <c r="S389">
        <v>2</v>
      </c>
      <c r="T389">
        <v>79</v>
      </c>
      <c r="U389">
        <v>0.33333333333333298</v>
      </c>
      <c r="V389">
        <v>0.51851851851851805</v>
      </c>
      <c r="W389">
        <v>0.39622641509433898</v>
      </c>
      <c r="X389">
        <v>15</v>
      </c>
      <c r="Y389">
        <v>967232.4</v>
      </c>
      <c r="Z389">
        <v>14323</v>
      </c>
      <c r="AA389">
        <v>2</v>
      </c>
      <c r="AB389">
        <v>80</v>
      </c>
      <c r="AC389" t="s">
        <v>3068</v>
      </c>
      <c r="AE389">
        <f>Tabela4[[#This Row],[kan_params]]</f>
        <v>14077</v>
      </c>
      <c r="AF389">
        <f>Tabela4[[#This Row],[kan_steps]]</f>
        <v>13.4</v>
      </c>
      <c r="AG389">
        <f>Tabela4[[#This Row],[kan_train_acc]]</f>
        <v>0.35283018946647599</v>
      </c>
      <c r="AH389">
        <f>Tabela4[[#This Row],[kan_val_acc]]</f>
        <v>0.6</v>
      </c>
      <c r="AI389">
        <f>Tabela4[[#This Row],[kan_test_acc]]</f>
        <v>0.302222229540348</v>
      </c>
      <c r="AJ389">
        <f>Tabela4[[#This Row],[mlp_test_acc]]</f>
        <v>0.33333333333333298</v>
      </c>
      <c r="AK389">
        <f>Tabela4[[#This Row],[mlp_val_acc]]</f>
        <v>0.51851851851851805</v>
      </c>
      <c r="AL389">
        <f>Tabela4[[#This Row],[mlp_train_acc]]</f>
        <v>0.39622641509433898</v>
      </c>
      <c r="AM389">
        <f>Tabela4[[#This Row],[mlp_steps]]</f>
        <v>12</v>
      </c>
    </row>
    <row r="390" spans="1:39" hidden="1" x14ac:dyDescent="0.25">
      <c r="A390" t="s">
        <v>2630</v>
      </c>
      <c r="B390">
        <v>16</v>
      </c>
      <c r="C390">
        <v>5</v>
      </c>
      <c r="D390">
        <v>5</v>
      </c>
      <c r="E390">
        <v>0</v>
      </c>
      <c r="F390" t="s">
        <v>2707</v>
      </c>
      <c r="G390">
        <v>15231</v>
      </c>
      <c r="H390">
        <v>5160210.4000000004</v>
      </c>
      <c r="I390">
        <v>16</v>
      </c>
      <c r="J390">
        <v>0.366037732362747</v>
      </c>
      <c r="K390">
        <v>0.54814815521240201</v>
      </c>
      <c r="L390">
        <v>0.34666667878627699</v>
      </c>
      <c r="M390">
        <v>0.33333333333333298</v>
      </c>
      <c r="N390">
        <v>0.51851851851851805</v>
      </c>
      <c r="O390">
        <v>0.39622641509433898</v>
      </c>
      <c r="P390">
        <v>13.8</v>
      </c>
      <c r="Q390">
        <v>1091863.2</v>
      </c>
      <c r="R390">
        <v>15009</v>
      </c>
      <c r="S390">
        <v>2</v>
      </c>
      <c r="T390">
        <v>82</v>
      </c>
      <c r="U390">
        <v>0.33333333333333298</v>
      </c>
      <c r="V390">
        <v>0.51851851851851805</v>
      </c>
      <c r="W390">
        <v>0.39622641509433898</v>
      </c>
      <c r="X390">
        <v>17.8</v>
      </c>
      <c r="Y390">
        <v>889718</v>
      </c>
      <c r="Z390">
        <v>15358</v>
      </c>
      <c r="AA390">
        <v>2</v>
      </c>
      <c r="AB390">
        <v>83</v>
      </c>
      <c r="AC390" t="s">
        <v>3069</v>
      </c>
      <c r="AE390">
        <f>Tabela4[[#This Row],[kan_params]]</f>
        <v>15231</v>
      </c>
      <c r="AF390">
        <f>Tabela4[[#This Row],[kan_steps]]</f>
        <v>16</v>
      </c>
      <c r="AG390">
        <f>Tabela4[[#This Row],[kan_train_acc]]</f>
        <v>0.366037732362747</v>
      </c>
      <c r="AH390">
        <f>Tabela4[[#This Row],[kan_val_acc]]</f>
        <v>0.54814815521240201</v>
      </c>
      <c r="AI390">
        <f>Tabela4[[#This Row],[kan_test_acc]]</f>
        <v>0.34666667878627699</v>
      </c>
      <c r="AJ390">
        <f>Tabela4[[#This Row],[mlp_test_acc]]</f>
        <v>0.33333333333333298</v>
      </c>
      <c r="AK390">
        <f>Tabela4[[#This Row],[mlp_val_acc]]</f>
        <v>0.51851851851851805</v>
      </c>
      <c r="AL390">
        <f>Tabela4[[#This Row],[mlp_train_acc]]</f>
        <v>0.39622641509433898</v>
      </c>
      <c r="AM390">
        <f>Tabela4[[#This Row],[mlp_steps]]</f>
        <v>13.8</v>
      </c>
    </row>
    <row r="391" spans="1:39" hidden="1" x14ac:dyDescent="0.25">
      <c r="A391" t="s">
        <v>2630</v>
      </c>
      <c r="B391">
        <v>16</v>
      </c>
      <c r="C391">
        <v>5</v>
      </c>
      <c r="D391">
        <v>5</v>
      </c>
      <c r="E391">
        <v>0</v>
      </c>
      <c r="F391" t="s">
        <v>2709</v>
      </c>
      <c r="G391">
        <v>16385</v>
      </c>
      <c r="H391">
        <v>4203929</v>
      </c>
      <c r="I391">
        <v>12</v>
      </c>
      <c r="J391">
        <v>0.35660377144813499</v>
      </c>
      <c r="K391">
        <v>0.66666668653488104</v>
      </c>
      <c r="L391">
        <v>0.33777778744697501</v>
      </c>
      <c r="M391">
        <v>0.33333333333333298</v>
      </c>
      <c r="N391">
        <v>0.51851851851851805</v>
      </c>
      <c r="O391">
        <v>0.39622641509433898</v>
      </c>
      <c r="P391">
        <v>12</v>
      </c>
      <c r="Q391">
        <v>540958.6</v>
      </c>
      <c r="R391">
        <v>16068</v>
      </c>
      <c r="S391">
        <v>2</v>
      </c>
      <c r="T391">
        <v>85</v>
      </c>
      <c r="U391">
        <v>0.33333333333333298</v>
      </c>
      <c r="V391">
        <v>0.51851851851851805</v>
      </c>
      <c r="W391">
        <v>0.39622641509433898</v>
      </c>
      <c r="X391">
        <v>12</v>
      </c>
      <c r="Y391">
        <v>612908.80000000005</v>
      </c>
      <c r="Z391">
        <v>16429</v>
      </c>
      <c r="AA391">
        <v>2</v>
      </c>
      <c r="AB391">
        <v>86</v>
      </c>
      <c r="AC391" t="s">
        <v>3070</v>
      </c>
      <c r="AE391">
        <f>Tabela4[[#This Row],[kan_params]]</f>
        <v>16385</v>
      </c>
      <c r="AF391">
        <f>Tabela4[[#This Row],[kan_steps]]</f>
        <v>12</v>
      </c>
      <c r="AG391">
        <f>Tabela4[[#This Row],[kan_train_acc]]</f>
        <v>0.35660377144813499</v>
      </c>
      <c r="AH391">
        <f>Tabela4[[#This Row],[kan_val_acc]]</f>
        <v>0.66666668653488104</v>
      </c>
      <c r="AI391">
        <f>Tabela4[[#This Row],[kan_test_acc]]</f>
        <v>0.33777778744697501</v>
      </c>
      <c r="AJ391">
        <f>Tabela4[[#This Row],[mlp_test_acc]]</f>
        <v>0.33333333333333298</v>
      </c>
      <c r="AK391">
        <f>Tabela4[[#This Row],[mlp_val_acc]]</f>
        <v>0.51851851851851805</v>
      </c>
      <c r="AL391">
        <f>Tabela4[[#This Row],[mlp_train_acc]]</f>
        <v>0.39622641509433898</v>
      </c>
      <c r="AM391">
        <f>Tabela4[[#This Row],[mlp_steps]]</f>
        <v>12</v>
      </c>
    </row>
    <row r="392" spans="1:39" hidden="1" x14ac:dyDescent="0.25">
      <c r="A392" t="s">
        <v>2630</v>
      </c>
      <c r="B392">
        <v>16</v>
      </c>
      <c r="C392">
        <v>5</v>
      </c>
      <c r="D392">
        <v>5</v>
      </c>
      <c r="E392">
        <v>0</v>
      </c>
      <c r="F392" t="s">
        <v>2711</v>
      </c>
      <c r="G392">
        <v>17539</v>
      </c>
      <c r="H392">
        <v>6155025.2000000002</v>
      </c>
      <c r="I392">
        <v>18</v>
      </c>
      <c r="J392">
        <v>0.43018867373466402</v>
      </c>
      <c r="K392">
        <v>0.54814814329147299</v>
      </c>
      <c r="L392">
        <v>0.46222223639488202</v>
      </c>
      <c r="M392">
        <v>0.33333333333333298</v>
      </c>
      <c r="N392">
        <v>0.63703703703703696</v>
      </c>
      <c r="O392">
        <v>0.39622641509433898</v>
      </c>
      <c r="P392">
        <v>14.2</v>
      </c>
      <c r="Q392">
        <v>1065944.8</v>
      </c>
      <c r="R392">
        <v>17536</v>
      </c>
      <c r="S392">
        <v>2</v>
      </c>
      <c r="T392">
        <v>89</v>
      </c>
      <c r="U392">
        <v>0.33333333333333298</v>
      </c>
      <c r="V392">
        <v>0.60740740740740695</v>
      </c>
      <c r="W392">
        <v>0.39622641509433898</v>
      </c>
      <c r="X392">
        <v>19.600000000000001</v>
      </c>
      <c r="Y392">
        <v>1665748.4</v>
      </c>
      <c r="Z392">
        <v>17913</v>
      </c>
      <c r="AA392">
        <v>2</v>
      </c>
      <c r="AB392">
        <v>90</v>
      </c>
      <c r="AC392" t="s">
        <v>3071</v>
      </c>
      <c r="AE392">
        <f>Tabela4[[#This Row],[kan_params]]</f>
        <v>17539</v>
      </c>
      <c r="AF392">
        <f>Tabela4[[#This Row],[kan_steps]]</f>
        <v>18</v>
      </c>
      <c r="AG392">
        <f>Tabela4[[#This Row],[kan_train_acc]]</f>
        <v>0.43018867373466402</v>
      </c>
      <c r="AH392">
        <f>Tabela4[[#This Row],[kan_val_acc]]</f>
        <v>0.54814814329147299</v>
      </c>
      <c r="AI392">
        <f>Tabela4[[#This Row],[kan_test_acc]]</f>
        <v>0.46222223639488202</v>
      </c>
      <c r="AJ392">
        <f>Tabela4[[#This Row],[mlp_test_acc]]</f>
        <v>0.33333333333333298</v>
      </c>
      <c r="AK392">
        <f>Tabela4[[#This Row],[mlp_val_acc]]</f>
        <v>0.63703703703703696</v>
      </c>
      <c r="AL392">
        <f>Tabela4[[#This Row],[mlp_train_acc]]</f>
        <v>0.39622641509433898</v>
      </c>
      <c r="AM392">
        <f>Tabela4[[#This Row],[mlp_steps]]</f>
        <v>14.2</v>
      </c>
    </row>
    <row r="393" spans="1:39" hidden="1" x14ac:dyDescent="0.25">
      <c r="A393" t="s">
        <v>2630</v>
      </c>
      <c r="B393">
        <v>16</v>
      </c>
      <c r="C393">
        <v>5</v>
      </c>
      <c r="D393">
        <v>5</v>
      </c>
      <c r="E393">
        <v>0</v>
      </c>
      <c r="F393" t="s">
        <v>2713</v>
      </c>
      <c r="G393">
        <v>18693</v>
      </c>
      <c r="H393">
        <v>5879631.2000000002</v>
      </c>
      <c r="I393">
        <v>16.2</v>
      </c>
      <c r="J393">
        <v>0.31886792480945497</v>
      </c>
      <c r="K393">
        <v>0.57037038803100504</v>
      </c>
      <c r="L393">
        <v>0.33333334028720801</v>
      </c>
      <c r="M393">
        <v>0.39999999999999902</v>
      </c>
      <c r="N393">
        <v>0.31851851851851798</v>
      </c>
      <c r="O393">
        <v>0.35094339622641502</v>
      </c>
      <c r="P393">
        <v>13.6</v>
      </c>
      <c r="Q393">
        <v>926082.6</v>
      </c>
      <c r="R393">
        <v>18679</v>
      </c>
      <c r="S393">
        <v>2</v>
      </c>
      <c r="T393">
        <v>92</v>
      </c>
      <c r="U393">
        <v>0.33333333333333298</v>
      </c>
      <c r="V393">
        <v>0.51851851851851805</v>
      </c>
      <c r="W393">
        <v>0.39622641509433898</v>
      </c>
      <c r="X393">
        <v>15</v>
      </c>
      <c r="Y393">
        <v>1142620.3999999999</v>
      </c>
      <c r="Z393">
        <v>19068</v>
      </c>
      <c r="AA393">
        <v>2</v>
      </c>
      <c r="AB393">
        <v>93</v>
      </c>
      <c r="AC393" t="s">
        <v>3072</v>
      </c>
      <c r="AE393">
        <f>Tabela4[[#This Row],[kan_params]]</f>
        <v>18693</v>
      </c>
      <c r="AF393">
        <f>Tabela4[[#This Row],[kan_steps]]</f>
        <v>16.2</v>
      </c>
      <c r="AG393">
        <f>Tabela4[[#This Row],[kan_train_acc]]</f>
        <v>0.31886792480945497</v>
      </c>
      <c r="AH393">
        <f>Tabela4[[#This Row],[kan_val_acc]]</f>
        <v>0.57037038803100504</v>
      </c>
      <c r="AI393">
        <f>Tabela4[[#This Row],[kan_test_acc]]</f>
        <v>0.33333334028720801</v>
      </c>
      <c r="AJ393">
        <f>Tabela4[[#This Row],[mlp_test_acc]]</f>
        <v>0.39999999999999902</v>
      </c>
      <c r="AK393">
        <f>Tabela4[[#This Row],[mlp_val_acc]]</f>
        <v>0.31851851851851798</v>
      </c>
      <c r="AL393">
        <f>Tabela4[[#This Row],[mlp_train_acc]]</f>
        <v>0.35094339622641502</v>
      </c>
      <c r="AM393">
        <f>Tabela4[[#This Row],[mlp_steps]]</f>
        <v>13.6</v>
      </c>
    </row>
    <row r="394" spans="1:39" hidden="1" x14ac:dyDescent="0.25">
      <c r="A394" t="s">
        <v>2630</v>
      </c>
      <c r="B394">
        <v>16</v>
      </c>
      <c r="C394">
        <v>5</v>
      </c>
      <c r="D394">
        <v>5</v>
      </c>
      <c r="E394">
        <v>0</v>
      </c>
      <c r="F394" t="s">
        <v>2715</v>
      </c>
      <c r="G394">
        <v>19847</v>
      </c>
      <c r="H394">
        <v>6406042.7999999998</v>
      </c>
      <c r="I394">
        <v>17.2</v>
      </c>
      <c r="J394">
        <v>0.25849056541919702</v>
      </c>
      <c r="K394">
        <v>0.58518518209457304</v>
      </c>
      <c r="L394">
        <v>0.23111111521720801</v>
      </c>
      <c r="M394">
        <v>0.33333333333333298</v>
      </c>
      <c r="N394">
        <v>0.52592592592592502</v>
      </c>
      <c r="O394">
        <v>0.39622641509433898</v>
      </c>
      <c r="P394">
        <v>13</v>
      </c>
      <c r="Q394">
        <v>922215.6</v>
      </c>
      <c r="R394">
        <v>19461</v>
      </c>
      <c r="S394">
        <v>2</v>
      </c>
      <c r="T394">
        <v>94</v>
      </c>
      <c r="U394">
        <v>0.33333333333333298</v>
      </c>
      <c r="V394">
        <v>0.52592592592592502</v>
      </c>
      <c r="W394">
        <v>0.39622641509433898</v>
      </c>
      <c r="X394">
        <v>15.8</v>
      </c>
      <c r="Y394">
        <v>723398.8</v>
      </c>
      <c r="Z394">
        <v>19858</v>
      </c>
      <c r="AA394">
        <v>2</v>
      </c>
      <c r="AB394">
        <v>95</v>
      </c>
      <c r="AC394" t="s">
        <v>3073</v>
      </c>
      <c r="AE394">
        <f>Tabela4[[#This Row],[kan_params]]</f>
        <v>19847</v>
      </c>
      <c r="AF394">
        <f>Tabela4[[#This Row],[kan_steps]]</f>
        <v>17.2</v>
      </c>
      <c r="AG394">
        <f>Tabela4[[#This Row],[kan_train_acc]]</f>
        <v>0.25849056541919702</v>
      </c>
      <c r="AH394">
        <f>Tabela4[[#This Row],[kan_val_acc]]</f>
        <v>0.58518518209457304</v>
      </c>
      <c r="AI394">
        <f>Tabela4[[#This Row],[kan_test_acc]]</f>
        <v>0.23111111521720801</v>
      </c>
      <c r="AJ394">
        <f>Tabela4[[#This Row],[mlp_test_acc]]</f>
        <v>0.33333333333333298</v>
      </c>
      <c r="AK394">
        <f>Tabela4[[#This Row],[mlp_val_acc]]</f>
        <v>0.52592592592592502</v>
      </c>
      <c r="AL394">
        <f>Tabela4[[#This Row],[mlp_train_acc]]</f>
        <v>0.39622641509433898</v>
      </c>
      <c r="AM394">
        <f>Tabela4[[#This Row],[mlp_steps]]</f>
        <v>13</v>
      </c>
    </row>
    <row r="395" spans="1:39" hidden="1" x14ac:dyDescent="0.25">
      <c r="A395" t="s">
        <v>2630</v>
      </c>
      <c r="B395">
        <v>16</v>
      </c>
      <c r="C395">
        <v>5</v>
      </c>
      <c r="D395">
        <v>5</v>
      </c>
      <c r="E395">
        <v>0</v>
      </c>
      <c r="F395" t="s">
        <v>2717</v>
      </c>
      <c r="G395">
        <v>21001</v>
      </c>
      <c r="H395">
        <v>4780464.2</v>
      </c>
      <c r="I395">
        <v>12</v>
      </c>
      <c r="J395">
        <v>0.358490568399429</v>
      </c>
      <c r="K395">
        <v>0.55555558204650801</v>
      </c>
      <c r="L395">
        <v>0.35111111998557998</v>
      </c>
      <c r="M395">
        <v>0.33333333333333298</v>
      </c>
      <c r="N395">
        <v>0.51851851851851805</v>
      </c>
      <c r="O395">
        <v>0.39622641509433898</v>
      </c>
      <c r="P395">
        <v>12</v>
      </c>
      <c r="Q395">
        <v>695265.4</v>
      </c>
      <c r="R395">
        <v>20664</v>
      </c>
      <c r="S395">
        <v>2</v>
      </c>
      <c r="T395">
        <v>97</v>
      </c>
      <c r="U395">
        <v>0.33333333333333298</v>
      </c>
      <c r="V395">
        <v>0.62962962962962898</v>
      </c>
      <c r="W395">
        <v>0.39622641509433898</v>
      </c>
      <c r="X395">
        <v>19</v>
      </c>
      <c r="Y395">
        <v>1143441.6000000001</v>
      </c>
      <c r="Z395">
        <v>21073</v>
      </c>
      <c r="AA395">
        <v>2</v>
      </c>
      <c r="AB395">
        <v>98</v>
      </c>
      <c r="AC395" t="s">
        <v>3074</v>
      </c>
      <c r="AE395">
        <f>Tabela4[[#This Row],[kan_params]]</f>
        <v>21001</v>
      </c>
      <c r="AF395">
        <f>Tabela4[[#This Row],[kan_steps]]</f>
        <v>12</v>
      </c>
      <c r="AG395">
        <f>Tabela4[[#This Row],[kan_train_acc]]</f>
        <v>0.358490568399429</v>
      </c>
      <c r="AH395">
        <f>Tabela4[[#This Row],[kan_val_acc]]</f>
        <v>0.55555558204650801</v>
      </c>
      <c r="AI395">
        <f>Tabela4[[#This Row],[kan_test_acc]]</f>
        <v>0.35111111998557998</v>
      </c>
      <c r="AJ395">
        <f>Tabela4[[#This Row],[mlp_test_acc]]</f>
        <v>0.33333333333333298</v>
      </c>
      <c r="AK395">
        <f>Tabela4[[#This Row],[mlp_val_acc]]</f>
        <v>0.51851851851851805</v>
      </c>
      <c r="AL395">
        <f>Tabela4[[#This Row],[mlp_train_acc]]</f>
        <v>0.39622641509433898</v>
      </c>
      <c r="AM395">
        <f>Tabela4[[#This Row],[mlp_steps]]</f>
        <v>12</v>
      </c>
    </row>
    <row r="396" spans="1:39" hidden="1" x14ac:dyDescent="0.25">
      <c r="A396" t="s">
        <v>2630</v>
      </c>
      <c r="B396">
        <v>16</v>
      </c>
      <c r="C396">
        <v>5</v>
      </c>
      <c r="D396">
        <v>5</v>
      </c>
      <c r="E396">
        <v>0</v>
      </c>
      <c r="F396" t="s">
        <v>2719</v>
      </c>
      <c r="G396">
        <v>22155</v>
      </c>
      <c r="H396">
        <v>9088064.1999999993</v>
      </c>
      <c r="I396">
        <v>23.8</v>
      </c>
      <c r="J396">
        <v>0.39433962702751102</v>
      </c>
      <c r="K396">
        <v>0.59259259700775102</v>
      </c>
      <c r="L396">
        <v>0.36000000536441801</v>
      </c>
      <c r="M396">
        <v>0.33333333333333298</v>
      </c>
      <c r="N396">
        <v>0.51851851851851805</v>
      </c>
      <c r="O396">
        <v>0.39622641509433898</v>
      </c>
      <c r="P396">
        <v>14</v>
      </c>
      <c r="Q396">
        <v>1048018.2</v>
      </c>
      <c r="R396">
        <v>21903</v>
      </c>
      <c r="S396">
        <v>2</v>
      </c>
      <c r="T396">
        <v>100</v>
      </c>
      <c r="U396">
        <v>0.33333333333333298</v>
      </c>
      <c r="V396">
        <v>0.51851851851851805</v>
      </c>
      <c r="W396">
        <v>0.39622641509433898</v>
      </c>
      <c r="X396">
        <v>15</v>
      </c>
      <c r="Y396">
        <v>1138822.8</v>
      </c>
      <c r="Z396">
        <v>22324</v>
      </c>
      <c r="AA396">
        <v>2</v>
      </c>
      <c r="AB396">
        <v>101</v>
      </c>
      <c r="AC396" t="s">
        <v>3075</v>
      </c>
      <c r="AE396">
        <f>Tabela4[[#This Row],[kan_params]]</f>
        <v>22155</v>
      </c>
      <c r="AF396">
        <f>Tabela4[[#This Row],[kan_steps]]</f>
        <v>23.8</v>
      </c>
      <c r="AG396">
        <f>Tabela4[[#This Row],[kan_train_acc]]</f>
        <v>0.39433962702751102</v>
      </c>
      <c r="AH396">
        <f>Tabela4[[#This Row],[kan_val_acc]]</f>
        <v>0.59259259700775102</v>
      </c>
      <c r="AI396">
        <f>Tabela4[[#This Row],[kan_test_acc]]</f>
        <v>0.36000000536441801</v>
      </c>
      <c r="AJ396">
        <f>Tabela4[[#This Row],[mlp_test_acc]]</f>
        <v>0.33333333333333298</v>
      </c>
      <c r="AK396">
        <f>Tabela4[[#This Row],[mlp_val_acc]]</f>
        <v>0.51851851851851805</v>
      </c>
      <c r="AL396">
        <f>Tabela4[[#This Row],[mlp_train_acc]]</f>
        <v>0.39622641509433898</v>
      </c>
      <c r="AM396">
        <f>Tabela4[[#This Row],[mlp_steps]]</f>
        <v>14</v>
      </c>
    </row>
    <row r="397" spans="1:39" hidden="1" x14ac:dyDescent="0.25">
      <c r="A397" t="s">
        <v>2630</v>
      </c>
      <c r="B397">
        <v>16</v>
      </c>
      <c r="C397">
        <v>5</v>
      </c>
      <c r="D397">
        <v>5</v>
      </c>
      <c r="E397">
        <v>0</v>
      </c>
      <c r="F397" t="s">
        <v>2721</v>
      </c>
      <c r="G397">
        <v>8088</v>
      </c>
      <c r="H397">
        <v>5005511</v>
      </c>
      <c r="I397">
        <v>26.8</v>
      </c>
      <c r="J397">
        <v>0.30754717290401401</v>
      </c>
      <c r="K397">
        <v>0.62222222089767398</v>
      </c>
      <c r="L397">
        <v>0.29333334267139399</v>
      </c>
      <c r="M397">
        <v>0.33333333333333298</v>
      </c>
      <c r="N397">
        <v>0.51851851851851805</v>
      </c>
      <c r="O397">
        <v>0.39622641509433898</v>
      </c>
      <c r="P397">
        <v>12.2</v>
      </c>
      <c r="Q397">
        <v>205291.2</v>
      </c>
      <c r="R397">
        <v>8086</v>
      </c>
      <c r="S397">
        <v>2</v>
      </c>
      <c r="T397">
        <v>59</v>
      </c>
      <c r="U397">
        <v>0.35555555555555501</v>
      </c>
      <c r="V397">
        <v>0.48148148148148101</v>
      </c>
      <c r="W397">
        <v>0.38113207547169797</v>
      </c>
      <c r="X397">
        <v>13.4</v>
      </c>
      <c r="Y397">
        <v>208827.8</v>
      </c>
      <c r="Z397">
        <v>8343</v>
      </c>
      <c r="AA397">
        <v>2</v>
      </c>
      <c r="AB397">
        <v>60</v>
      </c>
      <c r="AC397" t="s">
        <v>3076</v>
      </c>
      <c r="AE397">
        <f>Tabela4[[#This Row],[kan_params]]</f>
        <v>8088</v>
      </c>
      <c r="AF397">
        <f>Tabela4[[#This Row],[kan_steps]]</f>
        <v>26.8</v>
      </c>
      <c r="AG397">
        <f>Tabela4[[#This Row],[kan_train_acc]]</f>
        <v>0.30754717290401401</v>
      </c>
      <c r="AH397">
        <f>Tabela4[[#This Row],[kan_val_acc]]</f>
        <v>0.62222222089767398</v>
      </c>
      <c r="AI397">
        <f>Tabela4[[#This Row],[kan_test_acc]]</f>
        <v>0.29333334267139399</v>
      </c>
      <c r="AJ397">
        <f>Tabela4[[#This Row],[mlp_test_acc]]</f>
        <v>0.33333333333333298</v>
      </c>
      <c r="AK397">
        <f>Tabela4[[#This Row],[mlp_val_acc]]</f>
        <v>0.51851851851851805</v>
      </c>
      <c r="AL397">
        <f>Tabela4[[#This Row],[mlp_train_acc]]</f>
        <v>0.39622641509433898</v>
      </c>
      <c r="AM397">
        <f>Tabela4[[#This Row],[mlp_steps]]</f>
        <v>12.2</v>
      </c>
    </row>
    <row r="398" spans="1:39" hidden="1" x14ac:dyDescent="0.25">
      <c r="A398" t="s">
        <v>2630</v>
      </c>
      <c r="B398">
        <v>16</v>
      </c>
      <c r="C398">
        <v>5</v>
      </c>
      <c r="D398">
        <v>5</v>
      </c>
      <c r="E398">
        <v>0</v>
      </c>
      <c r="F398" t="s">
        <v>2723</v>
      </c>
      <c r="G398">
        <v>8858</v>
      </c>
      <c r="H398">
        <v>2724233.2</v>
      </c>
      <c r="I398">
        <v>13</v>
      </c>
      <c r="J398">
        <v>0.43773584365844698</v>
      </c>
      <c r="K398">
        <v>0.66666668653488104</v>
      </c>
      <c r="L398">
        <v>0.35555557012557898</v>
      </c>
      <c r="M398">
        <v>0.33333333333333298</v>
      </c>
      <c r="N398">
        <v>0.51851851851851805</v>
      </c>
      <c r="O398">
        <v>0.39622641509433898</v>
      </c>
      <c r="P398">
        <v>18</v>
      </c>
      <c r="Q398">
        <v>240190.2</v>
      </c>
      <c r="R398">
        <v>8604</v>
      </c>
      <c r="S398">
        <v>2</v>
      </c>
      <c r="T398">
        <v>61</v>
      </c>
      <c r="U398">
        <v>0.266666666666666</v>
      </c>
      <c r="V398">
        <v>0.296296296296296</v>
      </c>
      <c r="W398">
        <v>0.320754716981132</v>
      </c>
      <c r="X398">
        <v>12</v>
      </c>
      <c r="Y398">
        <v>171062.6</v>
      </c>
      <c r="Z398">
        <v>8869</v>
      </c>
      <c r="AA398">
        <v>2</v>
      </c>
      <c r="AB398">
        <v>62</v>
      </c>
      <c r="AC398" t="s">
        <v>3077</v>
      </c>
      <c r="AE398">
        <f>Tabela4[[#This Row],[kan_params]]</f>
        <v>8858</v>
      </c>
      <c r="AF398">
        <f>Tabela4[[#This Row],[kan_steps]]</f>
        <v>13</v>
      </c>
      <c r="AG398">
        <f>Tabela4[[#This Row],[kan_train_acc]]</f>
        <v>0.43773584365844698</v>
      </c>
      <c r="AH398">
        <f>Tabela4[[#This Row],[kan_val_acc]]</f>
        <v>0.66666668653488104</v>
      </c>
      <c r="AI398">
        <f>Tabela4[[#This Row],[kan_test_acc]]</f>
        <v>0.35555557012557898</v>
      </c>
      <c r="AJ398">
        <f>Tabela4[[#This Row],[mlp_test_acc]]</f>
        <v>0.33333333333333298</v>
      </c>
      <c r="AK398">
        <f>Tabela4[[#This Row],[mlp_val_acc]]</f>
        <v>0.51851851851851805</v>
      </c>
      <c r="AL398">
        <f>Tabela4[[#This Row],[mlp_train_acc]]</f>
        <v>0.39622641509433898</v>
      </c>
      <c r="AM398">
        <f>Tabela4[[#This Row],[mlp_steps]]</f>
        <v>18</v>
      </c>
    </row>
    <row r="399" spans="1:39" hidden="1" x14ac:dyDescent="0.25">
      <c r="A399" t="s">
        <v>2630</v>
      </c>
      <c r="B399">
        <v>16</v>
      </c>
      <c r="C399">
        <v>5</v>
      </c>
      <c r="D399">
        <v>5</v>
      </c>
      <c r="E399">
        <v>0</v>
      </c>
      <c r="F399" t="s">
        <v>2725</v>
      </c>
      <c r="G399">
        <v>9628</v>
      </c>
      <c r="H399">
        <v>3615184.2</v>
      </c>
      <c r="I399">
        <v>17.8</v>
      </c>
      <c r="J399">
        <v>0.33018867969512899</v>
      </c>
      <c r="K399">
        <v>0.466666674613952</v>
      </c>
      <c r="L399">
        <v>0.31555557250976501</v>
      </c>
      <c r="M399">
        <v>0.33333333333333298</v>
      </c>
      <c r="N399">
        <v>0.60740740740740695</v>
      </c>
      <c r="O399">
        <v>0.39622641509433898</v>
      </c>
      <c r="P399">
        <v>13.6</v>
      </c>
      <c r="Q399">
        <v>198516</v>
      </c>
      <c r="R399">
        <v>9411</v>
      </c>
      <c r="S399">
        <v>2</v>
      </c>
      <c r="T399">
        <v>64</v>
      </c>
      <c r="U399">
        <v>0.35555555555555501</v>
      </c>
      <c r="V399">
        <v>0.45185185185185101</v>
      </c>
      <c r="W399">
        <v>0.38113207547169797</v>
      </c>
      <c r="X399">
        <v>16.8</v>
      </c>
      <c r="Y399">
        <v>269681.40000000002</v>
      </c>
      <c r="Z399">
        <v>9688</v>
      </c>
      <c r="AA399">
        <v>2</v>
      </c>
      <c r="AB399">
        <v>65</v>
      </c>
      <c r="AC399" t="s">
        <v>3078</v>
      </c>
      <c r="AE399">
        <f>Tabela4[[#This Row],[kan_params]]</f>
        <v>9628</v>
      </c>
      <c r="AF399">
        <f>Tabela4[[#This Row],[kan_steps]]</f>
        <v>17.8</v>
      </c>
      <c r="AG399">
        <f>Tabela4[[#This Row],[kan_train_acc]]</f>
        <v>0.33018867969512899</v>
      </c>
      <c r="AH399">
        <f>Tabela4[[#This Row],[kan_val_acc]]</f>
        <v>0.466666674613952</v>
      </c>
      <c r="AI399">
        <f>Tabela4[[#This Row],[kan_test_acc]]</f>
        <v>0.31555557250976501</v>
      </c>
      <c r="AJ399">
        <f>Tabela4[[#This Row],[mlp_test_acc]]</f>
        <v>0.33333333333333298</v>
      </c>
      <c r="AK399">
        <f>Tabela4[[#This Row],[mlp_val_acc]]</f>
        <v>0.60740740740740695</v>
      </c>
      <c r="AL399">
        <f>Tabela4[[#This Row],[mlp_train_acc]]</f>
        <v>0.39622641509433898</v>
      </c>
      <c r="AM399">
        <f>Tabela4[[#This Row],[mlp_steps]]</f>
        <v>13.6</v>
      </c>
    </row>
    <row r="400" spans="1:39" hidden="1" x14ac:dyDescent="0.25">
      <c r="A400" t="s">
        <v>2630</v>
      </c>
      <c r="B400">
        <v>16</v>
      </c>
      <c r="C400">
        <v>5</v>
      </c>
      <c r="D400">
        <v>5</v>
      </c>
      <c r="E400">
        <v>0</v>
      </c>
      <c r="F400" t="s">
        <v>2727</v>
      </c>
      <c r="G400">
        <v>10398</v>
      </c>
      <c r="H400">
        <v>2807279.8</v>
      </c>
      <c r="I400">
        <v>13</v>
      </c>
      <c r="J400">
        <v>0.379245293140411</v>
      </c>
      <c r="K400">
        <v>0.71851849555969205</v>
      </c>
      <c r="L400">
        <v>0.28444445431232401</v>
      </c>
      <c r="M400">
        <v>0.33333333333333298</v>
      </c>
      <c r="N400">
        <v>0.62962962962962898</v>
      </c>
      <c r="O400">
        <v>0.39622641509433898</v>
      </c>
      <c r="P400">
        <v>19</v>
      </c>
      <c r="Q400">
        <v>307240.2</v>
      </c>
      <c r="R400">
        <v>10254</v>
      </c>
      <c r="S400">
        <v>2</v>
      </c>
      <c r="T400">
        <v>67</v>
      </c>
      <c r="U400">
        <v>0.33333333333333298</v>
      </c>
      <c r="V400">
        <v>0.51851851851851805</v>
      </c>
      <c r="W400">
        <v>0.39622641509433898</v>
      </c>
      <c r="X400">
        <v>12</v>
      </c>
      <c r="Y400">
        <v>153355.6</v>
      </c>
      <c r="Z400">
        <v>10543</v>
      </c>
      <c r="AA400">
        <v>2</v>
      </c>
      <c r="AB400">
        <v>68</v>
      </c>
      <c r="AC400" t="s">
        <v>3079</v>
      </c>
      <c r="AE400">
        <f>Tabela4[[#This Row],[kan_params]]</f>
        <v>10398</v>
      </c>
      <c r="AF400">
        <f>Tabela4[[#This Row],[kan_steps]]</f>
        <v>13</v>
      </c>
      <c r="AG400">
        <f>Tabela4[[#This Row],[kan_train_acc]]</f>
        <v>0.379245293140411</v>
      </c>
      <c r="AH400">
        <f>Tabela4[[#This Row],[kan_val_acc]]</f>
        <v>0.71851849555969205</v>
      </c>
      <c r="AI400">
        <f>Tabela4[[#This Row],[kan_test_acc]]</f>
        <v>0.28444445431232401</v>
      </c>
      <c r="AJ400">
        <f>Tabela4[[#This Row],[mlp_test_acc]]</f>
        <v>0.33333333333333298</v>
      </c>
      <c r="AK400">
        <f>Tabela4[[#This Row],[mlp_val_acc]]</f>
        <v>0.62962962962962898</v>
      </c>
      <c r="AL400">
        <f>Tabela4[[#This Row],[mlp_train_acc]]</f>
        <v>0.39622641509433898</v>
      </c>
      <c r="AM400">
        <f>Tabela4[[#This Row],[mlp_steps]]</f>
        <v>19</v>
      </c>
    </row>
    <row r="401" spans="1:39" hidden="1" x14ac:dyDescent="0.25">
      <c r="A401" t="s">
        <v>2630</v>
      </c>
      <c r="B401">
        <v>16</v>
      </c>
      <c r="C401">
        <v>5</v>
      </c>
      <c r="D401">
        <v>5</v>
      </c>
      <c r="E401">
        <v>0</v>
      </c>
      <c r="F401" t="s">
        <v>2729</v>
      </c>
      <c r="G401">
        <v>3468</v>
      </c>
      <c r="H401">
        <v>2056924.6</v>
      </c>
      <c r="I401">
        <v>14.6</v>
      </c>
      <c r="J401">
        <v>0.32641509175300598</v>
      </c>
      <c r="K401">
        <v>0.62222222089767398</v>
      </c>
      <c r="L401">
        <v>0.25777778923511502</v>
      </c>
      <c r="M401">
        <v>0.35555555555555501</v>
      </c>
      <c r="N401">
        <v>0.45185185185185101</v>
      </c>
      <c r="O401">
        <v>0.38113207547169797</v>
      </c>
      <c r="P401">
        <v>12</v>
      </c>
      <c r="Q401">
        <v>162512.20000000001</v>
      </c>
      <c r="R401">
        <v>3444</v>
      </c>
      <c r="S401">
        <v>2</v>
      </c>
      <c r="T401">
        <v>37</v>
      </c>
      <c r="U401">
        <v>0.33333333333333298</v>
      </c>
      <c r="V401">
        <v>0.51851851851851805</v>
      </c>
      <c r="W401">
        <v>0.39622641509433898</v>
      </c>
      <c r="X401">
        <v>14.4</v>
      </c>
      <c r="Y401">
        <v>188849.4</v>
      </c>
      <c r="Z401">
        <v>3613</v>
      </c>
      <c r="AA401">
        <v>2</v>
      </c>
      <c r="AB401">
        <v>38</v>
      </c>
      <c r="AC401" t="s">
        <v>3080</v>
      </c>
      <c r="AE401">
        <f>Tabela4[[#This Row],[kan_params]]</f>
        <v>3468</v>
      </c>
      <c r="AF401">
        <f>Tabela4[[#This Row],[kan_steps]]</f>
        <v>14.6</v>
      </c>
      <c r="AG401">
        <f>Tabela4[[#This Row],[kan_train_acc]]</f>
        <v>0.32641509175300598</v>
      </c>
      <c r="AH401">
        <f>Tabela4[[#This Row],[kan_val_acc]]</f>
        <v>0.62222222089767398</v>
      </c>
      <c r="AI401">
        <f>Tabela4[[#This Row],[kan_test_acc]]</f>
        <v>0.25777778923511502</v>
      </c>
      <c r="AJ401">
        <f>Tabela4[[#This Row],[mlp_test_acc]]</f>
        <v>0.35555555555555501</v>
      </c>
      <c r="AK401">
        <f>Tabela4[[#This Row],[mlp_val_acc]]</f>
        <v>0.45185185185185101</v>
      </c>
      <c r="AL401">
        <f>Tabela4[[#This Row],[mlp_train_acc]]</f>
        <v>0.38113207547169797</v>
      </c>
      <c r="AM401">
        <f>Tabela4[[#This Row],[mlp_steps]]</f>
        <v>12</v>
      </c>
    </row>
    <row r="402" spans="1:39" hidden="1" x14ac:dyDescent="0.25">
      <c r="A402" t="s">
        <v>2630</v>
      </c>
      <c r="B402">
        <v>16</v>
      </c>
      <c r="C402">
        <v>9</v>
      </c>
      <c r="D402">
        <v>3</v>
      </c>
      <c r="E402">
        <v>0</v>
      </c>
      <c r="F402" t="s">
        <v>2631</v>
      </c>
      <c r="G402">
        <v>3886</v>
      </c>
      <c r="H402">
        <v>4223246.5999999996</v>
      </c>
      <c r="I402">
        <v>33</v>
      </c>
      <c r="J402">
        <v>0.97924529314041098</v>
      </c>
      <c r="K402">
        <v>0.91851851940155005</v>
      </c>
      <c r="L402">
        <v>0.89777778387069695</v>
      </c>
      <c r="M402">
        <v>0.33333333333333298</v>
      </c>
      <c r="N402">
        <v>0.51851851851851805</v>
      </c>
      <c r="O402">
        <v>0.39622641509433898</v>
      </c>
      <c r="P402">
        <v>14.8</v>
      </c>
      <c r="Q402">
        <v>225187.6</v>
      </c>
      <c r="R402">
        <v>3786</v>
      </c>
      <c r="S402">
        <v>2</v>
      </c>
      <c r="T402">
        <v>39</v>
      </c>
      <c r="U402">
        <v>0.33333333333333298</v>
      </c>
      <c r="V402">
        <v>0.51851851851851805</v>
      </c>
      <c r="W402">
        <v>0.39622641509433898</v>
      </c>
      <c r="X402">
        <v>15.6</v>
      </c>
      <c r="Y402">
        <v>248347.2</v>
      </c>
      <c r="Z402">
        <v>3963</v>
      </c>
      <c r="AA402">
        <v>2</v>
      </c>
      <c r="AB402">
        <v>40</v>
      </c>
      <c r="AC402" t="s">
        <v>3081</v>
      </c>
      <c r="AE402">
        <f>Tabela4[[#This Row],[kan_params]]</f>
        <v>3886</v>
      </c>
      <c r="AF402">
        <f>Tabela4[[#This Row],[kan_steps]]</f>
        <v>33</v>
      </c>
      <c r="AG402">
        <f>Tabela4[[#This Row],[kan_train_acc]]</f>
        <v>0.97924529314041098</v>
      </c>
      <c r="AH402">
        <f>Tabela4[[#This Row],[kan_val_acc]]</f>
        <v>0.91851851940155005</v>
      </c>
      <c r="AI402">
        <f>Tabela4[[#This Row],[kan_test_acc]]</f>
        <v>0.89777778387069695</v>
      </c>
      <c r="AJ402">
        <f>Tabela4[[#This Row],[mlp_test_acc]]</f>
        <v>0.33333333333333298</v>
      </c>
      <c r="AK402">
        <f>Tabela4[[#This Row],[mlp_val_acc]]</f>
        <v>0.51851851851851805</v>
      </c>
      <c r="AL402">
        <f>Tabela4[[#This Row],[mlp_train_acc]]</f>
        <v>0.39622641509433898</v>
      </c>
      <c r="AM402">
        <f>Tabela4[[#This Row],[mlp_steps]]</f>
        <v>14.8</v>
      </c>
    </row>
    <row r="403" spans="1:39" hidden="1" x14ac:dyDescent="0.25">
      <c r="A403" t="s">
        <v>2630</v>
      </c>
      <c r="B403">
        <v>16</v>
      </c>
      <c r="C403">
        <v>9</v>
      </c>
      <c r="D403">
        <v>3</v>
      </c>
      <c r="E403">
        <v>0</v>
      </c>
      <c r="F403" t="s">
        <v>2633</v>
      </c>
      <c r="G403">
        <v>8323</v>
      </c>
      <c r="H403">
        <v>7226384.7999999998</v>
      </c>
      <c r="I403">
        <v>32.6</v>
      </c>
      <c r="J403">
        <v>0.86226416826248098</v>
      </c>
      <c r="K403">
        <v>0.90370371341705302</v>
      </c>
      <c r="L403">
        <v>0.83555556535720799</v>
      </c>
      <c r="M403">
        <v>0.31111111111111101</v>
      </c>
      <c r="N403">
        <v>0.47407407407407398</v>
      </c>
      <c r="O403">
        <v>0.373584905660377</v>
      </c>
      <c r="P403">
        <v>13.8</v>
      </c>
      <c r="Q403">
        <v>223938.8</v>
      </c>
      <c r="R403">
        <v>8086</v>
      </c>
      <c r="S403">
        <v>2</v>
      </c>
      <c r="T403">
        <v>59</v>
      </c>
      <c r="U403">
        <v>0.33333333333333298</v>
      </c>
      <c r="V403">
        <v>0.54814814814814805</v>
      </c>
      <c r="W403">
        <v>0.39622641509433898</v>
      </c>
      <c r="X403">
        <v>15.2</v>
      </c>
      <c r="Y403">
        <v>213376.8</v>
      </c>
      <c r="Z403">
        <v>8343</v>
      </c>
      <c r="AA403">
        <v>2</v>
      </c>
      <c r="AB403">
        <v>60</v>
      </c>
      <c r="AC403" t="s">
        <v>3082</v>
      </c>
      <c r="AE403">
        <f>Tabela4[[#This Row],[kan_params]]</f>
        <v>8323</v>
      </c>
      <c r="AF403">
        <f>Tabela4[[#This Row],[kan_steps]]</f>
        <v>32.6</v>
      </c>
      <c r="AG403">
        <f>Tabela4[[#This Row],[kan_train_acc]]</f>
        <v>0.86226416826248098</v>
      </c>
      <c r="AH403">
        <f>Tabela4[[#This Row],[kan_val_acc]]</f>
        <v>0.90370371341705302</v>
      </c>
      <c r="AI403">
        <f>Tabela4[[#This Row],[kan_test_acc]]</f>
        <v>0.83555556535720799</v>
      </c>
      <c r="AJ403">
        <f>Tabela4[[#This Row],[mlp_test_acc]]</f>
        <v>0.31111111111111101</v>
      </c>
      <c r="AK403">
        <f>Tabela4[[#This Row],[mlp_val_acc]]</f>
        <v>0.47407407407407398</v>
      </c>
      <c r="AL403">
        <f>Tabela4[[#This Row],[mlp_train_acc]]</f>
        <v>0.373584905660377</v>
      </c>
      <c r="AM403">
        <f>Tabela4[[#This Row],[mlp_steps]]</f>
        <v>13.8</v>
      </c>
    </row>
    <row r="404" spans="1:39" hidden="1" x14ac:dyDescent="0.25">
      <c r="A404" t="s">
        <v>2630</v>
      </c>
      <c r="B404">
        <v>16</v>
      </c>
      <c r="C404">
        <v>9</v>
      </c>
      <c r="D404">
        <v>3</v>
      </c>
      <c r="E404">
        <v>0</v>
      </c>
      <c r="F404" t="s">
        <v>2635</v>
      </c>
      <c r="G404">
        <v>9029</v>
      </c>
      <c r="H404">
        <v>6355879</v>
      </c>
      <c r="I404">
        <v>26.6</v>
      </c>
      <c r="J404">
        <v>0.666037738323211</v>
      </c>
      <c r="K404">
        <v>0.73333334922790505</v>
      </c>
      <c r="L404">
        <v>0.61333335041999804</v>
      </c>
      <c r="M404">
        <v>0.31111111111111101</v>
      </c>
      <c r="N404">
        <v>0.47407407407407398</v>
      </c>
      <c r="O404">
        <v>0.373584905660377</v>
      </c>
      <c r="P404">
        <v>17.8</v>
      </c>
      <c r="Q404">
        <v>280294</v>
      </c>
      <c r="R404">
        <v>8869</v>
      </c>
      <c r="S404">
        <v>2</v>
      </c>
      <c r="T404">
        <v>62</v>
      </c>
      <c r="U404">
        <v>0.33333333333333298</v>
      </c>
      <c r="V404">
        <v>0.51851851851851805</v>
      </c>
      <c r="W404">
        <v>0.39622641509433898</v>
      </c>
      <c r="X404">
        <v>17</v>
      </c>
      <c r="Y404">
        <v>203053.4</v>
      </c>
      <c r="Z404">
        <v>9138</v>
      </c>
      <c r="AA404">
        <v>2</v>
      </c>
      <c r="AB404">
        <v>63</v>
      </c>
      <c r="AC404" t="s">
        <v>3083</v>
      </c>
      <c r="AE404">
        <f>Tabela4[[#This Row],[kan_params]]</f>
        <v>9029</v>
      </c>
      <c r="AF404">
        <f>Tabela4[[#This Row],[kan_steps]]</f>
        <v>26.6</v>
      </c>
      <c r="AG404">
        <f>Tabela4[[#This Row],[kan_train_acc]]</f>
        <v>0.666037738323211</v>
      </c>
      <c r="AH404">
        <f>Tabela4[[#This Row],[kan_val_acc]]</f>
        <v>0.73333334922790505</v>
      </c>
      <c r="AI404">
        <f>Tabela4[[#This Row],[kan_test_acc]]</f>
        <v>0.61333335041999804</v>
      </c>
      <c r="AJ404">
        <f>Tabela4[[#This Row],[mlp_test_acc]]</f>
        <v>0.31111111111111101</v>
      </c>
      <c r="AK404">
        <f>Tabela4[[#This Row],[mlp_val_acc]]</f>
        <v>0.47407407407407398</v>
      </c>
      <c r="AL404">
        <f>Tabela4[[#This Row],[mlp_train_acc]]</f>
        <v>0.373584905660377</v>
      </c>
      <c r="AM404">
        <f>Tabela4[[#This Row],[mlp_steps]]</f>
        <v>17.8</v>
      </c>
    </row>
    <row r="405" spans="1:39" hidden="1" x14ac:dyDescent="0.25">
      <c r="A405" t="s">
        <v>2630</v>
      </c>
      <c r="B405">
        <v>16</v>
      </c>
      <c r="C405">
        <v>9</v>
      </c>
      <c r="D405">
        <v>3</v>
      </c>
      <c r="E405">
        <v>0</v>
      </c>
      <c r="F405" t="s">
        <v>2637</v>
      </c>
      <c r="G405">
        <v>9735</v>
      </c>
      <c r="H405">
        <v>7154130.7999999998</v>
      </c>
      <c r="I405">
        <v>30.2</v>
      </c>
      <c r="J405">
        <v>0.75471699237823398</v>
      </c>
      <c r="K405">
        <v>0.84444445371627797</v>
      </c>
      <c r="L405">
        <v>0.69333335161209098</v>
      </c>
      <c r="M405">
        <v>0.33333333333333298</v>
      </c>
      <c r="N405">
        <v>0.51851851851851805</v>
      </c>
      <c r="O405">
        <v>0.39622641509433898</v>
      </c>
      <c r="P405">
        <v>15.2</v>
      </c>
      <c r="Q405">
        <v>242546.2</v>
      </c>
      <c r="R405">
        <v>9688</v>
      </c>
      <c r="S405">
        <v>2</v>
      </c>
      <c r="T405">
        <v>65</v>
      </c>
      <c r="U405">
        <v>0.33333333333333298</v>
      </c>
      <c r="V405">
        <v>0.51851851851851805</v>
      </c>
      <c r="W405">
        <v>0.39622641509433898</v>
      </c>
      <c r="X405">
        <v>14.2</v>
      </c>
      <c r="Y405">
        <v>216706.2</v>
      </c>
      <c r="Z405">
        <v>9969</v>
      </c>
      <c r="AA405">
        <v>2</v>
      </c>
      <c r="AB405">
        <v>66</v>
      </c>
      <c r="AC405" t="s">
        <v>3084</v>
      </c>
      <c r="AE405">
        <f>Tabela4[[#This Row],[kan_params]]</f>
        <v>9735</v>
      </c>
      <c r="AF405">
        <f>Tabela4[[#This Row],[kan_steps]]</f>
        <v>30.2</v>
      </c>
      <c r="AG405">
        <f>Tabela4[[#This Row],[kan_train_acc]]</f>
        <v>0.75471699237823398</v>
      </c>
      <c r="AH405">
        <f>Tabela4[[#This Row],[kan_val_acc]]</f>
        <v>0.84444445371627797</v>
      </c>
      <c r="AI405">
        <f>Tabela4[[#This Row],[kan_test_acc]]</f>
        <v>0.69333335161209098</v>
      </c>
      <c r="AJ405">
        <f>Tabela4[[#This Row],[mlp_test_acc]]</f>
        <v>0.33333333333333298</v>
      </c>
      <c r="AK405">
        <f>Tabela4[[#This Row],[mlp_val_acc]]</f>
        <v>0.51851851851851805</v>
      </c>
      <c r="AL405">
        <f>Tabela4[[#This Row],[mlp_train_acc]]</f>
        <v>0.39622641509433898</v>
      </c>
      <c r="AM405">
        <f>Tabela4[[#This Row],[mlp_steps]]</f>
        <v>15.2</v>
      </c>
    </row>
    <row r="406" spans="1:39" hidden="1" x14ac:dyDescent="0.25">
      <c r="A406" t="s">
        <v>2630</v>
      </c>
      <c r="B406">
        <v>16</v>
      </c>
      <c r="C406">
        <v>9</v>
      </c>
      <c r="D406">
        <v>3</v>
      </c>
      <c r="E406">
        <v>0</v>
      </c>
      <c r="F406" t="s">
        <v>2639</v>
      </c>
      <c r="G406">
        <v>10441</v>
      </c>
      <c r="H406">
        <v>7856325.2000000002</v>
      </c>
      <c r="I406">
        <v>33.200000000000003</v>
      </c>
      <c r="J406">
        <v>0.82641509771346999</v>
      </c>
      <c r="K406">
        <v>0.85925927162170401</v>
      </c>
      <c r="L406">
        <v>0.81333334445953298</v>
      </c>
      <c r="M406">
        <v>0.28888888888888797</v>
      </c>
      <c r="N406">
        <v>0.45925925925925898</v>
      </c>
      <c r="O406">
        <v>0.35094339622641502</v>
      </c>
      <c r="P406">
        <v>13.8</v>
      </c>
      <c r="Q406">
        <v>268152.59999999998</v>
      </c>
      <c r="R406">
        <v>10254</v>
      </c>
      <c r="S406">
        <v>2</v>
      </c>
      <c r="T406">
        <v>67</v>
      </c>
      <c r="U406">
        <v>0.33333333333333298</v>
      </c>
      <c r="V406">
        <v>0.51851851851851805</v>
      </c>
      <c r="W406">
        <v>0.39622641509433898</v>
      </c>
      <c r="X406">
        <v>15.2</v>
      </c>
      <c r="Y406">
        <v>252903.4</v>
      </c>
      <c r="Z406">
        <v>10543</v>
      </c>
      <c r="AA406">
        <v>2</v>
      </c>
      <c r="AB406">
        <v>68</v>
      </c>
      <c r="AC406" t="s">
        <v>3085</v>
      </c>
      <c r="AE406">
        <f>Tabela4[[#This Row],[kan_params]]</f>
        <v>10441</v>
      </c>
      <c r="AF406">
        <f>Tabela4[[#This Row],[kan_steps]]</f>
        <v>33.200000000000003</v>
      </c>
      <c r="AG406">
        <f>Tabela4[[#This Row],[kan_train_acc]]</f>
        <v>0.82641509771346999</v>
      </c>
      <c r="AH406">
        <f>Tabela4[[#This Row],[kan_val_acc]]</f>
        <v>0.85925927162170401</v>
      </c>
      <c r="AI406">
        <f>Tabela4[[#This Row],[kan_test_acc]]</f>
        <v>0.81333334445953298</v>
      </c>
      <c r="AJ406">
        <f>Tabela4[[#This Row],[mlp_test_acc]]</f>
        <v>0.28888888888888797</v>
      </c>
      <c r="AK406">
        <f>Tabela4[[#This Row],[mlp_val_acc]]</f>
        <v>0.45925925925925898</v>
      </c>
      <c r="AL406">
        <f>Tabela4[[#This Row],[mlp_train_acc]]</f>
        <v>0.35094339622641502</v>
      </c>
      <c r="AM406">
        <f>Tabela4[[#This Row],[mlp_steps]]</f>
        <v>13.8</v>
      </c>
    </row>
    <row r="407" spans="1:39" hidden="1" x14ac:dyDescent="0.25">
      <c r="A407" t="s">
        <v>2630</v>
      </c>
      <c r="B407">
        <v>16</v>
      </c>
      <c r="C407">
        <v>9</v>
      </c>
      <c r="D407">
        <v>3</v>
      </c>
      <c r="E407">
        <v>0</v>
      </c>
      <c r="F407" t="s">
        <v>2641</v>
      </c>
      <c r="G407">
        <v>11147</v>
      </c>
      <c r="H407">
        <v>6899316</v>
      </c>
      <c r="I407">
        <v>27.4</v>
      </c>
      <c r="J407">
        <v>0.7</v>
      </c>
      <c r="K407">
        <v>0.8</v>
      </c>
      <c r="L407">
        <v>0.67111112475395196</v>
      </c>
      <c r="M407">
        <v>0.33333333333333298</v>
      </c>
      <c r="N407">
        <v>0.51851851851851805</v>
      </c>
      <c r="O407">
        <v>0.39622641509433898</v>
      </c>
      <c r="P407">
        <v>15.4</v>
      </c>
      <c r="Q407">
        <v>254418</v>
      </c>
      <c r="R407">
        <v>11133</v>
      </c>
      <c r="S407">
        <v>2</v>
      </c>
      <c r="T407">
        <v>70</v>
      </c>
      <c r="U407">
        <v>0.33333333333333298</v>
      </c>
      <c r="V407">
        <v>0.54814814814814805</v>
      </c>
      <c r="W407">
        <v>0.39622641509433898</v>
      </c>
      <c r="X407">
        <v>14.2</v>
      </c>
      <c r="Y407">
        <v>865719.4</v>
      </c>
      <c r="Z407">
        <v>11434</v>
      </c>
      <c r="AA407">
        <v>2</v>
      </c>
      <c r="AB407">
        <v>71</v>
      </c>
      <c r="AC407" t="s">
        <v>3086</v>
      </c>
      <c r="AE407">
        <f>Tabela4[[#This Row],[kan_params]]</f>
        <v>11147</v>
      </c>
      <c r="AF407">
        <f>Tabela4[[#This Row],[kan_steps]]</f>
        <v>27.4</v>
      </c>
      <c r="AG407">
        <f>Tabela4[[#This Row],[kan_train_acc]]</f>
        <v>0.7</v>
      </c>
      <c r="AH407">
        <f>Tabela4[[#This Row],[kan_val_acc]]</f>
        <v>0.8</v>
      </c>
      <c r="AI407">
        <f>Tabela4[[#This Row],[kan_test_acc]]</f>
        <v>0.67111112475395196</v>
      </c>
      <c r="AJ407">
        <f>Tabela4[[#This Row],[mlp_test_acc]]</f>
        <v>0.33333333333333298</v>
      </c>
      <c r="AK407">
        <f>Tabela4[[#This Row],[mlp_val_acc]]</f>
        <v>0.51851851851851805</v>
      </c>
      <c r="AL407">
        <f>Tabela4[[#This Row],[mlp_train_acc]]</f>
        <v>0.39622641509433898</v>
      </c>
      <c r="AM407">
        <f>Tabela4[[#This Row],[mlp_steps]]</f>
        <v>15.4</v>
      </c>
    </row>
    <row r="408" spans="1:39" hidden="1" x14ac:dyDescent="0.25">
      <c r="A408" t="s">
        <v>2630</v>
      </c>
      <c r="B408">
        <v>16</v>
      </c>
      <c r="C408">
        <v>9</v>
      </c>
      <c r="D408">
        <v>3</v>
      </c>
      <c r="E408">
        <v>0</v>
      </c>
      <c r="F408" t="s">
        <v>2643</v>
      </c>
      <c r="G408">
        <v>11853</v>
      </c>
      <c r="H408">
        <v>7291976.7999999998</v>
      </c>
      <c r="I408">
        <v>27</v>
      </c>
      <c r="J408">
        <v>0.72830188870429902</v>
      </c>
      <c r="K408">
        <v>0.79259259700775098</v>
      </c>
      <c r="L408">
        <v>0.728888899087905</v>
      </c>
      <c r="M408">
        <v>0.33333333333333298</v>
      </c>
      <c r="N408">
        <v>0.51851851851851805</v>
      </c>
      <c r="O408">
        <v>0.39622641509433898</v>
      </c>
      <c r="P408">
        <v>13.8</v>
      </c>
      <c r="Q408">
        <v>1107340.3999999999</v>
      </c>
      <c r="R408">
        <v>11739</v>
      </c>
      <c r="S408">
        <v>2</v>
      </c>
      <c r="T408">
        <v>72</v>
      </c>
      <c r="U408">
        <v>0.33333333333333298</v>
      </c>
      <c r="V408">
        <v>0.53333333333333299</v>
      </c>
      <c r="W408">
        <v>0.39622641509433898</v>
      </c>
      <c r="X408">
        <v>14.8</v>
      </c>
      <c r="Y408">
        <v>1162467.6000000001</v>
      </c>
      <c r="Z408">
        <v>12048</v>
      </c>
      <c r="AA408">
        <v>2</v>
      </c>
      <c r="AB408">
        <v>73</v>
      </c>
      <c r="AC408" t="s">
        <v>3087</v>
      </c>
      <c r="AE408">
        <f>Tabela4[[#This Row],[kan_params]]</f>
        <v>11853</v>
      </c>
      <c r="AF408">
        <f>Tabela4[[#This Row],[kan_steps]]</f>
        <v>27</v>
      </c>
      <c r="AG408">
        <f>Tabela4[[#This Row],[kan_train_acc]]</f>
        <v>0.72830188870429902</v>
      </c>
      <c r="AH408">
        <f>Tabela4[[#This Row],[kan_val_acc]]</f>
        <v>0.79259259700775098</v>
      </c>
      <c r="AI408">
        <f>Tabela4[[#This Row],[kan_test_acc]]</f>
        <v>0.728888899087905</v>
      </c>
      <c r="AJ408">
        <f>Tabela4[[#This Row],[mlp_test_acc]]</f>
        <v>0.33333333333333298</v>
      </c>
      <c r="AK408">
        <f>Tabela4[[#This Row],[mlp_val_acc]]</f>
        <v>0.51851851851851805</v>
      </c>
      <c r="AL408">
        <f>Tabela4[[#This Row],[mlp_train_acc]]</f>
        <v>0.39622641509433898</v>
      </c>
      <c r="AM408">
        <f>Tabela4[[#This Row],[mlp_steps]]</f>
        <v>13.8</v>
      </c>
    </row>
    <row r="409" spans="1:39" hidden="1" x14ac:dyDescent="0.25">
      <c r="A409" t="s">
        <v>2630</v>
      </c>
      <c r="B409">
        <v>16</v>
      </c>
      <c r="C409">
        <v>9</v>
      </c>
      <c r="D409">
        <v>3</v>
      </c>
      <c r="E409">
        <v>0</v>
      </c>
      <c r="F409" t="s">
        <v>2645</v>
      </c>
      <c r="G409">
        <v>12559</v>
      </c>
      <c r="H409">
        <v>6860819</v>
      </c>
      <c r="I409">
        <v>25.6</v>
      </c>
      <c r="J409">
        <v>0.73962264060974103</v>
      </c>
      <c r="K409">
        <v>0.74814814329147294</v>
      </c>
      <c r="L409">
        <v>0.71555557250976498</v>
      </c>
      <c r="M409">
        <v>0.33333333333333298</v>
      </c>
      <c r="N409">
        <v>0.51851851851851805</v>
      </c>
      <c r="O409">
        <v>0.39622641509433898</v>
      </c>
      <c r="P409">
        <v>14</v>
      </c>
      <c r="Q409">
        <v>729718.8</v>
      </c>
      <c r="R409">
        <v>12361</v>
      </c>
      <c r="S409">
        <v>2</v>
      </c>
      <c r="T409">
        <v>74</v>
      </c>
      <c r="U409">
        <v>0.33333333333333298</v>
      </c>
      <c r="V409">
        <v>0.51851851851851805</v>
      </c>
      <c r="W409">
        <v>0.39622641509433898</v>
      </c>
      <c r="X409">
        <v>13.8</v>
      </c>
      <c r="Y409">
        <v>730213.6</v>
      </c>
      <c r="Z409">
        <v>12678</v>
      </c>
      <c r="AA409">
        <v>2</v>
      </c>
      <c r="AB409">
        <v>75</v>
      </c>
      <c r="AC409" t="s">
        <v>3088</v>
      </c>
      <c r="AE409">
        <f>Tabela4[[#This Row],[kan_params]]</f>
        <v>12559</v>
      </c>
      <c r="AF409">
        <f>Tabela4[[#This Row],[kan_steps]]</f>
        <v>25.6</v>
      </c>
      <c r="AG409">
        <f>Tabela4[[#This Row],[kan_train_acc]]</f>
        <v>0.73962264060974103</v>
      </c>
      <c r="AH409">
        <f>Tabela4[[#This Row],[kan_val_acc]]</f>
        <v>0.74814814329147294</v>
      </c>
      <c r="AI409">
        <f>Tabela4[[#This Row],[kan_test_acc]]</f>
        <v>0.71555557250976498</v>
      </c>
      <c r="AJ409">
        <f>Tabela4[[#This Row],[mlp_test_acc]]</f>
        <v>0.33333333333333298</v>
      </c>
      <c r="AK409">
        <f>Tabela4[[#This Row],[mlp_val_acc]]</f>
        <v>0.51851851851851805</v>
      </c>
      <c r="AL409">
        <f>Tabela4[[#This Row],[mlp_train_acc]]</f>
        <v>0.39622641509433898</v>
      </c>
      <c r="AM409">
        <f>Tabela4[[#This Row],[mlp_steps]]</f>
        <v>14</v>
      </c>
    </row>
    <row r="410" spans="1:39" hidden="1" x14ac:dyDescent="0.25">
      <c r="A410" t="s">
        <v>2630</v>
      </c>
      <c r="B410">
        <v>16</v>
      </c>
      <c r="C410">
        <v>9</v>
      </c>
      <c r="D410">
        <v>3</v>
      </c>
      <c r="E410">
        <v>0</v>
      </c>
      <c r="F410" t="s">
        <v>2647</v>
      </c>
      <c r="G410">
        <v>13265</v>
      </c>
      <c r="H410">
        <v>7446337.4000000004</v>
      </c>
      <c r="I410">
        <v>26</v>
      </c>
      <c r="J410">
        <v>0.724528300762176</v>
      </c>
      <c r="K410">
        <v>0.83703705072402901</v>
      </c>
      <c r="L410">
        <v>0.68888890743255604</v>
      </c>
      <c r="M410">
        <v>0.33333333333333298</v>
      </c>
      <c r="N410">
        <v>0.51851851851851805</v>
      </c>
      <c r="O410">
        <v>0.39622641509433898</v>
      </c>
      <c r="P410">
        <v>14</v>
      </c>
      <c r="Q410">
        <v>815647.6</v>
      </c>
      <c r="R410">
        <v>12999</v>
      </c>
      <c r="S410">
        <v>2</v>
      </c>
      <c r="T410">
        <v>76</v>
      </c>
      <c r="U410">
        <v>0.33333333333333298</v>
      </c>
      <c r="V410">
        <v>0.51851851851851805</v>
      </c>
      <c r="W410">
        <v>0.39622641509433898</v>
      </c>
      <c r="X410">
        <v>15.6</v>
      </c>
      <c r="Y410">
        <v>1039532.6</v>
      </c>
      <c r="Z410">
        <v>13324</v>
      </c>
      <c r="AA410">
        <v>2</v>
      </c>
      <c r="AB410">
        <v>77</v>
      </c>
      <c r="AC410" t="s">
        <v>3089</v>
      </c>
      <c r="AE410">
        <f>Tabela4[[#This Row],[kan_params]]</f>
        <v>13265</v>
      </c>
      <c r="AF410">
        <f>Tabela4[[#This Row],[kan_steps]]</f>
        <v>26</v>
      </c>
      <c r="AG410">
        <f>Tabela4[[#This Row],[kan_train_acc]]</f>
        <v>0.724528300762176</v>
      </c>
      <c r="AH410">
        <f>Tabela4[[#This Row],[kan_val_acc]]</f>
        <v>0.83703705072402901</v>
      </c>
      <c r="AI410">
        <f>Tabela4[[#This Row],[kan_test_acc]]</f>
        <v>0.68888890743255604</v>
      </c>
      <c r="AJ410">
        <f>Tabela4[[#This Row],[mlp_test_acc]]</f>
        <v>0.33333333333333298</v>
      </c>
      <c r="AK410">
        <f>Tabela4[[#This Row],[mlp_val_acc]]</f>
        <v>0.51851851851851805</v>
      </c>
      <c r="AL410">
        <f>Tabela4[[#This Row],[mlp_train_acc]]</f>
        <v>0.39622641509433898</v>
      </c>
      <c r="AM410">
        <f>Tabela4[[#This Row],[mlp_steps]]</f>
        <v>14</v>
      </c>
    </row>
    <row r="411" spans="1:39" hidden="1" x14ac:dyDescent="0.25">
      <c r="A411" t="s">
        <v>2630</v>
      </c>
      <c r="B411">
        <v>16</v>
      </c>
      <c r="C411">
        <v>9</v>
      </c>
      <c r="D411">
        <v>3</v>
      </c>
      <c r="E411">
        <v>0</v>
      </c>
      <c r="F411" t="s">
        <v>2649</v>
      </c>
      <c r="G411">
        <v>4592</v>
      </c>
      <c r="H411">
        <v>4220642</v>
      </c>
      <c r="I411">
        <v>32.200000000000003</v>
      </c>
      <c r="J411">
        <v>0.96981132030487005</v>
      </c>
      <c r="K411">
        <v>0.90370371341705302</v>
      </c>
      <c r="L411">
        <v>0.902222228050231</v>
      </c>
      <c r="M411">
        <v>0.33333333333333298</v>
      </c>
      <c r="N411">
        <v>0.51851851851851805</v>
      </c>
      <c r="O411">
        <v>0.39622641509433898</v>
      </c>
      <c r="P411">
        <v>19.399999999999999</v>
      </c>
      <c r="Q411">
        <v>280062.40000000002</v>
      </c>
      <c r="R411">
        <v>4518</v>
      </c>
      <c r="S411">
        <v>2</v>
      </c>
      <c r="T411">
        <v>43</v>
      </c>
      <c r="U411">
        <v>0.33333333333333298</v>
      </c>
      <c r="V411">
        <v>0.51851851851851805</v>
      </c>
      <c r="W411">
        <v>0.39622641509433898</v>
      </c>
      <c r="X411">
        <v>12</v>
      </c>
      <c r="Y411">
        <v>174963.6</v>
      </c>
      <c r="Z411">
        <v>4711</v>
      </c>
      <c r="AA411">
        <v>2</v>
      </c>
      <c r="AB411">
        <v>44</v>
      </c>
      <c r="AC411" t="s">
        <v>3090</v>
      </c>
      <c r="AE411">
        <f>Tabela4[[#This Row],[kan_params]]</f>
        <v>4592</v>
      </c>
      <c r="AF411">
        <f>Tabela4[[#This Row],[kan_steps]]</f>
        <v>32.200000000000003</v>
      </c>
      <c r="AG411">
        <f>Tabela4[[#This Row],[kan_train_acc]]</f>
        <v>0.96981132030487005</v>
      </c>
      <c r="AH411">
        <f>Tabela4[[#This Row],[kan_val_acc]]</f>
        <v>0.90370371341705302</v>
      </c>
      <c r="AI411">
        <f>Tabela4[[#This Row],[kan_test_acc]]</f>
        <v>0.902222228050231</v>
      </c>
      <c r="AJ411">
        <f>Tabela4[[#This Row],[mlp_test_acc]]</f>
        <v>0.33333333333333298</v>
      </c>
      <c r="AK411">
        <f>Tabela4[[#This Row],[mlp_val_acc]]</f>
        <v>0.51851851851851805</v>
      </c>
      <c r="AL411">
        <f>Tabela4[[#This Row],[mlp_train_acc]]</f>
        <v>0.39622641509433898</v>
      </c>
      <c r="AM411">
        <f>Tabela4[[#This Row],[mlp_steps]]</f>
        <v>19.399999999999999</v>
      </c>
    </row>
    <row r="412" spans="1:39" hidden="1" x14ac:dyDescent="0.25">
      <c r="A412" t="s">
        <v>2630</v>
      </c>
      <c r="B412">
        <v>16</v>
      </c>
      <c r="C412">
        <v>9</v>
      </c>
      <c r="D412">
        <v>3</v>
      </c>
      <c r="E412">
        <v>0</v>
      </c>
      <c r="F412" t="s">
        <v>2651</v>
      </c>
      <c r="G412">
        <v>9469</v>
      </c>
      <c r="H412">
        <v>5493863.5999999996</v>
      </c>
      <c r="I412">
        <v>22.8</v>
      </c>
      <c r="J412">
        <v>0.6</v>
      </c>
      <c r="K412">
        <v>0.79259259700775098</v>
      </c>
      <c r="L412">
        <v>0.61333334445953303</v>
      </c>
      <c r="M412">
        <v>0.33333333333333298</v>
      </c>
      <c r="N412">
        <v>0.51851851851851805</v>
      </c>
      <c r="O412">
        <v>0.39622641509433898</v>
      </c>
      <c r="P412">
        <v>14.4</v>
      </c>
      <c r="Q412">
        <v>237992.2</v>
      </c>
      <c r="R412">
        <v>9411</v>
      </c>
      <c r="S412">
        <v>2</v>
      </c>
      <c r="T412">
        <v>64</v>
      </c>
      <c r="U412">
        <v>0.31555555555555498</v>
      </c>
      <c r="V412">
        <v>0.48148148148148101</v>
      </c>
      <c r="W412">
        <v>0.37547169811320702</v>
      </c>
      <c r="X412">
        <v>16.8</v>
      </c>
      <c r="Y412">
        <v>266418.2</v>
      </c>
      <c r="Z412">
        <v>9688</v>
      </c>
      <c r="AA412">
        <v>2</v>
      </c>
      <c r="AB412">
        <v>65</v>
      </c>
      <c r="AC412" t="s">
        <v>3091</v>
      </c>
      <c r="AE412">
        <f>Tabela4[[#This Row],[kan_params]]</f>
        <v>9469</v>
      </c>
      <c r="AF412">
        <f>Tabela4[[#This Row],[kan_steps]]</f>
        <v>22.8</v>
      </c>
      <c r="AG412">
        <f>Tabela4[[#This Row],[kan_train_acc]]</f>
        <v>0.6</v>
      </c>
      <c r="AH412">
        <f>Tabela4[[#This Row],[kan_val_acc]]</f>
        <v>0.79259259700775098</v>
      </c>
      <c r="AI412">
        <f>Tabela4[[#This Row],[kan_test_acc]]</f>
        <v>0.61333334445953303</v>
      </c>
      <c r="AJ412">
        <f>Tabela4[[#This Row],[mlp_test_acc]]</f>
        <v>0.33333333333333298</v>
      </c>
      <c r="AK412">
        <f>Tabela4[[#This Row],[mlp_val_acc]]</f>
        <v>0.51851851851851805</v>
      </c>
      <c r="AL412">
        <f>Tabela4[[#This Row],[mlp_train_acc]]</f>
        <v>0.39622641509433898</v>
      </c>
      <c r="AM412">
        <f>Tabela4[[#This Row],[mlp_steps]]</f>
        <v>14.4</v>
      </c>
    </row>
    <row r="413" spans="1:39" hidden="1" x14ac:dyDescent="0.25">
      <c r="A413" t="s">
        <v>2630</v>
      </c>
      <c r="B413">
        <v>16</v>
      </c>
      <c r="C413">
        <v>9</v>
      </c>
      <c r="D413">
        <v>3</v>
      </c>
      <c r="E413">
        <v>0</v>
      </c>
      <c r="F413" t="s">
        <v>2653</v>
      </c>
      <c r="G413">
        <v>10263</v>
      </c>
      <c r="H413">
        <v>8540821.5999999996</v>
      </c>
      <c r="I413">
        <v>35.799999999999997</v>
      </c>
      <c r="J413">
        <v>0.81320755481719897</v>
      </c>
      <c r="K413">
        <v>0.903703701496124</v>
      </c>
      <c r="L413">
        <v>0.81777778863906803</v>
      </c>
      <c r="M413">
        <v>0.28888888888888797</v>
      </c>
      <c r="N413">
        <v>0.42962962962962897</v>
      </c>
      <c r="O413">
        <v>0.35094339622641502</v>
      </c>
      <c r="P413">
        <v>13.6</v>
      </c>
      <c r="Q413">
        <v>212054</v>
      </c>
      <c r="R413">
        <v>10254</v>
      </c>
      <c r="S413">
        <v>2</v>
      </c>
      <c r="T413">
        <v>67</v>
      </c>
      <c r="U413">
        <v>0.33333333333333298</v>
      </c>
      <c r="V413">
        <v>0.51851851851851805</v>
      </c>
      <c r="W413">
        <v>0.39622641509433898</v>
      </c>
      <c r="X413">
        <v>13.2</v>
      </c>
      <c r="Y413">
        <v>203126.6</v>
      </c>
      <c r="Z413">
        <v>10543</v>
      </c>
      <c r="AA413">
        <v>2</v>
      </c>
      <c r="AB413">
        <v>68</v>
      </c>
      <c r="AC413" t="s">
        <v>3092</v>
      </c>
      <c r="AE413">
        <f>Tabela4[[#This Row],[kan_params]]</f>
        <v>10263</v>
      </c>
      <c r="AF413">
        <f>Tabela4[[#This Row],[kan_steps]]</f>
        <v>35.799999999999997</v>
      </c>
      <c r="AG413">
        <f>Tabela4[[#This Row],[kan_train_acc]]</f>
        <v>0.81320755481719897</v>
      </c>
      <c r="AH413">
        <f>Tabela4[[#This Row],[kan_val_acc]]</f>
        <v>0.903703701496124</v>
      </c>
      <c r="AI413">
        <f>Tabela4[[#This Row],[kan_test_acc]]</f>
        <v>0.81777778863906803</v>
      </c>
      <c r="AJ413">
        <f>Tabela4[[#This Row],[mlp_test_acc]]</f>
        <v>0.28888888888888797</v>
      </c>
      <c r="AK413">
        <f>Tabela4[[#This Row],[mlp_val_acc]]</f>
        <v>0.42962962962962897</v>
      </c>
      <c r="AL413">
        <f>Tabela4[[#This Row],[mlp_train_acc]]</f>
        <v>0.35094339622641502</v>
      </c>
      <c r="AM413">
        <f>Tabela4[[#This Row],[mlp_steps]]</f>
        <v>13.6</v>
      </c>
    </row>
    <row r="414" spans="1:39" hidden="1" x14ac:dyDescent="0.25">
      <c r="A414" t="s">
        <v>2630</v>
      </c>
      <c r="B414">
        <v>16</v>
      </c>
      <c r="C414">
        <v>9</v>
      </c>
      <c r="D414">
        <v>3</v>
      </c>
      <c r="E414">
        <v>0</v>
      </c>
      <c r="F414" t="s">
        <v>2655</v>
      </c>
      <c r="G414">
        <v>11057</v>
      </c>
      <c r="H414">
        <v>7721241.5999999996</v>
      </c>
      <c r="I414">
        <v>30.2</v>
      </c>
      <c r="J414">
        <v>0.66603772640228198</v>
      </c>
      <c r="K414">
        <v>0.74814815521240197</v>
      </c>
      <c r="L414">
        <v>0.64444445967674202</v>
      </c>
      <c r="M414">
        <v>0.31111111111111101</v>
      </c>
      <c r="N414">
        <v>0.48888888888888798</v>
      </c>
      <c r="O414">
        <v>0.373584905660377</v>
      </c>
      <c r="P414">
        <v>14</v>
      </c>
      <c r="Q414">
        <v>180491</v>
      </c>
      <c r="R414">
        <v>10836</v>
      </c>
      <c r="S414">
        <v>2</v>
      </c>
      <c r="T414">
        <v>69</v>
      </c>
      <c r="U414">
        <v>0.33333333333333298</v>
      </c>
      <c r="V414">
        <v>0.54814814814814805</v>
      </c>
      <c r="W414">
        <v>0.39622641509433898</v>
      </c>
      <c r="X414">
        <v>16.399999999999999</v>
      </c>
      <c r="Y414">
        <v>219351</v>
      </c>
      <c r="Z414">
        <v>11133</v>
      </c>
      <c r="AA414">
        <v>2</v>
      </c>
      <c r="AB414">
        <v>70</v>
      </c>
      <c r="AC414" t="s">
        <v>3093</v>
      </c>
      <c r="AE414">
        <f>Tabela4[[#This Row],[kan_params]]</f>
        <v>11057</v>
      </c>
      <c r="AF414">
        <f>Tabela4[[#This Row],[kan_steps]]</f>
        <v>30.2</v>
      </c>
      <c r="AG414">
        <f>Tabela4[[#This Row],[kan_train_acc]]</f>
        <v>0.66603772640228198</v>
      </c>
      <c r="AH414">
        <f>Tabela4[[#This Row],[kan_val_acc]]</f>
        <v>0.74814815521240197</v>
      </c>
      <c r="AI414">
        <f>Tabela4[[#This Row],[kan_test_acc]]</f>
        <v>0.64444445967674202</v>
      </c>
      <c r="AJ414">
        <f>Tabela4[[#This Row],[mlp_test_acc]]</f>
        <v>0.31111111111111101</v>
      </c>
      <c r="AK414">
        <f>Tabela4[[#This Row],[mlp_val_acc]]</f>
        <v>0.48888888888888798</v>
      </c>
      <c r="AL414">
        <f>Tabela4[[#This Row],[mlp_train_acc]]</f>
        <v>0.373584905660377</v>
      </c>
      <c r="AM414">
        <f>Tabela4[[#This Row],[mlp_steps]]</f>
        <v>14</v>
      </c>
    </row>
    <row r="415" spans="1:39" hidden="1" x14ac:dyDescent="0.25">
      <c r="A415" t="s">
        <v>2630</v>
      </c>
      <c r="B415">
        <v>16</v>
      </c>
      <c r="C415">
        <v>9</v>
      </c>
      <c r="D415">
        <v>3</v>
      </c>
      <c r="E415">
        <v>0</v>
      </c>
      <c r="F415" t="s">
        <v>2657</v>
      </c>
      <c r="G415">
        <v>11851</v>
      </c>
      <c r="H415">
        <v>6142404.2000000002</v>
      </c>
      <c r="I415">
        <v>23.8</v>
      </c>
      <c r="J415">
        <v>0.63396226763725205</v>
      </c>
      <c r="K415">
        <v>0.74814816713333099</v>
      </c>
      <c r="L415">
        <v>0.56444445550441702</v>
      </c>
      <c r="M415">
        <v>0.33333333333333298</v>
      </c>
      <c r="N415">
        <v>0.562962962962963</v>
      </c>
      <c r="O415">
        <v>0.39622641509433898</v>
      </c>
      <c r="P415">
        <v>18.8</v>
      </c>
      <c r="Q415">
        <v>1275188.6000000001</v>
      </c>
      <c r="R415">
        <v>11739</v>
      </c>
      <c r="S415">
        <v>2</v>
      </c>
      <c r="T415">
        <v>72</v>
      </c>
      <c r="U415">
        <v>0.33333333333333298</v>
      </c>
      <c r="V415">
        <v>0.51851851851851805</v>
      </c>
      <c r="W415">
        <v>0.39622641509433898</v>
      </c>
      <c r="X415">
        <v>13.4</v>
      </c>
      <c r="Y415">
        <v>1042617.6</v>
      </c>
      <c r="Z415">
        <v>12048</v>
      </c>
      <c r="AA415">
        <v>2</v>
      </c>
      <c r="AB415">
        <v>73</v>
      </c>
      <c r="AC415" t="s">
        <v>3094</v>
      </c>
      <c r="AE415">
        <f>Tabela4[[#This Row],[kan_params]]</f>
        <v>11851</v>
      </c>
      <c r="AF415">
        <f>Tabela4[[#This Row],[kan_steps]]</f>
        <v>23.8</v>
      </c>
      <c r="AG415">
        <f>Tabela4[[#This Row],[kan_train_acc]]</f>
        <v>0.63396226763725205</v>
      </c>
      <c r="AH415">
        <f>Tabela4[[#This Row],[kan_val_acc]]</f>
        <v>0.74814816713333099</v>
      </c>
      <c r="AI415">
        <f>Tabela4[[#This Row],[kan_test_acc]]</f>
        <v>0.56444445550441702</v>
      </c>
      <c r="AJ415">
        <f>Tabela4[[#This Row],[mlp_test_acc]]</f>
        <v>0.33333333333333298</v>
      </c>
      <c r="AK415">
        <f>Tabela4[[#This Row],[mlp_val_acc]]</f>
        <v>0.562962962962963</v>
      </c>
      <c r="AL415">
        <f>Tabela4[[#This Row],[mlp_train_acc]]</f>
        <v>0.39622641509433898</v>
      </c>
      <c r="AM415">
        <f>Tabela4[[#This Row],[mlp_steps]]</f>
        <v>18.8</v>
      </c>
    </row>
    <row r="416" spans="1:39" hidden="1" x14ac:dyDescent="0.25">
      <c r="A416" t="s">
        <v>2630</v>
      </c>
      <c r="B416">
        <v>16</v>
      </c>
      <c r="C416">
        <v>9</v>
      </c>
      <c r="D416">
        <v>3</v>
      </c>
      <c r="E416">
        <v>0</v>
      </c>
      <c r="F416" t="s">
        <v>2659</v>
      </c>
      <c r="G416">
        <v>12645</v>
      </c>
      <c r="H416">
        <v>8352023.5999999996</v>
      </c>
      <c r="I416">
        <v>31.4</v>
      </c>
      <c r="J416">
        <v>0.79433963298797605</v>
      </c>
      <c r="K416">
        <v>0.87407406568527202</v>
      </c>
      <c r="L416">
        <v>0.75555557012557895</v>
      </c>
      <c r="M416">
        <v>0.33333333333333298</v>
      </c>
      <c r="N416">
        <v>0.51851851851851805</v>
      </c>
      <c r="O416">
        <v>0.39622641509433898</v>
      </c>
      <c r="P416">
        <v>14.6</v>
      </c>
      <c r="Q416">
        <v>915506.8</v>
      </c>
      <c r="R416">
        <v>12361</v>
      </c>
      <c r="S416">
        <v>2</v>
      </c>
      <c r="T416">
        <v>74</v>
      </c>
      <c r="U416">
        <v>0.33333333333333298</v>
      </c>
      <c r="V416">
        <v>0.51851851851851805</v>
      </c>
      <c r="W416">
        <v>0.39622641509433898</v>
      </c>
      <c r="X416">
        <v>14.6</v>
      </c>
      <c r="Y416">
        <v>961230.2</v>
      </c>
      <c r="Z416">
        <v>12678</v>
      </c>
      <c r="AA416">
        <v>2</v>
      </c>
      <c r="AB416">
        <v>75</v>
      </c>
      <c r="AC416" t="s">
        <v>3095</v>
      </c>
      <c r="AE416">
        <f>Tabela4[[#This Row],[kan_params]]</f>
        <v>12645</v>
      </c>
      <c r="AF416">
        <f>Tabela4[[#This Row],[kan_steps]]</f>
        <v>31.4</v>
      </c>
      <c r="AG416">
        <f>Tabela4[[#This Row],[kan_train_acc]]</f>
        <v>0.79433963298797605</v>
      </c>
      <c r="AH416">
        <f>Tabela4[[#This Row],[kan_val_acc]]</f>
        <v>0.87407406568527202</v>
      </c>
      <c r="AI416">
        <f>Tabela4[[#This Row],[kan_test_acc]]</f>
        <v>0.75555557012557895</v>
      </c>
      <c r="AJ416">
        <f>Tabela4[[#This Row],[mlp_test_acc]]</f>
        <v>0.33333333333333298</v>
      </c>
      <c r="AK416">
        <f>Tabela4[[#This Row],[mlp_val_acc]]</f>
        <v>0.51851851851851805</v>
      </c>
      <c r="AL416">
        <f>Tabela4[[#This Row],[mlp_train_acc]]</f>
        <v>0.39622641509433898</v>
      </c>
      <c r="AM416">
        <f>Tabela4[[#This Row],[mlp_steps]]</f>
        <v>14.6</v>
      </c>
    </row>
    <row r="417" spans="1:39" hidden="1" x14ac:dyDescent="0.25">
      <c r="A417" t="s">
        <v>2630</v>
      </c>
      <c r="B417">
        <v>16</v>
      </c>
      <c r="C417">
        <v>9</v>
      </c>
      <c r="D417">
        <v>3</v>
      </c>
      <c r="E417">
        <v>0</v>
      </c>
      <c r="F417" t="s">
        <v>2661</v>
      </c>
      <c r="G417">
        <v>13439</v>
      </c>
      <c r="H417">
        <v>7931533.5999999996</v>
      </c>
      <c r="I417">
        <v>28.8</v>
      </c>
      <c r="J417">
        <v>0.88113207817077599</v>
      </c>
      <c r="K417">
        <v>0.89629629850387504</v>
      </c>
      <c r="L417">
        <v>0.82222223281860296</v>
      </c>
      <c r="M417">
        <v>0.33333333333333298</v>
      </c>
      <c r="N417">
        <v>0.51851851851851805</v>
      </c>
      <c r="O417">
        <v>0.39622641509433898</v>
      </c>
      <c r="P417">
        <v>14.6</v>
      </c>
      <c r="Q417">
        <v>955501</v>
      </c>
      <c r="R417">
        <v>13324</v>
      </c>
      <c r="S417">
        <v>2</v>
      </c>
      <c r="T417">
        <v>77</v>
      </c>
      <c r="U417">
        <v>0.33333333333333298</v>
      </c>
      <c r="V417">
        <v>0.53333333333333299</v>
      </c>
      <c r="W417">
        <v>0.39622641509433898</v>
      </c>
      <c r="X417">
        <v>14</v>
      </c>
      <c r="Y417">
        <v>753142</v>
      </c>
      <c r="Z417">
        <v>13653</v>
      </c>
      <c r="AA417">
        <v>2</v>
      </c>
      <c r="AB417">
        <v>78</v>
      </c>
      <c r="AC417" t="s">
        <v>3096</v>
      </c>
      <c r="AE417">
        <f>Tabela4[[#This Row],[kan_params]]</f>
        <v>13439</v>
      </c>
      <c r="AF417">
        <f>Tabela4[[#This Row],[kan_steps]]</f>
        <v>28.8</v>
      </c>
      <c r="AG417">
        <f>Tabela4[[#This Row],[kan_train_acc]]</f>
        <v>0.88113207817077599</v>
      </c>
      <c r="AH417">
        <f>Tabela4[[#This Row],[kan_val_acc]]</f>
        <v>0.89629629850387504</v>
      </c>
      <c r="AI417">
        <f>Tabela4[[#This Row],[kan_test_acc]]</f>
        <v>0.82222223281860296</v>
      </c>
      <c r="AJ417">
        <f>Tabela4[[#This Row],[mlp_test_acc]]</f>
        <v>0.33333333333333298</v>
      </c>
      <c r="AK417">
        <f>Tabela4[[#This Row],[mlp_val_acc]]</f>
        <v>0.51851851851851805</v>
      </c>
      <c r="AL417">
        <f>Tabela4[[#This Row],[mlp_train_acc]]</f>
        <v>0.39622641509433898</v>
      </c>
      <c r="AM417">
        <f>Tabela4[[#This Row],[mlp_steps]]</f>
        <v>14.6</v>
      </c>
    </row>
    <row r="418" spans="1:39" hidden="1" x14ac:dyDescent="0.25">
      <c r="A418" t="s">
        <v>2630</v>
      </c>
      <c r="B418">
        <v>16</v>
      </c>
      <c r="C418">
        <v>9</v>
      </c>
      <c r="D418">
        <v>3</v>
      </c>
      <c r="E418">
        <v>0</v>
      </c>
      <c r="F418" t="s">
        <v>2663</v>
      </c>
      <c r="G418">
        <v>14233</v>
      </c>
      <c r="H418">
        <v>11751665.4</v>
      </c>
      <c r="I418">
        <v>43.6</v>
      </c>
      <c r="J418">
        <v>0.94528300762176498</v>
      </c>
      <c r="K418">
        <v>0.93333334922790501</v>
      </c>
      <c r="L418">
        <v>0.87555556297302195</v>
      </c>
      <c r="M418">
        <v>0.33333333333333298</v>
      </c>
      <c r="N418">
        <v>0.51851851851851805</v>
      </c>
      <c r="O418">
        <v>0.39622641509433898</v>
      </c>
      <c r="P418">
        <v>13.6</v>
      </c>
      <c r="Q418">
        <v>1141192.2</v>
      </c>
      <c r="R418">
        <v>13986</v>
      </c>
      <c r="S418">
        <v>2</v>
      </c>
      <c r="T418">
        <v>79</v>
      </c>
      <c r="U418">
        <v>0.33333333333333298</v>
      </c>
      <c r="V418">
        <v>0.51851851851851805</v>
      </c>
      <c r="W418">
        <v>0.39622641509433898</v>
      </c>
      <c r="X418">
        <v>13.6</v>
      </c>
      <c r="Y418">
        <v>1072930.2</v>
      </c>
      <c r="Z418">
        <v>14323</v>
      </c>
      <c r="AA418">
        <v>2</v>
      </c>
      <c r="AB418">
        <v>80</v>
      </c>
      <c r="AC418" t="s">
        <v>3097</v>
      </c>
      <c r="AE418">
        <f>Tabela4[[#This Row],[kan_params]]</f>
        <v>14233</v>
      </c>
      <c r="AF418">
        <f>Tabela4[[#This Row],[kan_steps]]</f>
        <v>43.6</v>
      </c>
      <c r="AG418">
        <f>Tabela4[[#This Row],[kan_train_acc]]</f>
        <v>0.94528300762176498</v>
      </c>
      <c r="AH418">
        <f>Tabela4[[#This Row],[kan_val_acc]]</f>
        <v>0.93333334922790501</v>
      </c>
      <c r="AI418">
        <f>Tabela4[[#This Row],[kan_test_acc]]</f>
        <v>0.87555556297302195</v>
      </c>
      <c r="AJ418">
        <f>Tabela4[[#This Row],[mlp_test_acc]]</f>
        <v>0.33333333333333298</v>
      </c>
      <c r="AK418">
        <f>Tabela4[[#This Row],[mlp_val_acc]]</f>
        <v>0.51851851851851805</v>
      </c>
      <c r="AL418">
        <f>Tabela4[[#This Row],[mlp_train_acc]]</f>
        <v>0.39622641509433898</v>
      </c>
      <c r="AM418">
        <f>Tabela4[[#This Row],[mlp_steps]]</f>
        <v>13.6</v>
      </c>
    </row>
    <row r="419" spans="1:39" hidden="1" x14ac:dyDescent="0.25">
      <c r="A419" t="s">
        <v>2630</v>
      </c>
      <c r="B419">
        <v>16</v>
      </c>
      <c r="C419">
        <v>9</v>
      </c>
      <c r="D419">
        <v>3</v>
      </c>
      <c r="E419">
        <v>0</v>
      </c>
      <c r="F419" t="s">
        <v>2665</v>
      </c>
      <c r="G419">
        <v>15027</v>
      </c>
      <c r="H419">
        <v>7267781.2000000002</v>
      </c>
      <c r="I419">
        <v>24</v>
      </c>
      <c r="J419">
        <v>0.86981130838394105</v>
      </c>
      <c r="K419">
        <v>0.88888889551162698</v>
      </c>
      <c r="L419">
        <v>0.89777778387069695</v>
      </c>
      <c r="M419">
        <v>0.33333333333333298</v>
      </c>
      <c r="N419">
        <v>0.51851851851851805</v>
      </c>
      <c r="O419">
        <v>0.39622641509433898</v>
      </c>
      <c r="P419">
        <v>14.4</v>
      </c>
      <c r="Q419">
        <v>666757.19999999995</v>
      </c>
      <c r="R419">
        <v>15009</v>
      </c>
      <c r="S419">
        <v>2</v>
      </c>
      <c r="T419">
        <v>82</v>
      </c>
      <c r="U419">
        <v>0.33333333333333298</v>
      </c>
      <c r="V419">
        <v>0.51851851851851805</v>
      </c>
      <c r="W419">
        <v>0.39622641509433898</v>
      </c>
      <c r="X419">
        <v>13.8</v>
      </c>
      <c r="Y419">
        <v>697011.6</v>
      </c>
      <c r="Z419">
        <v>15358</v>
      </c>
      <c r="AA419">
        <v>2</v>
      </c>
      <c r="AB419">
        <v>83</v>
      </c>
      <c r="AC419" t="s">
        <v>3098</v>
      </c>
      <c r="AE419">
        <f>Tabela4[[#This Row],[kan_params]]</f>
        <v>15027</v>
      </c>
      <c r="AF419">
        <f>Tabela4[[#This Row],[kan_steps]]</f>
        <v>24</v>
      </c>
      <c r="AG419">
        <f>Tabela4[[#This Row],[kan_train_acc]]</f>
        <v>0.86981130838394105</v>
      </c>
      <c r="AH419">
        <f>Tabela4[[#This Row],[kan_val_acc]]</f>
        <v>0.88888889551162698</v>
      </c>
      <c r="AI419">
        <f>Tabela4[[#This Row],[kan_test_acc]]</f>
        <v>0.89777778387069695</v>
      </c>
      <c r="AJ419">
        <f>Tabela4[[#This Row],[mlp_test_acc]]</f>
        <v>0.33333333333333298</v>
      </c>
      <c r="AK419">
        <f>Tabela4[[#This Row],[mlp_val_acc]]</f>
        <v>0.51851851851851805</v>
      </c>
      <c r="AL419">
        <f>Tabela4[[#This Row],[mlp_train_acc]]</f>
        <v>0.39622641509433898</v>
      </c>
      <c r="AM419">
        <f>Tabela4[[#This Row],[mlp_steps]]</f>
        <v>14.4</v>
      </c>
    </row>
    <row r="420" spans="1:39" hidden="1" x14ac:dyDescent="0.25">
      <c r="A420" t="s">
        <v>2630</v>
      </c>
      <c r="B420">
        <v>16</v>
      </c>
      <c r="C420">
        <v>9</v>
      </c>
      <c r="D420">
        <v>3</v>
      </c>
      <c r="E420">
        <v>0</v>
      </c>
      <c r="F420" t="s">
        <v>2667</v>
      </c>
      <c r="G420">
        <v>5298</v>
      </c>
      <c r="H420">
        <v>3203821</v>
      </c>
      <c r="I420">
        <v>23</v>
      </c>
      <c r="J420">
        <v>0.91132076978683396</v>
      </c>
      <c r="K420">
        <v>0.92592591047286898</v>
      </c>
      <c r="L420">
        <v>0.88888889551162698</v>
      </c>
      <c r="M420">
        <v>0.33333333333333298</v>
      </c>
      <c r="N420">
        <v>0.51851851851851805</v>
      </c>
      <c r="O420">
        <v>0.39622641509433898</v>
      </c>
      <c r="P420">
        <v>17</v>
      </c>
      <c r="Q420">
        <v>255708.6</v>
      </c>
      <c r="R420">
        <v>5109</v>
      </c>
      <c r="S420">
        <v>2</v>
      </c>
      <c r="T420">
        <v>46</v>
      </c>
      <c r="U420">
        <v>0.33333333333333298</v>
      </c>
      <c r="V420">
        <v>0.51851851851851805</v>
      </c>
      <c r="W420">
        <v>0.39622641509433898</v>
      </c>
      <c r="X420">
        <v>18</v>
      </c>
      <c r="Y420">
        <v>258544.4</v>
      </c>
      <c r="Z420">
        <v>5314</v>
      </c>
      <c r="AA420">
        <v>2</v>
      </c>
      <c r="AB420">
        <v>47</v>
      </c>
      <c r="AC420" t="s">
        <v>3099</v>
      </c>
      <c r="AE420">
        <f>Tabela4[[#This Row],[kan_params]]</f>
        <v>5298</v>
      </c>
      <c r="AF420">
        <f>Tabela4[[#This Row],[kan_steps]]</f>
        <v>23</v>
      </c>
      <c r="AG420">
        <f>Tabela4[[#This Row],[kan_train_acc]]</f>
        <v>0.91132076978683396</v>
      </c>
      <c r="AH420">
        <f>Tabela4[[#This Row],[kan_val_acc]]</f>
        <v>0.92592591047286898</v>
      </c>
      <c r="AI420">
        <f>Tabela4[[#This Row],[kan_test_acc]]</f>
        <v>0.88888889551162698</v>
      </c>
      <c r="AJ420">
        <f>Tabela4[[#This Row],[mlp_test_acc]]</f>
        <v>0.33333333333333298</v>
      </c>
      <c r="AK420">
        <f>Tabela4[[#This Row],[mlp_val_acc]]</f>
        <v>0.51851851851851805</v>
      </c>
      <c r="AL420">
        <f>Tabela4[[#This Row],[mlp_train_acc]]</f>
        <v>0.39622641509433898</v>
      </c>
      <c r="AM420">
        <f>Tabela4[[#This Row],[mlp_steps]]</f>
        <v>17</v>
      </c>
    </row>
    <row r="421" spans="1:39" hidden="1" x14ac:dyDescent="0.25">
      <c r="A421" t="s">
        <v>2630</v>
      </c>
      <c r="B421">
        <v>16</v>
      </c>
      <c r="C421">
        <v>9</v>
      </c>
      <c r="D421">
        <v>3</v>
      </c>
      <c r="E421">
        <v>0</v>
      </c>
      <c r="F421" t="s">
        <v>2669</v>
      </c>
      <c r="G421">
        <v>10615</v>
      </c>
      <c r="H421">
        <v>5883756.7999999998</v>
      </c>
      <c r="I421">
        <v>23.2</v>
      </c>
      <c r="J421">
        <v>0.66792453527450502</v>
      </c>
      <c r="K421">
        <v>0.74074075222015301</v>
      </c>
      <c r="L421">
        <v>0.64444445967674202</v>
      </c>
      <c r="M421">
        <v>0.33333333333333298</v>
      </c>
      <c r="N421">
        <v>0.51851851851851805</v>
      </c>
      <c r="O421">
        <v>0.39622641509433898</v>
      </c>
      <c r="P421">
        <v>13</v>
      </c>
      <c r="Q421">
        <v>233550.4</v>
      </c>
      <c r="R421">
        <v>10543</v>
      </c>
      <c r="S421">
        <v>2</v>
      </c>
      <c r="T421">
        <v>68</v>
      </c>
      <c r="U421">
        <v>0.33333333333333298</v>
      </c>
      <c r="V421">
        <v>0.51851851851851805</v>
      </c>
      <c r="W421">
        <v>0.39622641509433898</v>
      </c>
      <c r="X421">
        <v>18.600000000000001</v>
      </c>
      <c r="Y421">
        <v>285527.59999999998</v>
      </c>
      <c r="Z421">
        <v>10836</v>
      </c>
      <c r="AA421">
        <v>2</v>
      </c>
      <c r="AB421">
        <v>69</v>
      </c>
      <c r="AC421" t="s">
        <v>3100</v>
      </c>
      <c r="AE421">
        <f>Tabela4[[#This Row],[kan_params]]</f>
        <v>10615</v>
      </c>
      <c r="AF421">
        <f>Tabela4[[#This Row],[kan_steps]]</f>
        <v>23.2</v>
      </c>
      <c r="AG421">
        <f>Tabela4[[#This Row],[kan_train_acc]]</f>
        <v>0.66792453527450502</v>
      </c>
      <c r="AH421">
        <f>Tabela4[[#This Row],[kan_val_acc]]</f>
        <v>0.74074075222015301</v>
      </c>
      <c r="AI421">
        <f>Tabela4[[#This Row],[kan_test_acc]]</f>
        <v>0.64444445967674202</v>
      </c>
      <c r="AJ421">
        <f>Tabela4[[#This Row],[mlp_test_acc]]</f>
        <v>0.33333333333333298</v>
      </c>
      <c r="AK421">
        <f>Tabela4[[#This Row],[mlp_val_acc]]</f>
        <v>0.51851851851851805</v>
      </c>
      <c r="AL421">
        <f>Tabela4[[#This Row],[mlp_train_acc]]</f>
        <v>0.39622641509433898</v>
      </c>
      <c r="AM421">
        <f>Tabela4[[#This Row],[mlp_steps]]</f>
        <v>13</v>
      </c>
    </row>
    <row r="422" spans="1:39" hidden="1" x14ac:dyDescent="0.25">
      <c r="A422" t="s">
        <v>2630</v>
      </c>
      <c r="B422">
        <v>16</v>
      </c>
      <c r="C422">
        <v>9</v>
      </c>
      <c r="D422">
        <v>3</v>
      </c>
      <c r="E422">
        <v>0</v>
      </c>
      <c r="F422" t="s">
        <v>2671</v>
      </c>
      <c r="G422">
        <v>11497</v>
      </c>
      <c r="H422">
        <v>8881037</v>
      </c>
      <c r="I422">
        <v>34.4</v>
      </c>
      <c r="J422">
        <v>0.72264151573181101</v>
      </c>
      <c r="K422">
        <v>0.80740741491317702</v>
      </c>
      <c r="L422">
        <v>0.72444445490837095</v>
      </c>
      <c r="M422">
        <v>0.33333333333333298</v>
      </c>
      <c r="N422">
        <v>0.51851851851851805</v>
      </c>
      <c r="O422">
        <v>0.39622641509433898</v>
      </c>
      <c r="P422">
        <v>14.6</v>
      </c>
      <c r="Q422">
        <v>1169009.2</v>
      </c>
      <c r="R422">
        <v>11434</v>
      </c>
      <c r="S422">
        <v>2</v>
      </c>
      <c r="T422">
        <v>71</v>
      </c>
      <c r="U422">
        <v>0.33333333333333298</v>
      </c>
      <c r="V422">
        <v>0.53333333333333299</v>
      </c>
      <c r="W422">
        <v>0.39622641509433898</v>
      </c>
      <c r="X422">
        <v>16.600000000000001</v>
      </c>
      <c r="Y422">
        <v>1113757</v>
      </c>
      <c r="Z422">
        <v>11739</v>
      </c>
      <c r="AA422">
        <v>2</v>
      </c>
      <c r="AB422">
        <v>72</v>
      </c>
      <c r="AC422" t="s">
        <v>3101</v>
      </c>
      <c r="AE422">
        <f>Tabela4[[#This Row],[kan_params]]</f>
        <v>11497</v>
      </c>
      <c r="AF422">
        <f>Tabela4[[#This Row],[kan_steps]]</f>
        <v>34.4</v>
      </c>
      <c r="AG422">
        <f>Tabela4[[#This Row],[kan_train_acc]]</f>
        <v>0.72264151573181101</v>
      </c>
      <c r="AH422">
        <f>Tabela4[[#This Row],[kan_val_acc]]</f>
        <v>0.80740741491317702</v>
      </c>
      <c r="AI422">
        <f>Tabela4[[#This Row],[kan_test_acc]]</f>
        <v>0.72444445490837095</v>
      </c>
      <c r="AJ422">
        <f>Tabela4[[#This Row],[mlp_test_acc]]</f>
        <v>0.33333333333333298</v>
      </c>
      <c r="AK422">
        <f>Tabela4[[#This Row],[mlp_val_acc]]</f>
        <v>0.51851851851851805</v>
      </c>
      <c r="AL422">
        <f>Tabela4[[#This Row],[mlp_train_acc]]</f>
        <v>0.39622641509433898</v>
      </c>
      <c r="AM422">
        <f>Tabela4[[#This Row],[mlp_steps]]</f>
        <v>14.6</v>
      </c>
    </row>
    <row r="423" spans="1:39" hidden="1" x14ac:dyDescent="0.25">
      <c r="A423" t="s">
        <v>2630</v>
      </c>
      <c r="B423">
        <v>16</v>
      </c>
      <c r="C423">
        <v>9</v>
      </c>
      <c r="D423">
        <v>3</v>
      </c>
      <c r="E423">
        <v>0</v>
      </c>
      <c r="F423" t="s">
        <v>2673</v>
      </c>
      <c r="G423">
        <v>12379</v>
      </c>
      <c r="H423">
        <v>8602554.4000000004</v>
      </c>
      <c r="I423">
        <v>33.4</v>
      </c>
      <c r="J423">
        <v>0.837735843658447</v>
      </c>
      <c r="K423">
        <v>0.87407407760620104</v>
      </c>
      <c r="L423">
        <v>0.84444445371627797</v>
      </c>
      <c r="M423">
        <v>0.33333333333333298</v>
      </c>
      <c r="N423">
        <v>0.52592592592592502</v>
      </c>
      <c r="O423">
        <v>0.39622641509433898</v>
      </c>
      <c r="P423">
        <v>14.4</v>
      </c>
      <c r="Q423">
        <v>711456</v>
      </c>
      <c r="R423">
        <v>12361</v>
      </c>
      <c r="S423">
        <v>2</v>
      </c>
      <c r="T423">
        <v>74</v>
      </c>
      <c r="U423">
        <v>0.33333333333333298</v>
      </c>
      <c r="V423">
        <v>0.51851851851851805</v>
      </c>
      <c r="W423">
        <v>0.39622641509433898</v>
      </c>
      <c r="X423">
        <v>13.6</v>
      </c>
      <c r="Y423">
        <v>816765</v>
      </c>
      <c r="Z423">
        <v>12678</v>
      </c>
      <c r="AA423">
        <v>2</v>
      </c>
      <c r="AB423">
        <v>75</v>
      </c>
      <c r="AC423" t="s">
        <v>3102</v>
      </c>
      <c r="AE423">
        <f>Tabela4[[#This Row],[kan_params]]</f>
        <v>12379</v>
      </c>
      <c r="AF423">
        <f>Tabela4[[#This Row],[kan_steps]]</f>
        <v>33.4</v>
      </c>
      <c r="AG423">
        <f>Tabela4[[#This Row],[kan_train_acc]]</f>
        <v>0.837735843658447</v>
      </c>
      <c r="AH423">
        <f>Tabela4[[#This Row],[kan_val_acc]]</f>
        <v>0.87407407760620104</v>
      </c>
      <c r="AI423">
        <f>Tabela4[[#This Row],[kan_test_acc]]</f>
        <v>0.84444445371627797</v>
      </c>
      <c r="AJ423">
        <f>Tabela4[[#This Row],[mlp_test_acc]]</f>
        <v>0.33333333333333298</v>
      </c>
      <c r="AK423">
        <f>Tabela4[[#This Row],[mlp_val_acc]]</f>
        <v>0.52592592592592502</v>
      </c>
      <c r="AL423">
        <f>Tabela4[[#This Row],[mlp_train_acc]]</f>
        <v>0.39622641509433898</v>
      </c>
      <c r="AM423">
        <f>Tabela4[[#This Row],[mlp_steps]]</f>
        <v>14.4</v>
      </c>
    </row>
    <row r="424" spans="1:39" hidden="1" x14ac:dyDescent="0.25">
      <c r="A424" t="s">
        <v>2630</v>
      </c>
      <c r="B424">
        <v>16</v>
      </c>
      <c r="C424">
        <v>9</v>
      </c>
      <c r="D424">
        <v>3</v>
      </c>
      <c r="E424">
        <v>0</v>
      </c>
      <c r="F424" t="s">
        <v>2675</v>
      </c>
      <c r="G424">
        <v>13261</v>
      </c>
      <c r="H424">
        <v>10604254.800000001</v>
      </c>
      <c r="I424">
        <v>40.200000000000003</v>
      </c>
      <c r="J424">
        <v>0.88113206624984697</v>
      </c>
      <c r="K424">
        <v>0.88888889551162698</v>
      </c>
      <c r="L424">
        <v>0.80000001192092896</v>
      </c>
      <c r="M424">
        <v>0.33333333333333298</v>
      </c>
      <c r="N424">
        <v>0.51851851851851805</v>
      </c>
      <c r="O424">
        <v>0.39622641509433898</v>
      </c>
      <c r="P424">
        <v>13.8</v>
      </c>
      <c r="Q424">
        <v>818772.6</v>
      </c>
      <c r="R424">
        <v>12999</v>
      </c>
      <c r="S424">
        <v>2</v>
      </c>
      <c r="T424">
        <v>76</v>
      </c>
      <c r="U424">
        <v>0.33333333333333298</v>
      </c>
      <c r="V424">
        <v>0.51851851851851805</v>
      </c>
      <c r="W424">
        <v>0.39622641509433898</v>
      </c>
      <c r="X424">
        <v>14.6</v>
      </c>
      <c r="Y424">
        <v>838673.2</v>
      </c>
      <c r="Z424">
        <v>13324</v>
      </c>
      <c r="AA424">
        <v>2</v>
      </c>
      <c r="AB424">
        <v>77</v>
      </c>
      <c r="AC424" t="s">
        <v>3103</v>
      </c>
      <c r="AE424">
        <f>Tabela4[[#This Row],[kan_params]]</f>
        <v>13261</v>
      </c>
      <c r="AF424">
        <f>Tabela4[[#This Row],[kan_steps]]</f>
        <v>40.200000000000003</v>
      </c>
      <c r="AG424">
        <f>Tabela4[[#This Row],[kan_train_acc]]</f>
        <v>0.88113206624984697</v>
      </c>
      <c r="AH424">
        <f>Tabela4[[#This Row],[kan_val_acc]]</f>
        <v>0.88888889551162698</v>
      </c>
      <c r="AI424">
        <f>Tabela4[[#This Row],[kan_test_acc]]</f>
        <v>0.80000001192092896</v>
      </c>
      <c r="AJ424">
        <f>Tabela4[[#This Row],[mlp_test_acc]]</f>
        <v>0.33333333333333298</v>
      </c>
      <c r="AK424">
        <f>Tabela4[[#This Row],[mlp_val_acc]]</f>
        <v>0.51851851851851805</v>
      </c>
      <c r="AL424">
        <f>Tabela4[[#This Row],[mlp_train_acc]]</f>
        <v>0.39622641509433898</v>
      </c>
      <c r="AM424">
        <f>Tabela4[[#This Row],[mlp_steps]]</f>
        <v>13.8</v>
      </c>
    </row>
    <row r="425" spans="1:39" hidden="1" x14ac:dyDescent="0.25">
      <c r="A425" t="s">
        <v>2630</v>
      </c>
      <c r="B425">
        <v>16</v>
      </c>
      <c r="C425">
        <v>9</v>
      </c>
      <c r="D425">
        <v>3</v>
      </c>
      <c r="E425">
        <v>0</v>
      </c>
      <c r="F425" t="s">
        <v>2677</v>
      </c>
      <c r="G425">
        <v>14143</v>
      </c>
      <c r="H425">
        <v>7112025.7999999998</v>
      </c>
      <c r="I425">
        <v>25</v>
      </c>
      <c r="J425">
        <v>0.58490565419197005</v>
      </c>
      <c r="K425">
        <v>0.66666665077209397</v>
      </c>
      <c r="L425">
        <v>0.56444445848464897</v>
      </c>
      <c r="M425">
        <v>0.33333333333333298</v>
      </c>
      <c r="N425">
        <v>0.51851851851851805</v>
      </c>
      <c r="O425">
        <v>0.39622641509433898</v>
      </c>
      <c r="P425">
        <v>12.2</v>
      </c>
      <c r="Q425">
        <v>741082</v>
      </c>
      <c r="R425">
        <v>13986</v>
      </c>
      <c r="S425">
        <v>2</v>
      </c>
      <c r="T425">
        <v>79</v>
      </c>
      <c r="U425">
        <v>0.33333333333333298</v>
      </c>
      <c r="V425">
        <v>0.51851851851851805</v>
      </c>
      <c r="W425">
        <v>0.39622641509433898</v>
      </c>
      <c r="X425">
        <v>13.8</v>
      </c>
      <c r="Y425">
        <v>903274.2</v>
      </c>
      <c r="Z425">
        <v>14323</v>
      </c>
      <c r="AA425">
        <v>2</v>
      </c>
      <c r="AB425">
        <v>80</v>
      </c>
      <c r="AC425" t="s">
        <v>3104</v>
      </c>
      <c r="AE425">
        <f>Tabela4[[#This Row],[kan_params]]</f>
        <v>14143</v>
      </c>
      <c r="AF425">
        <f>Tabela4[[#This Row],[kan_steps]]</f>
        <v>25</v>
      </c>
      <c r="AG425">
        <f>Tabela4[[#This Row],[kan_train_acc]]</f>
        <v>0.58490565419197005</v>
      </c>
      <c r="AH425">
        <f>Tabela4[[#This Row],[kan_val_acc]]</f>
        <v>0.66666665077209397</v>
      </c>
      <c r="AI425">
        <f>Tabela4[[#This Row],[kan_test_acc]]</f>
        <v>0.56444445848464897</v>
      </c>
      <c r="AJ425">
        <f>Tabela4[[#This Row],[mlp_test_acc]]</f>
        <v>0.33333333333333298</v>
      </c>
      <c r="AK425">
        <f>Tabela4[[#This Row],[mlp_val_acc]]</f>
        <v>0.51851851851851805</v>
      </c>
      <c r="AL425">
        <f>Tabela4[[#This Row],[mlp_train_acc]]</f>
        <v>0.39622641509433898</v>
      </c>
      <c r="AM425">
        <f>Tabela4[[#This Row],[mlp_steps]]</f>
        <v>12.2</v>
      </c>
    </row>
    <row r="426" spans="1:39" hidden="1" x14ac:dyDescent="0.25">
      <c r="A426" t="s">
        <v>2630</v>
      </c>
      <c r="B426">
        <v>16</v>
      </c>
      <c r="C426">
        <v>9</v>
      </c>
      <c r="D426">
        <v>3</v>
      </c>
      <c r="E426">
        <v>0</v>
      </c>
      <c r="F426" t="s">
        <v>2679</v>
      </c>
      <c r="G426">
        <v>15025</v>
      </c>
      <c r="H426">
        <v>7190632.2000000002</v>
      </c>
      <c r="I426">
        <v>24.6</v>
      </c>
      <c r="J426">
        <v>0.72641509771347001</v>
      </c>
      <c r="K426">
        <v>0.82222223281860296</v>
      </c>
      <c r="L426">
        <v>0.71555557250976498</v>
      </c>
      <c r="M426">
        <v>0.33333333333333298</v>
      </c>
      <c r="N426">
        <v>0.53333333333333299</v>
      </c>
      <c r="O426">
        <v>0.39622641509433898</v>
      </c>
      <c r="P426">
        <v>17</v>
      </c>
      <c r="Q426">
        <v>1249468</v>
      </c>
      <c r="R426">
        <v>15009</v>
      </c>
      <c r="S426">
        <v>2</v>
      </c>
      <c r="T426">
        <v>82</v>
      </c>
      <c r="U426">
        <v>0.33333333333333298</v>
      </c>
      <c r="V426">
        <v>0.52592592592592502</v>
      </c>
      <c r="W426">
        <v>0.39622641509433898</v>
      </c>
      <c r="X426">
        <v>14.2</v>
      </c>
      <c r="Y426">
        <v>863931.6</v>
      </c>
      <c r="Z426">
        <v>15358</v>
      </c>
      <c r="AA426">
        <v>2</v>
      </c>
      <c r="AB426">
        <v>83</v>
      </c>
      <c r="AC426" t="s">
        <v>3105</v>
      </c>
      <c r="AE426">
        <f>Tabela4[[#This Row],[kan_params]]</f>
        <v>15025</v>
      </c>
      <c r="AF426">
        <f>Tabela4[[#This Row],[kan_steps]]</f>
        <v>24.6</v>
      </c>
      <c r="AG426">
        <f>Tabela4[[#This Row],[kan_train_acc]]</f>
        <v>0.72641509771347001</v>
      </c>
      <c r="AH426">
        <f>Tabela4[[#This Row],[kan_val_acc]]</f>
        <v>0.82222223281860296</v>
      </c>
      <c r="AI426">
        <f>Tabela4[[#This Row],[kan_test_acc]]</f>
        <v>0.71555557250976498</v>
      </c>
      <c r="AJ426">
        <f>Tabela4[[#This Row],[mlp_test_acc]]</f>
        <v>0.33333333333333298</v>
      </c>
      <c r="AK426">
        <f>Tabela4[[#This Row],[mlp_val_acc]]</f>
        <v>0.53333333333333299</v>
      </c>
      <c r="AL426">
        <f>Tabela4[[#This Row],[mlp_train_acc]]</f>
        <v>0.39622641509433898</v>
      </c>
      <c r="AM426">
        <f>Tabela4[[#This Row],[mlp_steps]]</f>
        <v>17</v>
      </c>
    </row>
    <row r="427" spans="1:39" hidden="1" x14ac:dyDescent="0.25">
      <c r="A427" t="s">
        <v>2630</v>
      </c>
      <c r="B427">
        <v>16</v>
      </c>
      <c r="C427">
        <v>9</v>
      </c>
      <c r="D427">
        <v>3</v>
      </c>
      <c r="E427">
        <v>0</v>
      </c>
      <c r="F427" t="s">
        <v>2681</v>
      </c>
      <c r="G427">
        <v>15907</v>
      </c>
      <c r="H427">
        <v>8712977.5999999996</v>
      </c>
      <c r="I427">
        <v>28.8</v>
      </c>
      <c r="J427">
        <v>0.71886793375015201</v>
      </c>
      <c r="K427">
        <v>0.77777779102325395</v>
      </c>
      <c r="L427">
        <v>0.70666667819023099</v>
      </c>
      <c r="M427">
        <v>0.33333333333333298</v>
      </c>
      <c r="N427">
        <v>0.51851851851851805</v>
      </c>
      <c r="O427">
        <v>0.39622641509433898</v>
      </c>
      <c r="P427">
        <v>15</v>
      </c>
      <c r="Q427">
        <v>560790</v>
      </c>
      <c r="R427">
        <v>15711</v>
      </c>
      <c r="S427">
        <v>2</v>
      </c>
      <c r="T427">
        <v>84</v>
      </c>
      <c r="U427">
        <v>0.33333333333333298</v>
      </c>
      <c r="V427">
        <v>0.51851851851851805</v>
      </c>
      <c r="W427">
        <v>0.39622641509433898</v>
      </c>
      <c r="X427">
        <v>13</v>
      </c>
      <c r="Y427">
        <v>446715</v>
      </c>
      <c r="Z427">
        <v>16068</v>
      </c>
      <c r="AA427">
        <v>2</v>
      </c>
      <c r="AB427">
        <v>85</v>
      </c>
      <c r="AC427" t="s">
        <v>3106</v>
      </c>
      <c r="AE427">
        <f>Tabela4[[#This Row],[kan_params]]</f>
        <v>15907</v>
      </c>
      <c r="AF427">
        <f>Tabela4[[#This Row],[kan_steps]]</f>
        <v>28.8</v>
      </c>
      <c r="AG427">
        <f>Tabela4[[#This Row],[kan_train_acc]]</f>
        <v>0.71886793375015201</v>
      </c>
      <c r="AH427">
        <f>Tabela4[[#This Row],[kan_val_acc]]</f>
        <v>0.77777779102325395</v>
      </c>
      <c r="AI427">
        <f>Tabela4[[#This Row],[kan_test_acc]]</f>
        <v>0.70666667819023099</v>
      </c>
      <c r="AJ427">
        <f>Tabela4[[#This Row],[mlp_test_acc]]</f>
        <v>0.33333333333333298</v>
      </c>
      <c r="AK427">
        <f>Tabela4[[#This Row],[mlp_val_acc]]</f>
        <v>0.51851851851851805</v>
      </c>
      <c r="AL427">
        <f>Tabela4[[#This Row],[mlp_train_acc]]</f>
        <v>0.39622641509433898</v>
      </c>
      <c r="AM427">
        <f>Tabela4[[#This Row],[mlp_steps]]</f>
        <v>15</v>
      </c>
    </row>
    <row r="428" spans="1:39" hidden="1" x14ac:dyDescent="0.25">
      <c r="A428" t="s">
        <v>2630</v>
      </c>
      <c r="B428">
        <v>16</v>
      </c>
      <c r="C428">
        <v>9</v>
      </c>
      <c r="D428">
        <v>3</v>
      </c>
      <c r="E428">
        <v>0</v>
      </c>
      <c r="F428" t="s">
        <v>2683</v>
      </c>
      <c r="G428">
        <v>16789</v>
      </c>
      <c r="H428">
        <v>8464117.4000000004</v>
      </c>
      <c r="I428">
        <v>28</v>
      </c>
      <c r="J428">
        <v>0.87358490228652896</v>
      </c>
      <c r="K428">
        <v>0.87407406568527202</v>
      </c>
      <c r="L428">
        <v>0.87111111879348702</v>
      </c>
      <c r="M428">
        <v>0.33333333333333298</v>
      </c>
      <c r="N428">
        <v>0.51851851851851805</v>
      </c>
      <c r="O428">
        <v>0.39622641509433898</v>
      </c>
      <c r="P428">
        <v>13.2</v>
      </c>
      <c r="Q428">
        <v>1002751.4</v>
      </c>
      <c r="R428">
        <v>16429</v>
      </c>
      <c r="S428">
        <v>2</v>
      </c>
      <c r="T428">
        <v>86</v>
      </c>
      <c r="U428">
        <v>0.33333333333333298</v>
      </c>
      <c r="V428">
        <v>0.51851851851851805</v>
      </c>
      <c r="W428">
        <v>0.39622641509433898</v>
      </c>
      <c r="X428">
        <v>12.6</v>
      </c>
      <c r="Y428">
        <v>926215.2</v>
      </c>
      <c r="Z428">
        <v>16794</v>
      </c>
      <c r="AA428">
        <v>2</v>
      </c>
      <c r="AB428">
        <v>87</v>
      </c>
      <c r="AC428" t="s">
        <v>3107</v>
      </c>
      <c r="AE428">
        <f>Tabela4[[#This Row],[kan_params]]</f>
        <v>16789</v>
      </c>
      <c r="AF428">
        <f>Tabela4[[#This Row],[kan_steps]]</f>
        <v>28</v>
      </c>
      <c r="AG428">
        <f>Tabela4[[#This Row],[kan_train_acc]]</f>
        <v>0.87358490228652896</v>
      </c>
      <c r="AH428">
        <f>Tabela4[[#This Row],[kan_val_acc]]</f>
        <v>0.87407406568527202</v>
      </c>
      <c r="AI428">
        <f>Tabela4[[#This Row],[kan_test_acc]]</f>
        <v>0.87111111879348702</v>
      </c>
      <c r="AJ428">
        <f>Tabela4[[#This Row],[mlp_test_acc]]</f>
        <v>0.33333333333333298</v>
      </c>
      <c r="AK428">
        <f>Tabela4[[#This Row],[mlp_val_acc]]</f>
        <v>0.51851851851851805</v>
      </c>
      <c r="AL428">
        <f>Tabela4[[#This Row],[mlp_train_acc]]</f>
        <v>0.39622641509433898</v>
      </c>
      <c r="AM428">
        <f>Tabela4[[#This Row],[mlp_steps]]</f>
        <v>13.2</v>
      </c>
    </row>
    <row r="429" spans="1:39" hidden="1" x14ac:dyDescent="0.25">
      <c r="A429" t="s">
        <v>2630</v>
      </c>
      <c r="B429">
        <v>16</v>
      </c>
      <c r="C429">
        <v>9</v>
      </c>
      <c r="D429">
        <v>3</v>
      </c>
      <c r="E429">
        <v>0</v>
      </c>
      <c r="F429" t="s">
        <v>2685</v>
      </c>
      <c r="G429">
        <v>6004</v>
      </c>
      <c r="H429">
        <v>3810756</v>
      </c>
      <c r="I429">
        <v>26.4</v>
      </c>
      <c r="J429">
        <v>0.93018867969512897</v>
      </c>
      <c r="K429">
        <v>0.91111110448837196</v>
      </c>
      <c r="L429">
        <v>0.88444445133209204</v>
      </c>
      <c r="M429">
        <v>0.33333333333333298</v>
      </c>
      <c r="N429">
        <v>0.52592592592592502</v>
      </c>
      <c r="O429">
        <v>0.39622641509433898</v>
      </c>
      <c r="P429">
        <v>15.2</v>
      </c>
      <c r="Q429">
        <v>228679.2</v>
      </c>
      <c r="R429">
        <v>5953</v>
      </c>
      <c r="S429">
        <v>2</v>
      </c>
      <c r="T429">
        <v>50</v>
      </c>
      <c r="U429">
        <v>0.33333333333333298</v>
      </c>
      <c r="V429">
        <v>0.51851851851851805</v>
      </c>
      <c r="W429">
        <v>0.39622641509433898</v>
      </c>
      <c r="X429">
        <v>14.6</v>
      </c>
      <c r="Y429">
        <v>226120.2</v>
      </c>
      <c r="Z429">
        <v>6174</v>
      </c>
      <c r="AA429">
        <v>2</v>
      </c>
      <c r="AB429">
        <v>51</v>
      </c>
      <c r="AC429" t="s">
        <v>3108</v>
      </c>
      <c r="AE429">
        <f>Tabela4[[#This Row],[kan_params]]</f>
        <v>6004</v>
      </c>
      <c r="AF429">
        <f>Tabela4[[#This Row],[kan_steps]]</f>
        <v>26.4</v>
      </c>
      <c r="AG429">
        <f>Tabela4[[#This Row],[kan_train_acc]]</f>
        <v>0.93018867969512897</v>
      </c>
      <c r="AH429">
        <f>Tabela4[[#This Row],[kan_val_acc]]</f>
        <v>0.91111110448837196</v>
      </c>
      <c r="AI429">
        <f>Tabela4[[#This Row],[kan_test_acc]]</f>
        <v>0.88444445133209204</v>
      </c>
      <c r="AJ429">
        <f>Tabela4[[#This Row],[mlp_test_acc]]</f>
        <v>0.33333333333333298</v>
      </c>
      <c r="AK429">
        <f>Tabela4[[#This Row],[mlp_val_acc]]</f>
        <v>0.52592592592592502</v>
      </c>
      <c r="AL429">
        <f>Tabela4[[#This Row],[mlp_train_acc]]</f>
        <v>0.39622641509433898</v>
      </c>
      <c r="AM429">
        <f>Tabela4[[#This Row],[mlp_steps]]</f>
        <v>15.2</v>
      </c>
    </row>
    <row r="430" spans="1:39" hidden="1" x14ac:dyDescent="0.25">
      <c r="A430" t="s">
        <v>2630</v>
      </c>
      <c r="B430">
        <v>16</v>
      </c>
      <c r="C430">
        <v>9</v>
      </c>
      <c r="D430">
        <v>3</v>
      </c>
      <c r="E430">
        <v>0</v>
      </c>
      <c r="F430" t="s">
        <v>2687</v>
      </c>
      <c r="G430">
        <v>11761</v>
      </c>
      <c r="H430">
        <v>8034887</v>
      </c>
      <c r="I430">
        <v>31.4</v>
      </c>
      <c r="J430">
        <v>0.76226415038108797</v>
      </c>
      <c r="K430">
        <v>0.85185186862945494</v>
      </c>
      <c r="L430">
        <v>0.72000001072883602</v>
      </c>
      <c r="M430">
        <v>0.33333333333333298</v>
      </c>
      <c r="N430">
        <v>0.51851851851851805</v>
      </c>
      <c r="O430">
        <v>0.39622641509433898</v>
      </c>
      <c r="P430">
        <v>16.2</v>
      </c>
      <c r="Q430">
        <v>966510</v>
      </c>
      <c r="R430">
        <v>11739</v>
      </c>
      <c r="S430">
        <v>2</v>
      </c>
      <c r="T430">
        <v>72</v>
      </c>
      <c r="U430">
        <v>0.33333333333333298</v>
      </c>
      <c r="V430">
        <v>0.51851851851851805</v>
      </c>
      <c r="W430">
        <v>0.39622641509433898</v>
      </c>
      <c r="X430">
        <v>14.8</v>
      </c>
      <c r="Y430">
        <v>901945</v>
      </c>
      <c r="Z430">
        <v>12048</v>
      </c>
      <c r="AA430">
        <v>2</v>
      </c>
      <c r="AB430">
        <v>73</v>
      </c>
      <c r="AC430" t="s">
        <v>3109</v>
      </c>
      <c r="AE430">
        <f>Tabela4[[#This Row],[kan_params]]</f>
        <v>11761</v>
      </c>
      <c r="AF430">
        <f>Tabela4[[#This Row],[kan_steps]]</f>
        <v>31.4</v>
      </c>
      <c r="AG430">
        <f>Tabela4[[#This Row],[kan_train_acc]]</f>
        <v>0.76226415038108797</v>
      </c>
      <c r="AH430">
        <f>Tabela4[[#This Row],[kan_val_acc]]</f>
        <v>0.85185186862945494</v>
      </c>
      <c r="AI430">
        <f>Tabela4[[#This Row],[kan_test_acc]]</f>
        <v>0.72000001072883602</v>
      </c>
      <c r="AJ430">
        <f>Tabela4[[#This Row],[mlp_test_acc]]</f>
        <v>0.33333333333333298</v>
      </c>
      <c r="AK430">
        <f>Tabela4[[#This Row],[mlp_val_acc]]</f>
        <v>0.51851851851851805</v>
      </c>
      <c r="AL430">
        <f>Tabela4[[#This Row],[mlp_train_acc]]</f>
        <v>0.39622641509433898</v>
      </c>
      <c r="AM430">
        <f>Tabela4[[#This Row],[mlp_steps]]</f>
        <v>16.2</v>
      </c>
    </row>
    <row r="431" spans="1:39" hidden="1" x14ac:dyDescent="0.25">
      <c r="A431" t="s">
        <v>2630</v>
      </c>
      <c r="B431">
        <v>16</v>
      </c>
      <c r="C431">
        <v>9</v>
      </c>
      <c r="D431">
        <v>3</v>
      </c>
      <c r="E431">
        <v>0</v>
      </c>
      <c r="F431" t="s">
        <v>2689</v>
      </c>
      <c r="G431">
        <v>12731</v>
      </c>
      <c r="H431">
        <v>6406743.2000000002</v>
      </c>
      <c r="I431">
        <v>24.2</v>
      </c>
      <c r="J431">
        <v>0.78867924213409402</v>
      </c>
      <c r="K431">
        <v>0.79259259700775098</v>
      </c>
      <c r="L431">
        <v>0.70666667819023099</v>
      </c>
      <c r="M431">
        <v>0.33333333333333298</v>
      </c>
      <c r="N431">
        <v>0.51851851851851805</v>
      </c>
      <c r="O431">
        <v>0.39622641509433898</v>
      </c>
      <c r="P431">
        <v>12.6</v>
      </c>
      <c r="Q431">
        <v>749556.2</v>
      </c>
      <c r="R431">
        <v>12678</v>
      </c>
      <c r="S431">
        <v>2</v>
      </c>
      <c r="T431">
        <v>75</v>
      </c>
      <c r="U431">
        <v>0.33333333333333298</v>
      </c>
      <c r="V431">
        <v>0.51851851851851805</v>
      </c>
      <c r="W431">
        <v>0.39622641509433898</v>
      </c>
      <c r="X431">
        <v>12</v>
      </c>
      <c r="Y431">
        <v>861136.2</v>
      </c>
      <c r="Z431">
        <v>12999</v>
      </c>
      <c r="AA431">
        <v>2</v>
      </c>
      <c r="AB431">
        <v>76</v>
      </c>
      <c r="AC431" t="s">
        <v>3110</v>
      </c>
      <c r="AE431">
        <f>Tabela4[[#This Row],[kan_params]]</f>
        <v>12731</v>
      </c>
      <c r="AF431">
        <f>Tabela4[[#This Row],[kan_steps]]</f>
        <v>24.2</v>
      </c>
      <c r="AG431">
        <f>Tabela4[[#This Row],[kan_train_acc]]</f>
        <v>0.78867924213409402</v>
      </c>
      <c r="AH431">
        <f>Tabela4[[#This Row],[kan_val_acc]]</f>
        <v>0.79259259700775098</v>
      </c>
      <c r="AI431">
        <f>Tabela4[[#This Row],[kan_test_acc]]</f>
        <v>0.70666667819023099</v>
      </c>
      <c r="AJ431">
        <f>Tabela4[[#This Row],[mlp_test_acc]]</f>
        <v>0.33333333333333298</v>
      </c>
      <c r="AK431">
        <f>Tabela4[[#This Row],[mlp_val_acc]]</f>
        <v>0.51851851851851805</v>
      </c>
      <c r="AL431">
        <f>Tabela4[[#This Row],[mlp_train_acc]]</f>
        <v>0.39622641509433898</v>
      </c>
      <c r="AM431">
        <f>Tabela4[[#This Row],[mlp_steps]]</f>
        <v>12.6</v>
      </c>
    </row>
    <row r="432" spans="1:39" hidden="1" x14ac:dyDescent="0.25">
      <c r="A432" t="s">
        <v>2630</v>
      </c>
      <c r="B432">
        <v>16</v>
      </c>
      <c r="C432">
        <v>9</v>
      </c>
      <c r="D432">
        <v>3</v>
      </c>
      <c r="E432">
        <v>0</v>
      </c>
      <c r="F432" t="s">
        <v>2691</v>
      </c>
      <c r="G432">
        <v>13701</v>
      </c>
      <c r="H432">
        <v>8192526.7999999998</v>
      </c>
      <c r="I432">
        <v>30.6</v>
      </c>
      <c r="J432">
        <v>0.86981132030486996</v>
      </c>
      <c r="K432">
        <v>0.88888889551162698</v>
      </c>
      <c r="L432">
        <v>0.81777778863906803</v>
      </c>
      <c r="M432">
        <v>0.33333333333333298</v>
      </c>
      <c r="N432">
        <v>0.51851851851851805</v>
      </c>
      <c r="O432">
        <v>0.39622641509433898</v>
      </c>
      <c r="P432">
        <v>15.2</v>
      </c>
      <c r="Q432">
        <v>1292488.3999999999</v>
      </c>
      <c r="R432">
        <v>13653</v>
      </c>
      <c r="S432">
        <v>2</v>
      </c>
      <c r="T432">
        <v>78</v>
      </c>
      <c r="U432">
        <v>0.33333333333333298</v>
      </c>
      <c r="V432">
        <v>0.51851851851851805</v>
      </c>
      <c r="W432">
        <v>0.39622641509433898</v>
      </c>
      <c r="X432">
        <v>14.8</v>
      </c>
      <c r="Y432">
        <v>919404.8</v>
      </c>
      <c r="Z432">
        <v>13986</v>
      </c>
      <c r="AA432">
        <v>2</v>
      </c>
      <c r="AB432">
        <v>79</v>
      </c>
      <c r="AC432" t="s">
        <v>3111</v>
      </c>
      <c r="AE432">
        <f>Tabela4[[#This Row],[kan_params]]</f>
        <v>13701</v>
      </c>
      <c r="AF432">
        <f>Tabela4[[#This Row],[kan_steps]]</f>
        <v>30.6</v>
      </c>
      <c r="AG432">
        <f>Tabela4[[#This Row],[kan_train_acc]]</f>
        <v>0.86981132030486996</v>
      </c>
      <c r="AH432">
        <f>Tabela4[[#This Row],[kan_val_acc]]</f>
        <v>0.88888889551162698</v>
      </c>
      <c r="AI432">
        <f>Tabela4[[#This Row],[kan_test_acc]]</f>
        <v>0.81777778863906803</v>
      </c>
      <c r="AJ432">
        <f>Tabela4[[#This Row],[mlp_test_acc]]</f>
        <v>0.33333333333333298</v>
      </c>
      <c r="AK432">
        <f>Tabela4[[#This Row],[mlp_val_acc]]</f>
        <v>0.51851851851851805</v>
      </c>
      <c r="AL432">
        <f>Tabela4[[#This Row],[mlp_train_acc]]</f>
        <v>0.39622641509433898</v>
      </c>
      <c r="AM432">
        <f>Tabela4[[#This Row],[mlp_steps]]</f>
        <v>15.2</v>
      </c>
    </row>
    <row r="433" spans="1:39" hidden="1" x14ac:dyDescent="0.25">
      <c r="A433" t="s">
        <v>2630</v>
      </c>
      <c r="B433">
        <v>16</v>
      </c>
      <c r="C433">
        <v>9</v>
      </c>
      <c r="D433">
        <v>3</v>
      </c>
      <c r="E433">
        <v>0</v>
      </c>
      <c r="F433" t="s">
        <v>2693</v>
      </c>
      <c r="G433">
        <v>14671</v>
      </c>
      <c r="H433">
        <v>8384056.7999999998</v>
      </c>
      <c r="I433">
        <v>29.6</v>
      </c>
      <c r="J433">
        <v>0.90377359390258705</v>
      </c>
      <c r="K433">
        <v>0.87407407760620104</v>
      </c>
      <c r="L433">
        <v>0.87111111879348702</v>
      </c>
      <c r="M433">
        <v>0.33333333333333298</v>
      </c>
      <c r="N433">
        <v>0.51851851851851805</v>
      </c>
      <c r="O433">
        <v>0.39622641509433898</v>
      </c>
      <c r="P433">
        <v>15.2</v>
      </c>
      <c r="Q433">
        <v>934598.6</v>
      </c>
      <c r="R433">
        <v>14664</v>
      </c>
      <c r="S433">
        <v>2</v>
      </c>
      <c r="T433">
        <v>81</v>
      </c>
      <c r="U433">
        <v>0.33333333333333298</v>
      </c>
      <c r="V433">
        <v>0.51851851851851805</v>
      </c>
      <c r="W433">
        <v>0.39622641509433898</v>
      </c>
      <c r="X433">
        <v>12</v>
      </c>
      <c r="Y433">
        <v>816413.8</v>
      </c>
      <c r="Z433">
        <v>15009</v>
      </c>
      <c r="AA433">
        <v>2</v>
      </c>
      <c r="AB433">
        <v>82</v>
      </c>
      <c r="AC433" t="s">
        <v>3112</v>
      </c>
      <c r="AE433">
        <f>Tabela4[[#This Row],[kan_params]]</f>
        <v>14671</v>
      </c>
      <c r="AF433">
        <f>Tabela4[[#This Row],[kan_steps]]</f>
        <v>29.6</v>
      </c>
      <c r="AG433">
        <f>Tabela4[[#This Row],[kan_train_acc]]</f>
        <v>0.90377359390258705</v>
      </c>
      <c r="AH433">
        <f>Tabela4[[#This Row],[kan_val_acc]]</f>
        <v>0.87407407760620104</v>
      </c>
      <c r="AI433">
        <f>Tabela4[[#This Row],[kan_test_acc]]</f>
        <v>0.87111111879348702</v>
      </c>
      <c r="AJ433">
        <f>Tabela4[[#This Row],[mlp_test_acc]]</f>
        <v>0.33333333333333298</v>
      </c>
      <c r="AK433">
        <f>Tabela4[[#This Row],[mlp_val_acc]]</f>
        <v>0.51851851851851805</v>
      </c>
      <c r="AL433">
        <f>Tabela4[[#This Row],[mlp_train_acc]]</f>
        <v>0.39622641509433898</v>
      </c>
      <c r="AM433">
        <f>Tabela4[[#This Row],[mlp_steps]]</f>
        <v>15.2</v>
      </c>
    </row>
    <row r="434" spans="1:39" hidden="1" x14ac:dyDescent="0.25">
      <c r="A434" t="s">
        <v>2630</v>
      </c>
      <c r="B434">
        <v>16</v>
      </c>
      <c r="C434">
        <v>9</v>
      </c>
      <c r="D434">
        <v>3</v>
      </c>
      <c r="E434">
        <v>0</v>
      </c>
      <c r="F434" t="s">
        <v>2695</v>
      </c>
      <c r="G434">
        <v>15641</v>
      </c>
      <c r="H434">
        <v>9134711.1999999993</v>
      </c>
      <c r="I434">
        <v>30</v>
      </c>
      <c r="J434">
        <v>0.86037734746932903</v>
      </c>
      <c r="K434">
        <v>0.881481480598449</v>
      </c>
      <c r="L434">
        <v>0.77333334684371902</v>
      </c>
      <c r="M434">
        <v>0.33333333333333298</v>
      </c>
      <c r="N434">
        <v>0.51851851851851805</v>
      </c>
      <c r="O434">
        <v>0.39622641509433898</v>
      </c>
      <c r="P434">
        <v>15.2</v>
      </c>
      <c r="Q434">
        <v>950254</v>
      </c>
      <c r="R434">
        <v>15358</v>
      </c>
      <c r="S434">
        <v>2</v>
      </c>
      <c r="T434">
        <v>83</v>
      </c>
      <c r="U434">
        <v>0.33333333333333298</v>
      </c>
      <c r="V434">
        <v>0.54814814814814805</v>
      </c>
      <c r="W434">
        <v>0.39622641509433898</v>
      </c>
      <c r="X434">
        <v>13.4</v>
      </c>
      <c r="Y434">
        <v>959899.8</v>
      </c>
      <c r="Z434">
        <v>15711</v>
      </c>
      <c r="AA434">
        <v>2</v>
      </c>
      <c r="AB434">
        <v>84</v>
      </c>
      <c r="AC434" t="s">
        <v>3113</v>
      </c>
      <c r="AE434">
        <f>Tabela4[[#This Row],[kan_params]]</f>
        <v>15641</v>
      </c>
      <c r="AF434">
        <f>Tabela4[[#This Row],[kan_steps]]</f>
        <v>30</v>
      </c>
      <c r="AG434">
        <f>Tabela4[[#This Row],[kan_train_acc]]</f>
        <v>0.86037734746932903</v>
      </c>
      <c r="AH434">
        <f>Tabela4[[#This Row],[kan_val_acc]]</f>
        <v>0.881481480598449</v>
      </c>
      <c r="AI434">
        <f>Tabela4[[#This Row],[kan_test_acc]]</f>
        <v>0.77333334684371902</v>
      </c>
      <c r="AJ434">
        <f>Tabela4[[#This Row],[mlp_test_acc]]</f>
        <v>0.33333333333333298</v>
      </c>
      <c r="AK434">
        <f>Tabela4[[#This Row],[mlp_val_acc]]</f>
        <v>0.51851851851851805</v>
      </c>
      <c r="AL434">
        <f>Tabela4[[#This Row],[mlp_train_acc]]</f>
        <v>0.39622641509433898</v>
      </c>
      <c r="AM434">
        <f>Tabela4[[#This Row],[mlp_steps]]</f>
        <v>15.2</v>
      </c>
    </row>
    <row r="435" spans="1:39" hidden="1" x14ac:dyDescent="0.25">
      <c r="A435" t="s">
        <v>2630</v>
      </c>
      <c r="B435">
        <v>16</v>
      </c>
      <c r="C435">
        <v>9</v>
      </c>
      <c r="D435">
        <v>3</v>
      </c>
      <c r="E435">
        <v>0</v>
      </c>
      <c r="F435" t="s">
        <v>2697</v>
      </c>
      <c r="G435">
        <v>16611</v>
      </c>
      <c r="H435">
        <v>9431073.8000000007</v>
      </c>
      <c r="I435">
        <v>31.8</v>
      </c>
      <c r="J435">
        <v>0.86792453527450497</v>
      </c>
      <c r="K435">
        <v>0.86666667461395197</v>
      </c>
      <c r="L435">
        <v>0.79111112356185898</v>
      </c>
      <c r="M435">
        <v>0.33333333333333298</v>
      </c>
      <c r="N435">
        <v>0.51851851851851805</v>
      </c>
      <c r="O435">
        <v>0.39622641509433898</v>
      </c>
      <c r="P435">
        <v>14</v>
      </c>
      <c r="Q435">
        <v>925294.6</v>
      </c>
      <c r="R435">
        <v>16429</v>
      </c>
      <c r="S435">
        <v>2</v>
      </c>
      <c r="T435">
        <v>86</v>
      </c>
      <c r="U435">
        <v>0.33333333333333298</v>
      </c>
      <c r="V435">
        <v>0.51851851851851805</v>
      </c>
      <c r="W435">
        <v>0.39622641509433898</v>
      </c>
      <c r="X435">
        <v>13.4</v>
      </c>
      <c r="Y435">
        <v>1114400.3999999999</v>
      </c>
      <c r="Z435">
        <v>16794</v>
      </c>
      <c r="AA435">
        <v>2</v>
      </c>
      <c r="AB435">
        <v>87</v>
      </c>
      <c r="AC435" t="s">
        <v>3114</v>
      </c>
      <c r="AE435">
        <f>Tabela4[[#This Row],[kan_params]]</f>
        <v>16611</v>
      </c>
      <c r="AF435">
        <f>Tabela4[[#This Row],[kan_steps]]</f>
        <v>31.8</v>
      </c>
      <c r="AG435">
        <f>Tabela4[[#This Row],[kan_train_acc]]</f>
        <v>0.86792453527450497</v>
      </c>
      <c r="AH435">
        <f>Tabela4[[#This Row],[kan_val_acc]]</f>
        <v>0.86666667461395197</v>
      </c>
      <c r="AI435">
        <f>Tabela4[[#This Row],[kan_test_acc]]</f>
        <v>0.79111112356185898</v>
      </c>
      <c r="AJ435">
        <f>Tabela4[[#This Row],[mlp_test_acc]]</f>
        <v>0.33333333333333298</v>
      </c>
      <c r="AK435">
        <f>Tabela4[[#This Row],[mlp_val_acc]]</f>
        <v>0.51851851851851805</v>
      </c>
      <c r="AL435">
        <f>Tabela4[[#This Row],[mlp_train_acc]]</f>
        <v>0.39622641509433898</v>
      </c>
      <c r="AM435">
        <f>Tabela4[[#This Row],[mlp_steps]]</f>
        <v>14</v>
      </c>
    </row>
    <row r="436" spans="1:39" hidden="1" x14ac:dyDescent="0.25">
      <c r="A436" t="s">
        <v>2630</v>
      </c>
      <c r="B436">
        <v>16</v>
      </c>
      <c r="C436">
        <v>9</v>
      </c>
      <c r="D436">
        <v>3</v>
      </c>
      <c r="E436">
        <v>0</v>
      </c>
      <c r="F436" t="s">
        <v>2699</v>
      </c>
      <c r="G436">
        <v>17581</v>
      </c>
      <c r="H436">
        <v>6961504.5999999996</v>
      </c>
      <c r="I436">
        <v>23.2</v>
      </c>
      <c r="J436">
        <v>0.46415093839168498</v>
      </c>
      <c r="K436">
        <v>0.69629629850387498</v>
      </c>
      <c r="L436">
        <v>0.47555556297302198</v>
      </c>
      <c r="M436">
        <v>0.33333333333333298</v>
      </c>
      <c r="N436">
        <v>0.51851851851851805</v>
      </c>
      <c r="O436">
        <v>0.39622641509433898</v>
      </c>
      <c r="P436">
        <v>16.399999999999999</v>
      </c>
      <c r="Q436">
        <v>993355.2</v>
      </c>
      <c r="R436">
        <v>17536</v>
      </c>
      <c r="S436">
        <v>2</v>
      </c>
      <c r="T436">
        <v>89</v>
      </c>
      <c r="U436">
        <v>0.33333333333333298</v>
      </c>
      <c r="V436">
        <v>0.51851851851851805</v>
      </c>
      <c r="W436">
        <v>0.39622641509433898</v>
      </c>
      <c r="X436">
        <v>14</v>
      </c>
      <c r="Y436">
        <v>780336.6</v>
      </c>
      <c r="Z436">
        <v>17913</v>
      </c>
      <c r="AA436">
        <v>2</v>
      </c>
      <c r="AB436">
        <v>90</v>
      </c>
      <c r="AC436" t="s">
        <v>3115</v>
      </c>
      <c r="AE436">
        <f>Tabela4[[#This Row],[kan_params]]</f>
        <v>17581</v>
      </c>
      <c r="AF436">
        <f>Tabela4[[#This Row],[kan_steps]]</f>
        <v>23.2</v>
      </c>
      <c r="AG436">
        <f>Tabela4[[#This Row],[kan_train_acc]]</f>
        <v>0.46415093839168498</v>
      </c>
      <c r="AH436">
        <f>Tabela4[[#This Row],[kan_val_acc]]</f>
        <v>0.69629629850387498</v>
      </c>
      <c r="AI436">
        <f>Tabela4[[#This Row],[kan_test_acc]]</f>
        <v>0.47555556297302198</v>
      </c>
      <c r="AJ436">
        <f>Tabela4[[#This Row],[mlp_test_acc]]</f>
        <v>0.33333333333333298</v>
      </c>
      <c r="AK436">
        <f>Tabela4[[#This Row],[mlp_val_acc]]</f>
        <v>0.51851851851851805</v>
      </c>
      <c r="AL436">
        <f>Tabela4[[#This Row],[mlp_train_acc]]</f>
        <v>0.39622641509433898</v>
      </c>
      <c r="AM436">
        <f>Tabela4[[#This Row],[mlp_steps]]</f>
        <v>16.399999999999999</v>
      </c>
    </row>
    <row r="437" spans="1:39" hidden="1" x14ac:dyDescent="0.25">
      <c r="A437" t="s">
        <v>2630</v>
      </c>
      <c r="B437">
        <v>16</v>
      </c>
      <c r="C437">
        <v>9</v>
      </c>
      <c r="D437">
        <v>3</v>
      </c>
      <c r="E437">
        <v>0</v>
      </c>
      <c r="F437" t="s">
        <v>2701</v>
      </c>
      <c r="G437">
        <v>18551</v>
      </c>
      <c r="H437">
        <v>12427387.6</v>
      </c>
      <c r="I437">
        <v>40.799999999999997</v>
      </c>
      <c r="J437">
        <v>0.92830188274383496</v>
      </c>
      <c r="K437">
        <v>0.91111110448837196</v>
      </c>
      <c r="L437">
        <v>0.87555556297302195</v>
      </c>
      <c r="M437">
        <v>0.33333333333333298</v>
      </c>
      <c r="N437">
        <v>0.51851851851851805</v>
      </c>
      <c r="O437">
        <v>0.39622641509433898</v>
      </c>
      <c r="P437">
        <v>14.4</v>
      </c>
      <c r="Q437">
        <v>903883.8</v>
      </c>
      <c r="R437">
        <v>18294</v>
      </c>
      <c r="S437">
        <v>2</v>
      </c>
      <c r="T437">
        <v>91</v>
      </c>
      <c r="U437">
        <v>0.33333333333333298</v>
      </c>
      <c r="V437">
        <v>0.54814814814814805</v>
      </c>
      <c r="W437">
        <v>0.39622641509433898</v>
      </c>
      <c r="X437">
        <v>15.6</v>
      </c>
      <c r="Y437">
        <v>911667.6</v>
      </c>
      <c r="Z437">
        <v>18679</v>
      </c>
      <c r="AA437">
        <v>2</v>
      </c>
      <c r="AB437">
        <v>92</v>
      </c>
      <c r="AC437" t="s">
        <v>3116</v>
      </c>
      <c r="AE437">
        <f>Tabela4[[#This Row],[kan_params]]</f>
        <v>18551</v>
      </c>
      <c r="AF437">
        <f>Tabela4[[#This Row],[kan_steps]]</f>
        <v>40.799999999999997</v>
      </c>
      <c r="AG437">
        <f>Tabela4[[#This Row],[kan_train_acc]]</f>
        <v>0.92830188274383496</v>
      </c>
      <c r="AH437">
        <f>Tabela4[[#This Row],[kan_val_acc]]</f>
        <v>0.91111110448837196</v>
      </c>
      <c r="AI437">
        <f>Tabela4[[#This Row],[kan_test_acc]]</f>
        <v>0.87555556297302195</v>
      </c>
      <c r="AJ437">
        <f>Tabela4[[#This Row],[mlp_test_acc]]</f>
        <v>0.33333333333333298</v>
      </c>
      <c r="AK437">
        <f>Tabela4[[#This Row],[mlp_val_acc]]</f>
        <v>0.51851851851851805</v>
      </c>
      <c r="AL437">
        <f>Tabela4[[#This Row],[mlp_train_acc]]</f>
        <v>0.39622641509433898</v>
      </c>
      <c r="AM437">
        <f>Tabela4[[#This Row],[mlp_steps]]</f>
        <v>14.4</v>
      </c>
    </row>
    <row r="438" spans="1:39" hidden="1" x14ac:dyDescent="0.25">
      <c r="A438" t="s">
        <v>2630</v>
      </c>
      <c r="B438">
        <v>16</v>
      </c>
      <c r="C438">
        <v>9</v>
      </c>
      <c r="D438">
        <v>3</v>
      </c>
      <c r="E438">
        <v>0</v>
      </c>
      <c r="F438" t="s">
        <v>2703</v>
      </c>
      <c r="G438">
        <v>6710</v>
      </c>
      <c r="H438">
        <v>4099672.8</v>
      </c>
      <c r="I438">
        <v>26.2</v>
      </c>
      <c r="J438">
        <v>0.91509435176849296</v>
      </c>
      <c r="K438">
        <v>0.88888889551162698</v>
      </c>
      <c r="L438">
        <v>0.86666667461395197</v>
      </c>
      <c r="M438">
        <v>0.35555555555555501</v>
      </c>
      <c r="N438">
        <v>0.45185185185185101</v>
      </c>
      <c r="O438">
        <v>0.38113207547169797</v>
      </c>
      <c r="P438">
        <v>14</v>
      </c>
      <c r="Q438">
        <v>221291.6</v>
      </c>
      <c r="R438">
        <v>6628</v>
      </c>
      <c r="S438">
        <v>2</v>
      </c>
      <c r="T438">
        <v>53</v>
      </c>
      <c r="U438">
        <v>0.31111111111111101</v>
      </c>
      <c r="V438">
        <v>0.48888888888888798</v>
      </c>
      <c r="W438">
        <v>0.373584905660377</v>
      </c>
      <c r="X438">
        <v>14.2</v>
      </c>
      <c r="Y438">
        <v>217449.8</v>
      </c>
      <c r="Z438">
        <v>6861</v>
      </c>
      <c r="AA438">
        <v>2</v>
      </c>
      <c r="AB438">
        <v>54</v>
      </c>
      <c r="AC438" t="s">
        <v>3117</v>
      </c>
      <c r="AE438">
        <f>Tabela4[[#This Row],[kan_params]]</f>
        <v>6710</v>
      </c>
      <c r="AF438">
        <f>Tabela4[[#This Row],[kan_steps]]</f>
        <v>26.2</v>
      </c>
      <c r="AG438">
        <f>Tabela4[[#This Row],[kan_train_acc]]</f>
        <v>0.91509435176849296</v>
      </c>
      <c r="AH438">
        <f>Tabela4[[#This Row],[kan_val_acc]]</f>
        <v>0.88888889551162698</v>
      </c>
      <c r="AI438">
        <f>Tabela4[[#This Row],[kan_test_acc]]</f>
        <v>0.86666667461395197</v>
      </c>
      <c r="AJ438">
        <f>Tabela4[[#This Row],[mlp_test_acc]]</f>
        <v>0.35555555555555501</v>
      </c>
      <c r="AK438">
        <f>Tabela4[[#This Row],[mlp_val_acc]]</f>
        <v>0.45185185185185101</v>
      </c>
      <c r="AL438">
        <f>Tabela4[[#This Row],[mlp_train_acc]]</f>
        <v>0.38113207547169797</v>
      </c>
      <c r="AM438">
        <f>Tabela4[[#This Row],[mlp_steps]]</f>
        <v>14</v>
      </c>
    </row>
    <row r="439" spans="1:39" hidden="1" x14ac:dyDescent="0.25">
      <c r="A439" t="s">
        <v>2630</v>
      </c>
      <c r="B439">
        <v>16</v>
      </c>
      <c r="C439">
        <v>9</v>
      </c>
      <c r="D439">
        <v>3</v>
      </c>
      <c r="E439">
        <v>0</v>
      </c>
      <c r="F439" t="s">
        <v>2705</v>
      </c>
      <c r="G439">
        <v>12907</v>
      </c>
      <c r="H439">
        <v>5148556</v>
      </c>
      <c r="I439">
        <v>18.2</v>
      </c>
      <c r="J439">
        <v>0.68301887512207005</v>
      </c>
      <c r="K439">
        <v>0.78518517017364498</v>
      </c>
      <c r="L439">
        <v>0.706666684150695</v>
      </c>
      <c r="M439">
        <v>0.33333333333333298</v>
      </c>
      <c r="N439">
        <v>0.51851851851851805</v>
      </c>
      <c r="O439">
        <v>0.39622641509433898</v>
      </c>
      <c r="P439">
        <v>12.6</v>
      </c>
      <c r="Q439">
        <v>628159.4</v>
      </c>
      <c r="R439">
        <v>12678</v>
      </c>
      <c r="S439">
        <v>2</v>
      </c>
      <c r="T439">
        <v>75</v>
      </c>
      <c r="U439">
        <v>0.33333333333333298</v>
      </c>
      <c r="V439">
        <v>0.51851851851851805</v>
      </c>
      <c r="W439">
        <v>0.39622641509433898</v>
      </c>
      <c r="X439">
        <v>16.600000000000001</v>
      </c>
      <c r="Y439">
        <v>1094103</v>
      </c>
      <c r="Z439">
        <v>12999</v>
      </c>
      <c r="AA439">
        <v>2</v>
      </c>
      <c r="AB439">
        <v>76</v>
      </c>
      <c r="AC439" t="s">
        <v>3118</v>
      </c>
      <c r="AE439">
        <f>Tabela4[[#This Row],[kan_params]]</f>
        <v>12907</v>
      </c>
      <c r="AF439">
        <f>Tabela4[[#This Row],[kan_steps]]</f>
        <v>18.2</v>
      </c>
      <c r="AG439">
        <f>Tabela4[[#This Row],[kan_train_acc]]</f>
        <v>0.68301887512207005</v>
      </c>
      <c r="AH439">
        <f>Tabela4[[#This Row],[kan_val_acc]]</f>
        <v>0.78518517017364498</v>
      </c>
      <c r="AI439">
        <f>Tabela4[[#This Row],[kan_test_acc]]</f>
        <v>0.706666684150695</v>
      </c>
      <c r="AJ439">
        <f>Tabela4[[#This Row],[mlp_test_acc]]</f>
        <v>0.33333333333333298</v>
      </c>
      <c r="AK439">
        <f>Tabela4[[#This Row],[mlp_val_acc]]</f>
        <v>0.51851851851851805</v>
      </c>
      <c r="AL439">
        <f>Tabela4[[#This Row],[mlp_train_acc]]</f>
        <v>0.39622641509433898</v>
      </c>
      <c r="AM439">
        <f>Tabela4[[#This Row],[mlp_steps]]</f>
        <v>12.6</v>
      </c>
    </row>
    <row r="440" spans="1:39" hidden="1" x14ac:dyDescent="0.25">
      <c r="A440" t="s">
        <v>2630</v>
      </c>
      <c r="B440">
        <v>16</v>
      </c>
      <c r="C440">
        <v>9</v>
      </c>
      <c r="D440">
        <v>3</v>
      </c>
      <c r="E440">
        <v>0</v>
      </c>
      <c r="F440" t="s">
        <v>2707</v>
      </c>
      <c r="G440">
        <v>13965</v>
      </c>
      <c r="H440">
        <v>4692585</v>
      </c>
      <c r="I440">
        <v>15.8</v>
      </c>
      <c r="J440">
        <v>0.57358489036560001</v>
      </c>
      <c r="K440">
        <v>0.82222222089767405</v>
      </c>
      <c r="L440">
        <v>0.56000001430511404</v>
      </c>
      <c r="M440">
        <v>0.33333333333333298</v>
      </c>
      <c r="N440">
        <v>0.51851851851851805</v>
      </c>
      <c r="O440">
        <v>0.39622641509433898</v>
      </c>
      <c r="P440">
        <v>14</v>
      </c>
      <c r="Q440">
        <v>705370.6</v>
      </c>
      <c r="R440">
        <v>13653</v>
      </c>
      <c r="S440">
        <v>2</v>
      </c>
      <c r="T440">
        <v>78</v>
      </c>
      <c r="U440">
        <v>0.33333333333333298</v>
      </c>
      <c r="V440">
        <v>0.51851851851851805</v>
      </c>
      <c r="W440">
        <v>0.39622641509433898</v>
      </c>
      <c r="X440">
        <v>18</v>
      </c>
      <c r="Y440">
        <v>1242597.8</v>
      </c>
      <c r="Z440">
        <v>13986</v>
      </c>
      <c r="AA440">
        <v>2</v>
      </c>
      <c r="AB440">
        <v>79</v>
      </c>
      <c r="AC440" t="s">
        <v>3119</v>
      </c>
      <c r="AE440">
        <f>Tabela4[[#This Row],[kan_params]]</f>
        <v>13965</v>
      </c>
      <c r="AF440">
        <f>Tabela4[[#This Row],[kan_steps]]</f>
        <v>15.8</v>
      </c>
      <c r="AG440">
        <f>Tabela4[[#This Row],[kan_train_acc]]</f>
        <v>0.57358489036560001</v>
      </c>
      <c r="AH440">
        <f>Tabela4[[#This Row],[kan_val_acc]]</f>
        <v>0.82222222089767405</v>
      </c>
      <c r="AI440">
        <f>Tabela4[[#This Row],[kan_test_acc]]</f>
        <v>0.56000001430511404</v>
      </c>
      <c r="AJ440">
        <f>Tabela4[[#This Row],[mlp_test_acc]]</f>
        <v>0.33333333333333298</v>
      </c>
      <c r="AK440">
        <f>Tabela4[[#This Row],[mlp_val_acc]]</f>
        <v>0.51851851851851805</v>
      </c>
      <c r="AL440">
        <f>Tabela4[[#This Row],[mlp_train_acc]]</f>
        <v>0.39622641509433898</v>
      </c>
      <c r="AM440">
        <f>Tabela4[[#This Row],[mlp_steps]]</f>
        <v>14</v>
      </c>
    </row>
    <row r="441" spans="1:39" hidden="1" x14ac:dyDescent="0.25">
      <c r="A441" t="s">
        <v>2630</v>
      </c>
      <c r="B441">
        <v>16</v>
      </c>
      <c r="C441">
        <v>9</v>
      </c>
      <c r="D441">
        <v>3</v>
      </c>
      <c r="E441">
        <v>0</v>
      </c>
      <c r="F441" t="s">
        <v>2709</v>
      </c>
      <c r="G441">
        <v>15023</v>
      </c>
      <c r="H441">
        <v>8508985.1999999993</v>
      </c>
      <c r="I441">
        <v>28.8</v>
      </c>
      <c r="J441">
        <v>0.79811320304870603</v>
      </c>
      <c r="K441">
        <v>0.88888889551162698</v>
      </c>
      <c r="L441">
        <v>0.82222223281860296</v>
      </c>
      <c r="M441">
        <v>0.33333333333333298</v>
      </c>
      <c r="N441">
        <v>0.51851851851851805</v>
      </c>
      <c r="O441">
        <v>0.39622641509433898</v>
      </c>
      <c r="P441">
        <v>13.6</v>
      </c>
      <c r="Q441">
        <v>810420</v>
      </c>
      <c r="R441">
        <v>15009</v>
      </c>
      <c r="S441">
        <v>2</v>
      </c>
      <c r="T441">
        <v>82</v>
      </c>
      <c r="U441">
        <v>0.35555555555555501</v>
      </c>
      <c r="V441">
        <v>0.45925925925925898</v>
      </c>
      <c r="W441">
        <v>0.38113207547169797</v>
      </c>
      <c r="X441">
        <v>14.2</v>
      </c>
      <c r="Y441">
        <v>839158.8</v>
      </c>
      <c r="Z441">
        <v>15358</v>
      </c>
      <c r="AA441">
        <v>2</v>
      </c>
      <c r="AB441">
        <v>83</v>
      </c>
      <c r="AC441" t="s">
        <v>3120</v>
      </c>
      <c r="AE441">
        <f>Tabela4[[#This Row],[kan_params]]</f>
        <v>15023</v>
      </c>
      <c r="AF441">
        <f>Tabela4[[#This Row],[kan_steps]]</f>
        <v>28.8</v>
      </c>
      <c r="AG441">
        <f>Tabela4[[#This Row],[kan_train_acc]]</f>
        <v>0.79811320304870603</v>
      </c>
      <c r="AH441">
        <f>Tabela4[[#This Row],[kan_val_acc]]</f>
        <v>0.88888889551162698</v>
      </c>
      <c r="AI441">
        <f>Tabela4[[#This Row],[kan_test_acc]]</f>
        <v>0.82222223281860296</v>
      </c>
      <c r="AJ441">
        <f>Tabela4[[#This Row],[mlp_test_acc]]</f>
        <v>0.33333333333333298</v>
      </c>
      <c r="AK441">
        <f>Tabela4[[#This Row],[mlp_val_acc]]</f>
        <v>0.51851851851851805</v>
      </c>
      <c r="AL441">
        <f>Tabela4[[#This Row],[mlp_train_acc]]</f>
        <v>0.39622641509433898</v>
      </c>
      <c r="AM441">
        <f>Tabela4[[#This Row],[mlp_steps]]</f>
        <v>13.6</v>
      </c>
    </row>
    <row r="442" spans="1:39" hidden="1" x14ac:dyDescent="0.25">
      <c r="A442" t="s">
        <v>2630</v>
      </c>
      <c r="B442">
        <v>16</v>
      </c>
      <c r="C442">
        <v>9</v>
      </c>
      <c r="D442">
        <v>3</v>
      </c>
      <c r="E442">
        <v>0</v>
      </c>
      <c r="F442" t="s">
        <v>2711</v>
      </c>
      <c r="G442">
        <v>16081</v>
      </c>
      <c r="H442">
        <v>9204291.8000000007</v>
      </c>
      <c r="I442">
        <v>30.2</v>
      </c>
      <c r="J442">
        <v>0.86981132030486996</v>
      </c>
      <c r="K442">
        <v>0.85925925970077499</v>
      </c>
      <c r="L442">
        <v>0.78666667342185903</v>
      </c>
      <c r="M442">
        <v>0.33333333333333298</v>
      </c>
      <c r="N442">
        <v>0.54074074074073997</v>
      </c>
      <c r="O442">
        <v>0.39622641509433898</v>
      </c>
      <c r="P442">
        <v>15.8</v>
      </c>
      <c r="Q442">
        <v>1155177.8</v>
      </c>
      <c r="R442">
        <v>16068</v>
      </c>
      <c r="S442">
        <v>2</v>
      </c>
      <c r="T442">
        <v>85</v>
      </c>
      <c r="U442">
        <v>0.35555555555555501</v>
      </c>
      <c r="V442">
        <v>0.45185185185185101</v>
      </c>
      <c r="W442">
        <v>0.38113207547169797</v>
      </c>
      <c r="X442">
        <v>12.8</v>
      </c>
      <c r="Y442">
        <v>930498.8</v>
      </c>
      <c r="Z442">
        <v>16429</v>
      </c>
      <c r="AA442">
        <v>2</v>
      </c>
      <c r="AB442">
        <v>86</v>
      </c>
      <c r="AC442" t="s">
        <v>3121</v>
      </c>
      <c r="AE442">
        <f>Tabela4[[#This Row],[kan_params]]</f>
        <v>16081</v>
      </c>
      <c r="AF442">
        <f>Tabela4[[#This Row],[kan_steps]]</f>
        <v>30.2</v>
      </c>
      <c r="AG442">
        <f>Tabela4[[#This Row],[kan_train_acc]]</f>
        <v>0.86981132030486996</v>
      </c>
      <c r="AH442">
        <f>Tabela4[[#This Row],[kan_val_acc]]</f>
        <v>0.85925925970077499</v>
      </c>
      <c r="AI442">
        <f>Tabela4[[#This Row],[kan_test_acc]]</f>
        <v>0.78666667342185903</v>
      </c>
      <c r="AJ442">
        <f>Tabela4[[#This Row],[mlp_test_acc]]</f>
        <v>0.33333333333333298</v>
      </c>
      <c r="AK442">
        <f>Tabela4[[#This Row],[mlp_val_acc]]</f>
        <v>0.54074074074073997</v>
      </c>
      <c r="AL442">
        <f>Tabela4[[#This Row],[mlp_train_acc]]</f>
        <v>0.39622641509433898</v>
      </c>
      <c r="AM442">
        <f>Tabela4[[#This Row],[mlp_steps]]</f>
        <v>15.8</v>
      </c>
    </row>
    <row r="443" spans="1:39" hidden="1" x14ac:dyDescent="0.25">
      <c r="A443" t="s">
        <v>2630</v>
      </c>
      <c r="B443">
        <v>16</v>
      </c>
      <c r="C443">
        <v>9</v>
      </c>
      <c r="D443">
        <v>3</v>
      </c>
      <c r="E443">
        <v>0</v>
      </c>
      <c r="F443" t="s">
        <v>2713</v>
      </c>
      <c r="G443">
        <v>17139</v>
      </c>
      <c r="H443">
        <v>7861703.2000000002</v>
      </c>
      <c r="I443">
        <v>26.6</v>
      </c>
      <c r="J443">
        <v>0.824528312683105</v>
      </c>
      <c r="K443">
        <v>0.90370371341705302</v>
      </c>
      <c r="L443">
        <v>0.79555556774139402</v>
      </c>
      <c r="M443">
        <v>0.33333333333333298</v>
      </c>
      <c r="N443">
        <v>0.51851851851851805</v>
      </c>
      <c r="O443">
        <v>0.39622641509433898</v>
      </c>
      <c r="P443">
        <v>14</v>
      </c>
      <c r="Q443">
        <v>897638</v>
      </c>
      <c r="R443">
        <v>16794</v>
      </c>
      <c r="S443">
        <v>2</v>
      </c>
      <c r="T443">
        <v>87</v>
      </c>
      <c r="U443">
        <v>0.33333333333333298</v>
      </c>
      <c r="V443">
        <v>0.51851851851851805</v>
      </c>
      <c r="W443">
        <v>0.39622641509433898</v>
      </c>
      <c r="X443">
        <v>14.4</v>
      </c>
      <c r="Y443">
        <v>921052.2</v>
      </c>
      <c r="Z443">
        <v>17163</v>
      </c>
      <c r="AA443">
        <v>2</v>
      </c>
      <c r="AB443">
        <v>88</v>
      </c>
      <c r="AC443" t="s">
        <v>3122</v>
      </c>
      <c r="AE443">
        <f>Tabela4[[#This Row],[kan_params]]</f>
        <v>17139</v>
      </c>
      <c r="AF443">
        <f>Tabela4[[#This Row],[kan_steps]]</f>
        <v>26.6</v>
      </c>
      <c r="AG443">
        <f>Tabela4[[#This Row],[kan_train_acc]]</f>
        <v>0.824528312683105</v>
      </c>
      <c r="AH443">
        <f>Tabela4[[#This Row],[kan_val_acc]]</f>
        <v>0.90370371341705302</v>
      </c>
      <c r="AI443">
        <f>Tabela4[[#This Row],[kan_test_acc]]</f>
        <v>0.79555556774139402</v>
      </c>
      <c r="AJ443">
        <f>Tabela4[[#This Row],[mlp_test_acc]]</f>
        <v>0.33333333333333298</v>
      </c>
      <c r="AK443">
        <f>Tabela4[[#This Row],[mlp_val_acc]]</f>
        <v>0.51851851851851805</v>
      </c>
      <c r="AL443">
        <f>Tabela4[[#This Row],[mlp_train_acc]]</f>
        <v>0.39622641509433898</v>
      </c>
      <c r="AM443">
        <f>Tabela4[[#This Row],[mlp_steps]]</f>
        <v>14</v>
      </c>
    </row>
    <row r="444" spans="1:39" hidden="1" x14ac:dyDescent="0.25">
      <c r="A444" t="s">
        <v>2630</v>
      </c>
      <c r="B444">
        <v>16</v>
      </c>
      <c r="C444">
        <v>9</v>
      </c>
      <c r="D444">
        <v>3</v>
      </c>
      <c r="E444">
        <v>0</v>
      </c>
      <c r="F444" t="s">
        <v>2715</v>
      </c>
      <c r="G444">
        <v>18197</v>
      </c>
      <c r="H444">
        <v>10411764.6</v>
      </c>
      <c r="I444">
        <v>33.4</v>
      </c>
      <c r="J444">
        <v>0.85660377740859905</v>
      </c>
      <c r="K444">
        <v>0.91111112833023</v>
      </c>
      <c r="L444">
        <v>0.80888890027999805</v>
      </c>
      <c r="M444">
        <v>0.33333333333333298</v>
      </c>
      <c r="N444">
        <v>0.51851851851851805</v>
      </c>
      <c r="O444">
        <v>0.39622641509433898</v>
      </c>
      <c r="P444">
        <v>14.4</v>
      </c>
      <c r="Q444">
        <v>821806.8</v>
      </c>
      <c r="R444">
        <v>17913</v>
      </c>
      <c r="S444">
        <v>2</v>
      </c>
      <c r="T444">
        <v>90</v>
      </c>
      <c r="U444">
        <v>0.33333333333333298</v>
      </c>
      <c r="V444">
        <v>0.51851851851851805</v>
      </c>
      <c r="W444">
        <v>0.39622641509433898</v>
      </c>
      <c r="X444">
        <v>14.8</v>
      </c>
      <c r="Y444">
        <v>1132657.3999999999</v>
      </c>
      <c r="Z444">
        <v>18294</v>
      </c>
      <c r="AA444">
        <v>2</v>
      </c>
      <c r="AB444">
        <v>91</v>
      </c>
      <c r="AC444" t="s">
        <v>3123</v>
      </c>
      <c r="AE444">
        <f>Tabela4[[#This Row],[kan_params]]</f>
        <v>18197</v>
      </c>
      <c r="AF444">
        <f>Tabela4[[#This Row],[kan_steps]]</f>
        <v>33.4</v>
      </c>
      <c r="AG444">
        <f>Tabela4[[#This Row],[kan_train_acc]]</f>
        <v>0.85660377740859905</v>
      </c>
      <c r="AH444">
        <f>Tabela4[[#This Row],[kan_val_acc]]</f>
        <v>0.91111112833023</v>
      </c>
      <c r="AI444">
        <f>Tabela4[[#This Row],[kan_test_acc]]</f>
        <v>0.80888890027999805</v>
      </c>
      <c r="AJ444">
        <f>Tabela4[[#This Row],[mlp_test_acc]]</f>
        <v>0.33333333333333298</v>
      </c>
      <c r="AK444">
        <f>Tabela4[[#This Row],[mlp_val_acc]]</f>
        <v>0.51851851851851805</v>
      </c>
      <c r="AL444">
        <f>Tabela4[[#This Row],[mlp_train_acc]]</f>
        <v>0.39622641509433898</v>
      </c>
      <c r="AM444">
        <f>Tabela4[[#This Row],[mlp_steps]]</f>
        <v>14.4</v>
      </c>
    </row>
    <row r="445" spans="1:39" hidden="1" x14ac:dyDescent="0.25">
      <c r="A445" t="s">
        <v>2630</v>
      </c>
      <c r="B445">
        <v>16</v>
      </c>
      <c r="C445">
        <v>9</v>
      </c>
      <c r="D445">
        <v>3</v>
      </c>
      <c r="E445">
        <v>0</v>
      </c>
      <c r="F445" t="s">
        <v>2717</v>
      </c>
      <c r="G445">
        <v>19255</v>
      </c>
      <c r="H445">
        <v>8778558</v>
      </c>
      <c r="I445">
        <v>27.6</v>
      </c>
      <c r="J445">
        <v>0.77924529314041102</v>
      </c>
      <c r="K445">
        <v>0.83703703880309999</v>
      </c>
      <c r="L445">
        <v>0.75555557012557895</v>
      </c>
      <c r="M445">
        <v>0.33333333333333298</v>
      </c>
      <c r="N445">
        <v>0.51851851851851805</v>
      </c>
      <c r="O445">
        <v>0.39622641509433898</v>
      </c>
      <c r="P445">
        <v>12.6</v>
      </c>
      <c r="Q445">
        <v>795537.8</v>
      </c>
      <c r="R445">
        <v>19068</v>
      </c>
      <c r="S445">
        <v>2</v>
      </c>
      <c r="T445">
        <v>93</v>
      </c>
      <c r="U445">
        <v>0.33333333333333298</v>
      </c>
      <c r="V445">
        <v>0.51851851851851805</v>
      </c>
      <c r="W445">
        <v>0.39622641509433898</v>
      </c>
      <c r="X445">
        <v>15</v>
      </c>
      <c r="Y445">
        <v>834152.8</v>
      </c>
      <c r="Z445">
        <v>19461</v>
      </c>
      <c r="AA445">
        <v>2</v>
      </c>
      <c r="AB445">
        <v>94</v>
      </c>
      <c r="AC445" t="s">
        <v>3124</v>
      </c>
      <c r="AE445">
        <f>Tabela4[[#This Row],[kan_params]]</f>
        <v>19255</v>
      </c>
      <c r="AF445">
        <f>Tabela4[[#This Row],[kan_steps]]</f>
        <v>27.6</v>
      </c>
      <c r="AG445">
        <f>Tabela4[[#This Row],[kan_train_acc]]</f>
        <v>0.77924529314041102</v>
      </c>
      <c r="AH445">
        <f>Tabela4[[#This Row],[kan_val_acc]]</f>
        <v>0.83703703880309999</v>
      </c>
      <c r="AI445">
        <f>Tabela4[[#This Row],[kan_test_acc]]</f>
        <v>0.75555557012557895</v>
      </c>
      <c r="AJ445">
        <f>Tabela4[[#This Row],[mlp_test_acc]]</f>
        <v>0.33333333333333298</v>
      </c>
      <c r="AK445">
        <f>Tabela4[[#This Row],[mlp_val_acc]]</f>
        <v>0.51851851851851805</v>
      </c>
      <c r="AL445">
        <f>Tabela4[[#This Row],[mlp_train_acc]]</f>
        <v>0.39622641509433898</v>
      </c>
      <c r="AM445">
        <f>Tabela4[[#This Row],[mlp_steps]]</f>
        <v>12.6</v>
      </c>
    </row>
    <row r="446" spans="1:39" hidden="1" x14ac:dyDescent="0.25">
      <c r="A446" t="s">
        <v>2630</v>
      </c>
      <c r="B446">
        <v>16</v>
      </c>
      <c r="C446">
        <v>9</v>
      </c>
      <c r="D446">
        <v>3</v>
      </c>
      <c r="E446">
        <v>0</v>
      </c>
      <c r="F446" t="s">
        <v>2719</v>
      </c>
      <c r="G446">
        <v>20313</v>
      </c>
      <c r="H446">
        <v>9757703.8000000007</v>
      </c>
      <c r="I446">
        <v>28.8</v>
      </c>
      <c r="J446">
        <v>0.79433962106704703</v>
      </c>
      <c r="K446">
        <v>0.86666667461395197</v>
      </c>
      <c r="L446">
        <v>0.74666667580604495</v>
      </c>
      <c r="M446">
        <v>0.33333333333333298</v>
      </c>
      <c r="N446">
        <v>0.51851851851851805</v>
      </c>
      <c r="O446">
        <v>0.39622641509433898</v>
      </c>
      <c r="P446">
        <v>15.6</v>
      </c>
      <c r="Q446">
        <v>706599.6</v>
      </c>
      <c r="R446">
        <v>20259</v>
      </c>
      <c r="S446">
        <v>2</v>
      </c>
      <c r="T446">
        <v>96</v>
      </c>
      <c r="U446">
        <v>0.33333333333333298</v>
      </c>
      <c r="V446">
        <v>0.51851851851851805</v>
      </c>
      <c r="W446">
        <v>0.39622641509433898</v>
      </c>
      <c r="X446">
        <v>12.4</v>
      </c>
      <c r="Y446">
        <v>638360.4</v>
      </c>
      <c r="Z446">
        <v>20664</v>
      </c>
      <c r="AA446">
        <v>2</v>
      </c>
      <c r="AB446">
        <v>97</v>
      </c>
      <c r="AC446" t="s">
        <v>3125</v>
      </c>
      <c r="AE446">
        <f>Tabela4[[#This Row],[kan_params]]</f>
        <v>20313</v>
      </c>
      <c r="AF446">
        <f>Tabela4[[#This Row],[kan_steps]]</f>
        <v>28.8</v>
      </c>
      <c r="AG446">
        <f>Tabela4[[#This Row],[kan_train_acc]]</f>
        <v>0.79433962106704703</v>
      </c>
      <c r="AH446">
        <f>Tabela4[[#This Row],[kan_val_acc]]</f>
        <v>0.86666667461395197</v>
      </c>
      <c r="AI446">
        <f>Tabela4[[#This Row],[kan_test_acc]]</f>
        <v>0.74666667580604495</v>
      </c>
      <c r="AJ446">
        <f>Tabela4[[#This Row],[mlp_test_acc]]</f>
        <v>0.33333333333333298</v>
      </c>
      <c r="AK446">
        <f>Tabela4[[#This Row],[mlp_val_acc]]</f>
        <v>0.51851851851851805</v>
      </c>
      <c r="AL446">
        <f>Tabela4[[#This Row],[mlp_train_acc]]</f>
        <v>0.39622641509433898</v>
      </c>
      <c r="AM446">
        <f>Tabela4[[#This Row],[mlp_steps]]</f>
        <v>15.6</v>
      </c>
    </row>
    <row r="447" spans="1:39" hidden="1" x14ac:dyDescent="0.25">
      <c r="A447" t="s">
        <v>2630</v>
      </c>
      <c r="B447">
        <v>16</v>
      </c>
      <c r="C447">
        <v>9</v>
      </c>
      <c r="D447">
        <v>3</v>
      </c>
      <c r="E447">
        <v>0</v>
      </c>
      <c r="F447" t="s">
        <v>2721</v>
      </c>
      <c r="G447">
        <v>7416</v>
      </c>
      <c r="H447">
        <v>4685949.4000000004</v>
      </c>
      <c r="I447">
        <v>29.4</v>
      </c>
      <c r="J447">
        <v>0.95471698045730502</v>
      </c>
      <c r="K447">
        <v>0.88888889551162698</v>
      </c>
      <c r="L447">
        <v>0.91555556058883603</v>
      </c>
      <c r="M447">
        <v>0.33333333333333298</v>
      </c>
      <c r="N447">
        <v>0.51851851851851805</v>
      </c>
      <c r="O447">
        <v>0.39622641509433898</v>
      </c>
      <c r="P447">
        <v>12.4</v>
      </c>
      <c r="Q447">
        <v>168311.6</v>
      </c>
      <c r="R447">
        <v>7339</v>
      </c>
      <c r="S447">
        <v>2</v>
      </c>
      <c r="T447">
        <v>56</v>
      </c>
      <c r="U447">
        <v>0.31111111111111101</v>
      </c>
      <c r="V447">
        <v>0.47407407407407398</v>
      </c>
      <c r="W447">
        <v>0.373584905660377</v>
      </c>
      <c r="X447">
        <v>12</v>
      </c>
      <c r="Y447">
        <v>171540.4</v>
      </c>
      <c r="Z447">
        <v>7584</v>
      </c>
      <c r="AA447">
        <v>2</v>
      </c>
      <c r="AB447">
        <v>57</v>
      </c>
      <c r="AC447" t="s">
        <v>3126</v>
      </c>
      <c r="AE447">
        <f>Tabela4[[#This Row],[kan_params]]</f>
        <v>7416</v>
      </c>
      <c r="AF447">
        <f>Tabela4[[#This Row],[kan_steps]]</f>
        <v>29.4</v>
      </c>
      <c r="AG447">
        <f>Tabela4[[#This Row],[kan_train_acc]]</f>
        <v>0.95471698045730502</v>
      </c>
      <c r="AH447">
        <f>Tabela4[[#This Row],[kan_val_acc]]</f>
        <v>0.88888889551162698</v>
      </c>
      <c r="AI447">
        <f>Tabela4[[#This Row],[kan_test_acc]]</f>
        <v>0.91555556058883603</v>
      </c>
      <c r="AJ447">
        <f>Tabela4[[#This Row],[mlp_test_acc]]</f>
        <v>0.33333333333333298</v>
      </c>
      <c r="AK447">
        <f>Tabela4[[#This Row],[mlp_val_acc]]</f>
        <v>0.51851851851851805</v>
      </c>
      <c r="AL447">
        <f>Tabela4[[#This Row],[mlp_train_acc]]</f>
        <v>0.39622641509433898</v>
      </c>
      <c r="AM447">
        <f>Tabela4[[#This Row],[mlp_steps]]</f>
        <v>12.4</v>
      </c>
    </row>
    <row r="448" spans="1:39" hidden="1" x14ac:dyDescent="0.25">
      <c r="A448" t="s">
        <v>2630</v>
      </c>
      <c r="B448">
        <v>16</v>
      </c>
      <c r="C448">
        <v>9</v>
      </c>
      <c r="D448">
        <v>3</v>
      </c>
      <c r="E448">
        <v>0</v>
      </c>
      <c r="F448" t="s">
        <v>2723</v>
      </c>
      <c r="G448">
        <v>8122</v>
      </c>
      <c r="H448">
        <v>4188996.8</v>
      </c>
      <c r="I448">
        <v>24.2</v>
      </c>
      <c r="J448">
        <v>0.91698112487792904</v>
      </c>
      <c r="K448">
        <v>0.94074074029922405</v>
      </c>
      <c r="L448">
        <v>0.89333333969116202</v>
      </c>
      <c r="M448">
        <v>0.33333333333333298</v>
      </c>
      <c r="N448">
        <v>0.51851851851851805</v>
      </c>
      <c r="O448">
        <v>0.39622641509433898</v>
      </c>
      <c r="P448">
        <v>12.6</v>
      </c>
      <c r="Q448">
        <v>184535.8</v>
      </c>
      <c r="R448">
        <v>8086</v>
      </c>
      <c r="S448">
        <v>2</v>
      </c>
      <c r="T448">
        <v>59</v>
      </c>
      <c r="U448">
        <v>0.33333333333333298</v>
      </c>
      <c r="V448">
        <v>0.51851851851851805</v>
      </c>
      <c r="W448">
        <v>0.39622641509433898</v>
      </c>
      <c r="X448">
        <v>12.8</v>
      </c>
      <c r="Y448">
        <v>183031.4</v>
      </c>
      <c r="Z448">
        <v>8343</v>
      </c>
      <c r="AA448">
        <v>2</v>
      </c>
      <c r="AB448">
        <v>60</v>
      </c>
      <c r="AC448" t="s">
        <v>3127</v>
      </c>
      <c r="AE448">
        <f>Tabela4[[#This Row],[kan_params]]</f>
        <v>8122</v>
      </c>
      <c r="AF448">
        <f>Tabela4[[#This Row],[kan_steps]]</f>
        <v>24.2</v>
      </c>
      <c r="AG448">
        <f>Tabela4[[#This Row],[kan_train_acc]]</f>
        <v>0.91698112487792904</v>
      </c>
      <c r="AH448">
        <f>Tabela4[[#This Row],[kan_val_acc]]</f>
        <v>0.94074074029922405</v>
      </c>
      <c r="AI448">
        <f>Tabela4[[#This Row],[kan_test_acc]]</f>
        <v>0.89333333969116202</v>
      </c>
      <c r="AJ448">
        <f>Tabela4[[#This Row],[mlp_test_acc]]</f>
        <v>0.33333333333333298</v>
      </c>
      <c r="AK448">
        <f>Tabela4[[#This Row],[mlp_val_acc]]</f>
        <v>0.51851851851851805</v>
      </c>
      <c r="AL448">
        <f>Tabela4[[#This Row],[mlp_train_acc]]</f>
        <v>0.39622641509433898</v>
      </c>
      <c r="AM448">
        <f>Tabela4[[#This Row],[mlp_steps]]</f>
        <v>12.6</v>
      </c>
    </row>
    <row r="449" spans="1:39" hidden="1" x14ac:dyDescent="0.25">
      <c r="A449" t="s">
        <v>2630</v>
      </c>
      <c r="B449">
        <v>16</v>
      </c>
      <c r="C449">
        <v>9</v>
      </c>
      <c r="D449">
        <v>3</v>
      </c>
      <c r="E449">
        <v>0</v>
      </c>
      <c r="F449" t="s">
        <v>2725</v>
      </c>
      <c r="G449">
        <v>8828</v>
      </c>
      <c r="H449">
        <v>5003975.5999999996</v>
      </c>
      <c r="I449">
        <v>29.4</v>
      </c>
      <c r="J449">
        <v>0.93584905862808199</v>
      </c>
      <c r="K449">
        <v>0.94814815521240203</v>
      </c>
      <c r="L449">
        <v>0.91555556058883603</v>
      </c>
      <c r="M449">
        <v>0.33333333333333298</v>
      </c>
      <c r="N449">
        <v>0.51851851851851805</v>
      </c>
      <c r="O449">
        <v>0.39622641509433898</v>
      </c>
      <c r="P449">
        <v>13.8</v>
      </c>
      <c r="Q449">
        <v>283416</v>
      </c>
      <c r="R449">
        <v>8604</v>
      </c>
      <c r="S449">
        <v>2</v>
      </c>
      <c r="T449">
        <v>61</v>
      </c>
      <c r="U449">
        <v>0.33333333333333298</v>
      </c>
      <c r="V449">
        <v>0.52592592592592502</v>
      </c>
      <c r="W449">
        <v>0.39622641509433898</v>
      </c>
      <c r="X449">
        <v>13</v>
      </c>
      <c r="Y449">
        <v>216367.2</v>
      </c>
      <c r="Z449">
        <v>8869</v>
      </c>
      <c r="AA449">
        <v>2</v>
      </c>
      <c r="AB449">
        <v>62</v>
      </c>
      <c r="AC449" t="s">
        <v>3128</v>
      </c>
      <c r="AE449">
        <f>Tabela4[[#This Row],[kan_params]]</f>
        <v>8828</v>
      </c>
      <c r="AF449">
        <f>Tabela4[[#This Row],[kan_steps]]</f>
        <v>29.4</v>
      </c>
      <c r="AG449">
        <f>Tabela4[[#This Row],[kan_train_acc]]</f>
        <v>0.93584905862808199</v>
      </c>
      <c r="AH449">
        <f>Tabela4[[#This Row],[kan_val_acc]]</f>
        <v>0.94814815521240203</v>
      </c>
      <c r="AI449">
        <f>Tabela4[[#This Row],[kan_test_acc]]</f>
        <v>0.91555556058883603</v>
      </c>
      <c r="AJ449">
        <f>Tabela4[[#This Row],[mlp_test_acc]]</f>
        <v>0.33333333333333298</v>
      </c>
      <c r="AK449">
        <f>Tabela4[[#This Row],[mlp_val_acc]]</f>
        <v>0.51851851851851805</v>
      </c>
      <c r="AL449">
        <f>Tabela4[[#This Row],[mlp_train_acc]]</f>
        <v>0.39622641509433898</v>
      </c>
      <c r="AM449">
        <f>Tabela4[[#This Row],[mlp_steps]]</f>
        <v>13.8</v>
      </c>
    </row>
    <row r="450" spans="1:39" hidden="1" x14ac:dyDescent="0.25">
      <c r="A450" t="s">
        <v>2630</v>
      </c>
      <c r="B450">
        <v>16</v>
      </c>
      <c r="C450">
        <v>9</v>
      </c>
      <c r="D450">
        <v>3</v>
      </c>
      <c r="E450">
        <v>0</v>
      </c>
      <c r="F450" t="s">
        <v>2727</v>
      </c>
      <c r="G450">
        <v>9534</v>
      </c>
      <c r="H450">
        <v>4500965</v>
      </c>
      <c r="I450">
        <v>24.8</v>
      </c>
      <c r="J450">
        <v>0.97358491420745796</v>
      </c>
      <c r="K450">
        <v>0.93333332538604696</v>
      </c>
      <c r="L450">
        <v>0.93333333730697599</v>
      </c>
      <c r="M450">
        <v>0.33333333333333298</v>
      </c>
      <c r="N450">
        <v>0.51851851851851805</v>
      </c>
      <c r="O450">
        <v>0.39622641509433898</v>
      </c>
      <c r="P450">
        <v>12.6</v>
      </c>
      <c r="Q450">
        <v>211534.8</v>
      </c>
      <c r="R450">
        <v>9411</v>
      </c>
      <c r="S450">
        <v>2</v>
      </c>
      <c r="T450">
        <v>64</v>
      </c>
      <c r="U450">
        <v>0.33333333333333298</v>
      </c>
      <c r="V450">
        <v>0.51851851851851805</v>
      </c>
      <c r="W450">
        <v>0.39622641509433898</v>
      </c>
      <c r="X450">
        <v>20</v>
      </c>
      <c r="Y450">
        <v>289681.2</v>
      </c>
      <c r="Z450">
        <v>9688</v>
      </c>
      <c r="AA450">
        <v>2</v>
      </c>
      <c r="AB450">
        <v>65</v>
      </c>
      <c r="AC450" t="s">
        <v>3129</v>
      </c>
      <c r="AE450">
        <f>Tabela4[[#This Row],[kan_params]]</f>
        <v>9534</v>
      </c>
      <c r="AF450">
        <f>Tabela4[[#This Row],[kan_steps]]</f>
        <v>24.8</v>
      </c>
      <c r="AG450">
        <f>Tabela4[[#This Row],[kan_train_acc]]</f>
        <v>0.97358491420745796</v>
      </c>
      <c r="AH450">
        <f>Tabela4[[#This Row],[kan_val_acc]]</f>
        <v>0.93333332538604696</v>
      </c>
      <c r="AI450">
        <f>Tabela4[[#This Row],[kan_test_acc]]</f>
        <v>0.93333333730697599</v>
      </c>
      <c r="AJ450">
        <f>Tabela4[[#This Row],[mlp_test_acc]]</f>
        <v>0.33333333333333298</v>
      </c>
      <c r="AK450">
        <f>Tabela4[[#This Row],[mlp_val_acc]]</f>
        <v>0.51851851851851805</v>
      </c>
      <c r="AL450">
        <f>Tabela4[[#This Row],[mlp_train_acc]]</f>
        <v>0.39622641509433898</v>
      </c>
      <c r="AM450">
        <f>Tabela4[[#This Row],[mlp_steps]]</f>
        <v>12.6</v>
      </c>
    </row>
    <row r="451" spans="1:39" hidden="1" x14ac:dyDescent="0.25">
      <c r="A451" t="s">
        <v>2630</v>
      </c>
      <c r="B451">
        <v>16</v>
      </c>
      <c r="C451">
        <v>9</v>
      </c>
      <c r="D451">
        <v>3</v>
      </c>
      <c r="E451">
        <v>0</v>
      </c>
      <c r="F451" t="s">
        <v>2729</v>
      </c>
      <c r="G451">
        <v>3180</v>
      </c>
      <c r="H451">
        <v>3187050.6</v>
      </c>
      <c r="I451">
        <v>26.2</v>
      </c>
      <c r="J451">
        <v>0.92641508579254095</v>
      </c>
      <c r="K451">
        <v>0.93333332538604696</v>
      </c>
      <c r="L451">
        <v>0.86222223043441704</v>
      </c>
      <c r="M451">
        <v>0.33333333333333298</v>
      </c>
      <c r="N451">
        <v>0.51851851851851805</v>
      </c>
      <c r="O451">
        <v>0.39622641509433898</v>
      </c>
      <c r="P451">
        <v>18.399999999999999</v>
      </c>
      <c r="Q451">
        <v>286100.59999999998</v>
      </c>
      <c r="R451">
        <v>3118</v>
      </c>
      <c r="S451">
        <v>2</v>
      </c>
      <c r="T451">
        <v>35</v>
      </c>
      <c r="U451">
        <v>0.31111111111111101</v>
      </c>
      <c r="V451">
        <v>0.47407407407407398</v>
      </c>
      <c r="W451">
        <v>0.373584905660377</v>
      </c>
      <c r="X451">
        <v>18.399999999999999</v>
      </c>
      <c r="Y451">
        <v>281839.8</v>
      </c>
      <c r="Z451">
        <v>3279</v>
      </c>
      <c r="AA451">
        <v>2</v>
      </c>
      <c r="AB451">
        <v>36</v>
      </c>
      <c r="AC451" t="s">
        <v>3130</v>
      </c>
      <c r="AE451">
        <f>Tabela4[[#This Row],[kan_params]]</f>
        <v>3180</v>
      </c>
      <c r="AF451">
        <f>Tabela4[[#This Row],[kan_steps]]</f>
        <v>26.2</v>
      </c>
      <c r="AG451">
        <f>Tabela4[[#This Row],[kan_train_acc]]</f>
        <v>0.92641508579254095</v>
      </c>
      <c r="AH451">
        <f>Tabela4[[#This Row],[kan_val_acc]]</f>
        <v>0.93333332538604696</v>
      </c>
      <c r="AI451">
        <f>Tabela4[[#This Row],[kan_test_acc]]</f>
        <v>0.86222223043441704</v>
      </c>
      <c r="AJ451">
        <f>Tabela4[[#This Row],[mlp_test_acc]]</f>
        <v>0.33333333333333298</v>
      </c>
      <c r="AK451">
        <f>Tabela4[[#This Row],[mlp_val_acc]]</f>
        <v>0.51851851851851805</v>
      </c>
      <c r="AL451">
        <f>Tabela4[[#This Row],[mlp_train_acc]]</f>
        <v>0.39622641509433898</v>
      </c>
      <c r="AM451">
        <f>Tabela4[[#This Row],[mlp_steps]]</f>
        <v>18.399999999999999</v>
      </c>
    </row>
    <row r="452" spans="1:39" hidden="1" x14ac:dyDescent="0.25">
      <c r="A452" t="s">
        <v>2630</v>
      </c>
      <c r="B452">
        <v>18</v>
      </c>
      <c r="C452">
        <v>9</v>
      </c>
      <c r="D452">
        <v>4</v>
      </c>
      <c r="E452">
        <v>0</v>
      </c>
      <c r="F452" t="s">
        <v>2631</v>
      </c>
      <c r="G452">
        <v>4414</v>
      </c>
      <c r="H452">
        <v>1899469</v>
      </c>
      <c r="I452">
        <v>13</v>
      </c>
      <c r="J452">
        <v>0.44339624047279302</v>
      </c>
      <c r="K452">
        <v>0.77777779102325395</v>
      </c>
      <c r="L452">
        <v>0.46666666865348799</v>
      </c>
      <c r="M452">
        <v>0.33333333333333298</v>
      </c>
      <c r="N452">
        <v>0.51851851851851805</v>
      </c>
      <c r="O452">
        <v>0.39622641509433898</v>
      </c>
      <c r="P452">
        <v>12</v>
      </c>
      <c r="Q452">
        <v>191425.2</v>
      </c>
      <c r="R452">
        <v>4329</v>
      </c>
      <c r="S452">
        <v>2</v>
      </c>
      <c r="T452">
        <v>42</v>
      </c>
      <c r="U452">
        <v>0.33333333333333298</v>
      </c>
      <c r="V452">
        <v>0.51851851851851805</v>
      </c>
      <c r="W452">
        <v>0.39622641509433898</v>
      </c>
      <c r="X452">
        <v>18</v>
      </c>
      <c r="Y452">
        <v>269107.59999999998</v>
      </c>
      <c r="Z452">
        <v>4518</v>
      </c>
      <c r="AA452">
        <v>2</v>
      </c>
      <c r="AB452">
        <v>43</v>
      </c>
      <c r="AC452" t="s">
        <v>3131</v>
      </c>
      <c r="AE452">
        <f>Tabela4[[#This Row],[kan_params]]</f>
        <v>4414</v>
      </c>
      <c r="AF452">
        <f>Tabela4[[#This Row],[kan_steps]]</f>
        <v>13</v>
      </c>
      <c r="AG452">
        <f>Tabela4[[#This Row],[kan_train_acc]]</f>
        <v>0.44339624047279302</v>
      </c>
      <c r="AH452">
        <f>Tabela4[[#This Row],[kan_val_acc]]</f>
        <v>0.77777779102325395</v>
      </c>
      <c r="AI452">
        <f>Tabela4[[#This Row],[kan_test_acc]]</f>
        <v>0.46666666865348799</v>
      </c>
      <c r="AJ452">
        <f>Tabela4[[#This Row],[mlp_test_acc]]</f>
        <v>0.33333333333333298</v>
      </c>
      <c r="AK452">
        <f>Tabela4[[#This Row],[mlp_val_acc]]</f>
        <v>0.51851851851851805</v>
      </c>
      <c r="AL452">
        <f>Tabela4[[#This Row],[mlp_train_acc]]</f>
        <v>0.39622641509433898</v>
      </c>
      <c r="AM452">
        <f>Tabela4[[#This Row],[mlp_steps]]</f>
        <v>12</v>
      </c>
    </row>
    <row r="453" spans="1:39" hidden="1" x14ac:dyDescent="0.25">
      <c r="A453" t="s">
        <v>2630</v>
      </c>
      <c r="B453">
        <v>18</v>
      </c>
      <c r="C453">
        <v>9</v>
      </c>
      <c r="D453">
        <v>4</v>
      </c>
      <c r="E453">
        <v>0</v>
      </c>
      <c r="F453" t="s">
        <v>2633</v>
      </c>
      <c r="G453">
        <v>9454</v>
      </c>
      <c r="H453">
        <v>4073721.4</v>
      </c>
      <c r="I453">
        <v>16.8</v>
      </c>
      <c r="J453">
        <v>0.37924528419971398</v>
      </c>
      <c r="K453">
        <v>0.57777777910232497</v>
      </c>
      <c r="L453">
        <v>0.39111112356185901</v>
      </c>
      <c r="M453">
        <v>0.33333333333333298</v>
      </c>
      <c r="N453">
        <v>0.54074074074073997</v>
      </c>
      <c r="O453">
        <v>0.39622641509433898</v>
      </c>
      <c r="P453">
        <v>14.6</v>
      </c>
      <c r="Q453">
        <v>239715</v>
      </c>
      <c r="R453">
        <v>9411</v>
      </c>
      <c r="S453">
        <v>2</v>
      </c>
      <c r="T453">
        <v>64</v>
      </c>
      <c r="U453">
        <v>0.31555555555555498</v>
      </c>
      <c r="V453">
        <v>0.48148148148148101</v>
      </c>
      <c r="W453">
        <v>0.37547169811320702</v>
      </c>
      <c r="X453">
        <v>15.2</v>
      </c>
      <c r="Y453">
        <v>231168.8</v>
      </c>
      <c r="Z453">
        <v>9688</v>
      </c>
      <c r="AA453">
        <v>2</v>
      </c>
      <c r="AB453">
        <v>65</v>
      </c>
      <c r="AC453" t="s">
        <v>3132</v>
      </c>
      <c r="AE453">
        <f>Tabela4[[#This Row],[kan_params]]</f>
        <v>9454</v>
      </c>
      <c r="AF453">
        <f>Tabela4[[#This Row],[kan_steps]]</f>
        <v>16.8</v>
      </c>
      <c r="AG453">
        <f>Tabela4[[#This Row],[kan_train_acc]]</f>
        <v>0.37924528419971398</v>
      </c>
      <c r="AH453">
        <f>Tabela4[[#This Row],[kan_val_acc]]</f>
        <v>0.57777777910232497</v>
      </c>
      <c r="AI453">
        <f>Tabela4[[#This Row],[kan_test_acc]]</f>
        <v>0.39111112356185901</v>
      </c>
      <c r="AJ453">
        <f>Tabela4[[#This Row],[mlp_test_acc]]</f>
        <v>0.33333333333333298</v>
      </c>
      <c r="AK453">
        <f>Tabela4[[#This Row],[mlp_val_acc]]</f>
        <v>0.54074074074073997</v>
      </c>
      <c r="AL453">
        <f>Tabela4[[#This Row],[mlp_train_acc]]</f>
        <v>0.39622641509433898</v>
      </c>
      <c r="AM453">
        <f>Tabela4[[#This Row],[mlp_steps]]</f>
        <v>14.6</v>
      </c>
    </row>
    <row r="454" spans="1:39" hidden="1" x14ac:dyDescent="0.25">
      <c r="A454" t="s">
        <v>2630</v>
      </c>
      <c r="B454">
        <v>18</v>
      </c>
      <c r="C454">
        <v>9</v>
      </c>
      <c r="D454">
        <v>4</v>
      </c>
      <c r="E454">
        <v>0</v>
      </c>
      <c r="F454" t="s">
        <v>2635</v>
      </c>
      <c r="G454">
        <v>10256</v>
      </c>
      <c r="H454">
        <v>3485031.2</v>
      </c>
      <c r="I454">
        <v>13</v>
      </c>
      <c r="J454">
        <v>0.450943386554718</v>
      </c>
      <c r="K454">
        <v>0.59259259700775102</v>
      </c>
      <c r="L454">
        <v>0.43555556535720802</v>
      </c>
      <c r="M454">
        <v>0.33333333333333298</v>
      </c>
      <c r="N454">
        <v>0.62962962962962898</v>
      </c>
      <c r="O454">
        <v>0.39622641509433898</v>
      </c>
      <c r="P454">
        <v>19</v>
      </c>
      <c r="Q454">
        <v>268923.40000000002</v>
      </c>
      <c r="R454">
        <v>10254</v>
      </c>
      <c r="S454">
        <v>2</v>
      </c>
      <c r="T454">
        <v>67</v>
      </c>
      <c r="U454">
        <v>0.33333333333333298</v>
      </c>
      <c r="V454">
        <v>0.51851851851851805</v>
      </c>
      <c r="W454">
        <v>0.39622641509433898</v>
      </c>
      <c r="X454">
        <v>12</v>
      </c>
      <c r="Y454">
        <v>216995.20000000001</v>
      </c>
      <c r="Z454">
        <v>10543</v>
      </c>
      <c r="AA454">
        <v>2</v>
      </c>
      <c r="AB454">
        <v>68</v>
      </c>
      <c r="AC454" t="s">
        <v>3133</v>
      </c>
      <c r="AE454">
        <f>Tabela4[[#This Row],[kan_params]]</f>
        <v>10256</v>
      </c>
      <c r="AF454">
        <f>Tabela4[[#This Row],[kan_steps]]</f>
        <v>13</v>
      </c>
      <c r="AG454">
        <f>Tabela4[[#This Row],[kan_train_acc]]</f>
        <v>0.450943386554718</v>
      </c>
      <c r="AH454">
        <f>Tabela4[[#This Row],[kan_val_acc]]</f>
        <v>0.59259259700775102</v>
      </c>
      <c r="AI454">
        <f>Tabela4[[#This Row],[kan_test_acc]]</f>
        <v>0.43555556535720802</v>
      </c>
      <c r="AJ454">
        <f>Tabela4[[#This Row],[mlp_test_acc]]</f>
        <v>0.33333333333333298</v>
      </c>
      <c r="AK454">
        <f>Tabela4[[#This Row],[mlp_val_acc]]</f>
        <v>0.62962962962962898</v>
      </c>
      <c r="AL454">
        <f>Tabela4[[#This Row],[mlp_train_acc]]</f>
        <v>0.39622641509433898</v>
      </c>
      <c r="AM454">
        <f>Tabela4[[#This Row],[mlp_steps]]</f>
        <v>19</v>
      </c>
    </row>
    <row r="455" spans="1:39" hidden="1" x14ac:dyDescent="0.25">
      <c r="A455" t="s">
        <v>2630</v>
      </c>
      <c r="B455">
        <v>18</v>
      </c>
      <c r="C455">
        <v>9</v>
      </c>
      <c r="D455">
        <v>4</v>
      </c>
      <c r="E455">
        <v>0</v>
      </c>
      <c r="F455" t="s">
        <v>2637</v>
      </c>
      <c r="G455">
        <v>11058</v>
      </c>
      <c r="H455">
        <v>3803332.4</v>
      </c>
      <c r="I455">
        <v>14</v>
      </c>
      <c r="J455">
        <v>0.36792452931404102</v>
      </c>
      <c r="K455">
        <v>0.688888883590698</v>
      </c>
      <c r="L455">
        <v>0.37777778506278897</v>
      </c>
      <c r="M455">
        <v>0.33333333333333298</v>
      </c>
      <c r="N455">
        <v>0.51851851851851805</v>
      </c>
      <c r="O455">
        <v>0.39622641509433898</v>
      </c>
      <c r="P455">
        <v>12</v>
      </c>
      <c r="Q455">
        <v>169988</v>
      </c>
      <c r="R455">
        <v>10836</v>
      </c>
      <c r="S455">
        <v>2</v>
      </c>
      <c r="T455">
        <v>69</v>
      </c>
      <c r="U455">
        <v>0.33333333333333298</v>
      </c>
      <c r="V455">
        <v>0.51851851851851805</v>
      </c>
      <c r="W455">
        <v>0.39622641509433898</v>
      </c>
      <c r="X455">
        <v>19</v>
      </c>
      <c r="Y455">
        <v>268507.2</v>
      </c>
      <c r="Z455">
        <v>11133</v>
      </c>
      <c r="AA455">
        <v>2</v>
      </c>
      <c r="AB455">
        <v>70</v>
      </c>
      <c r="AC455" t="s">
        <v>3134</v>
      </c>
      <c r="AE455">
        <f>Tabela4[[#This Row],[kan_params]]</f>
        <v>11058</v>
      </c>
      <c r="AF455">
        <f>Tabela4[[#This Row],[kan_steps]]</f>
        <v>14</v>
      </c>
      <c r="AG455">
        <f>Tabela4[[#This Row],[kan_train_acc]]</f>
        <v>0.36792452931404102</v>
      </c>
      <c r="AH455">
        <f>Tabela4[[#This Row],[kan_val_acc]]</f>
        <v>0.688888883590698</v>
      </c>
      <c r="AI455">
        <f>Tabela4[[#This Row],[kan_test_acc]]</f>
        <v>0.37777778506278897</v>
      </c>
      <c r="AJ455">
        <f>Tabela4[[#This Row],[mlp_test_acc]]</f>
        <v>0.33333333333333298</v>
      </c>
      <c r="AK455">
        <f>Tabela4[[#This Row],[mlp_val_acc]]</f>
        <v>0.51851851851851805</v>
      </c>
      <c r="AL455">
        <f>Tabela4[[#This Row],[mlp_train_acc]]</f>
        <v>0.39622641509433898</v>
      </c>
      <c r="AM455">
        <f>Tabela4[[#This Row],[mlp_steps]]</f>
        <v>12</v>
      </c>
    </row>
    <row r="456" spans="1:39" hidden="1" x14ac:dyDescent="0.25">
      <c r="A456" t="s">
        <v>2630</v>
      </c>
      <c r="B456">
        <v>18</v>
      </c>
      <c r="C456">
        <v>9</v>
      </c>
      <c r="D456">
        <v>4</v>
      </c>
      <c r="E456">
        <v>0</v>
      </c>
      <c r="F456" t="s">
        <v>2639</v>
      </c>
      <c r="G456">
        <v>11860</v>
      </c>
      <c r="H456">
        <v>5022263</v>
      </c>
      <c r="I456">
        <v>18</v>
      </c>
      <c r="J456">
        <v>0.41509434580802901</v>
      </c>
      <c r="K456">
        <v>0.52592592835426299</v>
      </c>
      <c r="L456">
        <v>0.38222223222255702</v>
      </c>
      <c r="M456">
        <v>0.33333333333333298</v>
      </c>
      <c r="N456">
        <v>0.51851851851851805</v>
      </c>
      <c r="O456">
        <v>0.39622641509433898</v>
      </c>
      <c r="P456">
        <v>12</v>
      </c>
      <c r="Q456">
        <v>666028.19999999995</v>
      </c>
      <c r="R456">
        <v>11739</v>
      </c>
      <c r="S456">
        <v>2</v>
      </c>
      <c r="T456">
        <v>72</v>
      </c>
      <c r="U456">
        <v>0.33333333333333298</v>
      </c>
      <c r="V456">
        <v>0.51851851851851805</v>
      </c>
      <c r="W456">
        <v>0.39622641509433898</v>
      </c>
      <c r="X456">
        <v>15.6</v>
      </c>
      <c r="Y456">
        <v>1075049.6000000001</v>
      </c>
      <c r="Z456">
        <v>12048</v>
      </c>
      <c r="AA456">
        <v>2</v>
      </c>
      <c r="AB456">
        <v>73</v>
      </c>
      <c r="AC456" t="s">
        <v>3135</v>
      </c>
      <c r="AE456">
        <f>Tabela4[[#This Row],[kan_params]]</f>
        <v>11860</v>
      </c>
      <c r="AF456">
        <f>Tabela4[[#This Row],[kan_steps]]</f>
        <v>18</v>
      </c>
      <c r="AG456">
        <f>Tabela4[[#This Row],[kan_train_acc]]</f>
        <v>0.41509434580802901</v>
      </c>
      <c r="AH456">
        <f>Tabela4[[#This Row],[kan_val_acc]]</f>
        <v>0.52592592835426299</v>
      </c>
      <c r="AI456">
        <f>Tabela4[[#This Row],[kan_test_acc]]</f>
        <v>0.38222223222255702</v>
      </c>
      <c r="AJ456">
        <f>Tabela4[[#This Row],[mlp_test_acc]]</f>
        <v>0.33333333333333298</v>
      </c>
      <c r="AK456">
        <f>Tabela4[[#This Row],[mlp_val_acc]]</f>
        <v>0.51851851851851805</v>
      </c>
      <c r="AL456">
        <f>Tabela4[[#This Row],[mlp_train_acc]]</f>
        <v>0.39622641509433898</v>
      </c>
      <c r="AM456">
        <f>Tabela4[[#This Row],[mlp_steps]]</f>
        <v>12</v>
      </c>
    </row>
    <row r="457" spans="1:39" hidden="1" x14ac:dyDescent="0.25">
      <c r="A457" t="s">
        <v>2630</v>
      </c>
      <c r="B457">
        <v>18</v>
      </c>
      <c r="C457">
        <v>9</v>
      </c>
      <c r="D457">
        <v>4</v>
      </c>
      <c r="E457">
        <v>0</v>
      </c>
      <c r="F457" t="s">
        <v>2641</v>
      </c>
      <c r="G457">
        <v>12662</v>
      </c>
      <c r="H457">
        <v>3757764.2</v>
      </c>
      <c r="I457">
        <v>13</v>
      </c>
      <c r="J457">
        <v>0.34528301358222901</v>
      </c>
      <c r="K457">
        <v>0.59259259700775102</v>
      </c>
      <c r="L457">
        <v>0.395555567741394</v>
      </c>
      <c r="M457">
        <v>0.33333333333333298</v>
      </c>
      <c r="N457">
        <v>0.51851851851851805</v>
      </c>
      <c r="O457">
        <v>0.39622641509433898</v>
      </c>
      <c r="P457">
        <v>12</v>
      </c>
      <c r="Q457">
        <v>695899.8</v>
      </c>
      <c r="R457">
        <v>12361</v>
      </c>
      <c r="S457">
        <v>2</v>
      </c>
      <c r="T457">
        <v>74</v>
      </c>
      <c r="U457">
        <v>0.33333333333333298</v>
      </c>
      <c r="V457">
        <v>0.51851851851851805</v>
      </c>
      <c r="W457">
        <v>0.39622641509433898</v>
      </c>
      <c r="X457">
        <v>12</v>
      </c>
      <c r="Y457">
        <v>893815.6</v>
      </c>
      <c r="Z457">
        <v>12678</v>
      </c>
      <c r="AA457">
        <v>2</v>
      </c>
      <c r="AB457">
        <v>75</v>
      </c>
      <c r="AC457" t="s">
        <v>3136</v>
      </c>
      <c r="AE457">
        <f>Tabela4[[#This Row],[kan_params]]</f>
        <v>12662</v>
      </c>
      <c r="AF457">
        <f>Tabela4[[#This Row],[kan_steps]]</f>
        <v>13</v>
      </c>
      <c r="AG457">
        <f>Tabela4[[#This Row],[kan_train_acc]]</f>
        <v>0.34528301358222901</v>
      </c>
      <c r="AH457">
        <f>Tabela4[[#This Row],[kan_val_acc]]</f>
        <v>0.59259259700775102</v>
      </c>
      <c r="AI457">
        <f>Tabela4[[#This Row],[kan_test_acc]]</f>
        <v>0.395555567741394</v>
      </c>
      <c r="AJ457">
        <f>Tabela4[[#This Row],[mlp_test_acc]]</f>
        <v>0.33333333333333298</v>
      </c>
      <c r="AK457">
        <f>Tabela4[[#This Row],[mlp_val_acc]]</f>
        <v>0.51851851851851805</v>
      </c>
      <c r="AL457">
        <f>Tabela4[[#This Row],[mlp_train_acc]]</f>
        <v>0.39622641509433898</v>
      </c>
      <c r="AM457">
        <f>Tabela4[[#This Row],[mlp_steps]]</f>
        <v>12</v>
      </c>
    </row>
    <row r="458" spans="1:39" hidden="1" x14ac:dyDescent="0.25">
      <c r="A458" t="s">
        <v>2630</v>
      </c>
      <c r="B458">
        <v>18</v>
      </c>
      <c r="C458">
        <v>9</v>
      </c>
      <c r="D458">
        <v>4</v>
      </c>
      <c r="E458">
        <v>0</v>
      </c>
      <c r="F458" t="s">
        <v>2643</v>
      </c>
      <c r="G458">
        <v>13464</v>
      </c>
      <c r="H458">
        <v>4880308.4000000004</v>
      </c>
      <c r="I458">
        <v>16.2</v>
      </c>
      <c r="J458">
        <v>0.34339622855186402</v>
      </c>
      <c r="K458">
        <v>0.55555557012557899</v>
      </c>
      <c r="L458">
        <v>0.29777778685092898</v>
      </c>
      <c r="M458">
        <v>0.33333333333333298</v>
      </c>
      <c r="N458">
        <v>0.54074074074073997</v>
      </c>
      <c r="O458">
        <v>0.39622641509433898</v>
      </c>
      <c r="P458">
        <v>12.8</v>
      </c>
      <c r="Q458">
        <v>889306.4</v>
      </c>
      <c r="R458">
        <v>13324</v>
      </c>
      <c r="S458">
        <v>2</v>
      </c>
      <c r="T458">
        <v>77</v>
      </c>
      <c r="U458">
        <v>0.33333333333333298</v>
      </c>
      <c r="V458">
        <v>0.51851851851851805</v>
      </c>
      <c r="W458">
        <v>0.39622641509433898</v>
      </c>
      <c r="X458">
        <v>14.8</v>
      </c>
      <c r="Y458">
        <v>812716.4</v>
      </c>
      <c r="Z458">
        <v>13653</v>
      </c>
      <c r="AA458">
        <v>2</v>
      </c>
      <c r="AB458">
        <v>78</v>
      </c>
      <c r="AC458" t="s">
        <v>3137</v>
      </c>
      <c r="AE458">
        <f>Tabela4[[#This Row],[kan_params]]</f>
        <v>13464</v>
      </c>
      <c r="AF458">
        <f>Tabela4[[#This Row],[kan_steps]]</f>
        <v>16.2</v>
      </c>
      <c r="AG458">
        <f>Tabela4[[#This Row],[kan_train_acc]]</f>
        <v>0.34339622855186402</v>
      </c>
      <c r="AH458">
        <f>Tabela4[[#This Row],[kan_val_acc]]</f>
        <v>0.55555557012557899</v>
      </c>
      <c r="AI458">
        <f>Tabela4[[#This Row],[kan_test_acc]]</f>
        <v>0.29777778685092898</v>
      </c>
      <c r="AJ458">
        <f>Tabela4[[#This Row],[mlp_test_acc]]</f>
        <v>0.33333333333333298</v>
      </c>
      <c r="AK458">
        <f>Tabela4[[#This Row],[mlp_val_acc]]</f>
        <v>0.54074074074073997</v>
      </c>
      <c r="AL458">
        <f>Tabela4[[#This Row],[mlp_train_acc]]</f>
        <v>0.39622641509433898</v>
      </c>
      <c r="AM458">
        <f>Tabela4[[#This Row],[mlp_steps]]</f>
        <v>12.8</v>
      </c>
    </row>
    <row r="459" spans="1:39" hidden="1" x14ac:dyDescent="0.25">
      <c r="A459" t="s">
        <v>2630</v>
      </c>
      <c r="B459">
        <v>18</v>
      </c>
      <c r="C459">
        <v>9</v>
      </c>
      <c r="D459">
        <v>4</v>
      </c>
      <c r="E459">
        <v>0</v>
      </c>
      <c r="F459" t="s">
        <v>2645</v>
      </c>
      <c r="G459">
        <v>14266</v>
      </c>
      <c r="H459">
        <v>4713508.4000000004</v>
      </c>
      <c r="I459">
        <v>15</v>
      </c>
      <c r="J459">
        <v>0.31509434282779603</v>
      </c>
      <c r="K459">
        <v>0.57777779102325399</v>
      </c>
      <c r="L459">
        <v>0.28888889700174297</v>
      </c>
      <c r="M459">
        <v>0.33333333333333298</v>
      </c>
      <c r="N459">
        <v>0.51851851851851805</v>
      </c>
      <c r="O459">
        <v>0.39622641509433898</v>
      </c>
      <c r="P459">
        <v>12</v>
      </c>
      <c r="Q459">
        <v>665580.4</v>
      </c>
      <c r="R459">
        <v>13986</v>
      </c>
      <c r="S459">
        <v>2</v>
      </c>
      <c r="T459">
        <v>79</v>
      </c>
      <c r="U459">
        <v>0.33333333333333298</v>
      </c>
      <c r="V459">
        <v>0.51851851851851805</v>
      </c>
      <c r="W459">
        <v>0.39622641509433898</v>
      </c>
      <c r="X459">
        <v>13.6</v>
      </c>
      <c r="Y459">
        <v>755927.4</v>
      </c>
      <c r="Z459">
        <v>14323</v>
      </c>
      <c r="AA459">
        <v>2</v>
      </c>
      <c r="AB459">
        <v>80</v>
      </c>
      <c r="AC459" t="s">
        <v>3138</v>
      </c>
      <c r="AE459">
        <f>Tabela4[[#This Row],[kan_params]]</f>
        <v>14266</v>
      </c>
      <c r="AF459">
        <f>Tabela4[[#This Row],[kan_steps]]</f>
        <v>15</v>
      </c>
      <c r="AG459">
        <f>Tabela4[[#This Row],[kan_train_acc]]</f>
        <v>0.31509434282779603</v>
      </c>
      <c r="AH459">
        <f>Tabela4[[#This Row],[kan_val_acc]]</f>
        <v>0.57777779102325399</v>
      </c>
      <c r="AI459">
        <f>Tabela4[[#This Row],[kan_test_acc]]</f>
        <v>0.28888889700174297</v>
      </c>
      <c r="AJ459">
        <f>Tabela4[[#This Row],[mlp_test_acc]]</f>
        <v>0.33333333333333298</v>
      </c>
      <c r="AK459">
        <f>Tabela4[[#This Row],[mlp_val_acc]]</f>
        <v>0.51851851851851805</v>
      </c>
      <c r="AL459">
        <f>Tabela4[[#This Row],[mlp_train_acc]]</f>
        <v>0.39622641509433898</v>
      </c>
      <c r="AM459">
        <f>Tabela4[[#This Row],[mlp_steps]]</f>
        <v>12</v>
      </c>
    </row>
    <row r="460" spans="1:39" hidden="1" x14ac:dyDescent="0.25">
      <c r="A460" t="s">
        <v>2630</v>
      </c>
      <c r="B460">
        <v>18</v>
      </c>
      <c r="C460">
        <v>9</v>
      </c>
      <c r="D460">
        <v>4</v>
      </c>
      <c r="E460">
        <v>0</v>
      </c>
      <c r="F460" t="s">
        <v>2647</v>
      </c>
      <c r="G460">
        <v>15068</v>
      </c>
      <c r="H460">
        <v>6532754.4000000004</v>
      </c>
      <c r="I460">
        <v>21</v>
      </c>
      <c r="J460">
        <v>0.35094339251518197</v>
      </c>
      <c r="K460">
        <v>0.548148149251937</v>
      </c>
      <c r="L460">
        <v>0.368888899683952</v>
      </c>
      <c r="M460">
        <v>0.33333333333333298</v>
      </c>
      <c r="N460">
        <v>0.53333333333333299</v>
      </c>
      <c r="O460">
        <v>0.39622641509433898</v>
      </c>
      <c r="P460">
        <v>14</v>
      </c>
      <c r="Q460">
        <v>646834.19999999995</v>
      </c>
      <c r="R460">
        <v>15009</v>
      </c>
      <c r="S460">
        <v>2</v>
      </c>
      <c r="T460">
        <v>82</v>
      </c>
      <c r="U460">
        <v>0.33333333333333298</v>
      </c>
      <c r="V460">
        <v>0.51851851851851805</v>
      </c>
      <c r="W460">
        <v>0.39622641509433898</v>
      </c>
      <c r="X460">
        <v>15.4</v>
      </c>
      <c r="Y460">
        <v>753172.2</v>
      </c>
      <c r="Z460">
        <v>15358</v>
      </c>
      <c r="AA460">
        <v>2</v>
      </c>
      <c r="AB460">
        <v>83</v>
      </c>
      <c r="AC460" t="s">
        <v>3139</v>
      </c>
      <c r="AE460">
        <f>Tabela4[[#This Row],[kan_params]]</f>
        <v>15068</v>
      </c>
      <c r="AF460">
        <f>Tabela4[[#This Row],[kan_steps]]</f>
        <v>21</v>
      </c>
      <c r="AG460">
        <f>Tabela4[[#This Row],[kan_train_acc]]</f>
        <v>0.35094339251518197</v>
      </c>
      <c r="AH460">
        <f>Tabela4[[#This Row],[kan_val_acc]]</f>
        <v>0.548148149251937</v>
      </c>
      <c r="AI460">
        <f>Tabela4[[#This Row],[kan_test_acc]]</f>
        <v>0.368888899683952</v>
      </c>
      <c r="AJ460">
        <f>Tabela4[[#This Row],[mlp_test_acc]]</f>
        <v>0.33333333333333298</v>
      </c>
      <c r="AK460">
        <f>Tabela4[[#This Row],[mlp_val_acc]]</f>
        <v>0.53333333333333299</v>
      </c>
      <c r="AL460">
        <f>Tabela4[[#This Row],[mlp_train_acc]]</f>
        <v>0.39622641509433898</v>
      </c>
      <c r="AM460">
        <f>Tabela4[[#This Row],[mlp_steps]]</f>
        <v>14</v>
      </c>
    </row>
    <row r="461" spans="1:39" hidden="1" x14ac:dyDescent="0.25">
      <c r="A461" t="s">
        <v>2630</v>
      </c>
      <c r="B461">
        <v>18</v>
      </c>
      <c r="C461">
        <v>9</v>
      </c>
      <c r="D461">
        <v>4</v>
      </c>
      <c r="E461">
        <v>0</v>
      </c>
      <c r="F461" t="s">
        <v>2649</v>
      </c>
      <c r="G461">
        <v>5216</v>
      </c>
      <c r="H461">
        <v>2414404</v>
      </c>
      <c r="I461">
        <v>15</v>
      </c>
      <c r="J461">
        <v>0.556603771448135</v>
      </c>
      <c r="K461">
        <v>0.89629629850387504</v>
      </c>
      <c r="L461">
        <v>0.58666667938232397</v>
      </c>
      <c r="M461">
        <v>0.33333333333333298</v>
      </c>
      <c r="N461">
        <v>0.51851851851851805</v>
      </c>
      <c r="O461">
        <v>0.39622641509433898</v>
      </c>
      <c r="P461">
        <v>14</v>
      </c>
      <c r="Q461">
        <v>210642.4</v>
      </c>
      <c r="R461">
        <v>5109</v>
      </c>
      <c r="S461">
        <v>2</v>
      </c>
      <c r="T461">
        <v>46</v>
      </c>
      <c r="U461">
        <v>0.33333333333333298</v>
      </c>
      <c r="V461">
        <v>0.51851851851851805</v>
      </c>
      <c r="W461">
        <v>0.39622641509433898</v>
      </c>
      <c r="X461">
        <v>15</v>
      </c>
      <c r="Y461">
        <v>209314</v>
      </c>
      <c r="Z461">
        <v>5314</v>
      </c>
      <c r="AA461">
        <v>2</v>
      </c>
      <c r="AB461">
        <v>47</v>
      </c>
      <c r="AC461" t="s">
        <v>3140</v>
      </c>
      <c r="AE461">
        <f>Tabela4[[#This Row],[kan_params]]</f>
        <v>5216</v>
      </c>
      <c r="AF461">
        <f>Tabela4[[#This Row],[kan_steps]]</f>
        <v>15</v>
      </c>
      <c r="AG461">
        <f>Tabela4[[#This Row],[kan_train_acc]]</f>
        <v>0.556603771448135</v>
      </c>
      <c r="AH461">
        <f>Tabela4[[#This Row],[kan_val_acc]]</f>
        <v>0.89629629850387504</v>
      </c>
      <c r="AI461">
        <f>Tabela4[[#This Row],[kan_test_acc]]</f>
        <v>0.58666667938232397</v>
      </c>
      <c r="AJ461">
        <f>Tabela4[[#This Row],[mlp_test_acc]]</f>
        <v>0.33333333333333298</v>
      </c>
      <c r="AK461">
        <f>Tabela4[[#This Row],[mlp_val_acc]]</f>
        <v>0.51851851851851805</v>
      </c>
      <c r="AL461">
        <f>Tabela4[[#This Row],[mlp_train_acc]]</f>
        <v>0.39622641509433898</v>
      </c>
      <c r="AM461">
        <f>Tabela4[[#This Row],[mlp_steps]]</f>
        <v>14</v>
      </c>
    </row>
    <row r="462" spans="1:39" hidden="1" x14ac:dyDescent="0.25">
      <c r="A462" t="s">
        <v>2630</v>
      </c>
      <c r="B462">
        <v>18</v>
      </c>
      <c r="C462">
        <v>9</v>
      </c>
      <c r="D462">
        <v>4</v>
      </c>
      <c r="E462">
        <v>0</v>
      </c>
      <c r="F462" t="s">
        <v>2651</v>
      </c>
      <c r="G462">
        <v>10756</v>
      </c>
      <c r="H462">
        <v>4260034.8</v>
      </c>
      <c r="I462">
        <v>16</v>
      </c>
      <c r="J462">
        <v>0.36981132030487002</v>
      </c>
      <c r="K462">
        <v>0.74074074029922399</v>
      </c>
      <c r="L462">
        <v>0.364444449543952</v>
      </c>
      <c r="M462">
        <v>0.33333333333333298</v>
      </c>
      <c r="N462">
        <v>0.51851851851851805</v>
      </c>
      <c r="O462">
        <v>0.39622641509433898</v>
      </c>
      <c r="P462">
        <v>20</v>
      </c>
      <c r="Q462">
        <v>299615.2</v>
      </c>
      <c r="R462">
        <v>10543</v>
      </c>
      <c r="S462">
        <v>2</v>
      </c>
      <c r="T462">
        <v>68</v>
      </c>
      <c r="U462">
        <v>0.33333333333333298</v>
      </c>
      <c r="V462">
        <v>0.51851851851851805</v>
      </c>
      <c r="W462">
        <v>0.39622641509433898</v>
      </c>
      <c r="X462">
        <v>12</v>
      </c>
      <c r="Y462">
        <v>172017.6</v>
      </c>
      <c r="Z462">
        <v>10836</v>
      </c>
      <c r="AA462">
        <v>2</v>
      </c>
      <c r="AB462">
        <v>69</v>
      </c>
      <c r="AC462" t="s">
        <v>3141</v>
      </c>
      <c r="AE462">
        <f>Tabela4[[#This Row],[kan_params]]</f>
        <v>10756</v>
      </c>
      <c r="AF462">
        <f>Tabela4[[#This Row],[kan_steps]]</f>
        <v>16</v>
      </c>
      <c r="AG462">
        <f>Tabela4[[#This Row],[kan_train_acc]]</f>
        <v>0.36981132030487002</v>
      </c>
      <c r="AH462">
        <f>Tabela4[[#This Row],[kan_val_acc]]</f>
        <v>0.74074074029922399</v>
      </c>
      <c r="AI462">
        <f>Tabela4[[#This Row],[kan_test_acc]]</f>
        <v>0.364444449543952</v>
      </c>
      <c r="AJ462">
        <f>Tabela4[[#This Row],[mlp_test_acc]]</f>
        <v>0.33333333333333298</v>
      </c>
      <c r="AK462">
        <f>Tabela4[[#This Row],[mlp_val_acc]]</f>
        <v>0.51851851851851805</v>
      </c>
      <c r="AL462">
        <f>Tabela4[[#This Row],[mlp_train_acc]]</f>
        <v>0.39622641509433898</v>
      </c>
      <c r="AM462">
        <f>Tabela4[[#This Row],[mlp_steps]]</f>
        <v>20</v>
      </c>
    </row>
    <row r="463" spans="1:39" hidden="1" x14ac:dyDescent="0.25">
      <c r="A463" t="s">
        <v>2630</v>
      </c>
      <c r="B463">
        <v>18</v>
      </c>
      <c r="C463">
        <v>9</v>
      </c>
      <c r="D463">
        <v>4</v>
      </c>
      <c r="E463">
        <v>0</v>
      </c>
      <c r="F463" t="s">
        <v>2653</v>
      </c>
      <c r="G463">
        <v>11658</v>
      </c>
      <c r="H463">
        <v>4747677</v>
      </c>
      <c r="I463">
        <v>16.399999999999999</v>
      </c>
      <c r="J463">
        <v>0.38679245114326399</v>
      </c>
      <c r="K463">
        <v>0.622222232818603</v>
      </c>
      <c r="L463">
        <v>0.35111111998557998</v>
      </c>
      <c r="M463">
        <v>0.39999999999999902</v>
      </c>
      <c r="N463">
        <v>0.31851851851851798</v>
      </c>
      <c r="O463">
        <v>0.35094339622641502</v>
      </c>
      <c r="P463">
        <v>12</v>
      </c>
      <c r="Q463">
        <v>527054.4</v>
      </c>
      <c r="R463">
        <v>11434</v>
      </c>
      <c r="S463">
        <v>2</v>
      </c>
      <c r="T463">
        <v>71</v>
      </c>
      <c r="U463">
        <v>0.33333333333333298</v>
      </c>
      <c r="V463">
        <v>0.51851851851851805</v>
      </c>
      <c r="W463">
        <v>0.39622641509433898</v>
      </c>
      <c r="X463">
        <v>12.6</v>
      </c>
      <c r="Y463">
        <v>712908.4</v>
      </c>
      <c r="Z463">
        <v>11739</v>
      </c>
      <c r="AA463">
        <v>2</v>
      </c>
      <c r="AB463">
        <v>72</v>
      </c>
      <c r="AC463" t="s">
        <v>3142</v>
      </c>
      <c r="AE463">
        <f>Tabela4[[#This Row],[kan_params]]</f>
        <v>11658</v>
      </c>
      <c r="AF463">
        <f>Tabela4[[#This Row],[kan_steps]]</f>
        <v>16.399999999999999</v>
      </c>
      <c r="AG463">
        <f>Tabela4[[#This Row],[kan_train_acc]]</f>
        <v>0.38679245114326399</v>
      </c>
      <c r="AH463">
        <f>Tabela4[[#This Row],[kan_val_acc]]</f>
        <v>0.622222232818603</v>
      </c>
      <c r="AI463">
        <f>Tabela4[[#This Row],[kan_test_acc]]</f>
        <v>0.35111111998557998</v>
      </c>
      <c r="AJ463">
        <f>Tabela4[[#This Row],[mlp_test_acc]]</f>
        <v>0.39999999999999902</v>
      </c>
      <c r="AK463">
        <f>Tabela4[[#This Row],[mlp_val_acc]]</f>
        <v>0.31851851851851798</v>
      </c>
      <c r="AL463">
        <f>Tabela4[[#This Row],[mlp_train_acc]]</f>
        <v>0.35094339622641502</v>
      </c>
      <c r="AM463">
        <f>Tabela4[[#This Row],[mlp_steps]]</f>
        <v>12</v>
      </c>
    </row>
    <row r="464" spans="1:39" hidden="1" x14ac:dyDescent="0.25">
      <c r="A464" t="s">
        <v>2630</v>
      </c>
      <c r="B464">
        <v>18</v>
      </c>
      <c r="C464">
        <v>9</v>
      </c>
      <c r="D464">
        <v>4</v>
      </c>
      <c r="E464">
        <v>0</v>
      </c>
      <c r="F464" t="s">
        <v>2655</v>
      </c>
      <c r="G464">
        <v>12560</v>
      </c>
      <c r="H464">
        <v>4689337.2</v>
      </c>
      <c r="I464">
        <v>16</v>
      </c>
      <c r="J464">
        <v>0.313207539916038</v>
      </c>
      <c r="K464">
        <v>0.57037036418914799</v>
      </c>
      <c r="L464">
        <v>0.35555556118488302</v>
      </c>
      <c r="M464">
        <v>0.33333333333333298</v>
      </c>
      <c r="N464">
        <v>0.51851851851851805</v>
      </c>
      <c r="O464">
        <v>0.39622641509433898</v>
      </c>
      <c r="P464">
        <v>14.6</v>
      </c>
      <c r="Q464">
        <v>1134625.2</v>
      </c>
      <c r="R464">
        <v>12361</v>
      </c>
      <c r="S464">
        <v>2</v>
      </c>
      <c r="T464">
        <v>74</v>
      </c>
      <c r="U464">
        <v>0.33333333333333298</v>
      </c>
      <c r="V464">
        <v>0.51851851851851805</v>
      </c>
      <c r="W464">
        <v>0.39622641509433898</v>
      </c>
      <c r="X464">
        <v>12.6</v>
      </c>
      <c r="Y464">
        <v>1046417.2</v>
      </c>
      <c r="Z464">
        <v>12678</v>
      </c>
      <c r="AA464">
        <v>2</v>
      </c>
      <c r="AB464">
        <v>75</v>
      </c>
      <c r="AC464" t="s">
        <v>3143</v>
      </c>
      <c r="AE464">
        <f>Tabela4[[#This Row],[kan_params]]</f>
        <v>12560</v>
      </c>
      <c r="AF464">
        <f>Tabela4[[#This Row],[kan_steps]]</f>
        <v>16</v>
      </c>
      <c r="AG464">
        <f>Tabela4[[#This Row],[kan_train_acc]]</f>
        <v>0.313207539916038</v>
      </c>
      <c r="AH464">
        <f>Tabela4[[#This Row],[kan_val_acc]]</f>
        <v>0.57037036418914799</v>
      </c>
      <c r="AI464">
        <f>Tabela4[[#This Row],[kan_test_acc]]</f>
        <v>0.35555556118488302</v>
      </c>
      <c r="AJ464">
        <f>Tabela4[[#This Row],[mlp_test_acc]]</f>
        <v>0.33333333333333298</v>
      </c>
      <c r="AK464">
        <f>Tabela4[[#This Row],[mlp_val_acc]]</f>
        <v>0.51851851851851805</v>
      </c>
      <c r="AL464">
        <f>Tabela4[[#This Row],[mlp_train_acc]]</f>
        <v>0.39622641509433898</v>
      </c>
      <c r="AM464">
        <f>Tabela4[[#This Row],[mlp_steps]]</f>
        <v>14.6</v>
      </c>
    </row>
    <row r="465" spans="1:39" hidden="1" x14ac:dyDescent="0.25">
      <c r="A465" t="s">
        <v>2630</v>
      </c>
      <c r="B465">
        <v>18</v>
      </c>
      <c r="C465">
        <v>9</v>
      </c>
      <c r="D465">
        <v>4</v>
      </c>
      <c r="E465">
        <v>0</v>
      </c>
      <c r="F465" t="s">
        <v>2657</v>
      </c>
      <c r="G465">
        <v>13462</v>
      </c>
      <c r="H465">
        <v>5846315</v>
      </c>
      <c r="I465">
        <v>20.6</v>
      </c>
      <c r="J465">
        <v>0.34339622259140001</v>
      </c>
      <c r="K465">
        <v>0.65925925970077504</v>
      </c>
      <c r="L465">
        <v>0.34222222864627799</v>
      </c>
      <c r="M465">
        <v>0.33333333333333298</v>
      </c>
      <c r="N465">
        <v>0.562962962962963</v>
      </c>
      <c r="O465">
        <v>0.39622641509433898</v>
      </c>
      <c r="P465">
        <v>17</v>
      </c>
      <c r="Q465">
        <v>984531.8</v>
      </c>
      <c r="R465">
        <v>13324</v>
      </c>
      <c r="S465">
        <v>2</v>
      </c>
      <c r="T465">
        <v>77</v>
      </c>
      <c r="U465">
        <v>0.33333333333333298</v>
      </c>
      <c r="V465">
        <v>0.51851851851851805</v>
      </c>
      <c r="W465">
        <v>0.39622641509433898</v>
      </c>
      <c r="X465">
        <v>13.6</v>
      </c>
      <c r="Y465">
        <v>598175.4</v>
      </c>
      <c r="Z465">
        <v>13653</v>
      </c>
      <c r="AA465">
        <v>2</v>
      </c>
      <c r="AB465">
        <v>78</v>
      </c>
      <c r="AC465" t="s">
        <v>3144</v>
      </c>
      <c r="AE465">
        <f>Tabela4[[#This Row],[kan_params]]</f>
        <v>13462</v>
      </c>
      <c r="AF465">
        <f>Tabela4[[#This Row],[kan_steps]]</f>
        <v>20.6</v>
      </c>
      <c r="AG465">
        <f>Tabela4[[#This Row],[kan_train_acc]]</f>
        <v>0.34339622259140001</v>
      </c>
      <c r="AH465">
        <f>Tabela4[[#This Row],[kan_val_acc]]</f>
        <v>0.65925925970077504</v>
      </c>
      <c r="AI465">
        <f>Tabela4[[#This Row],[kan_test_acc]]</f>
        <v>0.34222222864627799</v>
      </c>
      <c r="AJ465">
        <f>Tabela4[[#This Row],[mlp_test_acc]]</f>
        <v>0.33333333333333298</v>
      </c>
      <c r="AK465">
        <f>Tabela4[[#This Row],[mlp_val_acc]]</f>
        <v>0.562962962962963</v>
      </c>
      <c r="AL465">
        <f>Tabela4[[#This Row],[mlp_train_acc]]</f>
        <v>0.39622641509433898</v>
      </c>
      <c r="AM465">
        <f>Tabela4[[#This Row],[mlp_steps]]</f>
        <v>17</v>
      </c>
    </row>
    <row r="466" spans="1:39" hidden="1" x14ac:dyDescent="0.25">
      <c r="A466" t="s">
        <v>2630</v>
      </c>
      <c r="B466">
        <v>18</v>
      </c>
      <c r="C466">
        <v>9</v>
      </c>
      <c r="D466">
        <v>4</v>
      </c>
      <c r="E466">
        <v>0</v>
      </c>
      <c r="F466" t="s">
        <v>2659</v>
      </c>
      <c r="G466">
        <v>14364</v>
      </c>
      <c r="H466">
        <v>6514078</v>
      </c>
      <c r="I466">
        <v>21.4</v>
      </c>
      <c r="J466">
        <v>0.39245283007621701</v>
      </c>
      <c r="K466">
        <v>0.600000011920929</v>
      </c>
      <c r="L466">
        <v>0.37333334386348699</v>
      </c>
      <c r="M466">
        <v>0.33333333333333298</v>
      </c>
      <c r="N466">
        <v>0.51851851851851805</v>
      </c>
      <c r="O466">
        <v>0.39622641509433898</v>
      </c>
      <c r="P466">
        <v>14</v>
      </c>
      <c r="Q466">
        <v>1193908.8</v>
      </c>
      <c r="R466">
        <v>14323</v>
      </c>
      <c r="S466">
        <v>2</v>
      </c>
      <c r="T466">
        <v>80</v>
      </c>
      <c r="U466">
        <v>0.33333333333333298</v>
      </c>
      <c r="V466">
        <v>0.51851851851851805</v>
      </c>
      <c r="W466">
        <v>0.39622641509433898</v>
      </c>
      <c r="X466">
        <v>16.399999999999999</v>
      </c>
      <c r="Y466">
        <v>1214741.6000000001</v>
      </c>
      <c r="Z466">
        <v>14664</v>
      </c>
      <c r="AA466">
        <v>2</v>
      </c>
      <c r="AB466">
        <v>81</v>
      </c>
      <c r="AC466" t="s">
        <v>3145</v>
      </c>
      <c r="AE466">
        <f>Tabela4[[#This Row],[kan_params]]</f>
        <v>14364</v>
      </c>
      <c r="AF466">
        <f>Tabela4[[#This Row],[kan_steps]]</f>
        <v>21.4</v>
      </c>
      <c r="AG466">
        <f>Tabela4[[#This Row],[kan_train_acc]]</f>
        <v>0.39245283007621701</v>
      </c>
      <c r="AH466">
        <f>Tabela4[[#This Row],[kan_val_acc]]</f>
        <v>0.600000011920929</v>
      </c>
      <c r="AI466">
        <f>Tabela4[[#This Row],[kan_test_acc]]</f>
        <v>0.37333334386348699</v>
      </c>
      <c r="AJ466">
        <f>Tabela4[[#This Row],[mlp_test_acc]]</f>
        <v>0.33333333333333298</v>
      </c>
      <c r="AK466">
        <f>Tabela4[[#This Row],[mlp_val_acc]]</f>
        <v>0.51851851851851805</v>
      </c>
      <c r="AL466">
        <f>Tabela4[[#This Row],[mlp_train_acc]]</f>
        <v>0.39622641509433898</v>
      </c>
      <c r="AM466">
        <f>Tabela4[[#This Row],[mlp_steps]]</f>
        <v>14</v>
      </c>
    </row>
    <row r="467" spans="1:39" hidden="1" x14ac:dyDescent="0.25">
      <c r="A467" t="s">
        <v>2630</v>
      </c>
      <c r="B467">
        <v>18</v>
      </c>
      <c r="C467">
        <v>9</v>
      </c>
      <c r="D467">
        <v>4</v>
      </c>
      <c r="E467">
        <v>0</v>
      </c>
      <c r="F467" t="s">
        <v>2661</v>
      </c>
      <c r="G467">
        <v>15266</v>
      </c>
      <c r="H467">
        <v>6207727.2000000002</v>
      </c>
      <c r="I467">
        <v>19.8</v>
      </c>
      <c r="J467">
        <v>0.43773584961891099</v>
      </c>
      <c r="K467">
        <v>0.62222222089767398</v>
      </c>
      <c r="L467">
        <v>0.42222223281860299</v>
      </c>
      <c r="M467">
        <v>0.33333333333333298</v>
      </c>
      <c r="N467">
        <v>0.53333333333333299</v>
      </c>
      <c r="O467">
        <v>0.39622641509433898</v>
      </c>
      <c r="P467">
        <v>16.2</v>
      </c>
      <c r="Q467">
        <v>922194.4</v>
      </c>
      <c r="R467">
        <v>15009</v>
      </c>
      <c r="S467">
        <v>2</v>
      </c>
      <c r="T467">
        <v>82</v>
      </c>
      <c r="U467">
        <v>0.33333333333333298</v>
      </c>
      <c r="V467">
        <v>0.51851851851851805</v>
      </c>
      <c r="W467">
        <v>0.39622641509433898</v>
      </c>
      <c r="X467">
        <v>14</v>
      </c>
      <c r="Y467">
        <v>932222.2</v>
      </c>
      <c r="Z467">
        <v>15358</v>
      </c>
      <c r="AA467">
        <v>2</v>
      </c>
      <c r="AB467">
        <v>83</v>
      </c>
      <c r="AC467" t="s">
        <v>3146</v>
      </c>
      <c r="AE467">
        <f>Tabela4[[#This Row],[kan_params]]</f>
        <v>15266</v>
      </c>
      <c r="AF467">
        <f>Tabela4[[#This Row],[kan_steps]]</f>
        <v>19.8</v>
      </c>
      <c r="AG467">
        <f>Tabela4[[#This Row],[kan_train_acc]]</f>
        <v>0.43773584961891099</v>
      </c>
      <c r="AH467">
        <f>Tabela4[[#This Row],[kan_val_acc]]</f>
        <v>0.62222222089767398</v>
      </c>
      <c r="AI467">
        <f>Tabela4[[#This Row],[kan_test_acc]]</f>
        <v>0.42222223281860299</v>
      </c>
      <c r="AJ467">
        <f>Tabela4[[#This Row],[mlp_test_acc]]</f>
        <v>0.33333333333333298</v>
      </c>
      <c r="AK467">
        <f>Tabela4[[#This Row],[mlp_val_acc]]</f>
        <v>0.53333333333333299</v>
      </c>
      <c r="AL467">
        <f>Tabela4[[#This Row],[mlp_train_acc]]</f>
        <v>0.39622641509433898</v>
      </c>
      <c r="AM467">
        <f>Tabela4[[#This Row],[mlp_steps]]</f>
        <v>16.2</v>
      </c>
    </row>
    <row r="468" spans="1:39" hidden="1" x14ac:dyDescent="0.25">
      <c r="A468" t="s">
        <v>2630</v>
      </c>
      <c r="B468">
        <v>18</v>
      </c>
      <c r="C468">
        <v>9</v>
      </c>
      <c r="D468">
        <v>4</v>
      </c>
      <c r="E468">
        <v>0</v>
      </c>
      <c r="F468" t="s">
        <v>2663</v>
      </c>
      <c r="G468">
        <v>16168</v>
      </c>
      <c r="H468">
        <v>6575018.7999999998</v>
      </c>
      <c r="I468">
        <v>19.399999999999999</v>
      </c>
      <c r="J468">
        <v>0.337735843658447</v>
      </c>
      <c r="K468">
        <v>0.56296296119689904</v>
      </c>
      <c r="L468">
        <v>0.37777778804302198</v>
      </c>
      <c r="M468">
        <v>0.33333333333333298</v>
      </c>
      <c r="N468">
        <v>0.51851851851851805</v>
      </c>
      <c r="O468">
        <v>0.39622641509433898</v>
      </c>
      <c r="P468">
        <v>14.4</v>
      </c>
      <c r="Q468">
        <v>671821.6</v>
      </c>
      <c r="R468">
        <v>16068</v>
      </c>
      <c r="S468">
        <v>2</v>
      </c>
      <c r="T468">
        <v>85</v>
      </c>
      <c r="U468">
        <v>0.33333333333333298</v>
      </c>
      <c r="V468">
        <v>0.51851851851851805</v>
      </c>
      <c r="W468">
        <v>0.39622641509433898</v>
      </c>
      <c r="X468">
        <v>15.2</v>
      </c>
      <c r="Y468">
        <v>945083.8</v>
      </c>
      <c r="Z468">
        <v>16429</v>
      </c>
      <c r="AA468">
        <v>2</v>
      </c>
      <c r="AB468">
        <v>86</v>
      </c>
      <c r="AC468" t="s">
        <v>3147</v>
      </c>
      <c r="AE468">
        <f>Tabela4[[#This Row],[kan_params]]</f>
        <v>16168</v>
      </c>
      <c r="AF468">
        <f>Tabela4[[#This Row],[kan_steps]]</f>
        <v>19.399999999999999</v>
      </c>
      <c r="AG468">
        <f>Tabela4[[#This Row],[kan_train_acc]]</f>
        <v>0.337735843658447</v>
      </c>
      <c r="AH468">
        <f>Tabela4[[#This Row],[kan_val_acc]]</f>
        <v>0.56296296119689904</v>
      </c>
      <c r="AI468">
        <f>Tabela4[[#This Row],[kan_test_acc]]</f>
        <v>0.37777778804302198</v>
      </c>
      <c r="AJ468">
        <f>Tabela4[[#This Row],[mlp_test_acc]]</f>
        <v>0.33333333333333298</v>
      </c>
      <c r="AK468">
        <f>Tabela4[[#This Row],[mlp_val_acc]]</f>
        <v>0.51851851851851805</v>
      </c>
      <c r="AL468">
        <f>Tabela4[[#This Row],[mlp_train_acc]]</f>
        <v>0.39622641509433898</v>
      </c>
      <c r="AM468">
        <f>Tabela4[[#This Row],[mlp_steps]]</f>
        <v>14.4</v>
      </c>
    </row>
    <row r="469" spans="1:39" hidden="1" x14ac:dyDescent="0.25">
      <c r="A469" t="s">
        <v>2630</v>
      </c>
      <c r="B469">
        <v>18</v>
      </c>
      <c r="C469">
        <v>9</v>
      </c>
      <c r="D469">
        <v>4</v>
      </c>
      <c r="E469">
        <v>0</v>
      </c>
      <c r="F469" t="s">
        <v>2665</v>
      </c>
      <c r="G469">
        <v>17070</v>
      </c>
      <c r="H469">
        <v>5384297.5999999996</v>
      </c>
      <c r="I469">
        <v>16.399999999999999</v>
      </c>
      <c r="J469">
        <v>0.33962264358997302</v>
      </c>
      <c r="K469">
        <v>0.60740742683410598</v>
      </c>
      <c r="L469">
        <v>0.364444452524185</v>
      </c>
      <c r="M469">
        <v>0.33333333333333298</v>
      </c>
      <c r="N469">
        <v>0.51851851851851805</v>
      </c>
      <c r="O469">
        <v>0.39622641509433898</v>
      </c>
      <c r="P469">
        <v>12</v>
      </c>
      <c r="Q469">
        <v>688367.6</v>
      </c>
      <c r="R469">
        <v>16794</v>
      </c>
      <c r="S469">
        <v>2</v>
      </c>
      <c r="T469">
        <v>87</v>
      </c>
      <c r="U469">
        <v>0.33333333333333298</v>
      </c>
      <c r="V469">
        <v>0.51851851851851805</v>
      </c>
      <c r="W469">
        <v>0.39622641509433898</v>
      </c>
      <c r="X469">
        <v>13.6</v>
      </c>
      <c r="Y469">
        <v>559550.4</v>
      </c>
      <c r="Z469">
        <v>17163</v>
      </c>
      <c r="AA469">
        <v>2</v>
      </c>
      <c r="AB469">
        <v>88</v>
      </c>
      <c r="AC469" t="s">
        <v>3148</v>
      </c>
      <c r="AE469">
        <f>Tabela4[[#This Row],[kan_params]]</f>
        <v>17070</v>
      </c>
      <c r="AF469">
        <f>Tabela4[[#This Row],[kan_steps]]</f>
        <v>16.399999999999999</v>
      </c>
      <c r="AG469">
        <f>Tabela4[[#This Row],[kan_train_acc]]</f>
        <v>0.33962264358997302</v>
      </c>
      <c r="AH469">
        <f>Tabela4[[#This Row],[kan_val_acc]]</f>
        <v>0.60740742683410598</v>
      </c>
      <c r="AI469">
        <f>Tabela4[[#This Row],[kan_test_acc]]</f>
        <v>0.364444452524185</v>
      </c>
      <c r="AJ469">
        <f>Tabela4[[#This Row],[mlp_test_acc]]</f>
        <v>0.33333333333333298</v>
      </c>
      <c r="AK469">
        <f>Tabela4[[#This Row],[mlp_val_acc]]</f>
        <v>0.51851851851851805</v>
      </c>
      <c r="AL469">
        <f>Tabela4[[#This Row],[mlp_train_acc]]</f>
        <v>0.39622641509433898</v>
      </c>
      <c r="AM469">
        <f>Tabela4[[#This Row],[mlp_steps]]</f>
        <v>12</v>
      </c>
    </row>
    <row r="470" spans="1:39" hidden="1" x14ac:dyDescent="0.25">
      <c r="A470" t="s">
        <v>2630</v>
      </c>
      <c r="B470">
        <v>18</v>
      </c>
      <c r="C470">
        <v>9</v>
      </c>
      <c r="D470">
        <v>4</v>
      </c>
      <c r="E470">
        <v>0</v>
      </c>
      <c r="F470" t="s">
        <v>2667</v>
      </c>
      <c r="G470">
        <v>6018</v>
      </c>
      <c r="H470">
        <v>2316197.7999999998</v>
      </c>
      <c r="I470">
        <v>13</v>
      </c>
      <c r="J470">
        <v>0.222641506791114</v>
      </c>
      <c r="K470">
        <v>0.66666668653488104</v>
      </c>
      <c r="L470">
        <v>0.22666667401790599</v>
      </c>
      <c r="M470">
        <v>0.22222222222222199</v>
      </c>
      <c r="N470">
        <v>0.296296296296296</v>
      </c>
      <c r="O470">
        <v>0.28301886792452802</v>
      </c>
      <c r="P470">
        <v>12</v>
      </c>
      <c r="Q470">
        <v>245586.6</v>
      </c>
      <c r="R470">
        <v>5953</v>
      </c>
      <c r="S470">
        <v>2</v>
      </c>
      <c r="T470">
        <v>50</v>
      </c>
      <c r="U470">
        <v>0.33333333333333298</v>
      </c>
      <c r="V470">
        <v>0.51851851851851805</v>
      </c>
      <c r="W470">
        <v>0.39622641509433898</v>
      </c>
      <c r="X470">
        <v>22</v>
      </c>
      <c r="Y470">
        <v>334497.59999999998</v>
      </c>
      <c r="Z470">
        <v>6174</v>
      </c>
      <c r="AA470">
        <v>2</v>
      </c>
      <c r="AB470">
        <v>51</v>
      </c>
      <c r="AC470" t="s">
        <v>3149</v>
      </c>
      <c r="AE470">
        <f>Tabela4[[#This Row],[kan_params]]</f>
        <v>6018</v>
      </c>
      <c r="AF470">
        <f>Tabela4[[#This Row],[kan_steps]]</f>
        <v>13</v>
      </c>
      <c r="AG470">
        <f>Tabela4[[#This Row],[kan_train_acc]]</f>
        <v>0.222641506791114</v>
      </c>
      <c r="AH470">
        <f>Tabela4[[#This Row],[kan_val_acc]]</f>
        <v>0.66666668653488104</v>
      </c>
      <c r="AI470">
        <f>Tabela4[[#This Row],[kan_test_acc]]</f>
        <v>0.22666667401790599</v>
      </c>
      <c r="AJ470">
        <f>Tabela4[[#This Row],[mlp_test_acc]]</f>
        <v>0.22222222222222199</v>
      </c>
      <c r="AK470">
        <f>Tabela4[[#This Row],[mlp_val_acc]]</f>
        <v>0.296296296296296</v>
      </c>
      <c r="AL470">
        <f>Tabela4[[#This Row],[mlp_train_acc]]</f>
        <v>0.28301886792452802</v>
      </c>
      <c r="AM470">
        <f>Tabela4[[#This Row],[mlp_steps]]</f>
        <v>12</v>
      </c>
    </row>
    <row r="471" spans="1:39" hidden="1" x14ac:dyDescent="0.25">
      <c r="A471" t="s">
        <v>2630</v>
      </c>
      <c r="B471">
        <v>18</v>
      </c>
      <c r="C471">
        <v>9</v>
      </c>
      <c r="D471">
        <v>4</v>
      </c>
      <c r="E471">
        <v>0</v>
      </c>
      <c r="F471" t="s">
        <v>2669</v>
      </c>
      <c r="G471">
        <v>12058</v>
      </c>
      <c r="H471">
        <v>4398862</v>
      </c>
      <c r="I471">
        <v>16.2</v>
      </c>
      <c r="J471">
        <v>0.47735849618911702</v>
      </c>
      <c r="K471">
        <v>0.65185185670852597</v>
      </c>
      <c r="L471">
        <v>0.44000000953674301</v>
      </c>
      <c r="M471">
        <v>0.33333333333333298</v>
      </c>
      <c r="N471">
        <v>0.51851851851851805</v>
      </c>
      <c r="O471">
        <v>0.39622641509433898</v>
      </c>
      <c r="P471">
        <v>14.4</v>
      </c>
      <c r="Q471">
        <v>911148.8</v>
      </c>
      <c r="R471">
        <v>12048</v>
      </c>
      <c r="S471">
        <v>2</v>
      </c>
      <c r="T471">
        <v>73</v>
      </c>
      <c r="U471">
        <v>0.33333333333333298</v>
      </c>
      <c r="V471">
        <v>0.54814814814814805</v>
      </c>
      <c r="W471">
        <v>0.39622641509433898</v>
      </c>
      <c r="X471">
        <v>17</v>
      </c>
      <c r="Y471">
        <v>990599</v>
      </c>
      <c r="Z471">
        <v>12361</v>
      </c>
      <c r="AA471">
        <v>2</v>
      </c>
      <c r="AB471">
        <v>74</v>
      </c>
      <c r="AC471" t="s">
        <v>3150</v>
      </c>
      <c r="AE471">
        <f>Tabela4[[#This Row],[kan_params]]</f>
        <v>12058</v>
      </c>
      <c r="AF471">
        <f>Tabela4[[#This Row],[kan_steps]]</f>
        <v>16.2</v>
      </c>
      <c r="AG471">
        <f>Tabela4[[#This Row],[kan_train_acc]]</f>
        <v>0.47735849618911702</v>
      </c>
      <c r="AH471">
        <f>Tabela4[[#This Row],[kan_val_acc]]</f>
        <v>0.65185185670852597</v>
      </c>
      <c r="AI471">
        <f>Tabela4[[#This Row],[kan_test_acc]]</f>
        <v>0.44000000953674301</v>
      </c>
      <c r="AJ471">
        <f>Tabela4[[#This Row],[mlp_test_acc]]</f>
        <v>0.33333333333333298</v>
      </c>
      <c r="AK471">
        <f>Tabela4[[#This Row],[mlp_val_acc]]</f>
        <v>0.51851851851851805</v>
      </c>
      <c r="AL471">
        <f>Tabela4[[#This Row],[mlp_train_acc]]</f>
        <v>0.39622641509433898</v>
      </c>
      <c r="AM471">
        <f>Tabela4[[#This Row],[mlp_steps]]</f>
        <v>14.4</v>
      </c>
    </row>
    <row r="472" spans="1:39" hidden="1" x14ac:dyDescent="0.25">
      <c r="A472" t="s">
        <v>2630</v>
      </c>
      <c r="B472">
        <v>18</v>
      </c>
      <c r="C472">
        <v>9</v>
      </c>
      <c r="D472">
        <v>4</v>
      </c>
      <c r="E472">
        <v>0</v>
      </c>
      <c r="F472" t="s">
        <v>2671</v>
      </c>
      <c r="G472">
        <v>13060</v>
      </c>
      <c r="H472">
        <v>5981344.7999999998</v>
      </c>
      <c r="I472">
        <v>22.2</v>
      </c>
      <c r="J472">
        <v>0.31886792182922302</v>
      </c>
      <c r="K472">
        <v>0.57777777910232497</v>
      </c>
      <c r="L472">
        <v>0.32888890206813798</v>
      </c>
      <c r="M472">
        <v>0.33333333333333298</v>
      </c>
      <c r="N472">
        <v>0.51851851851851805</v>
      </c>
      <c r="O472">
        <v>0.39622641509433898</v>
      </c>
      <c r="P472">
        <v>14.4</v>
      </c>
      <c r="Q472">
        <v>648805.80000000005</v>
      </c>
      <c r="R472">
        <v>12999</v>
      </c>
      <c r="S472">
        <v>2</v>
      </c>
      <c r="T472">
        <v>76</v>
      </c>
      <c r="U472">
        <v>0.33333333333333298</v>
      </c>
      <c r="V472">
        <v>0.53333333333333299</v>
      </c>
      <c r="W472">
        <v>0.39622641509433898</v>
      </c>
      <c r="X472">
        <v>15.6</v>
      </c>
      <c r="Y472">
        <v>765569.4</v>
      </c>
      <c r="Z472">
        <v>13324</v>
      </c>
      <c r="AA472">
        <v>2</v>
      </c>
      <c r="AB472">
        <v>77</v>
      </c>
      <c r="AC472" t="s">
        <v>3151</v>
      </c>
      <c r="AE472">
        <f>Tabela4[[#This Row],[kan_params]]</f>
        <v>13060</v>
      </c>
      <c r="AF472">
        <f>Tabela4[[#This Row],[kan_steps]]</f>
        <v>22.2</v>
      </c>
      <c r="AG472">
        <f>Tabela4[[#This Row],[kan_train_acc]]</f>
        <v>0.31886792182922302</v>
      </c>
      <c r="AH472">
        <f>Tabela4[[#This Row],[kan_val_acc]]</f>
        <v>0.57777777910232497</v>
      </c>
      <c r="AI472">
        <f>Tabela4[[#This Row],[kan_test_acc]]</f>
        <v>0.32888890206813798</v>
      </c>
      <c r="AJ472">
        <f>Tabela4[[#This Row],[mlp_test_acc]]</f>
        <v>0.33333333333333298</v>
      </c>
      <c r="AK472">
        <f>Tabela4[[#This Row],[mlp_val_acc]]</f>
        <v>0.51851851851851805</v>
      </c>
      <c r="AL472">
        <f>Tabela4[[#This Row],[mlp_train_acc]]</f>
        <v>0.39622641509433898</v>
      </c>
      <c r="AM472">
        <f>Tabela4[[#This Row],[mlp_steps]]</f>
        <v>14.4</v>
      </c>
    </row>
    <row r="473" spans="1:39" hidden="1" x14ac:dyDescent="0.25">
      <c r="A473" t="s">
        <v>2630</v>
      </c>
      <c r="B473">
        <v>18</v>
      </c>
      <c r="C473">
        <v>9</v>
      </c>
      <c r="D473">
        <v>4</v>
      </c>
      <c r="E473">
        <v>0</v>
      </c>
      <c r="F473" t="s">
        <v>2673</v>
      </c>
      <c r="G473">
        <v>14062</v>
      </c>
      <c r="H473">
        <v>3976328.8</v>
      </c>
      <c r="I473">
        <v>13</v>
      </c>
      <c r="J473">
        <v>0.38490566015243499</v>
      </c>
      <c r="K473">
        <v>0.54814816713333103</v>
      </c>
      <c r="L473">
        <v>0.41333334445953301</v>
      </c>
      <c r="M473">
        <v>0.33333333333333298</v>
      </c>
      <c r="N473">
        <v>0.51851851851851805</v>
      </c>
      <c r="O473">
        <v>0.39622641509433898</v>
      </c>
      <c r="P473">
        <v>19</v>
      </c>
      <c r="Q473">
        <v>1009860</v>
      </c>
      <c r="R473">
        <v>13986</v>
      </c>
      <c r="S473">
        <v>2</v>
      </c>
      <c r="T473">
        <v>79</v>
      </c>
      <c r="U473">
        <v>0.33333333333333298</v>
      </c>
      <c r="V473">
        <v>0.51851851851851805</v>
      </c>
      <c r="W473">
        <v>0.39622641509433898</v>
      </c>
      <c r="X473">
        <v>12</v>
      </c>
      <c r="Y473">
        <v>675294</v>
      </c>
      <c r="Z473">
        <v>14323</v>
      </c>
      <c r="AA473">
        <v>2</v>
      </c>
      <c r="AB473">
        <v>80</v>
      </c>
      <c r="AC473" t="s">
        <v>3152</v>
      </c>
      <c r="AE473">
        <f>Tabela4[[#This Row],[kan_params]]</f>
        <v>14062</v>
      </c>
      <c r="AF473">
        <f>Tabela4[[#This Row],[kan_steps]]</f>
        <v>13</v>
      </c>
      <c r="AG473">
        <f>Tabela4[[#This Row],[kan_train_acc]]</f>
        <v>0.38490566015243499</v>
      </c>
      <c r="AH473">
        <f>Tabela4[[#This Row],[kan_val_acc]]</f>
        <v>0.54814816713333103</v>
      </c>
      <c r="AI473">
        <f>Tabela4[[#This Row],[kan_test_acc]]</f>
        <v>0.41333334445953301</v>
      </c>
      <c r="AJ473">
        <f>Tabela4[[#This Row],[mlp_test_acc]]</f>
        <v>0.33333333333333298</v>
      </c>
      <c r="AK473">
        <f>Tabela4[[#This Row],[mlp_val_acc]]</f>
        <v>0.51851851851851805</v>
      </c>
      <c r="AL473">
        <f>Tabela4[[#This Row],[mlp_train_acc]]</f>
        <v>0.39622641509433898</v>
      </c>
      <c r="AM473">
        <f>Tabela4[[#This Row],[mlp_steps]]</f>
        <v>19</v>
      </c>
    </row>
    <row r="474" spans="1:39" hidden="1" x14ac:dyDescent="0.25">
      <c r="A474" t="s">
        <v>2630</v>
      </c>
      <c r="B474">
        <v>18</v>
      </c>
      <c r="C474">
        <v>9</v>
      </c>
      <c r="D474">
        <v>4</v>
      </c>
      <c r="E474">
        <v>0</v>
      </c>
      <c r="F474" t="s">
        <v>2675</v>
      </c>
      <c r="G474">
        <v>15064</v>
      </c>
      <c r="H474">
        <v>4990184.8</v>
      </c>
      <c r="I474">
        <v>15.8</v>
      </c>
      <c r="J474">
        <v>0.34716981053352303</v>
      </c>
      <c r="K474">
        <v>0.54814815521240201</v>
      </c>
      <c r="L474">
        <v>0.288888895511627</v>
      </c>
      <c r="M474">
        <v>0.33333333333333298</v>
      </c>
      <c r="N474">
        <v>0.53333333333333299</v>
      </c>
      <c r="O474">
        <v>0.39622641509433898</v>
      </c>
      <c r="P474">
        <v>15.4</v>
      </c>
      <c r="Q474">
        <v>726751.6</v>
      </c>
      <c r="R474">
        <v>15009</v>
      </c>
      <c r="S474">
        <v>2</v>
      </c>
      <c r="T474">
        <v>82</v>
      </c>
      <c r="U474">
        <v>0.33333333333333298</v>
      </c>
      <c r="V474">
        <v>0.51851851851851805</v>
      </c>
      <c r="W474">
        <v>0.39622641509433898</v>
      </c>
      <c r="X474">
        <v>14.6</v>
      </c>
      <c r="Y474">
        <v>669171.6</v>
      </c>
      <c r="Z474">
        <v>15358</v>
      </c>
      <c r="AA474">
        <v>2</v>
      </c>
      <c r="AB474">
        <v>83</v>
      </c>
      <c r="AC474" t="s">
        <v>3153</v>
      </c>
      <c r="AE474">
        <f>Tabela4[[#This Row],[kan_params]]</f>
        <v>15064</v>
      </c>
      <c r="AF474">
        <f>Tabela4[[#This Row],[kan_steps]]</f>
        <v>15.8</v>
      </c>
      <c r="AG474">
        <f>Tabela4[[#This Row],[kan_train_acc]]</f>
        <v>0.34716981053352303</v>
      </c>
      <c r="AH474">
        <f>Tabela4[[#This Row],[kan_val_acc]]</f>
        <v>0.54814815521240201</v>
      </c>
      <c r="AI474">
        <f>Tabela4[[#This Row],[kan_test_acc]]</f>
        <v>0.288888895511627</v>
      </c>
      <c r="AJ474">
        <f>Tabela4[[#This Row],[mlp_test_acc]]</f>
        <v>0.33333333333333298</v>
      </c>
      <c r="AK474">
        <f>Tabela4[[#This Row],[mlp_val_acc]]</f>
        <v>0.53333333333333299</v>
      </c>
      <c r="AL474">
        <f>Tabela4[[#This Row],[mlp_train_acc]]</f>
        <v>0.39622641509433898</v>
      </c>
      <c r="AM474">
        <f>Tabela4[[#This Row],[mlp_steps]]</f>
        <v>15.4</v>
      </c>
    </row>
    <row r="475" spans="1:39" hidden="1" x14ac:dyDescent="0.25">
      <c r="A475" t="s">
        <v>2630</v>
      </c>
      <c r="B475">
        <v>18</v>
      </c>
      <c r="C475">
        <v>9</v>
      </c>
      <c r="D475">
        <v>4</v>
      </c>
      <c r="E475">
        <v>0</v>
      </c>
      <c r="F475" t="s">
        <v>2677</v>
      </c>
      <c r="G475">
        <v>16066</v>
      </c>
      <c r="H475">
        <v>5085166.5999999996</v>
      </c>
      <c r="I475">
        <v>15.8</v>
      </c>
      <c r="J475">
        <v>0.36226415634155201</v>
      </c>
      <c r="K475">
        <v>0.54074075222015305</v>
      </c>
      <c r="L475">
        <v>0.30222222805023102</v>
      </c>
      <c r="M475">
        <v>0.33333333333333298</v>
      </c>
      <c r="N475">
        <v>0.51851851851851805</v>
      </c>
      <c r="O475">
        <v>0.39622641509433898</v>
      </c>
      <c r="P475">
        <v>14.6</v>
      </c>
      <c r="Q475">
        <v>910383.2</v>
      </c>
      <c r="R475">
        <v>15711</v>
      </c>
      <c r="S475">
        <v>2</v>
      </c>
      <c r="T475">
        <v>84</v>
      </c>
      <c r="U475">
        <v>0.33333333333333298</v>
      </c>
      <c r="V475">
        <v>0.54074074074073997</v>
      </c>
      <c r="W475">
        <v>0.39622641509433898</v>
      </c>
      <c r="X475">
        <v>13</v>
      </c>
      <c r="Y475">
        <v>1002643</v>
      </c>
      <c r="Z475">
        <v>16068</v>
      </c>
      <c r="AA475">
        <v>2</v>
      </c>
      <c r="AB475">
        <v>85</v>
      </c>
      <c r="AC475" t="s">
        <v>3154</v>
      </c>
      <c r="AE475">
        <f>Tabela4[[#This Row],[kan_params]]</f>
        <v>16066</v>
      </c>
      <c r="AF475">
        <f>Tabela4[[#This Row],[kan_steps]]</f>
        <v>15.8</v>
      </c>
      <c r="AG475">
        <f>Tabela4[[#This Row],[kan_train_acc]]</f>
        <v>0.36226415634155201</v>
      </c>
      <c r="AH475">
        <f>Tabela4[[#This Row],[kan_val_acc]]</f>
        <v>0.54074075222015305</v>
      </c>
      <c r="AI475">
        <f>Tabela4[[#This Row],[kan_test_acc]]</f>
        <v>0.30222222805023102</v>
      </c>
      <c r="AJ475">
        <f>Tabela4[[#This Row],[mlp_test_acc]]</f>
        <v>0.33333333333333298</v>
      </c>
      <c r="AK475">
        <f>Tabela4[[#This Row],[mlp_val_acc]]</f>
        <v>0.51851851851851805</v>
      </c>
      <c r="AL475">
        <f>Tabela4[[#This Row],[mlp_train_acc]]</f>
        <v>0.39622641509433898</v>
      </c>
      <c r="AM475">
        <f>Tabela4[[#This Row],[mlp_steps]]</f>
        <v>14.6</v>
      </c>
    </row>
    <row r="476" spans="1:39" hidden="1" x14ac:dyDescent="0.25">
      <c r="A476" t="s">
        <v>2630</v>
      </c>
      <c r="B476">
        <v>18</v>
      </c>
      <c r="C476">
        <v>9</v>
      </c>
      <c r="D476">
        <v>4</v>
      </c>
      <c r="E476">
        <v>0</v>
      </c>
      <c r="F476" t="s">
        <v>2679</v>
      </c>
      <c r="G476">
        <v>17068</v>
      </c>
      <c r="H476">
        <v>4234977.5999999996</v>
      </c>
      <c r="I476">
        <v>13</v>
      </c>
      <c r="J476">
        <v>0.384905666112899</v>
      </c>
      <c r="K476">
        <v>0.55555558204650801</v>
      </c>
      <c r="L476">
        <v>0.35111112296581198</v>
      </c>
      <c r="M476">
        <v>0.33333333333333298</v>
      </c>
      <c r="N476">
        <v>0.51851851851851805</v>
      </c>
      <c r="O476">
        <v>0.39622641509433898</v>
      </c>
      <c r="P476">
        <v>13</v>
      </c>
      <c r="Q476">
        <v>761896.2</v>
      </c>
      <c r="R476">
        <v>16794</v>
      </c>
      <c r="S476">
        <v>2</v>
      </c>
      <c r="T476">
        <v>87</v>
      </c>
      <c r="U476">
        <v>0.33333333333333298</v>
      </c>
      <c r="V476">
        <v>0.51851851851851805</v>
      </c>
      <c r="W476">
        <v>0.39622641509433898</v>
      </c>
      <c r="X476">
        <v>16</v>
      </c>
      <c r="Y476">
        <v>1062742</v>
      </c>
      <c r="Z476">
        <v>17163</v>
      </c>
      <c r="AA476">
        <v>2</v>
      </c>
      <c r="AB476">
        <v>88</v>
      </c>
      <c r="AC476" t="s">
        <v>3155</v>
      </c>
      <c r="AE476">
        <f>Tabela4[[#This Row],[kan_params]]</f>
        <v>17068</v>
      </c>
      <c r="AF476">
        <f>Tabela4[[#This Row],[kan_steps]]</f>
        <v>13</v>
      </c>
      <c r="AG476">
        <f>Tabela4[[#This Row],[kan_train_acc]]</f>
        <v>0.384905666112899</v>
      </c>
      <c r="AH476">
        <f>Tabela4[[#This Row],[kan_val_acc]]</f>
        <v>0.55555558204650801</v>
      </c>
      <c r="AI476">
        <f>Tabela4[[#This Row],[kan_test_acc]]</f>
        <v>0.35111112296581198</v>
      </c>
      <c r="AJ476">
        <f>Tabela4[[#This Row],[mlp_test_acc]]</f>
        <v>0.33333333333333298</v>
      </c>
      <c r="AK476">
        <f>Tabela4[[#This Row],[mlp_val_acc]]</f>
        <v>0.51851851851851805</v>
      </c>
      <c r="AL476">
        <f>Tabela4[[#This Row],[mlp_train_acc]]</f>
        <v>0.39622641509433898</v>
      </c>
      <c r="AM476">
        <f>Tabela4[[#This Row],[mlp_steps]]</f>
        <v>13</v>
      </c>
    </row>
    <row r="477" spans="1:39" hidden="1" x14ac:dyDescent="0.25">
      <c r="A477" t="s">
        <v>2630</v>
      </c>
      <c r="B477">
        <v>18</v>
      </c>
      <c r="C477">
        <v>9</v>
      </c>
      <c r="D477">
        <v>4</v>
      </c>
      <c r="E477">
        <v>0</v>
      </c>
      <c r="F477" t="s">
        <v>2681</v>
      </c>
      <c r="G477">
        <v>18070</v>
      </c>
      <c r="H477">
        <v>4625277</v>
      </c>
      <c r="I477">
        <v>13.6</v>
      </c>
      <c r="J477">
        <v>0.37547169923782298</v>
      </c>
      <c r="K477">
        <v>0.58518519401550295</v>
      </c>
      <c r="L477">
        <v>0.337777784466743</v>
      </c>
      <c r="M477">
        <v>0.33333333333333298</v>
      </c>
      <c r="N477">
        <v>0.52592592592592502</v>
      </c>
      <c r="O477">
        <v>0.39622641509433898</v>
      </c>
      <c r="P477">
        <v>16.8</v>
      </c>
      <c r="Q477">
        <v>909006.6</v>
      </c>
      <c r="R477">
        <v>17913</v>
      </c>
      <c r="S477">
        <v>2</v>
      </c>
      <c r="T477">
        <v>90</v>
      </c>
      <c r="U477">
        <v>0.33333333333333298</v>
      </c>
      <c r="V477">
        <v>0.51851851851851805</v>
      </c>
      <c r="W477">
        <v>0.39622641509433898</v>
      </c>
      <c r="X477">
        <v>13.8</v>
      </c>
      <c r="Y477">
        <v>849531</v>
      </c>
      <c r="Z477">
        <v>18294</v>
      </c>
      <c r="AA477">
        <v>2</v>
      </c>
      <c r="AB477">
        <v>91</v>
      </c>
      <c r="AC477" t="s">
        <v>3156</v>
      </c>
      <c r="AE477">
        <f>Tabela4[[#This Row],[kan_params]]</f>
        <v>18070</v>
      </c>
      <c r="AF477">
        <f>Tabela4[[#This Row],[kan_steps]]</f>
        <v>13.6</v>
      </c>
      <c r="AG477">
        <f>Tabela4[[#This Row],[kan_train_acc]]</f>
        <v>0.37547169923782298</v>
      </c>
      <c r="AH477">
        <f>Tabela4[[#This Row],[kan_val_acc]]</f>
        <v>0.58518519401550295</v>
      </c>
      <c r="AI477">
        <f>Tabela4[[#This Row],[kan_test_acc]]</f>
        <v>0.337777784466743</v>
      </c>
      <c r="AJ477">
        <f>Tabela4[[#This Row],[mlp_test_acc]]</f>
        <v>0.33333333333333298</v>
      </c>
      <c r="AK477">
        <f>Tabela4[[#This Row],[mlp_val_acc]]</f>
        <v>0.52592592592592502</v>
      </c>
      <c r="AL477">
        <f>Tabela4[[#This Row],[mlp_train_acc]]</f>
        <v>0.39622641509433898</v>
      </c>
      <c r="AM477">
        <f>Tabela4[[#This Row],[mlp_steps]]</f>
        <v>16.8</v>
      </c>
    </row>
    <row r="478" spans="1:39" hidden="1" x14ac:dyDescent="0.25">
      <c r="A478" t="s">
        <v>2630</v>
      </c>
      <c r="B478">
        <v>18</v>
      </c>
      <c r="C478">
        <v>9</v>
      </c>
      <c r="D478">
        <v>4</v>
      </c>
      <c r="E478">
        <v>0</v>
      </c>
      <c r="F478" t="s">
        <v>2683</v>
      </c>
      <c r="G478">
        <v>19072</v>
      </c>
      <c r="H478">
        <v>6734663</v>
      </c>
      <c r="I478">
        <v>19.399999999999999</v>
      </c>
      <c r="J478">
        <v>0.416981130838394</v>
      </c>
      <c r="K478">
        <v>0.570370370149612</v>
      </c>
      <c r="L478">
        <v>0.395555570721626</v>
      </c>
      <c r="M478">
        <v>0.33333333333333298</v>
      </c>
      <c r="N478">
        <v>0.51851851851851805</v>
      </c>
      <c r="O478">
        <v>0.39622641509433898</v>
      </c>
      <c r="P478">
        <v>14</v>
      </c>
      <c r="Q478">
        <v>1021984</v>
      </c>
      <c r="R478">
        <v>19068</v>
      </c>
      <c r="S478">
        <v>2</v>
      </c>
      <c r="T478">
        <v>93</v>
      </c>
      <c r="U478">
        <v>0.33333333333333298</v>
      </c>
      <c r="V478">
        <v>0.55555555555555503</v>
      </c>
      <c r="W478">
        <v>0.39622641509433898</v>
      </c>
      <c r="X478">
        <v>14</v>
      </c>
      <c r="Y478">
        <v>720438.6</v>
      </c>
      <c r="Z478">
        <v>19461</v>
      </c>
      <c r="AA478">
        <v>2</v>
      </c>
      <c r="AB478">
        <v>94</v>
      </c>
      <c r="AC478" t="s">
        <v>3157</v>
      </c>
      <c r="AE478">
        <f>Tabela4[[#This Row],[kan_params]]</f>
        <v>19072</v>
      </c>
      <c r="AF478">
        <f>Tabela4[[#This Row],[kan_steps]]</f>
        <v>19.399999999999999</v>
      </c>
      <c r="AG478">
        <f>Tabela4[[#This Row],[kan_train_acc]]</f>
        <v>0.416981130838394</v>
      </c>
      <c r="AH478">
        <f>Tabela4[[#This Row],[kan_val_acc]]</f>
        <v>0.570370370149612</v>
      </c>
      <c r="AI478">
        <f>Tabela4[[#This Row],[kan_test_acc]]</f>
        <v>0.395555570721626</v>
      </c>
      <c r="AJ478">
        <f>Tabela4[[#This Row],[mlp_test_acc]]</f>
        <v>0.33333333333333298</v>
      </c>
      <c r="AK478">
        <f>Tabela4[[#This Row],[mlp_val_acc]]</f>
        <v>0.51851851851851805</v>
      </c>
      <c r="AL478">
        <f>Tabela4[[#This Row],[mlp_train_acc]]</f>
        <v>0.39622641509433898</v>
      </c>
      <c r="AM478">
        <f>Tabela4[[#This Row],[mlp_steps]]</f>
        <v>14</v>
      </c>
    </row>
    <row r="479" spans="1:39" hidden="1" x14ac:dyDescent="0.25">
      <c r="A479" t="s">
        <v>2630</v>
      </c>
      <c r="B479">
        <v>18</v>
      </c>
      <c r="C479">
        <v>9</v>
      </c>
      <c r="D479">
        <v>4</v>
      </c>
      <c r="E479">
        <v>0</v>
      </c>
      <c r="F479" t="s">
        <v>2685</v>
      </c>
      <c r="G479">
        <v>6820</v>
      </c>
      <c r="H479">
        <v>3191417.8</v>
      </c>
      <c r="I479">
        <v>19</v>
      </c>
      <c r="J479">
        <v>0.33962264358997302</v>
      </c>
      <c r="K479">
        <v>0.75555554628372101</v>
      </c>
      <c r="L479">
        <v>0.386666670441627</v>
      </c>
      <c r="M479">
        <v>0.33333333333333298</v>
      </c>
      <c r="N479">
        <v>0.51851851851851805</v>
      </c>
      <c r="O479">
        <v>0.39622641509433898</v>
      </c>
      <c r="P479">
        <v>12</v>
      </c>
      <c r="Q479">
        <v>205965.4</v>
      </c>
      <c r="R479">
        <v>6628</v>
      </c>
      <c r="S479">
        <v>2</v>
      </c>
      <c r="T479">
        <v>53</v>
      </c>
      <c r="U479">
        <v>0.33333333333333298</v>
      </c>
      <c r="V479">
        <v>0.66666666666666596</v>
      </c>
      <c r="W479">
        <v>0.39622641509433898</v>
      </c>
      <c r="X479">
        <v>14</v>
      </c>
      <c r="Y479">
        <v>203763.8</v>
      </c>
      <c r="Z479">
        <v>6861</v>
      </c>
      <c r="AA479">
        <v>2</v>
      </c>
      <c r="AB479">
        <v>54</v>
      </c>
      <c r="AC479" t="s">
        <v>3158</v>
      </c>
      <c r="AE479">
        <f>Tabela4[[#This Row],[kan_params]]</f>
        <v>6820</v>
      </c>
      <c r="AF479">
        <f>Tabela4[[#This Row],[kan_steps]]</f>
        <v>19</v>
      </c>
      <c r="AG479">
        <f>Tabela4[[#This Row],[kan_train_acc]]</f>
        <v>0.33962264358997302</v>
      </c>
      <c r="AH479">
        <f>Tabela4[[#This Row],[kan_val_acc]]</f>
        <v>0.75555554628372101</v>
      </c>
      <c r="AI479">
        <f>Tabela4[[#This Row],[kan_test_acc]]</f>
        <v>0.386666670441627</v>
      </c>
      <c r="AJ479">
        <f>Tabela4[[#This Row],[mlp_test_acc]]</f>
        <v>0.33333333333333298</v>
      </c>
      <c r="AK479">
        <f>Tabela4[[#This Row],[mlp_val_acc]]</f>
        <v>0.51851851851851805</v>
      </c>
      <c r="AL479">
        <f>Tabela4[[#This Row],[mlp_train_acc]]</f>
        <v>0.39622641509433898</v>
      </c>
      <c r="AM479">
        <f>Tabela4[[#This Row],[mlp_steps]]</f>
        <v>12</v>
      </c>
    </row>
    <row r="480" spans="1:39" hidden="1" x14ac:dyDescent="0.25">
      <c r="A480" t="s">
        <v>2630</v>
      </c>
      <c r="B480">
        <v>18</v>
      </c>
      <c r="C480">
        <v>9</v>
      </c>
      <c r="D480">
        <v>4</v>
      </c>
      <c r="E480">
        <v>0</v>
      </c>
      <c r="F480" t="s">
        <v>2687</v>
      </c>
      <c r="G480">
        <v>13360</v>
      </c>
      <c r="H480">
        <v>4893776.5999999996</v>
      </c>
      <c r="I480">
        <v>16.399999999999999</v>
      </c>
      <c r="J480">
        <v>0.32830188572406699</v>
      </c>
      <c r="K480">
        <v>0.56296296119689904</v>
      </c>
      <c r="L480">
        <v>0.34222222864627799</v>
      </c>
      <c r="M480">
        <v>0.33333333333333298</v>
      </c>
      <c r="N480">
        <v>0.54074074074073997</v>
      </c>
      <c r="O480">
        <v>0.39622641509433898</v>
      </c>
      <c r="P480">
        <v>18.600000000000001</v>
      </c>
      <c r="Q480">
        <v>990501.6</v>
      </c>
      <c r="R480">
        <v>13324</v>
      </c>
      <c r="S480">
        <v>2</v>
      </c>
      <c r="T480">
        <v>77</v>
      </c>
      <c r="U480">
        <v>0.33333333333333298</v>
      </c>
      <c r="V480">
        <v>0.60740740740740695</v>
      </c>
      <c r="W480">
        <v>0.39622641509433898</v>
      </c>
      <c r="X480">
        <v>13.6</v>
      </c>
      <c r="Y480">
        <v>787176.4</v>
      </c>
      <c r="Z480">
        <v>13653</v>
      </c>
      <c r="AA480">
        <v>2</v>
      </c>
      <c r="AB480">
        <v>78</v>
      </c>
      <c r="AC480" t="s">
        <v>3159</v>
      </c>
      <c r="AE480">
        <f>Tabela4[[#This Row],[kan_params]]</f>
        <v>13360</v>
      </c>
      <c r="AF480">
        <f>Tabela4[[#This Row],[kan_steps]]</f>
        <v>16.399999999999999</v>
      </c>
      <c r="AG480">
        <f>Tabela4[[#This Row],[kan_train_acc]]</f>
        <v>0.32830188572406699</v>
      </c>
      <c r="AH480">
        <f>Tabela4[[#This Row],[kan_val_acc]]</f>
        <v>0.56296296119689904</v>
      </c>
      <c r="AI480">
        <f>Tabela4[[#This Row],[kan_test_acc]]</f>
        <v>0.34222222864627799</v>
      </c>
      <c r="AJ480">
        <f>Tabela4[[#This Row],[mlp_test_acc]]</f>
        <v>0.33333333333333298</v>
      </c>
      <c r="AK480">
        <f>Tabela4[[#This Row],[mlp_val_acc]]</f>
        <v>0.54074074074073997</v>
      </c>
      <c r="AL480">
        <f>Tabela4[[#This Row],[mlp_train_acc]]</f>
        <v>0.39622641509433898</v>
      </c>
      <c r="AM480">
        <f>Tabela4[[#This Row],[mlp_steps]]</f>
        <v>18.600000000000001</v>
      </c>
    </row>
    <row r="481" spans="1:39" hidden="1" x14ac:dyDescent="0.25">
      <c r="A481" t="s">
        <v>2630</v>
      </c>
      <c r="B481">
        <v>18</v>
      </c>
      <c r="C481">
        <v>9</v>
      </c>
      <c r="D481">
        <v>4</v>
      </c>
      <c r="E481">
        <v>0</v>
      </c>
      <c r="F481" t="s">
        <v>2689</v>
      </c>
      <c r="G481">
        <v>14462</v>
      </c>
      <c r="H481">
        <v>3980086.8</v>
      </c>
      <c r="I481">
        <v>12.6</v>
      </c>
      <c r="J481">
        <v>0.34339623153209597</v>
      </c>
      <c r="K481">
        <v>0.65185183286666804</v>
      </c>
      <c r="L481">
        <v>0.36888889670371999</v>
      </c>
      <c r="M481">
        <v>0.33333333333333298</v>
      </c>
      <c r="N481">
        <v>0.51851851851851805</v>
      </c>
      <c r="O481">
        <v>0.39622641509433898</v>
      </c>
      <c r="P481">
        <v>13.6</v>
      </c>
      <c r="Q481">
        <v>787294.4</v>
      </c>
      <c r="R481">
        <v>14323</v>
      </c>
      <c r="S481">
        <v>2</v>
      </c>
      <c r="T481">
        <v>80</v>
      </c>
      <c r="U481">
        <v>0.33333333333333298</v>
      </c>
      <c r="V481">
        <v>0.51851851851851805</v>
      </c>
      <c r="W481">
        <v>0.39622641509433898</v>
      </c>
      <c r="X481">
        <v>12</v>
      </c>
      <c r="Y481">
        <v>403717.6</v>
      </c>
      <c r="Z481">
        <v>14664</v>
      </c>
      <c r="AA481">
        <v>2</v>
      </c>
      <c r="AB481">
        <v>81</v>
      </c>
      <c r="AC481" t="s">
        <v>3160</v>
      </c>
      <c r="AE481">
        <f>Tabela4[[#This Row],[kan_params]]</f>
        <v>14462</v>
      </c>
      <c r="AF481">
        <f>Tabela4[[#This Row],[kan_steps]]</f>
        <v>12.6</v>
      </c>
      <c r="AG481">
        <f>Tabela4[[#This Row],[kan_train_acc]]</f>
        <v>0.34339623153209597</v>
      </c>
      <c r="AH481">
        <f>Tabela4[[#This Row],[kan_val_acc]]</f>
        <v>0.65185183286666804</v>
      </c>
      <c r="AI481">
        <f>Tabela4[[#This Row],[kan_test_acc]]</f>
        <v>0.36888889670371999</v>
      </c>
      <c r="AJ481">
        <f>Tabela4[[#This Row],[mlp_test_acc]]</f>
        <v>0.33333333333333298</v>
      </c>
      <c r="AK481">
        <f>Tabela4[[#This Row],[mlp_val_acc]]</f>
        <v>0.51851851851851805</v>
      </c>
      <c r="AL481">
        <f>Tabela4[[#This Row],[mlp_train_acc]]</f>
        <v>0.39622641509433898</v>
      </c>
      <c r="AM481">
        <f>Tabela4[[#This Row],[mlp_steps]]</f>
        <v>13.6</v>
      </c>
    </row>
    <row r="482" spans="1:39" hidden="1" x14ac:dyDescent="0.25">
      <c r="A482" t="s">
        <v>2630</v>
      </c>
      <c r="B482">
        <v>18</v>
      </c>
      <c r="C482">
        <v>9</v>
      </c>
      <c r="D482">
        <v>4</v>
      </c>
      <c r="E482">
        <v>0</v>
      </c>
      <c r="F482" t="s">
        <v>2691</v>
      </c>
      <c r="G482">
        <v>15564</v>
      </c>
      <c r="H482">
        <v>5297919</v>
      </c>
      <c r="I482">
        <v>16.600000000000001</v>
      </c>
      <c r="J482">
        <v>0.38867924809455801</v>
      </c>
      <c r="K482">
        <v>0.59259259700775102</v>
      </c>
      <c r="L482">
        <v>0.43111112713813698</v>
      </c>
      <c r="M482">
        <v>0.33333333333333298</v>
      </c>
      <c r="N482">
        <v>0.51851851851851805</v>
      </c>
      <c r="O482">
        <v>0.39622641509433898</v>
      </c>
      <c r="P482">
        <v>12</v>
      </c>
      <c r="Q482">
        <v>866000</v>
      </c>
      <c r="R482">
        <v>15358</v>
      </c>
      <c r="S482">
        <v>2</v>
      </c>
      <c r="T482">
        <v>83</v>
      </c>
      <c r="U482">
        <v>0.33333333333333298</v>
      </c>
      <c r="V482">
        <v>0.51851851851851805</v>
      </c>
      <c r="W482">
        <v>0.39622641509433898</v>
      </c>
      <c r="X482">
        <v>12.6</v>
      </c>
      <c r="Y482">
        <v>592094.19999999995</v>
      </c>
      <c r="Z482">
        <v>15711</v>
      </c>
      <c r="AA482">
        <v>2</v>
      </c>
      <c r="AB482">
        <v>84</v>
      </c>
      <c r="AC482" t="s">
        <v>3161</v>
      </c>
      <c r="AE482">
        <f>Tabela4[[#This Row],[kan_params]]</f>
        <v>15564</v>
      </c>
      <c r="AF482">
        <f>Tabela4[[#This Row],[kan_steps]]</f>
        <v>16.600000000000001</v>
      </c>
      <c r="AG482">
        <f>Tabela4[[#This Row],[kan_train_acc]]</f>
        <v>0.38867924809455801</v>
      </c>
      <c r="AH482">
        <f>Tabela4[[#This Row],[kan_val_acc]]</f>
        <v>0.59259259700775102</v>
      </c>
      <c r="AI482">
        <f>Tabela4[[#This Row],[kan_test_acc]]</f>
        <v>0.43111112713813698</v>
      </c>
      <c r="AJ482">
        <f>Tabela4[[#This Row],[mlp_test_acc]]</f>
        <v>0.33333333333333298</v>
      </c>
      <c r="AK482">
        <f>Tabela4[[#This Row],[mlp_val_acc]]</f>
        <v>0.51851851851851805</v>
      </c>
      <c r="AL482">
        <f>Tabela4[[#This Row],[mlp_train_acc]]</f>
        <v>0.39622641509433898</v>
      </c>
      <c r="AM482">
        <f>Tabela4[[#This Row],[mlp_steps]]</f>
        <v>12</v>
      </c>
    </row>
    <row r="483" spans="1:39" hidden="1" x14ac:dyDescent="0.25">
      <c r="A483" t="s">
        <v>2630</v>
      </c>
      <c r="B483">
        <v>18</v>
      </c>
      <c r="C483">
        <v>9</v>
      </c>
      <c r="D483">
        <v>4</v>
      </c>
      <c r="E483">
        <v>0</v>
      </c>
      <c r="F483" t="s">
        <v>2693</v>
      </c>
      <c r="G483">
        <v>16666</v>
      </c>
      <c r="H483">
        <v>4816056.4000000004</v>
      </c>
      <c r="I483">
        <v>14.4</v>
      </c>
      <c r="J483">
        <v>0.33584906458854602</v>
      </c>
      <c r="K483">
        <v>0.56296296119689904</v>
      </c>
      <c r="L483">
        <v>0.36000000536441801</v>
      </c>
      <c r="M483">
        <v>0.33333333333333298</v>
      </c>
      <c r="N483">
        <v>0.51851851851851805</v>
      </c>
      <c r="O483">
        <v>0.39622641509433898</v>
      </c>
      <c r="P483">
        <v>16.2</v>
      </c>
      <c r="Q483">
        <v>889088.8</v>
      </c>
      <c r="R483">
        <v>16429</v>
      </c>
      <c r="S483">
        <v>2</v>
      </c>
      <c r="T483">
        <v>86</v>
      </c>
      <c r="U483">
        <v>0.33333333333333298</v>
      </c>
      <c r="V483">
        <v>0.51851851851851805</v>
      </c>
      <c r="W483">
        <v>0.39622641509433898</v>
      </c>
      <c r="X483">
        <v>16</v>
      </c>
      <c r="Y483">
        <v>1005808</v>
      </c>
      <c r="Z483">
        <v>16794</v>
      </c>
      <c r="AA483">
        <v>2</v>
      </c>
      <c r="AB483">
        <v>87</v>
      </c>
      <c r="AC483" t="s">
        <v>3162</v>
      </c>
      <c r="AE483">
        <f>Tabela4[[#This Row],[kan_params]]</f>
        <v>16666</v>
      </c>
      <c r="AF483">
        <f>Tabela4[[#This Row],[kan_steps]]</f>
        <v>14.4</v>
      </c>
      <c r="AG483">
        <f>Tabela4[[#This Row],[kan_train_acc]]</f>
        <v>0.33584906458854602</v>
      </c>
      <c r="AH483">
        <f>Tabela4[[#This Row],[kan_val_acc]]</f>
        <v>0.56296296119689904</v>
      </c>
      <c r="AI483">
        <f>Tabela4[[#This Row],[kan_test_acc]]</f>
        <v>0.36000000536441801</v>
      </c>
      <c r="AJ483">
        <f>Tabela4[[#This Row],[mlp_test_acc]]</f>
        <v>0.33333333333333298</v>
      </c>
      <c r="AK483">
        <f>Tabela4[[#This Row],[mlp_val_acc]]</f>
        <v>0.51851851851851805</v>
      </c>
      <c r="AL483">
        <f>Tabela4[[#This Row],[mlp_train_acc]]</f>
        <v>0.39622641509433898</v>
      </c>
      <c r="AM483">
        <f>Tabela4[[#This Row],[mlp_steps]]</f>
        <v>16.2</v>
      </c>
    </row>
    <row r="484" spans="1:39" hidden="1" x14ac:dyDescent="0.25">
      <c r="A484" t="s">
        <v>2630</v>
      </c>
      <c r="B484">
        <v>18</v>
      </c>
      <c r="C484">
        <v>9</v>
      </c>
      <c r="D484">
        <v>4</v>
      </c>
      <c r="E484">
        <v>0</v>
      </c>
      <c r="F484" t="s">
        <v>2695</v>
      </c>
      <c r="G484">
        <v>17768</v>
      </c>
      <c r="H484">
        <v>5657291</v>
      </c>
      <c r="I484">
        <v>16.8</v>
      </c>
      <c r="J484">
        <v>0.390566033124923</v>
      </c>
      <c r="K484">
        <v>0.59259259700775102</v>
      </c>
      <c r="L484">
        <v>0.368888899683952</v>
      </c>
      <c r="M484">
        <v>0.33333333333333298</v>
      </c>
      <c r="N484">
        <v>0.54814814814814805</v>
      </c>
      <c r="O484">
        <v>0.39622641509433898</v>
      </c>
      <c r="P484">
        <v>15.4</v>
      </c>
      <c r="Q484">
        <v>905502.4</v>
      </c>
      <c r="R484">
        <v>17536</v>
      </c>
      <c r="S484">
        <v>2</v>
      </c>
      <c r="T484">
        <v>89</v>
      </c>
      <c r="U484">
        <v>0.33333333333333298</v>
      </c>
      <c r="V484">
        <v>0.54074074074073997</v>
      </c>
      <c r="W484">
        <v>0.39622641509433898</v>
      </c>
      <c r="X484">
        <v>14.4</v>
      </c>
      <c r="Y484">
        <v>1043554.2</v>
      </c>
      <c r="Z484">
        <v>17913</v>
      </c>
      <c r="AA484">
        <v>2</v>
      </c>
      <c r="AB484">
        <v>90</v>
      </c>
      <c r="AC484" t="s">
        <v>3163</v>
      </c>
      <c r="AE484">
        <f>Tabela4[[#This Row],[kan_params]]</f>
        <v>17768</v>
      </c>
      <c r="AF484">
        <f>Tabela4[[#This Row],[kan_steps]]</f>
        <v>16.8</v>
      </c>
      <c r="AG484">
        <f>Tabela4[[#This Row],[kan_train_acc]]</f>
        <v>0.390566033124923</v>
      </c>
      <c r="AH484">
        <f>Tabela4[[#This Row],[kan_val_acc]]</f>
        <v>0.59259259700775102</v>
      </c>
      <c r="AI484">
        <f>Tabela4[[#This Row],[kan_test_acc]]</f>
        <v>0.368888899683952</v>
      </c>
      <c r="AJ484">
        <f>Tabela4[[#This Row],[mlp_test_acc]]</f>
        <v>0.33333333333333298</v>
      </c>
      <c r="AK484">
        <f>Tabela4[[#This Row],[mlp_val_acc]]</f>
        <v>0.54814814814814805</v>
      </c>
      <c r="AL484">
        <f>Tabela4[[#This Row],[mlp_train_acc]]</f>
        <v>0.39622641509433898</v>
      </c>
      <c r="AM484">
        <f>Tabela4[[#This Row],[mlp_steps]]</f>
        <v>15.4</v>
      </c>
    </row>
    <row r="485" spans="1:39" hidden="1" x14ac:dyDescent="0.25">
      <c r="A485" t="s">
        <v>2630</v>
      </c>
      <c r="B485">
        <v>18</v>
      </c>
      <c r="C485">
        <v>9</v>
      </c>
      <c r="D485">
        <v>4</v>
      </c>
      <c r="E485">
        <v>0</v>
      </c>
      <c r="F485" t="s">
        <v>2697</v>
      </c>
      <c r="G485">
        <v>18870</v>
      </c>
      <c r="H485">
        <v>6032761.2000000002</v>
      </c>
      <c r="I485">
        <v>18</v>
      </c>
      <c r="J485">
        <v>0.29811320602893798</v>
      </c>
      <c r="K485">
        <v>0.57777777910232497</v>
      </c>
      <c r="L485">
        <v>0.36888889670371999</v>
      </c>
      <c r="M485">
        <v>0.33333333333333298</v>
      </c>
      <c r="N485">
        <v>0.51851851851851805</v>
      </c>
      <c r="O485">
        <v>0.39622641509433898</v>
      </c>
      <c r="P485">
        <v>13.4</v>
      </c>
      <c r="Q485">
        <v>632400.4</v>
      </c>
      <c r="R485">
        <v>18679</v>
      </c>
      <c r="S485">
        <v>2</v>
      </c>
      <c r="T485">
        <v>92</v>
      </c>
      <c r="U485">
        <v>0.31111111111111101</v>
      </c>
      <c r="V485">
        <v>0.47407407407407398</v>
      </c>
      <c r="W485">
        <v>0.373584905660377</v>
      </c>
      <c r="X485">
        <v>14</v>
      </c>
      <c r="Y485">
        <v>639333.19999999995</v>
      </c>
      <c r="Z485">
        <v>19068</v>
      </c>
      <c r="AA485">
        <v>2</v>
      </c>
      <c r="AB485">
        <v>93</v>
      </c>
      <c r="AC485" t="s">
        <v>3164</v>
      </c>
      <c r="AE485">
        <f>Tabela4[[#This Row],[kan_params]]</f>
        <v>18870</v>
      </c>
      <c r="AF485">
        <f>Tabela4[[#This Row],[kan_steps]]</f>
        <v>18</v>
      </c>
      <c r="AG485">
        <f>Tabela4[[#This Row],[kan_train_acc]]</f>
        <v>0.29811320602893798</v>
      </c>
      <c r="AH485">
        <f>Tabela4[[#This Row],[kan_val_acc]]</f>
        <v>0.57777777910232497</v>
      </c>
      <c r="AI485">
        <f>Tabela4[[#This Row],[kan_test_acc]]</f>
        <v>0.36888889670371999</v>
      </c>
      <c r="AJ485">
        <f>Tabela4[[#This Row],[mlp_test_acc]]</f>
        <v>0.33333333333333298</v>
      </c>
      <c r="AK485">
        <f>Tabela4[[#This Row],[mlp_val_acc]]</f>
        <v>0.51851851851851805</v>
      </c>
      <c r="AL485">
        <f>Tabela4[[#This Row],[mlp_train_acc]]</f>
        <v>0.39622641509433898</v>
      </c>
      <c r="AM485">
        <f>Tabela4[[#This Row],[mlp_steps]]</f>
        <v>13.4</v>
      </c>
    </row>
    <row r="486" spans="1:39" hidden="1" x14ac:dyDescent="0.25">
      <c r="A486" t="s">
        <v>2630</v>
      </c>
      <c r="B486">
        <v>18</v>
      </c>
      <c r="C486">
        <v>9</v>
      </c>
      <c r="D486">
        <v>4</v>
      </c>
      <c r="E486">
        <v>0</v>
      </c>
      <c r="F486" t="s">
        <v>2699</v>
      </c>
      <c r="G486">
        <v>19972</v>
      </c>
      <c r="H486">
        <v>6170613.5999999996</v>
      </c>
      <c r="I486">
        <v>17.2</v>
      </c>
      <c r="J486">
        <v>0.31132075786590502</v>
      </c>
      <c r="K486">
        <v>0.54814815521240201</v>
      </c>
      <c r="L486">
        <v>0.32888889312744102</v>
      </c>
      <c r="M486">
        <v>0.33333333333333298</v>
      </c>
      <c r="N486">
        <v>0.51851851851851805</v>
      </c>
      <c r="O486">
        <v>0.39622641509433898</v>
      </c>
      <c r="P486">
        <v>14.6</v>
      </c>
      <c r="Q486">
        <v>944051.8</v>
      </c>
      <c r="R486">
        <v>19858</v>
      </c>
      <c r="S486">
        <v>2</v>
      </c>
      <c r="T486">
        <v>95</v>
      </c>
      <c r="U486">
        <v>0.33333333333333298</v>
      </c>
      <c r="V486">
        <v>0.57037037037036997</v>
      </c>
      <c r="W486">
        <v>0.39622641509433898</v>
      </c>
      <c r="X486">
        <v>14.2</v>
      </c>
      <c r="Y486">
        <v>910590.2</v>
      </c>
      <c r="Z486">
        <v>20259</v>
      </c>
      <c r="AA486">
        <v>2</v>
      </c>
      <c r="AB486">
        <v>96</v>
      </c>
      <c r="AC486" t="s">
        <v>3165</v>
      </c>
      <c r="AE486">
        <f>Tabela4[[#This Row],[kan_params]]</f>
        <v>19972</v>
      </c>
      <c r="AF486">
        <f>Tabela4[[#This Row],[kan_steps]]</f>
        <v>17.2</v>
      </c>
      <c r="AG486">
        <f>Tabela4[[#This Row],[kan_train_acc]]</f>
        <v>0.31132075786590502</v>
      </c>
      <c r="AH486">
        <f>Tabela4[[#This Row],[kan_val_acc]]</f>
        <v>0.54814815521240201</v>
      </c>
      <c r="AI486">
        <f>Tabela4[[#This Row],[kan_test_acc]]</f>
        <v>0.32888889312744102</v>
      </c>
      <c r="AJ486">
        <f>Tabela4[[#This Row],[mlp_test_acc]]</f>
        <v>0.33333333333333298</v>
      </c>
      <c r="AK486">
        <f>Tabela4[[#This Row],[mlp_val_acc]]</f>
        <v>0.51851851851851805</v>
      </c>
      <c r="AL486">
        <f>Tabela4[[#This Row],[mlp_train_acc]]</f>
        <v>0.39622641509433898</v>
      </c>
      <c r="AM486">
        <f>Tabela4[[#This Row],[mlp_steps]]</f>
        <v>14.6</v>
      </c>
    </row>
    <row r="487" spans="1:39" hidden="1" x14ac:dyDescent="0.25">
      <c r="A487" t="s">
        <v>2630</v>
      </c>
      <c r="B487">
        <v>18</v>
      </c>
      <c r="C487">
        <v>9</v>
      </c>
      <c r="D487">
        <v>4</v>
      </c>
      <c r="E487">
        <v>0</v>
      </c>
      <c r="F487" t="s">
        <v>2701</v>
      </c>
      <c r="G487">
        <v>21074</v>
      </c>
      <c r="H487">
        <v>5982220.5999999996</v>
      </c>
      <c r="I487">
        <v>16.2</v>
      </c>
      <c r="J487">
        <v>0.29622641205787598</v>
      </c>
      <c r="K487">
        <v>0.6</v>
      </c>
      <c r="L487">
        <v>0.30666667819023102</v>
      </c>
      <c r="M487">
        <v>0.33333333333333298</v>
      </c>
      <c r="N487">
        <v>0.51851851851851805</v>
      </c>
      <c r="O487">
        <v>0.39622641509433898</v>
      </c>
      <c r="P487">
        <v>12.8</v>
      </c>
      <c r="Q487">
        <v>697160.2</v>
      </c>
      <c r="R487">
        <v>21073</v>
      </c>
      <c r="S487">
        <v>2</v>
      </c>
      <c r="T487">
        <v>98</v>
      </c>
      <c r="U487">
        <v>0.33333333333333298</v>
      </c>
      <c r="V487">
        <v>0.52592592592592502</v>
      </c>
      <c r="W487">
        <v>0.39622641509433898</v>
      </c>
      <c r="X487">
        <v>12.2</v>
      </c>
      <c r="Y487">
        <v>806424.6</v>
      </c>
      <c r="Z487">
        <v>21486</v>
      </c>
      <c r="AA487">
        <v>2</v>
      </c>
      <c r="AB487">
        <v>99</v>
      </c>
      <c r="AC487" t="s">
        <v>3166</v>
      </c>
      <c r="AE487">
        <f>Tabela4[[#This Row],[kan_params]]</f>
        <v>21074</v>
      </c>
      <c r="AF487">
        <f>Tabela4[[#This Row],[kan_steps]]</f>
        <v>16.2</v>
      </c>
      <c r="AG487">
        <f>Tabela4[[#This Row],[kan_train_acc]]</f>
        <v>0.29622641205787598</v>
      </c>
      <c r="AH487">
        <f>Tabela4[[#This Row],[kan_val_acc]]</f>
        <v>0.6</v>
      </c>
      <c r="AI487">
        <f>Tabela4[[#This Row],[kan_test_acc]]</f>
        <v>0.30666667819023102</v>
      </c>
      <c r="AJ487">
        <f>Tabela4[[#This Row],[mlp_test_acc]]</f>
        <v>0.33333333333333298</v>
      </c>
      <c r="AK487">
        <f>Tabela4[[#This Row],[mlp_val_acc]]</f>
        <v>0.51851851851851805</v>
      </c>
      <c r="AL487">
        <f>Tabela4[[#This Row],[mlp_train_acc]]</f>
        <v>0.39622641509433898</v>
      </c>
      <c r="AM487">
        <f>Tabela4[[#This Row],[mlp_steps]]</f>
        <v>12.8</v>
      </c>
    </row>
    <row r="488" spans="1:39" hidden="1" x14ac:dyDescent="0.25">
      <c r="A488" t="s">
        <v>2630</v>
      </c>
      <c r="B488">
        <v>18</v>
      </c>
      <c r="C488">
        <v>9</v>
      </c>
      <c r="D488">
        <v>4</v>
      </c>
      <c r="E488">
        <v>0</v>
      </c>
      <c r="F488" t="s">
        <v>2703</v>
      </c>
      <c r="G488">
        <v>7622</v>
      </c>
      <c r="H488">
        <v>3135683.4</v>
      </c>
      <c r="I488">
        <v>17.600000000000001</v>
      </c>
      <c r="J488">
        <v>0.39811320304870601</v>
      </c>
      <c r="K488">
        <v>0.65925925970077504</v>
      </c>
      <c r="L488">
        <v>0.40888890624046298</v>
      </c>
      <c r="M488">
        <v>0.33333333333333298</v>
      </c>
      <c r="N488">
        <v>0.51851851851851805</v>
      </c>
      <c r="O488">
        <v>0.39622641509433898</v>
      </c>
      <c r="P488">
        <v>13.6</v>
      </c>
      <c r="Q488">
        <v>197093.4</v>
      </c>
      <c r="R488">
        <v>7584</v>
      </c>
      <c r="S488">
        <v>2</v>
      </c>
      <c r="T488">
        <v>57</v>
      </c>
      <c r="U488">
        <v>0.33333333333333298</v>
      </c>
      <c r="V488">
        <v>0.51851851851851805</v>
      </c>
      <c r="W488">
        <v>0.39622641509433898</v>
      </c>
      <c r="X488">
        <v>19.2</v>
      </c>
      <c r="Y488">
        <v>283961.2</v>
      </c>
      <c r="Z488">
        <v>7833</v>
      </c>
      <c r="AA488">
        <v>2</v>
      </c>
      <c r="AB488">
        <v>58</v>
      </c>
      <c r="AC488" t="s">
        <v>3167</v>
      </c>
      <c r="AE488">
        <f>Tabela4[[#This Row],[kan_params]]</f>
        <v>7622</v>
      </c>
      <c r="AF488">
        <f>Tabela4[[#This Row],[kan_steps]]</f>
        <v>17.600000000000001</v>
      </c>
      <c r="AG488">
        <f>Tabela4[[#This Row],[kan_train_acc]]</f>
        <v>0.39811320304870601</v>
      </c>
      <c r="AH488">
        <f>Tabela4[[#This Row],[kan_val_acc]]</f>
        <v>0.65925925970077504</v>
      </c>
      <c r="AI488">
        <f>Tabela4[[#This Row],[kan_test_acc]]</f>
        <v>0.40888890624046298</v>
      </c>
      <c r="AJ488">
        <f>Tabela4[[#This Row],[mlp_test_acc]]</f>
        <v>0.33333333333333298</v>
      </c>
      <c r="AK488">
        <f>Tabela4[[#This Row],[mlp_val_acc]]</f>
        <v>0.51851851851851805</v>
      </c>
      <c r="AL488">
        <f>Tabela4[[#This Row],[mlp_train_acc]]</f>
        <v>0.39622641509433898</v>
      </c>
      <c r="AM488">
        <f>Tabela4[[#This Row],[mlp_steps]]</f>
        <v>13.6</v>
      </c>
    </row>
    <row r="489" spans="1:39" hidden="1" x14ac:dyDescent="0.25">
      <c r="A489" t="s">
        <v>2630</v>
      </c>
      <c r="B489">
        <v>18</v>
      </c>
      <c r="C489">
        <v>9</v>
      </c>
      <c r="D489">
        <v>4</v>
      </c>
      <c r="E489">
        <v>0</v>
      </c>
      <c r="F489" t="s">
        <v>2705</v>
      </c>
      <c r="G489">
        <v>14662</v>
      </c>
      <c r="H489">
        <v>5169642.5999999996</v>
      </c>
      <c r="I489">
        <v>17.399999999999999</v>
      </c>
      <c r="J489">
        <v>0.29056604206561998</v>
      </c>
      <c r="K489">
        <v>0.56296296119689904</v>
      </c>
      <c r="L489">
        <v>0.34666667580604499</v>
      </c>
      <c r="M489">
        <v>0.33333333333333298</v>
      </c>
      <c r="N489">
        <v>0.51851851851851805</v>
      </c>
      <c r="O489">
        <v>0.39622641509433898</v>
      </c>
      <c r="P489">
        <v>14.8</v>
      </c>
      <c r="Q489">
        <v>1217805.3999999999</v>
      </c>
      <c r="R489">
        <v>14323</v>
      </c>
      <c r="S489">
        <v>2</v>
      </c>
      <c r="T489">
        <v>80</v>
      </c>
      <c r="U489">
        <v>0.33333333333333298</v>
      </c>
      <c r="V489">
        <v>0.54814814814814805</v>
      </c>
      <c r="W489">
        <v>0.39622641509433898</v>
      </c>
      <c r="X489">
        <v>13.6</v>
      </c>
      <c r="Y489">
        <v>733886</v>
      </c>
      <c r="Z489">
        <v>14664</v>
      </c>
      <c r="AA489">
        <v>2</v>
      </c>
      <c r="AB489">
        <v>81</v>
      </c>
      <c r="AC489" t="s">
        <v>3168</v>
      </c>
      <c r="AE489">
        <f>Tabela4[[#This Row],[kan_params]]</f>
        <v>14662</v>
      </c>
      <c r="AF489">
        <f>Tabela4[[#This Row],[kan_steps]]</f>
        <v>17.399999999999999</v>
      </c>
      <c r="AG489">
        <f>Tabela4[[#This Row],[kan_train_acc]]</f>
        <v>0.29056604206561998</v>
      </c>
      <c r="AH489">
        <f>Tabela4[[#This Row],[kan_val_acc]]</f>
        <v>0.56296296119689904</v>
      </c>
      <c r="AI489">
        <f>Tabela4[[#This Row],[kan_test_acc]]</f>
        <v>0.34666667580604499</v>
      </c>
      <c r="AJ489">
        <f>Tabela4[[#This Row],[mlp_test_acc]]</f>
        <v>0.33333333333333298</v>
      </c>
      <c r="AK489">
        <f>Tabela4[[#This Row],[mlp_val_acc]]</f>
        <v>0.51851851851851805</v>
      </c>
      <c r="AL489">
        <f>Tabela4[[#This Row],[mlp_train_acc]]</f>
        <v>0.39622641509433898</v>
      </c>
      <c r="AM489">
        <f>Tabela4[[#This Row],[mlp_steps]]</f>
        <v>14.8</v>
      </c>
    </row>
    <row r="490" spans="1:39" hidden="1" x14ac:dyDescent="0.25">
      <c r="A490" t="s">
        <v>2630</v>
      </c>
      <c r="B490">
        <v>18</v>
      </c>
      <c r="C490">
        <v>9</v>
      </c>
      <c r="D490">
        <v>4</v>
      </c>
      <c r="E490">
        <v>0</v>
      </c>
      <c r="F490" t="s">
        <v>2707</v>
      </c>
      <c r="G490">
        <v>15864</v>
      </c>
      <c r="H490">
        <v>4646876.2</v>
      </c>
      <c r="I490">
        <v>15</v>
      </c>
      <c r="J490">
        <v>0.38113207817077599</v>
      </c>
      <c r="K490">
        <v>0.56296298503875697</v>
      </c>
      <c r="L490">
        <v>0.28444445133209201</v>
      </c>
      <c r="M490">
        <v>0.33333333333333298</v>
      </c>
      <c r="N490">
        <v>0.51851851851851805</v>
      </c>
      <c r="O490">
        <v>0.39622641509433898</v>
      </c>
      <c r="P490">
        <v>12</v>
      </c>
      <c r="Q490">
        <v>940957.6</v>
      </c>
      <c r="R490">
        <v>15711</v>
      </c>
      <c r="S490">
        <v>2</v>
      </c>
      <c r="T490">
        <v>84</v>
      </c>
      <c r="U490">
        <v>0.33333333333333298</v>
      </c>
      <c r="V490">
        <v>0.51851851851851805</v>
      </c>
      <c r="W490">
        <v>0.39622641509433898</v>
      </c>
      <c r="X490">
        <v>13.2</v>
      </c>
      <c r="Y490">
        <v>818537</v>
      </c>
      <c r="Z490">
        <v>16068</v>
      </c>
      <c r="AA490">
        <v>2</v>
      </c>
      <c r="AB490">
        <v>85</v>
      </c>
      <c r="AC490" t="s">
        <v>3169</v>
      </c>
      <c r="AE490">
        <f>Tabela4[[#This Row],[kan_params]]</f>
        <v>15864</v>
      </c>
      <c r="AF490">
        <f>Tabela4[[#This Row],[kan_steps]]</f>
        <v>15</v>
      </c>
      <c r="AG490">
        <f>Tabela4[[#This Row],[kan_train_acc]]</f>
        <v>0.38113207817077599</v>
      </c>
      <c r="AH490">
        <f>Tabela4[[#This Row],[kan_val_acc]]</f>
        <v>0.56296298503875697</v>
      </c>
      <c r="AI490">
        <f>Tabela4[[#This Row],[kan_test_acc]]</f>
        <v>0.28444445133209201</v>
      </c>
      <c r="AJ490">
        <f>Tabela4[[#This Row],[mlp_test_acc]]</f>
        <v>0.33333333333333298</v>
      </c>
      <c r="AK490">
        <f>Tabela4[[#This Row],[mlp_val_acc]]</f>
        <v>0.51851851851851805</v>
      </c>
      <c r="AL490">
        <f>Tabela4[[#This Row],[mlp_train_acc]]</f>
        <v>0.39622641509433898</v>
      </c>
      <c r="AM490">
        <f>Tabela4[[#This Row],[mlp_steps]]</f>
        <v>12</v>
      </c>
    </row>
    <row r="491" spans="1:39" hidden="1" x14ac:dyDescent="0.25">
      <c r="A491" t="s">
        <v>2630</v>
      </c>
      <c r="B491">
        <v>18</v>
      </c>
      <c r="C491">
        <v>9</v>
      </c>
      <c r="D491">
        <v>4</v>
      </c>
      <c r="E491">
        <v>0</v>
      </c>
      <c r="F491" t="s">
        <v>2709</v>
      </c>
      <c r="G491">
        <v>17066</v>
      </c>
      <c r="H491">
        <v>6504896.5999999996</v>
      </c>
      <c r="I491">
        <v>20</v>
      </c>
      <c r="J491">
        <v>0.332075470685958</v>
      </c>
      <c r="K491">
        <v>0.53333333730697596</v>
      </c>
      <c r="L491">
        <v>0.30666667819023102</v>
      </c>
      <c r="M491">
        <v>0.33333333333333298</v>
      </c>
      <c r="N491">
        <v>0.51851851851851805</v>
      </c>
      <c r="O491">
        <v>0.39622641509433898</v>
      </c>
      <c r="P491">
        <v>16.399999999999999</v>
      </c>
      <c r="Q491">
        <v>1001485.8</v>
      </c>
      <c r="R491">
        <v>16794</v>
      </c>
      <c r="S491">
        <v>2</v>
      </c>
      <c r="T491">
        <v>87</v>
      </c>
      <c r="U491">
        <v>0.35555555555555501</v>
      </c>
      <c r="V491">
        <v>0.47407407407407398</v>
      </c>
      <c r="W491">
        <v>0.38113207547169797</v>
      </c>
      <c r="X491">
        <v>12.8</v>
      </c>
      <c r="Y491">
        <v>441260.79999999999</v>
      </c>
      <c r="Z491">
        <v>17163</v>
      </c>
      <c r="AA491">
        <v>2</v>
      </c>
      <c r="AB491">
        <v>88</v>
      </c>
      <c r="AC491" t="s">
        <v>3170</v>
      </c>
      <c r="AE491">
        <f>Tabela4[[#This Row],[kan_params]]</f>
        <v>17066</v>
      </c>
      <c r="AF491">
        <f>Tabela4[[#This Row],[kan_steps]]</f>
        <v>20</v>
      </c>
      <c r="AG491">
        <f>Tabela4[[#This Row],[kan_train_acc]]</f>
        <v>0.332075470685958</v>
      </c>
      <c r="AH491">
        <f>Tabela4[[#This Row],[kan_val_acc]]</f>
        <v>0.53333333730697596</v>
      </c>
      <c r="AI491">
        <f>Tabela4[[#This Row],[kan_test_acc]]</f>
        <v>0.30666667819023102</v>
      </c>
      <c r="AJ491">
        <f>Tabela4[[#This Row],[mlp_test_acc]]</f>
        <v>0.33333333333333298</v>
      </c>
      <c r="AK491">
        <f>Tabela4[[#This Row],[mlp_val_acc]]</f>
        <v>0.51851851851851805</v>
      </c>
      <c r="AL491">
        <f>Tabela4[[#This Row],[mlp_train_acc]]</f>
        <v>0.39622641509433898</v>
      </c>
      <c r="AM491">
        <f>Tabela4[[#This Row],[mlp_steps]]</f>
        <v>16.399999999999999</v>
      </c>
    </row>
    <row r="492" spans="1:39" hidden="1" x14ac:dyDescent="0.25">
      <c r="A492" t="s">
        <v>2630</v>
      </c>
      <c r="B492">
        <v>18</v>
      </c>
      <c r="C492">
        <v>9</v>
      </c>
      <c r="D492">
        <v>4</v>
      </c>
      <c r="E492">
        <v>0</v>
      </c>
      <c r="F492" t="s">
        <v>2711</v>
      </c>
      <c r="G492">
        <v>18268</v>
      </c>
      <c r="H492">
        <v>4300496</v>
      </c>
      <c r="I492">
        <v>12</v>
      </c>
      <c r="J492">
        <v>0.33584905862808201</v>
      </c>
      <c r="K492">
        <v>0.59259259700775102</v>
      </c>
      <c r="L492">
        <v>0.36444445550441701</v>
      </c>
      <c r="M492">
        <v>0.33333333333333298</v>
      </c>
      <c r="N492">
        <v>0.51851851851851805</v>
      </c>
      <c r="O492">
        <v>0.39622641509433898</v>
      </c>
      <c r="P492">
        <v>18</v>
      </c>
      <c r="Q492">
        <v>1255211.6000000001</v>
      </c>
      <c r="R492">
        <v>17913</v>
      </c>
      <c r="S492">
        <v>2</v>
      </c>
      <c r="T492">
        <v>90</v>
      </c>
      <c r="U492">
        <v>0.33333333333333298</v>
      </c>
      <c r="V492">
        <v>0.51851851851851805</v>
      </c>
      <c r="W492">
        <v>0.39622641509433898</v>
      </c>
      <c r="X492">
        <v>12</v>
      </c>
      <c r="Y492">
        <v>584368.4</v>
      </c>
      <c r="Z492">
        <v>18294</v>
      </c>
      <c r="AA492">
        <v>2</v>
      </c>
      <c r="AB492">
        <v>91</v>
      </c>
      <c r="AC492" t="s">
        <v>3171</v>
      </c>
      <c r="AE492">
        <f>Tabela4[[#This Row],[kan_params]]</f>
        <v>18268</v>
      </c>
      <c r="AF492">
        <f>Tabela4[[#This Row],[kan_steps]]</f>
        <v>12</v>
      </c>
      <c r="AG492">
        <f>Tabela4[[#This Row],[kan_train_acc]]</f>
        <v>0.33584905862808201</v>
      </c>
      <c r="AH492">
        <f>Tabela4[[#This Row],[kan_val_acc]]</f>
        <v>0.59259259700775102</v>
      </c>
      <c r="AI492">
        <f>Tabela4[[#This Row],[kan_test_acc]]</f>
        <v>0.36444445550441701</v>
      </c>
      <c r="AJ492">
        <f>Tabela4[[#This Row],[mlp_test_acc]]</f>
        <v>0.33333333333333298</v>
      </c>
      <c r="AK492">
        <f>Tabela4[[#This Row],[mlp_val_acc]]</f>
        <v>0.51851851851851805</v>
      </c>
      <c r="AL492">
        <f>Tabela4[[#This Row],[mlp_train_acc]]</f>
        <v>0.39622641509433898</v>
      </c>
      <c r="AM492">
        <f>Tabela4[[#This Row],[mlp_steps]]</f>
        <v>18</v>
      </c>
    </row>
    <row r="493" spans="1:39" hidden="1" x14ac:dyDescent="0.25">
      <c r="A493" t="s">
        <v>2630</v>
      </c>
      <c r="B493">
        <v>18</v>
      </c>
      <c r="C493">
        <v>9</v>
      </c>
      <c r="D493">
        <v>4</v>
      </c>
      <c r="E493">
        <v>0</v>
      </c>
      <c r="F493" t="s">
        <v>2713</v>
      </c>
      <c r="G493">
        <v>19470</v>
      </c>
      <c r="H493">
        <v>4721116</v>
      </c>
      <c r="I493">
        <v>13.2</v>
      </c>
      <c r="J493">
        <v>0.366037732362747</v>
      </c>
      <c r="K493">
        <v>0.67407408952712999</v>
      </c>
      <c r="L493">
        <v>0.368888902664184</v>
      </c>
      <c r="M493">
        <v>0.33333333333333298</v>
      </c>
      <c r="N493">
        <v>0.51851851851851805</v>
      </c>
      <c r="O493">
        <v>0.39622641509433898</v>
      </c>
      <c r="P493">
        <v>20.2</v>
      </c>
      <c r="Q493">
        <v>1603775.4</v>
      </c>
      <c r="R493">
        <v>19461</v>
      </c>
      <c r="S493">
        <v>2</v>
      </c>
      <c r="T493">
        <v>94</v>
      </c>
      <c r="U493">
        <v>0.33333333333333298</v>
      </c>
      <c r="V493">
        <v>0.51851851851851805</v>
      </c>
      <c r="W493">
        <v>0.39622641509433898</v>
      </c>
      <c r="X493">
        <v>13.2</v>
      </c>
      <c r="Y493">
        <v>659705.19999999995</v>
      </c>
      <c r="Z493">
        <v>19858</v>
      </c>
      <c r="AA493">
        <v>2</v>
      </c>
      <c r="AB493">
        <v>95</v>
      </c>
      <c r="AC493" t="s">
        <v>3172</v>
      </c>
      <c r="AE493">
        <f>Tabela4[[#This Row],[kan_params]]</f>
        <v>19470</v>
      </c>
      <c r="AF493">
        <f>Tabela4[[#This Row],[kan_steps]]</f>
        <v>13.2</v>
      </c>
      <c r="AG493">
        <f>Tabela4[[#This Row],[kan_train_acc]]</f>
        <v>0.366037732362747</v>
      </c>
      <c r="AH493">
        <f>Tabela4[[#This Row],[kan_val_acc]]</f>
        <v>0.67407408952712999</v>
      </c>
      <c r="AI493">
        <f>Tabela4[[#This Row],[kan_test_acc]]</f>
        <v>0.368888902664184</v>
      </c>
      <c r="AJ493">
        <f>Tabela4[[#This Row],[mlp_test_acc]]</f>
        <v>0.33333333333333298</v>
      </c>
      <c r="AK493">
        <f>Tabela4[[#This Row],[mlp_val_acc]]</f>
        <v>0.51851851851851805</v>
      </c>
      <c r="AL493">
        <f>Tabela4[[#This Row],[mlp_train_acc]]</f>
        <v>0.39622641509433898</v>
      </c>
      <c r="AM493">
        <f>Tabela4[[#This Row],[mlp_steps]]</f>
        <v>20.2</v>
      </c>
    </row>
    <row r="494" spans="1:39" hidden="1" x14ac:dyDescent="0.25">
      <c r="A494" t="s">
        <v>2630</v>
      </c>
      <c r="B494">
        <v>18</v>
      </c>
      <c r="C494">
        <v>9</v>
      </c>
      <c r="D494">
        <v>4</v>
      </c>
      <c r="E494">
        <v>0</v>
      </c>
      <c r="F494" t="s">
        <v>2715</v>
      </c>
      <c r="G494">
        <v>20672</v>
      </c>
      <c r="H494">
        <v>5832278.7999999998</v>
      </c>
      <c r="I494">
        <v>15.8</v>
      </c>
      <c r="J494">
        <v>0.36415095329284602</v>
      </c>
      <c r="K494">
        <v>0.58518520593643097</v>
      </c>
      <c r="L494">
        <v>0.37333334088325498</v>
      </c>
      <c r="M494">
        <v>0.33333333333333298</v>
      </c>
      <c r="N494">
        <v>0.51851851851851805</v>
      </c>
      <c r="O494">
        <v>0.39622641509433898</v>
      </c>
      <c r="P494">
        <v>13.8</v>
      </c>
      <c r="Q494">
        <v>858488.4</v>
      </c>
      <c r="R494">
        <v>20664</v>
      </c>
      <c r="S494">
        <v>2</v>
      </c>
      <c r="T494">
        <v>97</v>
      </c>
      <c r="U494">
        <v>0.33333333333333298</v>
      </c>
      <c r="V494">
        <v>0.58518518518518503</v>
      </c>
      <c r="W494">
        <v>0.39622641509433898</v>
      </c>
      <c r="X494">
        <v>17.2</v>
      </c>
      <c r="Y494">
        <v>863290.4</v>
      </c>
      <c r="Z494">
        <v>21073</v>
      </c>
      <c r="AA494">
        <v>2</v>
      </c>
      <c r="AB494">
        <v>98</v>
      </c>
      <c r="AC494" t="s">
        <v>3173</v>
      </c>
      <c r="AE494">
        <f>Tabela4[[#This Row],[kan_params]]</f>
        <v>20672</v>
      </c>
      <c r="AF494">
        <f>Tabela4[[#This Row],[kan_steps]]</f>
        <v>15.8</v>
      </c>
      <c r="AG494">
        <f>Tabela4[[#This Row],[kan_train_acc]]</f>
        <v>0.36415095329284602</v>
      </c>
      <c r="AH494">
        <f>Tabela4[[#This Row],[kan_val_acc]]</f>
        <v>0.58518520593643097</v>
      </c>
      <c r="AI494">
        <f>Tabela4[[#This Row],[kan_test_acc]]</f>
        <v>0.37333334088325498</v>
      </c>
      <c r="AJ494">
        <f>Tabela4[[#This Row],[mlp_test_acc]]</f>
        <v>0.33333333333333298</v>
      </c>
      <c r="AK494">
        <f>Tabela4[[#This Row],[mlp_val_acc]]</f>
        <v>0.51851851851851805</v>
      </c>
      <c r="AL494">
        <f>Tabela4[[#This Row],[mlp_train_acc]]</f>
        <v>0.39622641509433898</v>
      </c>
      <c r="AM494">
        <f>Tabela4[[#This Row],[mlp_steps]]</f>
        <v>13.8</v>
      </c>
    </row>
    <row r="495" spans="1:39" hidden="1" x14ac:dyDescent="0.25">
      <c r="A495" t="s">
        <v>2630</v>
      </c>
      <c r="B495">
        <v>18</v>
      </c>
      <c r="C495">
        <v>9</v>
      </c>
      <c r="D495">
        <v>4</v>
      </c>
      <c r="E495">
        <v>0</v>
      </c>
      <c r="F495" t="s">
        <v>2717</v>
      </c>
      <c r="G495">
        <v>21874</v>
      </c>
      <c r="H495">
        <v>8020877.2000000002</v>
      </c>
      <c r="I495">
        <v>21.2</v>
      </c>
      <c r="J495">
        <v>0.35471698045730499</v>
      </c>
      <c r="K495">
        <v>0.54814815521240201</v>
      </c>
      <c r="L495">
        <v>0.37333334386348699</v>
      </c>
      <c r="M495">
        <v>0.33333333333333298</v>
      </c>
      <c r="N495">
        <v>0.51851851851851805</v>
      </c>
      <c r="O495">
        <v>0.39622641509433898</v>
      </c>
      <c r="P495">
        <v>14.2</v>
      </c>
      <c r="Q495">
        <v>676126.2</v>
      </c>
      <c r="R495">
        <v>21486</v>
      </c>
      <c r="S495">
        <v>2</v>
      </c>
      <c r="T495">
        <v>99</v>
      </c>
      <c r="U495">
        <v>0.33333333333333298</v>
      </c>
      <c r="V495">
        <v>0.51851851851851805</v>
      </c>
      <c r="W495">
        <v>0.39622641509433898</v>
      </c>
      <c r="X495">
        <v>18.2</v>
      </c>
      <c r="Y495">
        <v>1290588.6000000001</v>
      </c>
      <c r="Z495">
        <v>21903</v>
      </c>
      <c r="AA495">
        <v>2</v>
      </c>
      <c r="AB495">
        <v>100</v>
      </c>
      <c r="AC495" t="s">
        <v>3174</v>
      </c>
      <c r="AE495">
        <f>Tabela4[[#This Row],[kan_params]]</f>
        <v>21874</v>
      </c>
      <c r="AF495">
        <f>Tabela4[[#This Row],[kan_steps]]</f>
        <v>21.2</v>
      </c>
      <c r="AG495">
        <f>Tabela4[[#This Row],[kan_train_acc]]</f>
        <v>0.35471698045730499</v>
      </c>
      <c r="AH495">
        <f>Tabela4[[#This Row],[kan_val_acc]]</f>
        <v>0.54814815521240201</v>
      </c>
      <c r="AI495">
        <f>Tabela4[[#This Row],[kan_test_acc]]</f>
        <v>0.37333334386348699</v>
      </c>
      <c r="AJ495">
        <f>Tabela4[[#This Row],[mlp_test_acc]]</f>
        <v>0.33333333333333298</v>
      </c>
      <c r="AK495">
        <f>Tabela4[[#This Row],[mlp_val_acc]]</f>
        <v>0.51851851851851805</v>
      </c>
      <c r="AL495">
        <f>Tabela4[[#This Row],[mlp_train_acc]]</f>
        <v>0.39622641509433898</v>
      </c>
      <c r="AM495">
        <f>Tabela4[[#This Row],[mlp_steps]]</f>
        <v>14.2</v>
      </c>
    </row>
    <row r="496" spans="1:39" hidden="1" x14ac:dyDescent="0.25">
      <c r="A496" t="s">
        <v>2630</v>
      </c>
      <c r="B496">
        <v>18</v>
      </c>
      <c r="C496">
        <v>9</v>
      </c>
      <c r="D496">
        <v>4</v>
      </c>
      <c r="E496">
        <v>0</v>
      </c>
      <c r="F496" t="s">
        <v>2719</v>
      </c>
      <c r="G496">
        <v>23076</v>
      </c>
      <c r="H496">
        <v>8602300.4000000004</v>
      </c>
      <c r="I496">
        <v>22.4</v>
      </c>
      <c r="J496">
        <v>0.36415094733238201</v>
      </c>
      <c r="K496">
        <v>0.55555555820464997</v>
      </c>
      <c r="L496">
        <v>0.315555566549301</v>
      </c>
      <c r="M496">
        <v>0.33333333333333298</v>
      </c>
      <c r="N496">
        <v>0.51851851851851805</v>
      </c>
      <c r="O496">
        <v>0.39622641509433898</v>
      </c>
      <c r="P496">
        <v>14.4</v>
      </c>
      <c r="Q496">
        <v>959605.4</v>
      </c>
      <c r="R496">
        <v>22749</v>
      </c>
      <c r="S496">
        <v>2</v>
      </c>
      <c r="T496">
        <v>102</v>
      </c>
      <c r="U496">
        <v>0.33333333333333298</v>
      </c>
      <c r="V496">
        <v>0.51851851851851805</v>
      </c>
      <c r="W496">
        <v>0.39622641509433898</v>
      </c>
      <c r="X496">
        <v>13</v>
      </c>
      <c r="Y496">
        <v>851368.4</v>
      </c>
      <c r="Z496">
        <v>23178</v>
      </c>
      <c r="AA496">
        <v>2</v>
      </c>
      <c r="AB496">
        <v>103</v>
      </c>
      <c r="AC496" t="s">
        <v>3175</v>
      </c>
      <c r="AE496">
        <f>Tabela4[[#This Row],[kan_params]]</f>
        <v>23076</v>
      </c>
      <c r="AF496">
        <f>Tabela4[[#This Row],[kan_steps]]</f>
        <v>22.4</v>
      </c>
      <c r="AG496">
        <f>Tabela4[[#This Row],[kan_train_acc]]</f>
        <v>0.36415094733238201</v>
      </c>
      <c r="AH496">
        <f>Tabela4[[#This Row],[kan_val_acc]]</f>
        <v>0.55555555820464997</v>
      </c>
      <c r="AI496">
        <f>Tabela4[[#This Row],[kan_test_acc]]</f>
        <v>0.315555566549301</v>
      </c>
      <c r="AJ496">
        <f>Tabela4[[#This Row],[mlp_test_acc]]</f>
        <v>0.33333333333333298</v>
      </c>
      <c r="AK496">
        <f>Tabela4[[#This Row],[mlp_val_acc]]</f>
        <v>0.51851851851851805</v>
      </c>
      <c r="AL496">
        <f>Tabela4[[#This Row],[mlp_train_acc]]</f>
        <v>0.39622641509433898</v>
      </c>
      <c r="AM496">
        <f>Tabela4[[#This Row],[mlp_steps]]</f>
        <v>14.4</v>
      </c>
    </row>
    <row r="497" spans="1:39" hidden="1" x14ac:dyDescent="0.25">
      <c r="A497" t="s">
        <v>2630</v>
      </c>
      <c r="B497">
        <v>18</v>
      </c>
      <c r="C497">
        <v>9</v>
      </c>
      <c r="D497">
        <v>4</v>
      </c>
      <c r="E497">
        <v>0</v>
      </c>
      <c r="F497" t="s">
        <v>2721</v>
      </c>
      <c r="G497">
        <v>8424</v>
      </c>
      <c r="H497">
        <v>7790334.4000000004</v>
      </c>
      <c r="I497">
        <v>43</v>
      </c>
      <c r="J497">
        <v>0.86792452335357595</v>
      </c>
      <c r="K497">
        <v>0.88888889551162698</v>
      </c>
      <c r="L497">
        <v>0.83111112117767305</v>
      </c>
      <c r="M497">
        <v>0.33333333333333298</v>
      </c>
      <c r="N497">
        <v>0.51851851851851805</v>
      </c>
      <c r="O497">
        <v>0.39622641509433898</v>
      </c>
      <c r="P497">
        <v>12</v>
      </c>
      <c r="Q497">
        <v>224584.2</v>
      </c>
      <c r="R497">
        <v>8343</v>
      </c>
      <c r="S497">
        <v>2</v>
      </c>
      <c r="T497">
        <v>60</v>
      </c>
      <c r="U497">
        <v>0.33333333333333298</v>
      </c>
      <c r="V497">
        <v>0.51851851851851805</v>
      </c>
      <c r="W497">
        <v>0.39622641509433898</v>
      </c>
      <c r="X497">
        <v>12</v>
      </c>
      <c r="Y497">
        <v>204114.4</v>
      </c>
      <c r="Z497">
        <v>8604</v>
      </c>
      <c r="AA497">
        <v>2</v>
      </c>
      <c r="AB497">
        <v>61</v>
      </c>
      <c r="AC497" t="s">
        <v>3176</v>
      </c>
      <c r="AE497">
        <f>Tabela4[[#This Row],[kan_params]]</f>
        <v>8424</v>
      </c>
      <c r="AF497">
        <f>Tabela4[[#This Row],[kan_steps]]</f>
        <v>43</v>
      </c>
      <c r="AG497">
        <f>Tabela4[[#This Row],[kan_train_acc]]</f>
        <v>0.86792452335357595</v>
      </c>
      <c r="AH497">
        <f>Tabela4[[#This Row],[kan_val_acc]]</f>
        <v>0.88888889551162698</v>
      </c>
      <c r="AI497">
        <f>Tabela4[[#This Row],[kan_test_acc]]</f>
        <v>0.83111112117767305</v>
      </c>
      <c r="AJ497">
        <f>Tabela4[[#This Row],[mlp_test_acc]]</f>
        <v>0.33333333333333298</v>
      </c>
      <c r="AK497">
        <f>Tabela4[[#This Row],[mlp_val_acc]]</f>
        <v>0.51851851851851805</v>
      </c>
      <c r="AL497">
        <f>Tabela4[[#This Row],[mlp_train_acc]]</f>
        <v>0.39622641509433898</v>
      </c>
      <c r="AM497">
        <f>Tabela4[[#This Row],[mlp_steps]]</f>
        <v>12</v>
      </c>
    </row>
    <row r="498" spans="1:39" hidden="1" x14ac:dyDescent="0.25">
      <c r="A498" t="s">
        <v>2630</v>
      </c>
      <c r="B498">
        <v>18</v>
      </c>
      <c r="C498">
        <v>9</v>
      </c>
      <c r="D498">
        <v>4</v>
      </c>
      <c r="E498">
        <v>0</v>
      </c>
      <c r="F498" t="s">
        <v>2723</v>
      </c>
      <c r="G498">
        <v>9226</v>
      </c>
      <c r="H498">
        <v>4473655.5999999996</v>
      </c>
      <c r="I498">
        <v>24</v>
      </c>
      <c r="J498">
        <v>0.57547169923782304</v>
      </c>
      <c r="K498">
        <v>0.85185188055038397</v>
      </c>
      <c r="L498">
        <v>0.66666668653488104</v>
      </c>
      <c r="M498">
        <v>0.33333333333333298</v>
      </c>
      <c r="N498">
        <v>0.51851851851851805</v>
      </c>
      <c r="O498">
        <v>0.39622641509433898</v>
      </c>
      <c r="P498">
        <v>20</v>
      </c>
      <c r="Q498">
        <v>281736.2</v>
      </c>
      <c r="R498">
        <v>9138</v>
      </c>
      <c r="S498">
        <v>2</v>
      </c>
      <c r="T498">
        <v>63</v>
      </c>
      <c r="U498">
        <v>0.33333333333333298</v>
      </c>
      <c r="V498">
        <v>0.51851851851851805</v>
      </c>
      <c r="W498">
        <v>0.39622641509433898</v>
      </c>
      <c r="X498">
        <v>12</v>
      </c>
      <c r="Y498">
        <v>200897</v>
      </c>
      <c r="Z498">
        <v>9411</v>
      </c>
      <c r="AA498">
        <v>2</v>
      </c>
      <c r="AB498">
        <v>64</v>
      </c>
      <c r="AC498" t="s">
        <v>3177</v>
      </c>
      <c r="AE498">
        <f>Tabela4[[#This Row],[kan_params]]</f>
        <v>9226</v>
      </c>
      <c r="AF498">
        <f>Tabela4[[#This Row],[kan_steps]]</f>
        <v>24</v>
      </c>
      <c r="AG498">
        <f>Tabela4[[#This Row],[kan_train_acc]]</f>
        <v>0.57547169923782304</v>
      </c>
      <c r="AH498">
        <f>Tabela4[[#This Row],[kan_val_acc]]</f>
        <v>0.85185188055038397</v>
      </c>
      <c r="AI498">
        <f>Tabela4[[#This Row],[kan_test_acc]]</f>
        <v>0.66666668653488104</v>
      </c>
      <c r="AJ498">
        <f>Tabela4[[#This Row],[mlp_test_acc]]</f>
        <v>0.33333333333333298</v>
      </c>
      <c r="AK498">
        <f>Tabela4[[#This Row],[mlp_val_acc]]</f>
        <v>0.51851851851851805</v>
      </c>
      <c r="AL498">
        <f>Tabela4[[#This Row],[mlp_train_acc]]</f>
        <v>0.39622641509433898</v>
      </c>
      <c r="AM498">
        <f>Tabela4[[#This Row],[mlp_steps]]</f>
        <v>20</v>
      </c>
    </row>
    <row r="499" spans="1:39" hidden="1" x14ac:dyDescent="0.25">
      <c r="A499" t="s">
        <v>2630</v>
      </c>
      <c r="B499">
        <v>18</v>
      </c>
      <c r="C499">
        <v>9</v>
      </c>
      <c r="D499">
        <v>4</v>
      </c>
      <c r="E499">
        <v>0</v>
      </c>
      <c r="F499" t="s">
        <v>2725</v>
      </c>
      <c r="G499">
        <v>10028</v>
      </c>
      <c r="H499">
        <v>3601078.4</v>
      </c>
      <c r="I499">
        <v>18.399999999999999</v>
      </c>
      <c r="J499">
        <v>0.31886792778968798</v>
      </c>
      <c r="K499">
        <v>0.69629629850387498</v>
      </c>
      <c r="L499">
        <v>0.27555556297302197</v>
      </c>
      <c r="M499">
        <v>0.33333333333333298</v>
      </c>
      <c r="N499">
        <v>0.53333333333333299</v>
      </c>
      <c r="O499">
        <v>0.39622641509433898</v>
      </c>
      <c r="P499">
        <v>19.8</v>
      </c>
      <c r="Q499">
        <v>333082.59999999998</v>
      </c>
      <c r="R499">
        <v>9969</v>
      </c>
      <c r="S499">
        <v>2</v>
      </c>
      <c r="T499">
        <v>66</v>
      </c>
      <c r="U499">
        <v>0.33333333333333298</v>
      </c>
      <c r="V499">
        <v>0.54814814814814805</v>
      </c>
      <c r="W499">
        <v>0.39622641509433898</v>
      </c>
      <c r="X499">
        <v>19.399999999999999</v>
      </c>
      <c r="Y499">
        <v>355200</v>
      </c>
      <c r="Z499">
        <v>10254</v>
      </c>
      <c r="AA499">
        <v>2</v>
      </c>
      <c r="AB499">
        <v>67</v>
      </c>
      <c r="AC499" t="s">
        <v>3178</v>
      </c>
      <c r="AE499">
        <f>Tabela4[[#This Row],[kan_params]]</f>
        <v>10028</v>
      </c>
      <c r="AF499">
        <f>Tabela4[[#This Row],[kan_steps]]</f>
        <v>18.399999999999999</v>
      </c>
      <c r="AG499">
        <f>Tabela4[[#This Row],[kan_train_acc]]</f>
        <v>0.31886792778968798</v>
      </c>
      <c r="AH499">
        <f>Tabela4[[#This Row],[kan_val_acc]]</f>
        <v>0.69629629850387498</v>
      </c>
      <c r="AI499">
        <f>Tabela4[[#This Row],[kan_test_acc]]</f>
        <v>0.27555556297302197</v>
      </c>
      <c r="AJ499">
        <f>Tabela4[[#This Row],[mlp_test_acc]]</f>
        <v>0.33333333333333298</v>
      </c>
      <c r="AK499">
        <f>Tabela4[[#This Row],[mlp_val_acc]]</f>
        <v>0.53333333333333299</v>
      </c>
      <c r="AL499">
        <f>Tabela4[[#This Row],[mlp_train_acc]]</f>
        <v>0.39622641509433898</v>
      </c>
      <c r="AM499">
        <f>Tabela4[[#This Row],[mlp_steps]]</f>
        <v>19.8</v>
      </c>
    </row>
    <row r="500" spans="1:39" hidden="1" x14ac:dyDescent="0.25">
      <c r="A500" t="s">
        <v>2630</v>
      </c>
      <c r="B500">
        <v>18</v>
      </c>
      <c r="C500">
        <v>9</v>
      </c>
      <c r="D500">
        <v>4</v>
      </c>
      <c r="E500">
        <v>0</v>
      </c>
      <c r="F500" t="s">
        <v>2727</v>
      </c>
      <c r="G500">
        <v>10830</v>
      </c>
      <c r="H500">
        <v>3427399.4</v>
      </c>
      <c r="I500">
        <v>16</v>
      </c>
      <c r="J500">
        <v>0.59056605696678099</v>
      </c>
      <c r="K500">
        <v>0.74074071645736606</v>
      </c>
      <c r="L500">
        <v>0.48888890445232303</v>
      </c>
      <c r="M500">
        <v>0.33333333333333298</v>
      </c>
      <c r="N500">
        <v>0.51851851851851805</v>
      </c>
      <c r="O500">
        <v>0.39622641509433898</v>
      </c>
      <c r="P500">
        <v>20</v>
      </c>
      <c r="Q500">
        <v>284026.59999999998</v>
      </c>
      <c r="R500">
        <v>10543</v>
      </c>
      <c r="S500">
        <v>2</v>
      </c>
      <c r="T500">
        <v>68</v>
      </c>
      <c r="U500">
        <v>0.33333333333333298</v>
      </c>
      <c r="V500">
        <v>0.51851851851851805</v>
      </c>
      <c r="W500">
        <v>0.39622641509433898</v>
      </c>
      <c r="X500">
        <v>12</v>
      </c>
      <c r="Y500">
        <v>178410.2</v>
      </c>
      <c r="Z500">
        <v>10836</v>
      </c>
      <c r="AA500">
        <v>2</v>
      </c>
      <c r="AB500">
        <v>69</v>
      </c>
      <c r="AC500" t="s">
        <v>3179</v>
      </c>
      <c r="AE500">
        <f>Tabela4[[#This Row],[kan_params]]</f>
        <v>10830</v>
      </c>
      <c r="AF500">
        <f>Tabela4[[#This Row],[kan_steps]]</f>
        <v>16</v>
      </c>
      <c r="AG500">
        <f>Tabela4[[#This Row],[kan_train_acc]]</f>
        <v>0.59056605696678099</v>
      </c>
      <c r="AH500">
        <f>Tabela4[[#This Row],[kan_val_acc]]</f>
        <v>0.74074071645736606</v>
      </c>
      <c r="AI500">
        <f>Tabela4[[#This Row],[kan_test_acc]]</f>
        <v>0.48888890445232303</v>
      </c>
      <c r="AJ500">
        <f>Tabela4[[#This Row],[mlp_test_acc]]</f>
        <v>0.33333333333333298</v>
      </c>
      <c r="AK500">
        <f>Tabela4[[#This Row],[mlp_val_acc]]</f>
        <v>0.51851851851851805</v>
      </c>
      <c r="AL500">
        <f>Tabela4[[#This Row],[mlp_train_acc]]</f>
        <v>0.39622641509433898</v>
      </c>
      <c r="AM500">
        <f>Tabela4[[#This Row],[mlp_steps]]</f>
        <v>20</v>
      </c>
    </row>
    <row r="501" spans="1:39" hidden="1" x14ac:dyDescent="0.25">
      <c r="A501" t="s">
        <v>2630</v>
      </c>
      <c r="B501">
        <v>18</v>
      </c>
      <c r="C501">
        <v>9</v>
      </c>
      <c r="D501">
        <v>4</v>
      </c>
      <c r="E501">
        <v>0</v>
      </c>
      <c r="F501" t="s">
        <v>2729</v>
      </c>
      <c r="G501">
        <v>3612</v>
      </c>
      <c r="H501">
        <v>3135301.8</v>
      </c>
      <c r="I501">
        <v>24</v>
      </c>
      <c r="J501">
        <v>0.51698113679885804</v>
      </c>
      <c r="K501">
        <v>0.77777779102325395</v>
      </c>
      <c r="L501">
        <v>0.52888890504837005</v>
      </c>
      <c r="M501">
        <v>0.33333333333333298</v>
      </c>
      <c r="N501">
        <v>0.51851851851851805</v>
      </c>
      <c r="O501">
        <v>0.39622641509433898</v>
      </c>
      <c r="P501">
        <v>12</v>
      </c>
      <c r="Q501">
        <v>161953.4</v>
      </c>
      <c r="R501">
        <v>3444</v>
      </c>
      <c r="S501">
        <v>2</v>
      </c>
      <c r="T501">
        <v>37</v>
      </c>
      <c r="U501">
        <v>0.33333333333333298</v>
      </c>
      <c r="V501">
        <v>0.51851851851851805</v>
      </c>
      <c r="W501">
        <v>0.39622641509433898</v>
      </c>
      <c r="X501">
        <v>12</v>
      </c>
      <c r="Y501">
        <v>153798</v>
      </c>
      <c r="Z501">
        <v>3613</v>
      </c>
      <c r="AA501">
        <v>2</v>
      </c>
      <c r="AB501">
        <v>38</v>
      </c>
      <c r="AC501" t="s">
        <v>3180</v>
      </c>
      <c r="AE501">
        <f>Tabela4[[#This Row],[kan_params]]</f>
        <v>3612</v>
      </c>
      <c r="AF501">
        <f>Tabela4[[#This Row],[kan_steps]]</f>
        <v>24</v>
      </c>
      <c r="AG501">
        <f>Tabela4[[#This Row],[kan_train_acc]]</f>
        <v>0.51698113679885804</v>
      </c>
      <c r="AH501">
        <f>Tabela4[[#This Row],[kan_val_acc]]</f>
        <v>0.77777779102325395</v>
      </c>
      <c r="AI501">
        <f>Tabela4[[#This Row],[kan_test_acc]]</f>
        <v>0.52888890504837005</v>
      </c>
      <c r="AJ501">
        <f>Tabela4[[#This Row],[mlp_test_acc]]</f>
        <v>0.33333333333333298</v>
      </c>
      <c r="AK501">
        <f>Tabela4[[#This Row],[mlp_val_acc]]</f>
        <v>0.51851851851851805</v>
      </c>
      <c r="AL501">
        <f>Tabela4[[#This Row],[mlp_train_acc]]</f>
        <v>0.39622641509433898</v>
      </c>
      <c r="AM501">
        <f>Tabela4[[#This Row],[mlp_steps]]</f>
        <v>12</v>
      </c>
    </row>
    <row r="502" spans="1:39" hidden="1" x14ac:dyDescent="0.25">
      <c r="A502" t="s">
        <v>2630</v>
      </c>
      <c r="B502">
        <v>20</v>
      </c>
      <c r="C502">
        <v>9</v>
      </c>
      <c r="D502">
        <v>5</v>
      </c>
      <c r="E502">
        <v>0</v>
      </c>
      <c r="F502" t="s">
        <v>2631</v>
      </c>
      <c r="G502">
        <v>4942</v>
      </c>
      <c r="H502">
        <v>2478636</v>
      </c>
      <c r="I502">
        <v>15.8</v>
      </c>
      <c r="J502">
        <v>0.29999999701976698</v>
      </c>
      <c r="K502">
        <v>0.59259259700775102</v>
      </c>
      <c r="L502">
        <v>0.315555563569068</v>
      </c>
      <c r="M502">
        <v>0.33333333333333298</v>
      </c>
      <c r="N502">
        <v>0.51851851851851805</v>
      </c>
      <c r="O502">
        <v>0.39622641509433898</v>
      </c>
      <c r="P502">
        <v>12</v>
      </c>
      <c r="Q502">
        <v>183030</v>
      </c>
      <c r="R502">
        <v>4908</v>
      </c>
      <c r="S502">
        <v>2</v>
      </c>
      <c r="T502">
        <v>45</v>
      </c>
      <c r="U502">
        <v>0.31111111111111101</v>
      </c>
      <c r="V502">
        <v>0.47407407407407398</v>
      </c>
      <c r="W502">
        <v>0.373584905660377</v>
      </c>
      <c r="X502">
        <v>16</v>
      </c>
      <c r="Y502">
        <v>232367.8</v>
      </c>
      <c r="Z502">
        <v>5109</v>
      </c>
      <c r="AA502">
        <v>2</v>
      </c>
      <c r="AB502">
        <v>46</v>
      </c>
      <c r="AC502" t="s">
        <v>3181</v>
      </c>
      <c r="AE502">
        <f>Tabela4[[#This Row],[kan_params]]</f>
        <v>4942</v>
      </c>
      <c r="AF502">
        <f>Tabela4[[#This Row],[kan_steps]]</f>
        <v>15.8</v>
      </c>
      <c r="AG502">
        <f>Tabela4[[#This Row],[kan_train_acc]]</f>
        <v>0.29999999701976698</v>
      </c>
      <c r="AH502">
        <f>Tabela4[[#This Row],[kan_val_acc]]</f>
        <v>0.59259259700775102</v>
      </c>
      <c r="AI502">
        <f>Tabela4[[#This Row],[kan_test_acc]]</f>
        <v>0.315555563569068</v>
      </c>
      <c r="AJ502">
        <f>Tabela4[[#This Row],[mlp_test_acc]]</f>
        <v>0.33333333333333298</v>
      </c>
      <c r="AK502">
        <f>Tabela4[[#This Row],[mlp_val_acc]]</f>
        <v>0.51851851851851805</v>
      </c>
      <c r="AL502">
        <f>Tabela4[[#This Row],[mlp_train_acc]]</f>
        <v>0.39622641509433898</v>
      </c>
      <c r="AM502">
        <f>Tabela4[[#This Row],[mlp_steps]]</f>
        <v>12</v>
      </c>
    </row>
    <row r="503" spans="1:39" hidden="1" x14ac:dyDescent="0.25">
      <c r="A503" t="s">
        <v>2630</v>
      </c>
      <c r="B503">
        <v>20</v>
      </c>
      <c r="C503">
        <v>9</v>
      </c>
      <c r="D503">
        <v>5</v>
      </c>
      <c r="E503">
        <v>0</v>
      </c>
      <c r="F503" t="s">
        <v>2633</v>
      </c>
      <c r="G503">
        <v>10585</v>
      </c>
      <c r="H503">
        <v>4613816.8</v>
      </c>
      <c r="I503">
        <v>17</v>
      </c>
      <c r="J503">
        <v>0.33396227061748501</v>
      </c>
      <c r="K503">
        <v>0.57037036418914799</v>
      </c>
      <c r="L503">
        <v>0.32444445788860299</v>
      </c>
      <c r="M503">
        <v>0.33333333333333298</v>
      </c>
      <c r="N503">
        <v>0.51851851851851805</v>
      </c>
      <c r="O503">
        <v>0.39622641509433898</v>
      </c>
      <c r="P503">
        <v>14.2</v>
      </c>
      <c r="Q503">
        <v>197598.8</v>
      </c>
      <c r="R503">
        <v>10543</v>
      </c>
      <c r="S503">
        <v>2</v>
      </c>
      <c r="T503">
        <v>68</v>
      </c>
      <c r="U503">
        <v>0.33333333333333298</v>
      </c>
      <c r="V503">
        <v>0.54814814814814805</v>
      </c>
      <c r="W503">
        <v>0.39622641509433898</v>
      </c>
      <c r="X503">
        <v>15.4</v>
      </c>
      <c r="Y503">
        <v>231657.8</v>
      </c>
      <c r="Z503">
        <v>10836</v>
      </c>
      <c r="AA503">
        <v>2</v>
      </c>
      <c r="AB503">
        <v>69</v>
      </c>
      <c r="AC503" t="s">
        <v>3182</v>
      </c>
      <c r="AE503">
        <f>Tabela4[[#This Row],[kan_params]]</f>
        <v>10585</v>
      </c>
      <c r="AF503">
        <f>Tabela4[[#This Row],[kan_steps]]</f>
        <v>17</v>
      </c>
      <c r="AG503">
        <f>Tabela4[[#This Row],[kan_train_acc]]</f>
        <v>0.33396227061748501</v>
      </c>
      <c r="AH503">
        <f>Tabela4[[#This Row],[kan_val_acc]]</f>
        <v>0.57037036418914799</v>
      </c>
      <c r="AI503">
        <f>Tabela4[[#This Row],[kan_test_acc]]</f>
        <v>0.32444445788860299</v>
      </c>
      <c r="AJ503">
        <f>Tabela4[[#This Row],[mlp_test_acc]]</f>
        <v>0.33333333333333298</v>
      </c>
      <c r="AK503">
        <f>Tabela4[[#This Row],[mlp_val_acc]]</f>
        <v>0.51851851851851805</v>
      </c>
      <c r="AL503">
        <f>Tabela4[[#This Row],[mlp_train_acc]]</f>
        <v>0.39622641509433898</v>
      </c>
      <c r="AM503">
        <f>Tabela4[[#This Row],[mlp_steps]]</f>
        <v>14.2</v>
      </c>
    </row>
    <row r="504" spans="1:39" hidden="1" x14ac:dyDescent="0.25">
      <c r="A504" t="s">
        <v>2630</v>
      </c>
      <c r="B504">
        <v>20</v>
      </c>
      <c r="C504">
        <v>9</v>
      </c>
      <c r="D504">
        <v>5</v>
      </c>
      <c r="E504">
        <v>0</v>
      </c>
      <c r="F504" t="s">
        <v>2635</v>
      </c>
      <c r="G504">
        <v>11483</v>
      </c>
      <c r="H504">
        <v>4003827</v>
      </c>
      <c r="I504">
        <v>13</v>
      </c>
      <c r="J504">
        <v>0.39622641801834102</v>
      </c>
      <c r="K504">
        <v>0.62962961196899403</v>
      </c>
      <c r="L504">
        <v>0.39555557370185801</v>
      </c>
      <c r="M504">
        <v>0.33333333333333298</v>
      </c>
      <c r="N504">
        <v>0.51851851851851805</v>
      </c>
      <c r="O504">
        <v>0.39622641509433898</v>
      </c>
      <c r="P504">
        <v>20</v>
      </c>
      <c r="Q504">
        <v>1441910.8</v>
      </c>
      <c r="R504">
        <v>11434</v>
      </c>
      <c r="S504">
        <v>2</v>
      </c>
      <c r="T504">
        <v>71</v>
      </c>
      <c r="U504">
        <v>0.33333333333333298</v>
      </c>
      <c r="V504">
        <v>0.51851851851851805</v>
      </c>
      <c r="W504">
        <v>0.39622641509433898</v>
      </c>
      <c r="X504">
        <v>17</v>
      </c>
      <c r="Y504">
        <v>1175515.8</v>
      </c>
      <c r="Z504">
        <v>11739</v>
      </c>
      <c r="AA504">
        <v>2</v>
      </c>
      <c r="AB504">
        <v>72</v>
      </c>
      <c r="AC504" t="s">
        <v>3183</v>
      </c>
      <c r="AE504">
        <f>Tabela4[[#This Row],[kan_params]]</f>
        <v>11483</v>
      </c>
      <c r="AF504">
        <f>Tabela4[[#This Row],[kan_steps]]</f>
        <v>13</v>
      </c>
      <c r="AG504">
        <f>Tabela4[[#This Row],[kan_train_acc]]</f>
        <v>0.39622641801834102</v>
      </c>
      <c r="AH504">
        <f>Tabela4[[#This Row],[kan_val_acc]]</f>
        <v>0.62962961196899403</v>
      </c>
      <c r="AI504">
        <f>Tabela4[[#This Row],[kan_test_acc]]</f>
        <v>0.39555557370185801</v>
      </c>
      <c r="AJ504">
        <f>Tabela4[[#This Row],[mlp_test_acc]]</f>
        <v>0.33333333333333298</v>
      </c>
      <c r="AK504">
        <f>Tabela4[[#This Row],[mlp_val_acc]]</f>
        <v>0.51851851851851805</v>
      </c>
      <c r="AL504">
        <f>Tabela4[[#This Row],[mlp_train_acc]]</f>
        <v>0.39622641509433898</v>
      </c>
      <c r="AM504">
        <f>Tabela4[[#This Row],[mlp_steps]]</f>
        <v>20</v>
      </c>
    </row>
    <row r="505" spans="1:39" hidden="1" x14ac:dyDescent="0.25">
      <c r="A505" t="s">
        <v>2630</v>
      </c>
      <c r="B505">
        <v>20</v>
      </c>
      <c r="C505">
        <v>9</v>
      </c>
      <c r="D505">
        <v>5</v>
      </c>
      <c r="E505">
        <v>0</v>
      </c>
      <c r="F505" t="s">
        <v>2637</v>
      </c>
      <c r="G505">
        <v>12381</v>
      </c>
      <c r="H505">
        <v>6462789.4000000004</v>
      </c>
      <c r="I505">
        <v>21.8</v>
      </c>
      <c r="J505">
        <v>0.39622641205787601</v>
      </c>
      <c r="K505">
        <v>0.60740740299224805</v>
      </c>
      <c r="L505">
        <v>0.40888889729976602</v>
      </c>
      <c r="M505">
        <v>0.33333333333333298</v>
      </c>
      <c r="N505">
        <v>0.51851851851851805</v>
      </c>
      <c r="O505">
        <v>0.39622641509433898</v>
      </c>
      <c r="P505">
        <v>16.600000000000001</v>
      </c>
      <c r="Q505">
        <v>909034.4</v>
      </c>
      <c r="R505">
        <v>12361</v>
      </c>
      <c r="S505">
        <v>2</v>
      </c>
      <c r="T505">
        <v>74</v>
      </c>
      <c r="U505">
        <v>0.33333333333333298</v>
      </c>
      <c r="V505">
        <v>0.51851851851851805</v>
      </c>
      <c r="W505">
        <v>0.39622641509433898</v>
      </c>
      <c r="X505">
        <v>14</v>
      </c>
      <c r="Y505">
        <v>894744</v>
      </c>
      <c r="Z505">
        <v>12678</v>
      </c>
      <c r="AA505">
        <v>2</v>
      </c>
      <c r="AB505">
        <v>75</v>
      </c>
      <c r="AC505" t="s">
        <v>3184</v>
      </c>
      <c r="AE505">
        <f>Tabela4[[#This Row],[kan_params]]</f>
        <v>12381</v>
      </c>
      <c r="AF505">
        <f>Tabela4[[#This Row],[kan_steps]]</f>
        <v>21.8</v>
      </c>
      <c r="AG505">
        <f>Tabela4[[#This Row],[kan_train_acc]]</f>
        <v>0.39622641205787601</v>
      </c>
      <c r="AH505">
        <f>Tabela4[[#This Row],[kan_val_acc]]</f>
        <v>0.60740740299224805</v>
      </c>
      <c r="AI505">
        <f>Tabela4[[#This Row],[kan_test_acc]]</f>
        <v>0.40888889729976602</v>
      </c>
      <c r="AJ505">
        <f>Tabela4[[#This Row],[mlp_test_acc]]</f>
        <v>0.33333333333333298</v>
      </c>
      <c r="AK505">
        <f>Tabela4[[#This Row],[mlp_val_acc]]</f>
        <v>0.51851851851851805</v>
      </c>
      <c r="AL505">
        <f>Tabela4[[#This Row],[mlp_train_acc]]</f>
        <v>0.39622641509433898</v>
      </c>
      <c r="AM505">
        <f>Tabela4[[#This Row],[mlp_steps]]</f>
        <v>16.600000000000001</v>
      </c>
    </row>
    <row r="506" spans="1:39" hidden="1" x14ac:dyDescent="0.25">
      <c r="A506" t="s">
        <v>2630</v>
      </c>
      <c r="B506">
        <v>20</v>
      </c>
      <c r="C506">
        <v>9</v>
      </c>
      <c r="D506">
        <v>5</v>
      </c>
      <c r="E506">
        <v>0</v>
      </c>
      <c r="F506" t="s">
        <v>2639</v>
      </c>
      <c r="G506">
        <v>13279</v>
      </c>
      <c r="H506">
        <v>5192772.2</v>
      </c>
      <c r="I506">
        <v>16.8</v>
      </c>
      <c r="J506">
        <v>0.38301887810230201</v>
      </c>
      <c r="K506">
        <v>0.56296297311782795</v>
      </c>
      <c r="L506">
        <v>0.40888890624046298</v>
      </c>
      <c r="M506">
        <v>0.33333333333333298</v>
      </c>
      <c r="N506">
        <v>0.51851851851851805</v>
      </c>
      <c r="O506">
        <v>0.39622641509433898</v>
      </c>
      <c r="P506">
        <v>14.4</v>
      </c>
      <c r="Q506">
        <v>597417.6</v>
      </c>
      <c r="R506">
        <v>12999</v>
      </c>
      <c r="S506">
        <v>2</v>
      </c>
      <c r="T506">
        <v>76</v>
      </c>
      <c r="U506">
        <v>0.33333333333333298</v>
      </c>
      <c r="V506">
        <v>0.51851851851851805</v>
      </c>
      <c r="W506">
        <v>0.39622641509433898</v>
      </c>
      <c r="X506">
        <v>13.6</v>
      </c>
      <c r="Y506">
        <v>695324.8</v>
      </c>
      <c r="Z506">
        <v>13324</v>
      </c>
      <c r="AA506">
        <v>2</v>
      </c>
      <c r="AB506">
        <v>77</v>
      </c>
      <c r="AC506" t="s">
        <v>3185</v>
      </c>
      <c r="AE506">
        <f>Tabela4[[#This Row],[kan_params]]</f>
        <v>13279</v>
      </c>
      <c r="AF506">
        <f>Tabela4[[#This Row],[kan_steps]]</f>
        <v>16.8</v>
      </c>
      <c r="AG506">
        <f>Tabela4[[#This Row],[kan_train_acc]]</f>
        <v>0.38301887810230201</v>
      </c>
      <c r="AH506">
        <f>Tabela4[[#This Row],[kan_val_acc]]</f>
        <v>0.56296297311782795</v>
      </c>
      <c r="AI506">
        <f>Tabela4[[#This Row],[kan_test_acc]]</f>
        <v>0.40888890624046298</v>
      </c>
      <c r="AJ506">
        <f>Tabela4[[#This Row],[mlp_test_acc]]</f>
        <v>0.33333333333333298</v>
      </c>
      <c r="AK506">
        <f>Tabela4[[#This Row],[mlp_val_acc]]</f>
        <v>0.51851851851851805</v>
      </c>
      <c r="AL506">
        <f>Tabela4[[#This Row],[mlp_train_acc]]</f>
        <v>0.39622641509433898</v>
      </c>
      <c r="AM506">
        <f>Tabela4[[#This Row],[mlp_steps]]</f>
        <v>14.4</v>
      </c>
    </row>
    <row r="507" spans="1:39" hidden="1" x14ac:dyDescent="0.25">
      <c r="A507" t="s">
        <v>2630</v>
      </c>
      <c r="B507">
        <v>20</v>
      </c>
      <c r="C507">
        <v>9</v>
      </c>
      <c r="D507">
        <v>5</v>
      </c>
      <c r="E507">
        <v>0</v>
      </c>
      <c r="F507" t="s">
        <v>2641</v>
      </c>
      <c r="G507">
        <v>14177</v>
      </c>
      <c r="H507">
        <v>6168432.4000000004</v>
      </c>
      <c r="I507">
        <v>19</v>
      </c>
      <c r="J507">
        <v>0.433962273597717</v>
      </c>
      <c r="K507">
        <v>0.55555555820464997</v>
      </c>
      <c r="L507">
        <v>0.44000001251697501</v>
      </c>
      <c r="M507">
        <v>0.33333333333333298</v>
      </c>
      <c r="N507">
        <v>0.51851851851851805</v>
      </c>
      <c r="O507">
        <v>0.39622641509433898</v>
      </c>
      <c r="P507">
        <v>12</v>
      </c>
      <c r="Q507">
        <v>557201.19999999995</v>
      </c>
      <c r="R507">
        <v>13986</v>
      </c>
      <c r="S507">
        <v>2</v>
      </c>
      <c r="T507">
        <v>79</v>
      </c>
      <c r="U507">
        <v>0.33333333333333298</v>
      </c>
      <c r="V507">
        <v>0.51851851851851805</v>
      </c>
      <c r="W507">
        <v>0.39622641509433898</v>
      </c>
      <c r="X507">
        <v>14.4</v>
      </c>
      <c r="Y507">
        <v>797724.4</v>
      </c>
      <c r="Z507">
        <v>14323</v>
      </c>
      <c r="AA507">
        <v>2</v>
      </c>
      <c r="AB507">
        <v>80</v>
      </c>
      <c r="AC507" t="s">
        <v>3186</v>
      </c>
      <c r="AE507">
        <f>Tabela4[[#This Row],[kan_params]]</f>
        <v>14177</v>
      </c>
      <c r="AF507">
        <f>Tabela4[[#This Row],[kan_steps]]</f>
        <v>19</v>
      </c>
      <c r="AG507">
        <f>Tabela4[[#This Row],[kan_train_acc]]</f>
        <v>0.433962273597717</v>
      </c>
      <c r="AH507">
        <f>Tabela4[[#This Row],[kan_val_acc]]</f>
        <v>0.55555555820464997</v>
      </c>
      <c r="AI507">
        <f>Tabela4[[#This Row],[kan_test_acc]]</f>
        <v>0.44000001251697501</v>
      </c>
      <c r="AJ507">
        <f>Tabela4[[#This Row],[mlp_test_acc]]</f>
        <v>0.33333333333333298</v>
      </c>
      <c r="AK507">
        <f>Tabela4[[#This Row],[mlp_val_acc]]</f>
        <v>0.51851851851851805</v>
      </c>
      <c r="AL507">
        <f>Tabela4[[#This Row],[mlp_train_acc]]</f>
        <v>0.39622641509433898</v>
      </c>
      <c r="AM507">
        <f>Tabela4[[#This Row],[mlp_steps]]</f>
        <v>12</v>
      </c>
    </row>
    <row r="508" spans="1:39" hidden="1" x14ac:dyDescent="0.25">
      <c r="A508" t="s">
        <v>2630</v>
      </c>
      <c r="B508">
        <v>20</v>
      </c>
      <c r="C508">
        <v>9</v>
      </c>
      <c r="D508">
        <v>5</v>
      </c>
      <c r="E508">
        <v>0</v>
      </c>
      <c r="F508" t="s">
        <v>2643</v>
      </c>
      <c r="G508">
        <v>15075</v>
      </c>
      <c r="H508">
        <v>7770690.7999999998</v>
      </c>
      <c r="I508">
        <v>23.8</v>
      </c>
      <c r="J508">
        <v>0.39811320900917002</v>
      </c>
      <c r="K508">
        <v>0.61481481790542603</v>
      </c>
      <c r="L508">
        <v>0.38666667938232402</v>
      </c>
      <c r="M508">
        <v>0.33333333333333298</v>
      </c>
      <c r="N508">
        <v>0.51851851851851805</v>
      </c>
      <c r="O508">
        <v>0.39622641509433898</v>
      </c>
      <c r="P508">
        <v>15.4</v>
      </c>
      <c r="Q508">
        <v>1276046.2</v>
      </c>
      <c r="R508">
        <v>15009</v>
      </c>
      <c r="S508">
        <v>2</v>
      </c>
      <c r="T508">
        <v>82</v>
      </c>
      <c r="U508">
        <v>0.33333333333333298</v>
      </c>
      <c r="V508">
        <v>0.51851851851851805</v>
      </c>
      <c r="W508">
        <v>0.39622641509433898</v>
      </c>
      <c r="X508">
        <v>16.2</v>
      </c>
      <c r="Y508">
        <v>1223924.3999999999</v>
      </c>
      <c r="Z508">
        <v>15358</v>
      </c>
      <c r="AA508">
        <v>2</v>
      </c>
      <c r="AB508">
        <v>83</v>
      </c>
      <c r="AC508" t="s">
        <v>3187</v>
      </c>
      <c r="AE508">
        <f>Tabela4[[#This Row],[kan_params]]</f>
        <v>15075</v>
      </c>
      <c r="AF508">
        <f>Tabela4[[#This Row],[kan_steps]]</f>
        <v>23.8</v>
      </c>
      <c r="AG508">
        <f>Tabela4[[#This Row],[kan_train_acc]]</f>
        <v>0.39811320900917002</v>
      </c>
      <c r="AH508">
        <f>Tabela4[[#This Row],[kan_val_acc]]</f>
        <v>0.61481481790542603</v>
      </c>
      <c r="AI508">
        <f>Tabela4[[#This Row],[kan_test_acc]]</f>
        <v>0.38666667938232402</v>
      </c>
      <c r="AJ508">
        <f>Tabela4[[#This Row],[mlp_test_acc]]</f>
        <v>0.33333333333333298</v>
      </c>
      <c r="AK508">
        <f>Tabela4[[#This Row],[mlp_val_acc]]</f>
        <v>0.51851851851851805</v>
      </c>
      <c r="AL508">
        <f>Tabela4[[#This Row],[mlp_train_acc]]</f>
        <v>0.39622641509433898</v>
      </c>
      <c r="AM508">
        <f>Tabela4[[#This Row],[mlp_steps]]</f>
        <v>15.4</v>
      </c>
    </row>
    <row r="509" spans="1:39" hidden="1" x14ac:dyDescent="0.25">
      <c r="A509" t="s">
        <v>2630</v>
      </c>
      <c r="B509">
        <v>20</v>
      </c>
      <c r="C509">
        <v>9</v>
      </c>
      <c r="D509">
        <v>5</v>
      </c>
      <c r="E509">
        <v>0</v>
      </c>
      <c r="F509" t="s">
        <v>2645</v>
      </c>
      <c r="G509">
        <v>15973</v>
      </c>
      <c r="H509">
        <v>4551495.4000000004</v>
      </c>
      <c r="I509">
        <v>14.2</v>
      </c>
      <c r="J509">
        <v>0.37547169327735902</v>
      </c>
      <c r="K509">
        <v>0.56296297311782795</v>
      </c>
      <c r="L509">
        <v>0.391111117601394</v>
      </c>
      <c r="M509">
        <v>0.33333333333333298</v>
      </c>
      <c r="N509">
        <v>0.51851851851851805</v>
      </c>
      <c r="O509">
        <v>0.39622641509433898</v>
      </c>
      <c r="P509">
        <v>13.6</v>
      </c>
      <c r="Q509">
        <v>809833.6</v>
      </c>
      <c r="R509">
        <v>15711</v>
      </c>
      <c r="S509">
        <v>2</v>
      </c>
      <c r="T509">
        <v>84</v>
      </c>
      <c r="U509">
        <v>0.33333333333333298</v>
      </c>
      <c r="V509">
        <v>0.51851851851851805</v>
      </c>
      <c r="W509">
        <v>0.39622641509433898</v>
      </c>
      <c r="X509">
        <v>12.6</v>
      </c>
      <c r="Y509">
        <v>584943.19999999995</v>
      </c>
      <c r="Z509">
        <v>16068</v>
      </c>
      <c r="AA509">
        <v>2</v>
      </c>
      <c r="AB509">
        <v>85</v>
      </c>
      <c r="AC509" t="s">
        <v>3188</v>
      </c>
      <c r="AE509">
        <f>Tabela4[[#This Row],[kan_params]]</f>
        <v>15973</v>
      </c>
      <c r="AF509">
        <f>Tabela4[[#This Row],[kan_steps]]</f>
        <v>14.2</v>
      </c>
      <c r="AG509">
        <f>Tabela4[[#This Row],[kan_train_acc]]</f>
        <v>0.37547169327735902</v>
      </c>
      <c r="AH509">
        <f>Tabela4[[#This Row],[kan_val_acc]]</f>
        <v>0.56296297311782795</v>
      </c>
      <c r="AI509">
        <f>Tabela4[[#This Row],[kan_test_acc]]</f>
        <v>0.391111117601394</v>
      </c>
      <c r="AJ509">
        <f>Tabela4[[#This Row],[mlp_test_acc]]</f>
        <v>0.33333333333333298</v>
      </c>
      <c r="AK509">
        <f>Tabela4[[#This Row],[mlp_val_acc]]</f>
        <v>0.51851851851851805</v>
      </c>
      <c r="AL509">
        <f>Tabela4[[#This Row],[mlp_train_acc]]</f>
        <v>0.39622641509433898</v>
      </c>
      <c r="AM509">
        <f>Tabela4[[#This Row],[mlp_steps]]</f>
        <v>13.6</v>
      </c>
    </row>
    <row r="510" spans="1:39" hidden="1" x14ac:dyDescent="0.25">
      <c r="A510" t="s">
        <v>2630</v>
      </c>
      <c r="B510">
        <v>20</v>
      </c>
      <c r="C510">
        <v>9</v>
      </c>
      <c r="D510">
        <v>5</v>
      </c>
      <c r="E510">
        <v>0</v>
      </c>
      <c r="F510" t="s">
        <v>2647</v>
      </c>
      <c r="G510">
        <v>16871</v>
      </c>
      <c r="H510">
        <v>6469625.5999999996</v>
      </c>
      <c r="I510">
        <v>18.600000000000001</v>
      </c>
      <c r="J510">
        <v>0.35283018946647599</v>
      </c>
      <c r="K510">
        <v>0.63703702688217101</v>
      </c>
      <c r="L510">
        <v>0.35555555820465001</v>
      </c>
      <c r="M510">
        <v>0.33333333333333298</v>
      </c>
      <c r="N510">
        <v>0.51851851851851805</v>
      </c>
      <c r="O510">
        <v>0.39622641509433898</v>
      </c>
      <c r="P510">
        <v>12.2</v>
      </c>
      <c r="Q510">
        <v>1046375.4</v>
      </c>
      <c r="R510">
        <v>16794</v>
      </c>
      <c r="S510">
        <v>2</v>
      </c>
      <c r="T510">
        <v>87</v>
      </c>
      <c r="U510">
        <v>0.33333333333333298</v>
      </c>
      <c r="V510">
        <v>0.51851851851851805</v>
      </c>
      <c r="W510">
        <v>0.39622641509433898</v>
      </c>
      <c r="X510">
        <v>16.600000000000001</v>
      </c>
      <c r="Y510">
        <v>1330175.2</v>
      </c>
      <c r="Z510">
        <v>17163</v>
      </c>
      <c r="AA510">
        <v>2</v>
      </c>
      <c r="AB510">
        <v>88</v>
      </c>
      <c r="AC510" t="s">
        <v>3189</v>
      </c>
      <c r="AE510">
        <f>Tabela4[[#This Row],[kan_params]]</f>
        <v>16871</v>
      </c>
      <c r="AF510">
        <f>Tabela4[[#This Row],[kan_steps]]</f>
        <v>18.600000000000001</v>
      </c>
      <c r="AG510">
        <f>Tabela4[[#This Row],[kan_train_acc]]</f>
        <v>0.35283018946647599</v>
      </c>
      <c r="AH510">
        <f>Tabela4[[#This Row],[kan_val_acc]]</f>
        <v>0.63703702688217101</v>
      </c>
      <c r="AI510">
        <f>Tabela4[[#This Row],[kan_test_acc]]</f>
        <v>0.35555555820465001</v>
      </c>
      <c r="AJ510">
        <f>Tabela4[[#This Row],[mlp_test_acc]]</f>
        <v>0.33333333333333298</v>
      </c>
      <c r="AK510">
        <f>Tabela4[[#This Row],[mlp_val_acc]]</f>
        <v>0.51851851851851805</v>
      </c>
      <c r="AL510">
        <f>Tabela4[[#This Row],[mlp_train_acc]]</f>
        <v>0.39622641509433898</v>
      </c>
      <c r="AM510">
        <f>Tabela4[[#This Row],[mlp_steps]]</f>
        <v>12.2</v>
      </c>
    </row>
    <row r="511" spans="1:39" hidden="1" x14ac:dyDescent="0.25">
      <c r="A511" t="s">
        <v>2630</v>
      </c>
      <c r="B511">
        <v>20</v>
      </c>
      <c r="C511">
        <v>9</v>
      </c>
      <c r="D511">
        <v>5</v>
      </c>
      <c r="E511">
        <v>0</v>
      </c>
      <c r="F511" t="s">
        <v>2649</v>
      </c>
      <c r="G511">
        <v>5840</v>
      </c>
      <c r="H511">
        <v>3526098.2</v>
      </c>
      <c r="I511">
        <v>20.6</v>
      </c>
      <c r="J511">
        <v>0.35283018946647599</v>
      </c>
      <c r="K511">
        <v>0.65185184478759695</v>
      </c>
      <c r="L511">
        <v>0.33333334028720801</v>
      </c>
      <c r="M511">
        <v>0.33333333333333298</v>
      </c>
      <c r="N511">
        <v>0.51851851851851805</v>
      </c>
      <c r="O511">
        <v>0.39622641509433898</v>
      </c>
      <c r="P511">
        <v>14</v>
      </c>
      <c r="Q511">
        <v>200315.4</v>
      </c>
      <c r="R511">
        <v>5736</v>
      </c>
      <c r="S511">
        <v>2</v>
      </c>
      <c r="T511">
        <v>49</v>
      </c>
      <c r="U511">
        <v>0.33333333333333298</v>
      </c>
      <c r="V511">
        <v>0.57777777777777695</v>
      </c>
      <c r="W511">
        <v>0.39622641509433898</v>
      </c>
      <c r="X511">
        <v>19.600000000000001</v>
      </c>
      <c r="Y511">
        <v>304734.8</v>
      </c>
      <c r="Z511">
        <v>5953</v>
      </c>
      <c r="AA511">
        <v>2</v>
      </c>
      <c r="AB511">
        <v>50</v>
      </c>
      <c r="AC511" t="s">
        <v>3190</v>
      </c>
      <c r="AE511">
        <f>Tabela4[[#This Row],[kan_params]]</f>
        <v>5840</v>
      </c>
      <c r="AF511">
        <f>Tabela4[[#This Row],[kan_steps]]</f>
        <v>20.6</v>
      </c>
      <c r="AG511">
        <f>Tabela4[[#This Row],[kan_train_acc]]</f>
        <v>0.35283018946647599</v>
      </c>
      <c r="AH511">
        <f>Tabela4[[#This Row],[kan_val_acc]]</f>
        <v>0.65185184478759695</v>
      </c>
      <c r="AI511">
        <f>Tabela4[[#This Row],[kan_test_acc]]</f>
        <v>0.33333334028720801</v>
      </c>
      <c r="AJ511">
        <f>Tabela4[[#This Row],[mlp_test_acc]]</f>
        <v>0.33333333333333298</v>
      </c>
      <c r="AK511">
        <f>Tabela4[[#This Row],[mlp_val_acc]]</f>
        <v>0.51851851851851805</v>
      </c>
      <c r="AL511">
        <f>Tabela4[[#This Row],[mlp_train_acc]]</f>
        <v>0.39622641509433898</v>
      </c>
      <c r="AM511">
        <f>Tabela4[[#This Row],[mlp_steps]]</f>
        <v>14</v>
      </c>
    </row>
    <row r="512" spans="1:39" hidden="1" x14ac:dyDescent="0.25">
      <c r="A512" t="s">
        <v>2630</v>
      </c>
      <c r="B512">
        <v>20</v>
      </c>
      <c r="C512">
        <v>9</v>
      </c>
      <c r="D512">
        <v>5</v>
      </c>
      <c r="E512">
        <v>0</v>
      </c>
      <c r="F512" t="s">
        <v>2651</v>
      </c>
      <c r="G512">
        <v>12043</v>
      </c>
      <c r="H512">
        <v>7128237.7999999998</v>
      </c>
      <c r="I512">
        <v>23</v>
      </c>
      <c r="J512">
        <v>0.35283019244670799</v>
      </c>
      <c r="K512">
        <v>0.59259259700775102</v>
      </c>
      <c r="L512">
        <v>0.35111111998557998</v>
      </c>
      <c r="M512">
        <v>0.33333333333333298</v>
      </c>
      <c r="N512">
        <v>0.51851851851851805</v>
      </c>
      <c r="O512">
        <v>0.39622641509433898</v>
      </c>
      <c r="P512">
        <v>14</v>
      </c>
      <c r="Q512">
        <v>1009109</v>
      </c>
      <c r="R512">
        <v>11739</v>
      </c>
      <c r="S512">
        <v>2</v>
      </c>
      <c r="T512">
        <v>72</v>
      </c>
      <c r="U512">
        <v>0.33333333333333298</v>
      </c>
      <c r="V512">
        <v>0.51851851851851805</v>
      </c>
      <c r="W512">
        <v>0.39622641509433898</v>
      </c>
      <c r="X512">
        <v>17</v>
      </c>
      <c r="Y512">
        <v>948125.4</v>
      </c>
      <c r="Z512">
        <v>12048</v>
      </c>
      <c r="AA512">
        <v>2</v>
      </c>
      <c r="AB512">
        <v>73</v>
      </c>
      <c r="AC512" t="s">
        <v>3191</v>
      </c>
      <c r="AE512">
        <f>Tabela4[[#This Row],[kan_params]]</f>
        <v>12043</v>
      </c>
      <c r="AF512">
        <f>Tabela4[[#This Row],[kan_steps]]</f>
        <v>23</v>
      </c>
      <c r="AG512">
        <f>Tabela4[[#This Row],[kan_train_acc]]</f>
        <v>0.35283019244670799</v>
      </c>
      <c r="AH512">
        <f>Tabela4[[#This Row],[kan_val_acc]]</f>
        <v>0.59259259700775102</v>
      </c>
      <c r="AI512">
        <f>Tabela4[[#This Row],[kan_test_acc]]</f>
        <v>0.35111111998557998</v>
      </c>
      <c r="AJ512">
        <f>Tabela4[[#This Row],[mlp_test_acc]]</f>
        <v>0.33333333333333298</v>
      </c>
      <c r="AK512">
        <f>Tabela4[[#This Row],[mlp_val_acc]]</f>
        <v>0.51851851851851805</v>
      </c>
      <c r="AL512">
        <f>Tabela4[[#This Row],[mlp_train_acc]]</f>
        <v>0.39622641509433898</v>
      </c>
      <c r="AM512">
        <f>Tabela4[[#This Row],[mlp_steps]]</f>
        <v>14</v>
      </c>
    </row>
    <row r="513" spans="1:39" hidden="1" x14ac:dyDescent="0.25">
      <c r="A513" t="s">
        <v>2630</v>
      </c>
      <c r="B513">
        <v>20</v>
      </c>
      <c r="C513">
        <v>9</v>
      </c>
      <c r="D513">
        <v>5</v>
      </c>
      <c r="E513">
        <v>0</v>
      </c>
      <c r="F513" t="s">
        <v>2653</v>
      </c>
      <c r="G513">
        <v>13053</v>
      </c>
      <c r="H513">
        <v>4657317.5999999996</v>
      </c>
      <c r="I513">
        <v>15.2</v>
      </c>
      <c r="J513">
        <v>0.358490571379661</v>
      </c>
      <c r="K513">
        <v>0.52592592239379798</v>
      </c>
      <c r="L513">
        <v>0.44888889789581299</v>
      </c>
      <c r="M513">
        <v>0.33333333333333298</v>
      </c>
      <c r="N513">
        <v>0.51851851851851805</v>
      </c>
      <c r="O513">
        <v>0.39622641509433898</v>
      </c>
      <c r="P513">
        <v>14.2</v>
      </c>
      <c r="Q513">
        <v>912211.6</v>
      </c>
      <c r="R513">
        <v>12999</v>
      </c>
      <c r="S513">
        <v>2</v>
      </c>
      <c r="T513">
        <v>76</v>
      </c>
      <c r="U513">
        <v>0.33333333333333298</v>
      </c>
      <c r="V513">
        <v>0.51851851851851805</v>
      </c>
      <c r="W513">
        <v>0.39622641509433898</v>
      </c>
      <c r="X513">
        <v>12.8</v>
      </c>
      <c r="Y513">
        <v>958066.4</v>
      </c>
      <c r="Z513">
        <v>13324</v>
      </c>
      <c r="AA513">
        <v>2</v>
      </c>
      <c r="AB513">
        <v>77</v>
      </c>
      <c r="AC513" t="s">
        <v>3192</v>
      </c>
      <c r="AE513">
        <f>Tabela4[[#This Row],[kan_params]]</f>
        <v>13053</v>
      </c>
      <c r="AF513">
        <f>Tabela4[[#This Row],[kan_steps]]</f>
        <v>15.2</v>
      </c>
      <c r="AG513">
        <f>Tabela4[[#This Row],[kan_train_acc]]</f>
        <v>0.358490571379661</v>
      </c>
      <c r="AH513">
        <f>Tabela4[[#This Row],[kan_val_acc]]</f>
        <v>0.52592592239379798</v>
      </c>
      <c r="AI513">
        <f>Tabela4[[#This Row],[kan_test_acc]]</f>
        <v>0.44888889789581299</v>
      </c>
      <c r="AJ513">
        <f>Tabela4[[#This Row],[mlp_test_acc]]</f>
        <v>0.33333333333333298</v>
      </c>
      <c r="AK513">
        <f>Tabela4[[#This Row],[mlp_val_acc]]</f>
        <v>0.51851851851851805</v>
      </c>
      <c r="AL513">
        <f>Tabela4[[#This Row],[mlp_train_acc]]</f>
        <v>0.39622641509433898</v>
      </c>
      <c r="AM513">
        <f>Tabela4[[#This Row],[mlp_steps]]</f>
        <v>14.2</v>
      </c>
    </row>
    <row r="514" spans="1:39" hidden="1" x14ac:dyDescent="0.25">
      <c r="A514" t="s">
        <v>2630</v>
      </c>
      <c r="B514">
        <v>20</v>
      </c>
      <c r="C514">
        <v>9</v>
      </c>
      <c r="D514">
        <v>5</v>
      </c>
      <c r="E514">
        <v>0</v>
      </c>
      <c r="F514" t="s">
        <v>2655</v>
      </c>
      <c r="G514">
        <v>14063</v>
      </c>
      <c r="H514">
        <v>5761426.7999999998</v>
      </c>
      <c r="I514">
        <v>18.2</v>
      </c>
      <c r="J514">
        <v>0.38867924809455801</v>
      </c>
      <c r="K514">
        <v>0.58518519401550295</v>
      </c>
      <c r="L514">
        <v>0.39555556327104502</v>
      </c>
      <c r="M514">
        <v>0.33333333333333298</v>
      </c>
      <c r="N514">
        <v>0.51851851851851805</v>
      </c>
      <c r="O514">
        <v>0.39622641509433898</v>
      </c>
      <c r="P514">
        <v>15</v>
      </c>
      <c r="Q514">
        <v>773964.80000000005</v>
      </c>
      <c r="R514">
        <v>13986</v>
      </c>
      <c r="S514">
        <v>2</v>
      </c>
      <c r="T514">
        <v>79</v>
      </c>
      <c r="U514">
        <v>0.33333333333333298</v>
      </c>
      <c r="V514">
        <v>0.51851851851851805</v>
      </c>
      <c r="W514">
        <v>0.39622641509433898</v>
      </c>
      <c r="X514">
        <v>13.4</v>
      </c>
      <c r="Y514">
        <v>720383.6</v>
      </c>
      <c r="Z514">
        <v>14323</v>
      </c>
      <c r="AA514">
        <v>2</v>
      </c>
      <c r="AB514">
        <v>80</v>
      </c>
      <c r="AC514" t="s">
        <v>3193</v>
      </c>
      <c r="AE514">
        <f>Tabela4[[#This Row],[kan_params]]</f>
        <v>14063</v>
      </c>
      <c r="AF514">
        <f>Tabela4[[#This Row],[kan_steps]]</f>
        <v>18.2</v>
      </c>
      <c r="AG514">
        <f>Tabela4[[#This Row],[kan_train_acc]]</f>
        <v>0.38867924809455801</v>
      </c>
      <c r="AH514">
        <f>Tabela4[[#This Row],[kan_val_acc]]</f>
        <v>0.58518519401550295</v>
      </c>
      <c r="AI514">
        <f>Tabela4[[#This Row],[kan_test_acc]]</f>
        <v>0.39555556327104502</v>
      </c>
      <c r="AJ514">
        <f>Tabela4[[#This Row],[mlp_test_acc]]</f>
        <v>0.33333333333333298</v>
      </c>
      <c r="AK514">
        <f>Tabela4[[#This Row],[mlp_val_acc]]</f>
        <v>0.51851851851851805</v>
      </c>
      <c r="AL514">
        <f>Tabela4[[#This Row],[mlp_train_acc]]</f>
        <v>0.39622641509433898</v>
      </c>
      <c r="AM514">
        <f>Tabela4[[#This Row],[mlp_steps]]</f>
        <v>15</v>
      </c>
    </row>
    <row r="515" spans="1:39" hidden="1" x14ac:dyDescent="0.25">
      <c r="A515" t="s">
        <v>2630</v>
      </c>
      <c r="B515">
        <v>20</v>
      </c>
      <c r="C515">
        <v>9</v>
      </c>
      <c r="D515">
        <v>5</v>
      </c>
      <c r="E515">
        <v>0</v>
      </c>
      <c r="F515" t="s">
        <v>2657</v>
      </c>
      <c r="G515">
        <v>15073</v>
      </c>
      <c r="H515">
        <v>5159722.4000000004</v>
      </c>
      <c r="I515">
        <v>15.8</v>
      </c>
      <c r="J515">
        <v>0.39056603908538801</v>
      </c>
      <c r="K515">
        <v>0.56296294927597001</v>
      </c>
      <c r="L515">
        <v>0.42222223281860299</v>
      </c>
      <c r="M515">
        <v>0.33333333333333298</v>
      </c>
      <c r="N515">
        <v>0.53333333333333299</v>
      </c>
      <c r="O515">
        <v>0.39622641509433898</v>
      </c>
      <c r="P515">
        <v>12</v>
      </c>
      <c r="Q515">
        <v>843987.2</v>
      </c>
      <c r="R515">
        <v>15009</v>
      </c>
      <c r="S515">
        <v>2</v>
      </c>
      <c r="T515">
        <v>82</v>
      </c>
      <c r="U515">
        <v>0.33333333333333298</v>
      </c>
      <c r="V515">
        <v>0.51851851851851805</v>
      </c>
      <c r="W515">
        <v>0.39622641509433898</v>
      </c>
      <c r="X515">
        <v>21.4</v>
      </c>
      <c r="Y515">
        <v>1560767.4</v>
      </c>
      <c r="Z515">
        <v>15358</v>
      </c>
      <c r="AA515">
        <v>2</v>
      </c>
      <c r="AB515">
        <v>83</v>
      </c>
      <c r="AC515" t="s">
        <v>3194</v>
      </c>
      <c r="AE515">
        <f>Tabela4[[#This Row],[kan_params]]</f>
        <v>15073</v>
      </c>
      <c r="AF515">
        <f>Tabela4[[#This Row],[kan_steps]]</f>
        <v>15.8</v>
      </c>
      <c r="AG515">
        <f>Tabela4[[#This Row],[kan_train_acc]]</f>
        <v>0.39056603908538801</v>
      </c>
      <c r="AH515">
        <f>Tabela4[[#This Row],[kan_val_acc]]</f>
        <v>0.56296294927597001</v>
      </c>
      <c r="AI515">
        <f>Tabela4[[#This Row],[kan_test_acc]]</f>
        <v>0.42222223281860299</v>
      </c>
      <c r="AJ515">
        <f>Tabela4[[#This Row],[mlp_test_acc]]</f>
        <v>0.33333333333333298</v>
      </c>
      <c r="AK515">
        <f>Tabela4[[#This Row],[mlp_val_acc]]</f>
        <v>0.53333333333333299</v>
      </c>
      <c r="AL515">
        <f>Tabela4[[#This Row],[mlp_train_acc]]</f>
        <v>0.39622641509433898</v>
      </c>
      <c r="AM515">
        <f>Tabela4[[#This Row],[mlp_steps]]</f>
        <v>12</v>
      </c>
    </row>
    <row r="516" spans="1:39" hidden="1" x14ac:dyDescent="0.25">
      <c r="A516" t="s">
        <v>2630</v>
      </c>
      <c r="B516">
        <v>20</v>
      </c>
      <c r="C516">
        <v>9</v>
      </c>
      <c r="D516">
        <v>5</v>
      </c>
      <c r="E516">
        <v>0</v>
      </c>
      <c r="F516" t="s">
        <v>2659</v>
      </c>
      <c r="G516">
        <v>16083</v>
      </c>
      <c r="H516">
        <v>6218994.4000000004</v>
      </c>
      <c r="I516">
        <v>18.600000000000001</v>
      </c>
      <c r="J516">
        <v>0.39056603908538801</v>
      </c>
      <c r="K516">
        <v>0.57037037611007602</v>
      </c>
      <c r="L516">
        <v>0.39555556178092899</v>
      </c>
      <c r="M516">
        <v>0.33333333333333298</v>
      </c>
      <c r="N516">
        <v>0.51851851851851805</v>
      </c>
      <c r="O516">
        <v>0.39622641509433898</v>
      </c>
      <c r="P516">
        <v>14.8</v>
      </c>
      <c r="Q516">
        <v>727043.8</v>
      </c>
      <c r="R516">
        <v>16068</v>
      </c>
      <c r="S516">
        <v>2</v>
      </c>
      <c r="T516">
        <v>85</v>
      </c>
      <c r="U516">
        <v>0.33333333333333298</v>
      </c>
      <c r="V516">
        <v>0.51851851851851805</v>
      </c>
      <c r="W516">
        <v>0.39622641509433898</v>
      </c>
      <c r="X516">
        <v>14</v>
      </c>
      <c r="Y516">
        <v>1111754.6000000001</v>
      </c>
      <c r="Z516">
        <v>16429</v>
      </c>
      <c r="AA516">
        <v>2</v>
      </c>
      <c r="AB516">
        <v>86</v>
      </c>
      <c r="AC516" t="s">
        <v>3195</v>
      </c>
      <c r="AE516">
        <f>Tabela4[[#This Row],[kan_params]]</f>
        <v>16083</v>
      </c>
      <c r="AF516">
        <f>Tabela4[[#This Row],[kan_steps]]</f>
        <v>18.600000000000001</v>
      </c>
      <c r="AG516">
        <f>Tabela4[[#This Row],[kan_train_acc]]</f>
        <v>0.39056603908538801</v>
      </c>
      <c r="AH516">
        <f>Tabela4[[#This Row],[kan_val_acc]]</f>
        <v>0.57037037611007602</v>
      </c>
      <c r="AI516">
        <f>Tabela4[[#This Row],[kan_test_acc]]</f>
        <v>0.39555556178092899</v>
      </c>
      <c r="AJ516">
        <f>Tabela4[[#This Row],[mlp_test_acc]]</f>
        <v>0.33333333333333298</v>
      </c>
      <c r="AK516">
        <f>Tabela4[[#This Row],[mlp_val_acc]]</f>
        <v>0.51851851851851805</v>
      </c>
      <c r="AL516">
        <f>Tabela4[[#This Row],[mlp_train_acc]]</f>
        <v>0.39622641509433898</v>
      </c>
      <c r="AM516">
        <f>Tabela4[[#This Row],[mlp_steps]]</f>
        <v>14.8</v>
      </c>
    </row>
    <row r="517" spans="1:39" hidden="1" x14ac:dyDescent="0.25">
      <c r="A517" t="s">
        <v>2630</v>
      </c>
      <c r="B517">
        <v>20</v>
      </c>
      <c r="C517">
        <v>9</v>
      </c>
      <c r="D517">
        <v>5</v>
      </c>
      <c r="E517">
        <v>0</v>
      </c>
      <c r="F517" t="s">
        <v>2661</v>
      </c>
      <c r="G517">
        <v>17093</v>
      </c>
      <c r="H517">
        <v>6347264</v>
      </c>
      <c r="I517">
        <v>19.600000000000001</v>
      </c>
      <c r="J517">
        <v>0.36981132030487002</v>
      </c>
      <c r="K517">
        <v>0.57777777910232497</v>
      </c>
      <c r="L517">
        <v>0.35111111700534797</v>
      </c>
      <c r="M517">
        <v>0.33333333333333298</v>
      </c>
      <c r="N517">
        <v>0.51851851851851805</v>
      </c>
      <c r="O517">
        <v>0.39622641509433898</v>
      </c>
      <c r="P517">
        <v>15.6</v>
      </c>
      <c r="Q517">
        <v>1042113</v>
      </c>
      <c r="R517">
        <v>16794</v>
      </c>
      <c r="S517">
        <v>2</v>
      </c>
      <c r="T517">
        <v>87</v>
      </c>
      <c r="U517">
        <v>0.33333333333333298</v>
      </c>
      <c r="V517">
        <v>0.51851851851851805</v>
      </c>
      <c r="W517">
        <v>0.39622641509433898</v>
      </c>
      <c r="X517">
        <v>14.4</v>
      </c>
      <c r="Y517">
        <v>746278.2</v>
      </c>
      <c r="Z517">
        <v>17163</v>
      </c>
      <c r="AA517">
        <v>2</v>
      </c>
      <c r="AB517">
        <v>88</v>
      </c>
      <c r="AC517" t="s">
        <v>3196</v>
      </c>
      <c r="AE517">
        <f>Tabela4[[#This Row],[kan_params]]</f>
        <v>17093</v>
      </c>
      <c r="AF517">
        <f>Tabela4[[#This Row],[kan_steps]]</f>
        <v>19.600000000000001</v>
      </c>
      <c r="AG517">
        <f>Tabela4[[#This Row],[kan_train_acc]]</f>
        <v>0.36981132030487002</v>
      </c>
      <c r="AH517">
        <f>Tabela4[[#This Row],[kan_val_acc]]</f>
        <v>0.57777777910232497</v>
      </c>
      <c r="AI517">
        <f>Tabela4[[#This Row],[kan_test_acc]]</f>
        <v>0.35111111700534797</v>
      </c>
      <c r="AJ517">
        <f>Tabela4[[#This Row],[mlp_test_acc]]</f>
        <v>0.33333333333333298</v>
      </c>
      <c r="AK517">
        <f>Tabela4[[#This Row],[mlp_val_acc]]</f>
        <v>0.51851851851851805</v>
      </c>
      <c r="AL517">
        <f>Tabela4[[#This Row],[mlp_train_acc]]</f>
        <v>0.39622641509433898</v>
      </c>
      <c r="AM517">
        <f>Tabela4[[#This Row],[mlp_steps]]</f>
        <v>15.6</v>
      </c>
    </row>
    <row r="518" spans="1:39" hidden="1" x14ac:dyDescent="0.25">
      <c r="A518" t="s">
        <v>2630</v>
      </c>
      <c r="B518">
        <v>20</v>
      </c>
      <c r="C518">
        <v>9</v>
      </c>
      <c r="D518">
        <v>5</v>
      </c>
      <c r="E518">
        <v>0</v>
      </c>
      <c r="F518" t="s">
        <v>2663</v>
      </c>
      <c r="G518">
        <v>18103</v>
      </c>
      <c r="H518">
        <v>4877088.4000000004</v>
      </c>
      <c r="I518">
        <v>13.8</v>
      </c>
      <c r="J518">
        <v>0.33773584961891101</v>
      </c>
      <c r="K518">
        <v>0.56296298503875697</v>
      </c>
      <c r="L518">
        <v>0.37333334684371899</v>
      </c>
      <c r="M518">
        <v>0.33333333333333298</v>
      </c>
      <c r="N518">
        <v>0.51851851851851805</v>
      </c>
      <c r="O518">
        <v>0.39622641509433898</v>
      </c>
      <c r="P518">
        <v>18.399999999999999</v>
      </c>
      <c r="Q518">
        <v>1446461</v>
      </c>
      <c r="R518">
        <v>17913</v>
      </c>
      <c r="S518">
        <v>2</v>
      </c>
      <c r="T518">
        <v>90</v>
      </c>
      <c r="U518">
        <v>0.33333333333333298</v>
      </c>
      <c r="V518">
        <v>0.51851851851851805</v>
      </c>
      <c r="W518">
        <v>0.39622641509433898</v>
      </c>
      <c r="X518">
        <v>12</v>
      </c>
      <c r="Y518">
        <v>1041720</v>
      </c>
      <c r="Z518">
        <v>18294</v>
      </c>
      <c r="AA518">
        <v>2</v>
      </c>
      <c r="AB518">
        <v>91</v>
      </c>
      <c r="AC518" t="s">
        <v>3197</v>
      </c>
      <c r="AE518">
        <f>Tabela4[[#This Row],[kan_params]]</f>
        <v>18103</v>
      </c>
      <c r="AF518">
        <f>Tabela4[[#This Row],[kan_steps]]</f>
        <v>13.8</v>
      </c>
      <c r="AG518">
        <f>Tabela4[[#This Row],[kan_train_acc]]</f>
        <v>0.33773584961891101</v>
      </c>
      <c r="AH518">
        <f>Tabela4[[#This Row],[kan_val_acc]]</f>
        <v>0.56296298503875697</v>
      </c>
      <c r="AI518">
        <f>Tabela4[[#This Row],[kan_test_acc]]</f>
        <v>0.37333334684371899</v>
      </c>
      <c r="AJ518">
        <f>Tabela4[[#This Row],[mlp_test_acc]]</f>
        <v>0.33333333333333298</v>
      </c>
      <c r="AK518">
        <f>Tabela4[[#This Row],[mlp_val_acc]]</f>
        <v>0.51851851851851805</v>
      </c>
      <c r="AL518">
        <f>Tabela4[[#This Row],[mlp_train_acc]]</f>
        <v>0.39622641509433898</v>
      </c>
      <c r="AM518">
        <f>Tabela4[[#This Row],[mlp_steps]]</f>
        <v>18.399999999999999</v>
      </c>
    </row>
    <row r="519" spans="1:39" hidden="1" x14ac:dyDescent="0.25">
      <c r="A519" t="s">
        <v>2630</v>
      </c>
      <c r="B519">
        <v>20</v>
      </c>
      <c r="C519">
        <v>9</v>
      </c>
      <c r="D519">
        <v>5</v>
      </c>
      <c r="E519">
        <v>0</v>
      </c>
      <c r="F519" t="s">
        <v>2665</v>
      </c>
      <c r="G519">
        <v>19113</v>
      </c>
      <c r="H519">
        <v>6090086.2000000002</v>
      </c>
      <c r="I519">
        <v>16.8</v>
      </c>
      <c r="J519">
        <v>0.29999999701976698</v>
      </c>
      <c r="K519">
        <v>0.55555555820464997</v>
      </c>
      <c r="L519">
        <v>0.29777778685092898</v>
      </c>
      <c r="M519">
        <v>0.33333333333333298</v>
      </c>
      <c r="N519">
        <v>0.51851851851851805</v>
      </c>
      <c r="O519">
        <v>0.39622641509433898</v>
      </c>
      <c r="P519">
        <v>13.8</v>
      </c>
      <c r="Q519">
        <v>840694.2</v>
      </c>
      <c r="R519">
        <v>19068</v>
      </c>
      <c r="S519">
        <v>2</v>
      </c>
      <c r="T519">
        <v>93</v>
      </c>
      <c r="U519">
        <v>0.33333333333333298</v>
      </c>
      <c r="V519">
        <v>0.51851851851851805</v>
      </c>
      <c r="W519">
        <v>0.39622641509433898</v>
      </c>
      <c r="X519">
        <v>14</v>
      </c>
      <c r="Y519">
        <v>1009261.6</v>
      </c>
      <c r="Z519">
        <v>19461</v>
      </c>
      <c r="AA519">
        <v>2</v>
      </c>
      <c r="AB519">
        <v>94</v>
      </c>
      <c r="AC519" t="s">
        <v>3198</v>
      </c>
      <c r="AE519">
        <f>Tabela4[[#This Row],[kan_params]]</f>
        <v>19113</v>
      </c>
      <c r="AF519">
        <f>Tabela4[[#This Row],[kan_steps]]</f>
        <v>16.8</v>
      </c>
      <c r="AG519">
        <f>Tabela4[[#This Row],[kan_train_acc]]</f>
        <v>0.29999999701976698</v>
      </c>
      <c r="AH519">
        <f>Tabela4[[#This Row],[kan_val_acc]]</f>
        <v>0.55555555820464997</v>
      </c>
      <c r="AI519">
        <f>Tabela4[[#This Row],[kan_test_acc]]</f>
        <v>0.29777778685092898</v>
      </c>
      <c r="AJ519">
        <f>Tabela4[[#This Row],[mlp_test_acc]]</f>
        <v>0.33333333333333298</v>
      </c>
      <c r="AK519">
        <f>Tabela4[[#This Row],[mlp_val_acc]]</f>
        <v>0.51851851851851805</v>
      </c>
      <c r="AL519">
        <f>Tabela4[[#This Row],[mlp_train_acc]]</f>
        <v>0.39622641509433898</v>
      </c>
      <c r="AM519">
        <f>Tabela4[[#This Row],[mlp_steps]]</f>
        <v>13.8</v>
      </c>
    </row>
    <row r="520" spans="1:39" hidden="1" x14ac:dyDescent="0.25">
      <c r="A520" t="s">
        <v>2630</v>
      </c>
      <c r="B520">
        <v>20</v>
      </c>
      <c r="C520">
        <v>9</v>
      </c>
      <c r="D520">
        <v>5</v>
      </c>
      <c r="E520">
        <v>0</v>
      </c>
      <c r="F520" t="s">
        <v>2667</v>
      </c>
      <c r="G520">
        <v>6738</v>
      </c>
      <c r="H520">
        <v>2292410.7999999998</v>
      </c>
      <c r="I520">
        <v>13</v>
      </c>
      <c r="J520">
        <v>0.29622640609741202</v>
      </c>
      <c r="K520">
        <v>0.518518507480621</v>
      </c>
      <c r="L520">
        <v>0.257777780294418</v>
      </c>
      <c r="M520">
        <v>0.33333333333333298</v>
      </c>
      <c r="N520">
        <v>0.51851851851851805</v>
      </c>
      <c r="O520">
        <v>0.39622641509433898</v>
      </c>
      <c r="P520">
        <v>15</v>
      </c>
      <c r="Q520">
        <v>239068.4</v>
      </c>
      <c r="R520">
        <v>6628</v>
      </c>
      <c r="S520">
        <v>2</v>
      </c>
      <c r="T520">
        <v>53</v>
      </c>
      <c r="U520">
        <v>0.33333333333333298</v>
      </c>
      <c r="V520">
        <v>0.592592592592592</v>
      </c>
      <c r="W520">
        <v>0.39622641509433898</v>
      </c>
      <c r="X520">
        <v>16</v>
      </c>
      <c r="Y520">
        <v>215219.8</v>
      </c>
      <c r="Z520">
        <v>6861</v>
      </c>
      <c r="AA520">
        <v>2</v>
      </c>
      <c r="AB520">
        <v>54</v>
      </c>
      <c r="AC520" t="s">
        <v>3199</v>
      </c>
      <c r="AE520">
        <f>Tabela4[[#This Row],[kan_params]]</f>
        <v>6738</v>
      </c>
      <c r="AF520">
        <f>Tabela4[[#This Row],[kan_steps]]</f>
        <v>13</v>
      </c>
      <c r="AG520">
        <f>Tabela4[[#This Row],[kan_train_acc]]</f>
        <v>0.29622640609741202</v>
      </c>
      <c r="AH520">
        <f>Tabela4[[#This Row],[kan_val_acc]]</f>
        <v>0.518518507480621</v>
      </c>
      <c r="AI520">
        <f>Tabela4[[#This Row],[kan_test_acc]]</f>
        <v>0.257777780294418</v>
      </c>
      <c r="AJ520">
        <f>Tabela4[[#This Row],[mlp_test_acc]]</f>
        <v>0.33333333333333298</v>
      </c>
      <c r="AK520">
        <f>Tabela4[[#This Row],[mlp_val_acc]]</f>
        <v>0.51851851851851805</v>
      </c>
      <c r="AL520">
        <f>Tabela4[[#This Row],[mlp_train_acc]]</f>
        <v>0.39622641509433898</v>
      </c>
      <c r="AM520">
        <f>Tabela4[[#This Row],[mlp_steps]]</f>
        <v>15</v>
      </c>
    </row>
    <row r="521" spans="1:39" hidden="1" x14ac:dyDescent="0.25">
      <c r="A521" t="s">
        <v>2630</v>
      </c>
      <c r="B521">
        <v>20</v>
      </c>
      <c r="C521">
        <v>9</v>
      </c>
      <c r="D521">
        <v>5</v>
      </c>
      <c r="E521">
        <v>0</v>
      </c>
      <c r="F521" t="s">
        <v>2669</v>
      </c>
      <c r="G521">
        <v>13501</v>
      </c>
      <c r="H521">
        <v>4204020</v>
      </c>
      <c r="I521">
        <v>13</v>
      </c>
      <c r="J521">
        <v>0.45849056839942898</v>
      </c>
      <c r="K521">
        <v>0.63703703880310003</v>
      </c>
      <c r="L521">
        <v>0.471111121773719</v>
      </c>
      <c r="M521">
        <v>0.33333333333333298</v>
      </c>
      <c r="N521">
        <v>0.51851851851851805</v>
      </c>
      <c r="O521">
        <v>0.39622641509433898</v>
      </c>
      <c r="P521">
        <v>17</v>
      </c>
      <c r="Q521">
        <v>1132346.3999999999</v>
      </c>
      <c r="R521">
        <v>13324</v>
      </c>
      <c r="S521">
        <v>2</v>
      </c>
      <c r="T521">
        <v>77</v>
      </c>
      <c r="U521">
        <v>0.33333333333333298</v>
      </c>
      <c r="V521">
        <v>0.62962962962962898</v>
      </c>
      <c r="W521">
        <v>0.39622641509433898</v>
      </c>
      <c r="X521">
        <v>20</v>
      </c>
      <c r="Y521">
        <v>1281276.3999999999</v>
      </c>
      <c r="Z521">
        <v>13653</v>
      </c>
      <c r="AA521">
        <v>2</v>
      </c>
      <c r="AB521">
        <v>78</v>
      </c>
      <c r="AC521" t="s">
        <v>3200</v>
      </c>
      <c r="AE521">
        <f>Tabela4[[#This Row],[kan_params]]</f>
        <v>13501</v>
      </c>
      <c r="AF521">
        <f>Tabela4[[#This Row],[kan_steps]]</f>
        <v>13</v>
      </c>
      <c r="AG521">
        <f>Tabela4[[#This Row],[kan_train_acc]]</f>
        <v>0.45849056839942898</v>
      </c>
      <c r="AH521">
        <f>Tabela4[[#This Row],[kan_val_acc]]</f>
        <v>0.63703703880310003</v>
      </c>
      <c r="AI521">
        <f>Tabela4[[#This Row],[kan_test_acc]]</f>
        <v>0.471111121773719</v>
      </c>
      <c r="AJ521">
        <f>Tabela4[[#This Row],[mlp_test_acc]]</f>
        <v>0.33333333333333298</v>
      </c>
      <c r="AK521">
        <f>Tabela4[[#This Row],[mlp_val_acc]]</f>
        <v>0.51851851851851805</v>
      </c>
      <c r="AL521">
        <f>Tabela4[[#This Row],[mlp_train_acc]]</f>
        <v>0.39622641509433898</v>
      </c>
      <c r="AM521">
        <f>Tabela4[[#This Row],[mlp_steps]]</f>
        <v>17</v>
      </c>
    </row>
    <row r="522" spans="1:39" hidden="1" x14ac:dyDescent="0.25">
      <c r="A522" t="s">
        <v>2630</v>
      </c>
      <c r="B522">
        <v>20</v>
      </c>
      <c r="C522">
        <v>9</v>
      </c>
      <c r="D522">
        <v>5</v>
      </c>
      <c r="E522">
        <v>0</v>
      </c>
      <c r="F522" t="s">
        <v>2671</v>
      </c>
      <c r="G522">
        <v>14623</v>
      </c>
      <c r="H522">
        <v>4804626.8</v>
      </c>
      <c r="I522">
        <v>13.6</v>
      </c>
      <c r="J522">
        <v>0.326415100693702</v>
      </c>
      <c r="K522">
        <v>0.52592592239379798</v>
      </c>
      <c r="L522">
        <v>0.37777779102325398</v>
      </c>
      <c r="M522">
        <v>0.33333333333333298</v>
      </c>
      <c r="N522">
        <v>0.51851851851851805</v>
      </c>
      <c r="O522">
        <v>0.39622641509433898</v>
      </c>
      <c r="P522">
        <v>13.8</v>
      </c>
      <c r="Q522">
        <v>822946</v>
      </c>
      <c r="R522">
        <v>14323</v>
      </c>
      <c r="S522">
        <v>2</v>
      </c>
      <c r="T522">
        <v>80</v>
      </c>
      <c r="U522">
        <v>0.33333333333333298</v>
      </c>
      <c r="V522">
        <v>0.54814814814814805</v>
      </c>
      <c r="W522">
        <v>0.39622641509433898</v>
      </c>
      <c r="X522">
        <v>12.2</v>
      </c>
      <c r="Y522">
        <v>607847.19999999995</v>
      </c>
      <c r="Z522">
        <v>14664</v>
      </c>
      <c r="AA522">
        <v>2</v>
      </c>
      <c r="AB522">
        <v>81</v>
      </c>
      <c r="AC522" t="s">
        <v>3201</v>
      </c>
      <c r="AE522">
        <f>Tabela4[[#This Row],[kan_params]]</f>
        <v>14623</v>
      </c>
      <c r="AF522">
        <f>Tabela4[[#This Row],[kan_steps]]</f>
        <v>13.6</v>
      </c>
      <c r="AG522">
        <f>Tabela4[[#This Row],[kan_train_acc]]</f>
        <v>0.326415100693702</v>
      </c>
      <c r="AH522">
        <f>Tabela4[[#This Row],[kan_val_acc]]</f>
        <v>0.52592592239379798</v>
      </c>
      <c r="AI522">
        <f>Tabela4[[#This Row],[kan_test_acc]]</f>
        <v>0.37777779102325398</v>
      </c>
      <c r="AJ522">
        <f>Tabela4[[#This Row],[mlp_test_acc]]</f>
        <v>0.33333333333333298</v>
      </c>
      <c r="AK522">
        <f>Tabela4[[#This Row],[mlp_val_acc]]</f>
        <v>0.51851851851851805</v>
      </c>
      <c r="AL522">
        <f>Tabela4[[#This Row],[mlp_train_acc]]</f>
        <v>0.39622641509433898</v>
      </c>
      <c r="AM522">
        <f>Tabela4[[#This Row],[mlp_steps]]</f>
        <v>13.8</v>
      </c>
    </row>
    <row r="523" spans="1:39" hidden="1" x14ac:dyDescent="0.25">
      <c r="A523" t="s">
        <v>2630</v>
      </c>
      <c r="B523">
        <v>20</v>
      </c>
      <c r="C523">
        <v>9</v>
      </c>
      <c r="D523">
        <v>5</v>
      </c>
      <c r="E523">
        <v>0</v>
      </c>
      <c r="F523" t="s">
        <v>2673</v>
      </c>
      <c r="G523">
        <v>15745</v>
      </c>
      <c r="H523">
        <v>4194118.6</v>
      </c>
      <c r="I523">
        <v>12.6</v>
      </c>
      <c r="J523">
        <v>0.41886792778968801</v>
      </c>
      <c r="K523">
        <v>0.56296298503875697</v>
      </c>
      <c r="L523">
        <v>0.44888890683650901</v>
      </c>
      <c r="M523">
        <v>0.33333333333333298</v>
      </c>
      <c r="N523">
        <v>0.51851851851851805</v>
      </c>
      <c r="O523">
        <v>0.39622641509433898</v>
      </c>
      <c r="P523">
        <v>13.6</v>
      </c>
      <c r="Q523">
        <v>735362</v>
      </c>
      <c r="R523">
        <v>15711</v>
      </c>
      <c r="S523">
        <v>2</v>
      </c>
      <c r="T523">
        <v>84</v>
      </c>
      <c r="U523">
        <v>0.33333333333333298</v>
      </c>
      <c r="V523">
        <v>0.51851851851851805</v>
      </c>
      <c r="W523">
        <v>0.39622641509433898</v>
      </c>
      <c r="X523">
        <v>12.2</v>
      </c>
      <c r="Y523">
        <v>833474.8</v>
      </c>
      <c r="Z523">
        <v>16068</v>
      </c>
      <c r="AA523">
        <v>2</v>
      </c>
      <c r="AB523">
        <v>85</v>
      </c>
      <c r="AC523" t="s">
        <v>3202</v>
      </c>
      <c r="AE523">
        <f>Tabela4[[#This Row],[kan_params]]</f>
        <v>15745</v>
      </c>
      <c r="AF523">
        <f>Tabela4[[#This Row],[kan_steps]]</f>
        <v>12.6</v>
      </c>
      <c r="AG523">
        <f>Tabela4[[#This Row],[kan_train_acc]]</f>
        <v>0.41886792778968801</v>
      </c>
      <c r="AH523">
        <f>Tabela4[[#This Row],[kan_val_acc]]</f>
        <v>0.56296298503875697</v>
      </c>
      <c r="AI523">
        <f>Tabela4[[#This Row],[kan_test_acc]]</f>
        <v>0.44888890683650901</v>
      </c>
      <c r="AJ523">
        <f>Tabela4[[#This Row],[mlp_test_acc]]</f>
        <v>0.33333333333333298</v>
      </c>
      <c r="AK523">
        <f>Tabela4[[#This Row],[mlp_val_acc]]</f>
        <v>0.51851851851851805</v>
      </c>
      <c r="AL523">
        <f>Tabela4[[#This Row],[mlp_train_acc]]</f>
        <v>0.39622641509433898</v>
      </c>
      <c r="AM523">
        <f>Tabela4[[#This Row],[mlp_steps]]</f>
        <v>13.6</v>
      </c>
    </row>
    <row r="524" spans="1:39" hidden="1" x14ac:dyDescent="0.25">
      <c r="A524" t="s">
        <v>2630</v>
      </c>
      <c r="B524">
        <v>20</v>
      </c>
      <c r="C524">
        <v>9</v>
      </c>
      <c r="D524">
        <v>5</v>
      </c>
      <c r="E524">
        <v>0</v>
      </c>
      <c r="F524" t="s">
        <v>2675</v>
      </c>
      <c r="G524">
        <v>16867</v>
      </c>
      <c r="H524">
        <v>6077671.2000000002</v>
      </c>
      <c r="I524">
        <v>17</v>
      </c>
      <c r="J524">
        <v>0.34339622855186402</v>
      </c>
      <c r="K524">
        <v>0.59259260892868004</v>
      </c>
      <c r="L524">
        <v>0.32888889312744102</v>
      </c>
      <c r="M524">
        <v>0.33333333333333298</v>
      </c>
      <c r="N524">
        <v>0.51851851851851805</v>
      </c>
      <c r="O524">
        <v>0.39622641509433898</v>
      </c>
      <c r="P524">
        <v>15.6</v>
      </c>
      <c r="Q524">
        <v>1277240.2</v>
      </c>
      <c r="R524">
        <v>16794</v>
      </c>
      <c r="S524">
        <v>2</v>
      </c>
      <c r="T524">
        <v>87</v>
      </c>
      <c r="U524">
        <v>0.33333333333333298</v>
      </c>
      <c r="V524">
        <v>0.51851851851851805</v>
      </c>
      <c r="W524">
        <v>0.39622641509433898</v>
      </c>
      <c r="X524">
        <v>12</v>
      </c>
      <c r="Y524">
        <v>738195.4</v>
      </c>
      <c r="Z524">
        <v>17163</v>
      </c>
      <c r="AA524">
        <v>2</v>
      </c>
      <c r="AB524">
        <v>88</v>
      </c>
      <c r="AC524" t="s">
        <v>3203</v>
      </c>
      <c r="AE524">
        <f>Tabela4[[#This Row],[kan_params]]</f>
        <v>16867</v>
      </c>
      <c r="AF524">
        <f>Tabela4[[#This Row],[kan_steps]]</f>
        <v>17</v>
      </c>
      <c r="AG524">
        <f>Tabela4[[#This Row],[kan_train_acc]]</f>
        <v>0.34339622855186402</v>
      </c>
      <c r="AH524">
        <f>Tabela4[[#This Row],[kan_val_acc]]</f>
        <v>0.59259260892868004</v>
      </c>
      <c r="AI524">
        <f>Tabela4[[#This Row],[kan_test_acc]]</f>
        <v>0.32888889312744102</v>
      </c>
      <c r="AJ524">
        <f>Tabela4[[#This Row],[mlp_test_acc]]</f>
        <v>0.33333333333333298</v>
      </c>
      <c r="AK524">
        <f>Tabela4[[#This Row],[mlp_val_acc]]</f>
        <v>0.51851851851851805</v>
      </c>
      <c r="AL524">
        <f>Tabela4[[#This Row],[mlp_train_acc]]</f>
        <v>0.39622641509433898</v>
      </c>
      <c r="AM524">
        <f>Tabela4[[#This Row],[mlp_steps]]</f>
        <v>15.6</v>
      </c>
    </row>
    <row r="525" spans="1:39" hidden="1" x14ac:dyDescent="0.25">
      <c r="A525" t="s">
        <v>2630</v>
      </c>
      <c r="B525">
        <v>20</v>
      </c>
      <c r="C525">
        <v>9</v>
      </c>
      <c r="D525">
        <v>5</v>
      </c>
      <c r="E525">
        <v>0</v>
      </c>
      <c r="F525" t="s">
        <v>2677</v>
      </c>
      <c r="G525">
        <v>17989</v>
      </c>
      <c r="H525">
        <v>6173138</v>
      </c>
      <c r="I525">
        <v>18.2</v>
      </c>
      <c r="J525">
        <v>0.390566033124923</v>
      </c>
      <c r="K525">
        <v>0.55555557012557899</v>
      </c>
      <c r="L525">
        <v>0.42222222983837099</v>
      </c>
      <c r="M525">
        <v>0.33333333333333298</v>
      </c>
      <c r="N525">
        <v>0.54814814814814805</v>
      </c>
      <c r="O525">
        <v>0.39622641509433898</v>
      </c>
      <c r="P525">
        <v>15.6</v>
      </c>
      <c r="Q525">
        <v>1098573</v>
      </c>
      <c r="R525">
        <v>17913</v>
      </c>
      <c r="S525">
        <v>2</v>
      </c>
      <c r="T525">
        <v>90</v>
      </c>
      <c r="U525">
        <v>0.33333333333333298</v>
      </c>
      <c r="V525">
        <v>0.54814814814814805</v>
      </c>
      <c r="W525">
        <v>0.39622641509433898</v>
      </c>
      <c r="X525">
        <v>15.2</v>
      </c>
      <c r="Y525">
        <v>600058</v>
      </c>
      <c r="Z525">
        <v>18294</v>
      </c>
      <c r="AA525">
        <v>2</v>
      </c>
      <c r="AB525">
        <v>91</v>
      </c>
      <c r="AC525" t="s">
        <v>3204</v>
      </c>
      <c r="AE525">
        <f>Tabela4[[#This Row],[kan_params]]</f>
        <v>17989</v>
      </c>
      <c r="AF525">
        <f>Tabela4[[#This Row],[kan_steps]]</f>
        <v>18.2</v>
      </c>
      <c r="AG525">
        <f>Tabela4[[#This Row],[kan_train_acc]]</f>
        <v>0.390566033124923</v>
      </c>
      <c r="AH525">
        <f>Tabela4[[#This Row],[kan_val_acc]]</f>
        <v>0.55555557012557899</v>
      </c>
      <c r="AI525">
        <f>Tabela4[[#This Row],[kan_test_acc]]</f>
        <v>0.42222222983837099</v>
      </c>
      <c r="AJ525">
        <f>Tabela4[[#This Row],[mlp_test_acc]]</f>
        <v>0.33333333333333298</v>
      </c>
      <c r="AK525">
        <f>Tabela4[[#This Row],[mlp_val_acc]]</f>
        <v>0.54814814814814805</v>
      </c>
      <c r="AL525">
        <f>Tabela4[[#This Row],[mlp_train_acc]]</f>
        <v>0.39622641509433898</v>
      </c>
      <c r="AM525">
        <f>Tabela4[[#This Row],[mlp_steps]]</f>
        <v>15.6</v>
      </c>
    </row>
    <row r="526" spans="1:39" hidden="1" x14ac:dyDescent="0.25">
      <c r="A526" t="s">
        <v>2630</v>
      </c>
      <c r="B526">
        <v>20</v>
      </c>
      <c r="C526">
        <v>9</v>
      </c>
      <c r="D526">
        <v>5</v>
      </c>
      <c r="E526">
        <v>0</v>
      </c>
      <c r="F526" t="s">
        <v>2679</v>
      </c>
      <c r="G526">
        <v>19111</v>
      </c>
      <c r="H526">
        <v>6590299</v>
      </c>
      <c r="I526">
        <v>18</v>
      </c>
      <c r="J526">
        <v>0.418867921829223</v>
      </c>
      <c r="K526">
        <v>0.64444444179534899</v>
      </c>
      <c r="L526">
        <v>0.38666667938232402</v>
      </c>
      <c r="M526">
        <v>0.33333333333333298</v>
      </c>
      <c r="N526">
        <v>0.51851851851851805</v>
      </c>
      <c r="O526">
        <v>0.39622641509433898</v>
      </c>
      <c r="P526">
        <v>13.8</v>
      </c>
      <c r="Q526">
        <v>881202.2</v>
      </c>
      <c r="R526">
        <v>19068</v>
      </c>
      <c r="S526">
        <v>2</v>
      </c>
      <c r="T526">
        <v>93</v>
      </c>
      <c r="U526">
        <v>0.33333333333333298</v>
      </c>
      <c r="V526">
        <v>0.51851851851851805</v>
      </c>
      <c r="W526">
        <v>0.39622641509433898</v>
      </c>
      <c r="X526">
        <v>13.8</v>
      </c>
      <c r="Y526">
        <v>1000109.8</v>
      </c>
      <c r="Z526">
        <v>19461</v>
      </c>
      <c r="AA526">
        <v>2</v>
      </c>
      <c r="AB526">
        <v>94</v>
      </c>
      <c r="AC526" t="s">
        <v>3205</v>
      </c>
      <c r="AE526">
        <f>Tabela4[[#This Row],[kan_params]]</f>
        <v>19111</v>
      </c>
      <c r="AF526">
        <f>Tabela4[[#This Row],[kan_steps]]</f>
        <v>18</v>
      </c>
      <c r="AG526">
        <f>Tabela4[[#This Row],[kan_train_acc]]</f>
        <v>0.418867921829223</v>
      </c>
      <c r="AH526">
        <f>Tabela4[[#This Row],[kan_val_acc]]</f>
        <v>0.64444444179534899</v>
      </c>
      <c r="AI526">
        <f>Tabela4[[#This Row],[kan_test_acc]]</f>
        <v>0.38666667938232402</v>
      </c>
      <c r="AJ526">
        <f>Tabela4[[#This Row],[mlp_test_acc]]</f>
        <v>0.33333333333333298</v>
      </c>
      <c r="AK526">
        <f>Tabela4[[#This Row],[mlp_val_acc]]</f>
        <v>0.51851851851851805</v>
      </c>
      <c r="AL526">
        <f>Tabela4[[#This Row],[mlp_train_acc]]</f>
        <v>0.39622641509433898</v>
      </c>
      <c r="AM526">
        <f>Tabela4[[#This Row],[mlp_steps]]</f>
        <v>13.8</v>
      </c>
    </row>
    <row r="527" spans="1:39" hidden="1" x14ac:dyDescent="0.25">
      <c r="A527" t="s">
        <v>2630</v>
      </c>
      <c r="B527">
        <v>20</v>
      </c>
      <c r="C527">
        <v>9</v>
      </c>
      <c r="D527">
        <v>5</v>
      </c>
      <c r="E527">
        <v>0</v>
      </c>
      <c r="F527" t="s">
        <v>2681</v>
      </c>
      <c r="G527">
        <v>20233</v>
      </c>
      <c r="H527">
        <v>7068176.5999999996</v>
      </c>
      <c r="I527">
        <v>19.8</v>
      </c>
      <c r="J527">
        <v>0.35471698343753799</v>
      </c>
      <c r="K527">
        <v>0.57037038803100504</v>
      </c>
      <c r="L527">
        <v>0.36000001430511402</v>
      </c>
      <c r="M527">
        <v>0.33333333333333298</v>
      </c>
      <c r="N527">
        <v>0.51851851851851805</v>
      </c>
      <c r="O527">
        <v>0.39622641509433898</v>
      </c>
      <c r="P527">
        <v>14</v>
      </c>
      <c r="Q527">
        <v>952079.6</v>
      </c>
      <c r="R527">
        <v>19858</v>
      </c>
      <c r="S527">
        <v>2</v>
      </c>
      <c r="T527">
        <v>95</v>
      </c>
      <c r="U527">
        <v>0.33333333333333298</v>
      </c>
      <c r="V527">
        <v>0.51851851851851805</v>
      </c>
      <c r="W527">
        <v>0.39622641509433898</v>
      </c>
      <c r="X527">
        <v>14.2</v>
      </c>
      <c r="Y527">
        <v>1114438.8</v>
      </c>
      <c r="Z527">
        <v>20259</v>
      </c>
      <c r="AA527">
        <v>2</v>
      </c>
      <c r="AB527">
        <v>96</v>
      </c>
      <c r="AC527" t="s">
        <v>3206</v>
      </c>
      <c r="AE527">
        <f>Tabela4[[#This Row],[kan_params]]</f>
        <v>20233</v>
      </c>
      <c r="AF527">
        <f>Tabela4[[#This Row],[kan_steps]]</f>
        <v>19.8</v>
      </c>
      <c r="AG527">
        <f>Tabela4[[#This Row],[kan_train_acc]]</f>
        <v>0.35471698343753799</v>
      </c>
      <c r="AH527">
        <f>Tabela4[[#This Row],[kan_val_acc]]</f>
        <v>0.57037038803100504</v>
      </c>
      <c r="AI527">
        <f>Tabela4[[#This Row],[kan_test_acc]]</f>
        <v>0.36000001430511402</v>
      </c>
      <c r="AJ527">
        <f>Tabela4[[#This Row],[mlp_test_acc]]</f>
        <v>0.33333333333333298</v>
      </c>
      <c r="AK527">
        <f>Tabela4[[#This Row],[mlp_val_acc]]</f>
        <v>0.51851851851851805</v>
      </c>
      <c r="AL527">
        <f>Tabela4[[#This Row],[mlp_train_acc]]</f>
        <v>0.39622641509433898</v>
      </c>
      <c r="AM527">
        <f>Tabela4[[#This Row],[mlp_steps]]</f>
        <v>14</v>
      </c>
    </row>
    <row r="528" spans="1:39" hidden="1" x14ac:dyDescent="0.25">
      <c r="A528" t="s">
        <v>2630</v>
      </c>
      <c r="B528">
        <v>20</v>
      </c>
      <c r="C528">
        <v>9</v>
      </c>
      <c r="D528">
        <v>5</v>
      </c>
      <c r="E528">
        <v>0</v>
      </c>
      <c r="F528" t="s">
        <v>2683</v>
      </c>
      <c r="G528">
        <v>21355</v>
      </c>
      <c r="H528">
        <v>9045394.5999999996</v>
      </c>
      <c r="I528">
        <v>24</v>
      </c>
      <c r="J528">
        <v>0.45849057435989299</v>
      </c>
      <c r="K528">
        <v>0.57777777910232497</v>
      </c>
      <c r="L528">
        <v>0.46666668057441701</v>
      </c>
      <c r="M528">
        <v>0.33333333333333298</v>
      </c>
      <c r="N528">
        <v>0.52592592592592502</v>
      </c>
      <c r="O528">
        <v>0.39622641509433898</v>
      </c>
      <c r="P528">
        <v>12.8</v>
      </c>
      <c r="Q528">
        <v>612333.19999999995</v>
      </c>
      <c r="R528">
        <v>21073</v>
      </c>
      <c r="S528">
        <v>2</v>
      </c>
      <c r="T528">
        <v>98</v>
      </c>
      <c r="U528">
        <v>0.33333333333333298</v>
      </c>
      <c r="V528">
        <v>0.53333333333333299</v>
      </c>
      <c r="W528">
        <v>0.39622641509433898</v>
      </c>
      <c r="X528">
        <v>16.399999999999999</v>
      </c>
      <c r="Y528">
        <v>758582.4</v>
      </c>
      <c r="Z528">
        <v>21486</v>
      </c>
      <c r="AA528">
        <v>2</v>
      </c>
      <c r="AB528">
        <v>99</v>
      </c>
      <c r="AC528" t="s">
        <v>3207</v>
      </c>
      <c r="AE528">
        <f>Tabela4[[#This Row],[kan_params]]</f>
        <v>21355</v>
      </c>
      <c r="AF528">
        <f>Tabela4[[#This Row],[kan_steps]]</f>
        <v>24</v>
      </c>
      <c r="AG528">
        <f>Tabela4[[#This Row],[kan_train_acc]]</f>
        <v>0.45849057435989299</v>
      </c>
      <c r="AH528">
        <f>Tabela4[[#This Row],[kan_val_acc]]</f>
        <v>0.57777777910232497</v>
      </c>
      <c r="AI528">
        <f>Tabela4[[#This Row],[kan_test_acc]]</f>
        <v>0.46666668057441701</v>
      </c>
      <c r="AJ528">
        <f>Tabela4[[#This Row],[mlp_test_acc]]</f>
        <v>0.33333333333333298</v>
      </c>
      <c r="AK528">
        <f>Tabela4[[#This Row],[mlp_val_acc]]</f>
        <v>0.52592592592592502</v>
      </c>
      <c r="AL528">
        <f>Tabela4[[#This Row],[mlp_train_acc]]</f>
        <v>0.39622641509433898</v>
      </c>
      <c r="AM528">
        <f>Tabela4[[#This Row],[mlp_steps]]</f>
        <v>12.8</v>
      </c>
    </row>
    <row r="529" spans="1:39" hidden="1" x14ac:dyDescent="0.25">
      <c r="A529" t="s">
        <v>2630</v>
      </c>
      <c r="B529">
        <v>20</v>
      </c>
      <c r="C529">
        <v>9</v>
      </c>
      <c r="D529">
        <v>5</v>
      </c>
      <c r="E529">
        <v>0</v>
      </c>
      <c r="F529" t="s">
        <v>2685</v>
      </c>
      <c r="G529">
        <v>7636</v>
      </c>
      <c r="H529">
        <v>2592525.6</v>
      </c>
      <c r="I529">
        <v>13.8</v>
      </c>
      <c r="J529">
        <v>0.445283019542694</v>
      </c>
      <c r="K529">
        <v>0.72592592239379805</v>
      </c>
      <c r="L529">
        <v>0.448888903856277</v>
      </c>
      <c r="M529">
        <v>0.33333333333333298</v>
      </c>
      <c r="N529">
        <v>0.51851851851851805</v>
      </c>
      <c r="O529">
        <v>0.39622641509433898</v>
      </c>
      <c r="P529">
        <v>21</v>
      </c>
      <c r="Q529">
        <v>382093.4</v>
      </c>
      <c r="R529">
        <v>7584</v>
      </c>
      <c r="S529">
        <v>2</v>
      </c>
      <c r="T529">
        <v>57</v>
      </c>
      <c r="U529">
        <v>0.35555555555555501</v>
      </c>
      <c r="V529">
        <v>0.57037037037036997</v>
      </c>
      <c r="W529">
        <v>0.38113207547169797</v>
      </c>
      <c r="X529">
        <v>22.4</v>
      </c>
      <c r="Y529">
        <v>363278</v>
      </c>
      <c r="Z529">
        <v>7833</v>
      </c>
      <c r="AA529">
        <v>2</v>
      </c>
      <c r="AB529">
        <v>58</v>
      </c>
      <c r="AC529" t="s">
        <v>3208</v>
      </c>
      <c r="AE529">
        <f>Tabela4[[#This Row],[kan_params]]</f>
        <v>7636</v>
      </c>
      <c r="AF529">
        <f>Tabela4[[#This Row],[kan_steps]]</f>
        <v>13.8</v>
      </c>
      <c r="AG529">
        <f>Tabela4[[#This Row],[kan_train_acc]]</f>
        <v>0.445283019542694</v>
      </c>
      <c r="AH529">
        <f>Tabela4[[#This Row],[kan_val_acc]]</f>
        <v>0.72592592239379805</v>
      </c>
      <c r="AI529">
        <f>Tabela4[[#This Row],[kan_test_acc]]</f>
        <v>0.448888903856277</v>
      </c>
      <c r="AJ529">
        <f>Tabela4[[#This Row],[mlp_test_acc]]</f>
        <v>0.33333333333333298</v>
      </c>
      <c r="AK529">
        <f>Tabela4[[#This Row],[mlp_val_acc]]</f>
        <v>0.51851851851851805</v>
      </c>
      <c r="AL529">
        <f>Tabela4[[#This Row],[mlp_train_acc]]</f>
        <v>0.39622641509433898</v>
      </c>
      <c r="AM529">
        <f>Tabela4[[#This Row],[mlp_steps]]</f>
        <v>21</v>
      </c>
    </row>
    <row r="530" spans="1:39" hidden="1" x14ac:dyDescent="0.25">
      <c r="A530" t="s">
        <v>2630</v>
      </c>
      <c r="B530">
        <v>20</v>
      </c>
      <c r="C530">
        <v>9</v>
      </c>
      <c r="D530">
        <v>5</v>
      </c>
      <c r="E530">
        <v>0</v>
      </c>
      <c r="F530" t="s">
        <v>2687</v>
      </c>
      <c r="G530">
        <v>14959</v>
      </c>
      <c r="H530">
        <v>3951398.6</v>
      </c>
      <c r="I530">
        <v>12</v>
      </c>
      <c r="J530">
        <v>0.31886792182922302</v>
      </c>
      <c r="K530">
        <v>0.59259259700775102</v>
      </c>
      <c r="L530">
        <v>0.30666667670011499</v>
      </c>
      <c r="M530">
        <v>0.33333333333333298</v>
      </c>
      <c r="N530">
        <v>0.51851851851851805</v>
      </c>
      <c r="O530">
        <v>0.39622641509433898</v>
      </c>
      <c r="P530">
        <v>18</v>
      </c>
      <c r="Q530">
        <v>976873.2</v>
      </c>
      <c r="R530">
        <v>14664</v>
      </c>
      <c r="S530">
        <v>2</v>
      </c>
      <c r="T530">
        <v>81</v>
      </c>
      <c r="U530">
        <v>0.33333333333333298</v>
      </c>
      <c r="V530">
        <v>0.51851851851851805</v>
      </c>
      <c r="W530">
        <v>0.39622641509433898</v>
      </c>
      <c r="X530">
        <v>13</v>
      </c>
      <c r="Y530">
        <v>833852.4</v>
      </c>
      <c r="Z530">
        <v>15009</v>
      </c>
      <c r="AA530">
        <v>2</v>
      </c>
      <c r="AB530">
        <v>82</v>
      </c>
      <c r="AC530" t="s">
        <v>3209</v>
      </c>
      <c r="AE530">
        <f>Tabela4[[#This Row],[kan_params]]</f>
        <v>14959</v>
      </c>
      <c r="AF530">
        <f>Tabela4[[#This Row],[kan_steps]]</f>
        <v>12</v>
      </c>
      <c r="AG530">
        <f>Tabela4[[#This Row],[kan_train_acc]]</f>
        <v>0.31886792182922302</v>
      </c>
      <c r="AH530">
        <f>Tabela4[[#This Row],[kan_val_acc]]</f>
        <v>0.59259259700775102</v>
      </c>
      <c r="AI530">
        <f>Tabela4[[#This Row],[kan_test_acc]]</f>
        <v>0.30666667670011499</v>
      </c>
      <c r="AJ530">
        <f>Tabela4[[#This Row],[mlp_test_acc]]</f>
        <v>0.33333333333333298</v>
      </c>
      <c r="AK530">
        <f>Tabela4[[#This Row],[mlp_val_acc]]</f>
        <v>0.51851851851851805</v>
      </c>
      <c r="AL530">
        <f>Tabela4[[#This Row],[mlp_train_acc]]</f>
        <v>0.39622641509433898</v>
      </c>
      <c r="AM530">
        <f>Tabela4[[#This Row],[mlp_steps]]</f>
        <v>18</v>
      </c>
    </row>
    <row r="531" spans="1:39" hidden="1" x14ac:dyDescent="0.25">
      <c r="A531" t="s">
        <v>2630</v>
      </c>
      <c r="B531">
        <v>20</v>
      </c>
      <c r="C531">
        <v>9</v>
      </c>
      <c r="D531">
        <v>5</v>
      </c>
      <c r="E531">
        <v>0</v>
      </c>
      <c r="F531" t="s">
        <v>2689</v>
      </c>
      <c r="G531">
        <v>16193</v>
      </c>
      <c r="H531">
        <v>6092879.4000000004</v>
      </c>
      <c r="I531">
        <v>17.399999999999999</v>
      </c>
      <c r="J531">
        <v>0.32075471878051698</v>
      </c>
      <c r="K531">
        <v>0.56296296119689904</v>
      </c>
      <c r="L531">
        <v>0.27111111581325498</v>
      </c>
      <c r="M531">
        <v>0.33333333333333298</v>
      </c>
      <c r="N531">
        <v>0.51851851851851805</v>
      </c>
      <c r="O531">
        <v>0.39622641509433898</v>
      </c>
      <c r="P531">
        <v>13</v>
      </c>
      <c r="Q531">
        <v>1136072.3999999999</v>
      </c>
      <c r="R531">
        <v>16068</v>
      </c>
      <c r="S531">
        <v>2</v>
      </c>
      <c r="T531">
        <v>85</v>
      </c>
      <c r="U531">
        <v>0.33333333333333298</v>
      </c>
      <c r="V531">
        <v>0.60740740740740695</v>
      </c>
      <c r="W531">
        <v>0.39622641509433898</v>
      </c>
      <c r="X531">
        <v>14.4</v>
      </c>
      <c r="Y531">
        <v>1009342.2</v>
      </c>
      <c r="Z531">
        <v>16429</v>
      </c>
      <c r="AA531">
        <v>2</v>
      </c>
      <c r="AB531">
        <v>86</v>
      </c>
      <c r="AC531" t="s">
        <v>3210</v>
      </c>
      <c r="AE531">
        <f>Tabela4[[#This Row],[kan_params]]</f>
        <v>16193</v>
      </c>
      <c r="AF531">
        <f>Tabela4[[#This Row],[kan_steps]]</f>
        <v>17.399999999999999</v>
      </c>
      <c r="AG531">
        <f>Tabela4[[#This Row],[kan_train_acc]]</f>
        <v>0.32075471878051698</v>
      </c>
      <c r="AH531">
        <f>Tabela4[[#This Row],[kan_val_acc]]</f>
        <v>0.56296296119689904</v>
      </c>
      <c r="AI531">
        <f>Tabela4[[#This Row],[kan_test_acc]]</f>
        <v>0.27111111581325498</v>
      </c>
      <c r="AJ531">
        <f>Tabela4[[#This Row],[mlp_test_acc]]</f>
        <v>0.33333333333333298</v>
      </c>
      <c r="AK531">
        <f>Tabela4[[#This Row],[mlp_val_acc]]</f>
        <v>0.51851851851851805</v>
      </c>
      <c r="AL531">
        <f>Tabela4[[#This Row],[mlp_train_acc]]</f>
        <v>0.39622641509433898</v>
      </c>
      <c r="AM531">
        <f>Tabela4[[#This Row],[mlp_steps]]</f>
        <v>13</v>
      </c>
    </row>
    <row r="532" spans="1:39" hidden="1" x14ac:dyDescent="0.25">
      <c r="A532" t="s">
        <v>2630</v>
      </c>
      <c r="B532">
        <v>20</v>
      </c>
      <c r="C532">
        <v>9</v>
      </c>
      <c r="D532">
        <v>5</v>
      </c>
      <c r="E532">
        <v>0</v>
      </c>
      <c r="F532" t="s">
        <v>2691</v>
      </c>
      <c r="G532">
        <v>17427</v>
      </c>
      <c r="H532">
        <v>5088754.2</v>
      </c>
      <c r="I532">
        <v>14.6</v>
      </c>
      <c r="J532">
        <v>0.32830188870429899</v>
      </c>
      <c r="K532">
        <v>0.55555555820464997</v>
      </c>
      <c r="L532">
        <v>0.311111116409301</v>
      </c>
      <c r="M532">
        <v>0.33333333333333298</v>
      </c>
      <c r="N532">
        <v>0.51851851851851805</v>
      </c>
      <c r="O532">
        <v>0.39622641509433898</v>
      </c>
      <c r="P532">
        <v>16.399999999999999</v>
      </c>
      <c r="Q532">
        <v>780070.2</v>
      </c>
      <c r="R532">
        <v>17163</v>
      </c>
      <c r="S532">
        <v>2</v>
      </c>
      <c r="T532">
        <v>88</v>
      </c>
      <c r="U532">
        <v>0.33333333333333298</v>
      </c>
      <c r="V532">
        <v>0.51851851851851805</v>
      </c>
      <c r="W532">
        <v>0.39622641509433898</v>
      </c>
      <c r="X532">
        <v>13.6</v>
      </c>
      <c r="Y532">
        <v>1084698.6000000001</v>
      </c>
      <c r="Z532">
        <v>17536</v>
      </c>
      <c r="AA532">
        <v>2</v>
      </c>
      <c r="AB532">
        <v>89</v>
      </c>
      <c r="AC532" t="s">
        <v>3211</v>
      </c>
      <c r="AE532">
        <f>Tabela4[[#This Row],[kan_params]]</f>
        <v>17427</v>
      </c>
      <c r="AF532">
        <f>Tabela4[[#This Row],[kan_steps]]</f>
        <v>14.6</v>
      </c>
      <c r="AG532">
        <f>Tabela4[[#This Row],[kan_train_acc]]</f>
        <v>0.32830188870429899</v>
      </c>
      <c r="AH532">
        <f>Tabela4[[#This Row],[kan_val_acc]]</f>
        <v>0.55555555820464997</v>
      </c>
      <c r="AI532">
        <f>Tabela4[[#This Row],[kan_test_acc]]</f>
        <v>0.311111116409301</v>
      </c>
      <c r="AJ532">
        <f>Tabela4[[#This Row],[mlp_test_acc]]</f>
        <v>0.33333333333333298</v>
      </c>
      <c r="AK532">
        <f>Tabela4[[#This Row],[mlp_val_acc]]</f>
        <v>0.51851851851851805</v>
      </c>
      <c r="AL532">
        <f>Tabela4[[#This Row],[mlp_train_acc]]</f>
        <v>0.39622641509433898</v>
      </c>
      <c r="AM532">
        <f>Tabela4[[#This Row],[mlp_steps]]</f>
        <v>16.399999999999999</v>
      </c>
    </row>
    <row r="533" spans="1:39" hidden="1" x14ac:dyDescent="0.25">
      <c r="A533" t="s">
        <v>2630</v>
      </c>
      <c r="B533">
        <v>20</v>
      </c>
      <c r="C533">
        <v>9</v>
      </c>
      <c r="D533">
        <v>5</v>
      </c>
      <c r="E533">
        <v>0</v>
      </c>
      <c r="F533" t="s">
        <v>2693</v>
      </c>
      <c r="G533">
        <v>18661</v>
      </c>
      <c r="H533">
        <v>4555199.5999999996</v>
      </c>
      <c r="I533">
        <v>13</v>
      </c>
      <c r="J533">
        <v>0.307547169923782</v>
      </c>
      <c r="K533">
        <v>0.62962961196899403</v>
      </c>
      <c r="L533">
        <v>0.32000000923871902</v>
      </c>
      <c r="M533">
        <v>0.33333333333333298</v>
      </c>
      <c r="N533">
        <v>0.51851851851851805</v>
      </c>
      <c r="O533">
        <v>0.39622641509433898</v>
      </c>
      <c r="P533">
        <v>12</v>
      </c>
      <c r="Q533">
        <v>643616.19999999995</v>
      </c>
      <c r="R533">
        <v>18294</v>
      </c>
      <c r="S533">
        <v>2</v>
      </c>
      <c r="T533">
        <v>91</v>
      </c>
      <c r="U533">
        <v>0.33333333333333298</v>
      </c>
      <c r="V533">
        <v>0.51851851851851805</v>
      </c>
      <c r="W533">
        <v>0.39622641509433898</v>
      </c>
      <c r="X533">
        <v>12</v>
      </c>
      <c r="Y533">
        <v>733048.2</v>
      </c>
      <c r="Z533">
        <v>18679</v>
      </c>
      <c r="AA533">
        <v>2</v>
      </c>
      <c r="AB533">
        <v>92</v>
      </c>
      <c r="AC533" t="s">
        <v>3212</v>
      </c>
      <c r="AE533">
        <f>Tabela4[[#This Row],[kan_params]]</f>
        <v>18661</v>
      </c>
      <c r="AF533">
        <f>Tabela4[[#This Row],[kan_steps]]</f>
        <v>13</v>
      </c>
      <c r="AG533">
        <f>Tabela4[[#This Row],[kan_train_acc]]</f>
        <v>0.307547169923782</v>
      </c>
      <c r="AH533">
        <f>Tabela4[[#This Row],[kan_val_acc]]</f>
        <v>0.62962961196899403</v>
      </c>
      <c r="AI533">
        <f>Tabela4[[#This Row],[kan_test_acc]]</f>
        <v>0.32000000923871902</v>
      </c>
      <c r="AJ533">
        <f>Tabela4[[#This Row],[mlp_test_acc]]</f>
        <v>0.33333333333333298</v>
      </c>
      <c r="AK533">
        <f>Tabela4[[#This Row],[mlp_val_acc]]</f>
        <v>0.51851851851851805</v>
      </c>
      <c r="AL533">
        <f>Tabela4[[#This Row],[mlp_train_acc]]</f>
        <v>0.39622641509433898</v>
      </c>
      <c r="AM533">
        <f>Tabela4[[#This Row],[mlp_steps]]</f>
        <v>12</v>
      </c>
    </row>
    <row r="534" spans="1:39" hidden="1" x14ac:dyDescent="0.25">
      <c r="A534" t="s">
        <v>2630</v>
      </c>
      <c r="B534">
        <v>20</v>
      </c>
      <c r="C534">
        <v>9</v>
      </c>
      <c r="D534">
        <v>5</v>
      </c>
      <c r="E534">
        <v>0</v>
      </c>
      <c r="F534" t="s">
        <v>2695</v>
      </c>
      <c r="G534">
        <v>19895</v>
      </c>
      <c r="H534">
        <v>7437731.4000000004</v>
      </c>
      <c r="I534">
        <v>20.6</v>
      </c>
      <c r="J534">
        <v>0.35283019542694</v>
      </c>
      <c r="K534">
        <v>0.59259259104728701</v>
      </c>
      <c r="L534">
        <v>0.34666668176651</v>
      </c>
      <c r="M534">
        <v>0.33333333333333298</v>
      </c>
      <c r="N534">
        <v>0.51851851851851805</v>
      </c>
      <c r="O534">
        <v>0.39622641509433898</v>
      </c>
      <c r="P534">
        <v>14.2</v>
      </c>
      <c r="Q534">
        <v>1121014.2</v>
      </c>
      <c r="R534">
        <v>19858</v>
      </c>
      <c r="S534">
        <v>2</v>
      </c>
      <c r="T534">
        <v>95</v>
      </c>
      <c r="U534">
        <v>0.35555555555555501</v>
      </c>
      <c r="V534">
        <v>0.51851851851851805</v>
      </c>
      <c r="W534">
        <v>0.41320754716981101</v>
      </c>
      <c r="X534">
        <v>14</v>
      </c>
      <c r="Y534">
        <v>635857.4</v>
      </c>
      <c r="Z534">
        <v>20259</v>
      </c>
      <c r="AA534">
        <v>2</v>
      </c>
      <c r="AB534">
        <v>96</v>
      </c>
      <c r="AC534" t="s">
        <v>3213</v>
      </c>
      <c r="AE534">
        <f>Tabela4[[#This Row],[kan_params]]</f>
        <v>19895</v>
      </c>
      <c r="AF534">
        <f>Tabela4[[#This Row],[kan_steps]]</f>
        <v>20.6</v>
      </c>
      <c r="AG534">
        <f>Tabela4[[#This Row],[kan_train_acc]]</f>
        <v>0.35283019542694</v>
      </c>
      <c r="AH534">
        <f>Tabela4[[#This Row],[kan_val_acc]]</f>
        <v>0.59259259104728701</v>
      </c>
      <c r="AI534">
        <f>Tabela4[[#This Row],[kan_test_acc]]</f>
        <v>0.34666668176651</v>
      </c>
      <c r="AJ534">
        <f>Tabela4[[#This Row],[mlp_test_acc]]</f>
        <v>0.33333333333333298</v>
      </c>
      <c r="AK534">
        <f>Tabela4[[#This Row],[mlp_val_acc]]</f>
        <v>0.51851851851851805</v>
      </c>
      <c r="AL534">
        <f>Tabela4[[#This Row],[mlp_train_acc]]</f>
        <v>0.39622641509433898</v>
      </c>
      <c r="AM534">
        <f>Tabela4[[#This Row],[mlp_steps]]</f>
        <v>14.2</v>
      </c>
    </row>
    <row r="535" spans="1:39" hidden="1" x14ac:dyDescent="0.25">
      <c r="A535" t="s">
        <v>2630</v>
      </c>
      <c r="B535">
        <v>20</v>
      </c>
      <c r="C535">
        <v>9</v>
      </c>
      <c r="D535">
        <v>5</v>
      </c>
      <c r="E535">
        <v>0</v>
      </c>
      <c r="F535" t="s">
        <v>2697</v>
      </c>
      <c r="G535">
        <v>21129</v>
      </c>
      <c r="H535">
        <v>5720236.2000000002</v>
      </c>
      <c r="I535">
        <v>15.2</v>
      </c>
      <c r="J535">
        <v>0.31886792778968798</v>
      </c>
      <c r="K535">
        <v>0.57037036418914799</v>
      </c>
      <c r="L535">
        <v>0.35111111998557998</v>
      </c>
      <c r="M535">
        <v>0.33333333333333298</v>
      </c>
      <c r="N535">
        <v>0.53333333333333299</v>
      </c>
      <c r="O535">
        <v>0.39622641509433898</v>
      </c>
      <c r="P535">
        <v>13.6</v>
      </c>
      <c r="Q535">
        <v>947808</v>
      </c>
      <c r="R535">
        <v>21073</v>
      </c>
      <c r="S535">
        <v>2</v>
      </c>
      <c r="T535">
        <v>98</v>
      </c>
      <c r="U535">
        <v>0.33333333333333298</v>
      </c>
      <c r="V535">
        <v>0.54814814814814805</v>
      </c>
      <c r="W535">
        <v>0.39622641509433898</v>
      </c>
      <c r="X535">
        <v>16</v>
      </c>
      <c r="Y535">
        <v>676963.4</v>
      </c>
      <c r="Z535">
        <v>21486</v>
      </c>
      <c r="AA535">
        <v>2</v>
      </c>
      <c r="AB535">
        <v>99</v>
      </c>
      <c r="AC535" t="s">
        <v>3214</v>
      </c>
      <c r="AE535">
        <f>Tabela4[[#This Row],[kan_params]]</f>
        <v>21129</v>
      </c>
      <c r="AF535">
        <f>Tabela4[[#This Row],[kan_steps]]</f>
        <v>15.2</v>
      </c>
      <c r="AG535">
        <f>Tabela4[[#This Row],[kan_train_acc]]</f>
        <v>0.31886792778968798</v>
      </c>
      <c r="AH535">
        <f>Tabela4[[#This Row],[kan_val_acc]]</f>
        <v>0.57037036418914799</v>
      </c>
      <c r="AI535">
        <f>Tabela4[[#This Row],[kan_test_acc]]</f>
        <v>0.35111111998557998</v>
      </c>
      <c r="AJ535">
        <f>Tabela4[[#This Row],[mlp_test_acc]]</f>
        <v>0.33333333333333298</v>
      </c>
      <c r="AK535">
        <f>Tabela4[[#This Row],[mlp_val_acc]]</f>
        <v>0.53333333333333299</v>
      </c>
      <c r="AL535">
        <f>Tabela4[[#This Row],[mlp_train_acc]]</f>
        <v>0.39622641509433898</v>
      </c>
      <c r="AM535">
        <f>Tabela4[[#This Row],[mlp_steps]]</f>
        <v>13.6</v>
      </c>
    </row>
    <row r="536" spans="1:39" hidden="1" x14ac:dyDescent="0.25">
      <c r="A536" t="s">
        <v>2630</v>
      </c>
      <c r="B536">
        <v>20</v>
      </c>
      <c r="C536">
        <v>9</v>
      </c>
      <c r="D536">
        <v>5</v>
      </c>
      <c r="E536">
        <v>0</v>
      </c>
      <c r="F536" t="s">
        <v>2699</v>
      </c>
      <c r="G536">
        <v>22363</v>
      </c>
      <c r="H536">
        <v>6499335.5999999996</v>
      </c>
      <c r="I536">
        <v>16.600000000000001</v>
      </c>
      <c r="J536">
        <v>0.34528301358222901</v>
      </c>
      <c r="K536">
        <v>0.54074075222015305</v>
      </c>
      <c r="L536">
        <v>0.391111117601394</v>
      </c>
      <c r="M536">
        <v>0.33333333333333298</v>
      </c>
      <c r="N536">
        <v>0.57777777777777695</v>
      </c>
      <c r="O536">
        <v>0.39622641509433898</v>
      </c>
      <c r="P536">
        <v>14.2</v>
      </c>
      <c r="Q536">
        <v>814099.4</v>
      </c>
      <c r="R536">
        <v>22324</v>
      </c>
      <c r="S536">
        <v>2</v>
      </c>
      <c r="T536">
        <v>101</v>
      </c>
      <c r="U536">
        <v>0.33333333333333298</v>
      </c>
      <c r="V536">
        <v>0.51851851851851805</v>
      </c>
      <c r="W536">
        <v>0.39622641509433898</v>
      </c>
      <c r="X536">
        <v>14.2</v>
      </c>
      <c r="Y536">
        <v>1069769</v>
      </c>
      <c r="Z536">
        <v>22749</v>
      </c>
      <c r="AA536">
        <v>2</v>
      </c>
      <c r="AB536">
        <v>102</v>
      </c>
      <c r="AC536" t="s">
        <v>3215</v>
      </c>
      <c r="AE536">
        <f>Tabela4[[#This Row],[kan_params]]</f>
        <v>22363</v>
      </c>
      <c r="AF536">
        <f>Tabela4[[#This Row],[kan_steps]]</f>
        <v>16.600000000000001</v>
      </c>
      <c r="AG536">
        <f>Tabela4[[#This Row],[kan_train_acc]]</f>
        <v>0.34528301358222901</v>
      </c>
      <c r="AH536">
        <f>Tabela4[[#This Row],[kan_val_acc]]</f>
        <v>0.54074075222015305</v>
      </c>
      <c r="AI536">
        <f>Tabela4[[#This Row],[kan_test_acc]]</f>
        <v>0.391111117601394</v>
      </c>
      <c r="AJ536">
        <f>Tabela4[[#This Row],[mlp_test_acc]]</f>
        <v>0.33333333333333298</v>
      </c>
      <c r="AK536">
        <f>Tabela4[[#This Row],[mlp_val_acc]]</f>
        <v>0.57777777777777695</v>
      </c>
      <c r="AL536">
        <f>Tabela4[[#This Row],[mlp_train_acc]]</f>
        <v>0.39622641509433898</v>
      </c>
      <c r="AM536">
        <f>Tabela4[[#This Row],[mlp_steps]]</f>
        <v>14.2</v>
      </c>
    </row>
    <row r="537" spans="1:39" hidden="1" x14ac:dyDescent="0.25">
      <c r="A537" t="s">
        <v>2630</v>
      </c>
      <c r="B537">
        <v>20</v>
      </c>
      <c r="C537">
        <v>9</v>
      </c>
      <c r="D537">
        <v>5</v>
      </c>
      <c r="E537">
        <v>0</v>
      </c>
      <c r="F537" t="s">
        <v>2701</v>
      </c>
      <c r="G537">
        <v>23597</v>
      </c>
      <c r="H537">
        <v>7365361.4000000004</v>
      </c>
      <c r="I537">
        <v>19.2</v>
      </c>
      <c r="J537">
        <v>0.39811320602893802</v>
      </c>
      <c r="K537">
        <v>0.57777776718139595</v>
      </c>
      <c r="L537">
        <v>0.391111120581626</v>
      </c>
      <c r="M537">
        <v>0.33333333333333298</v>
      </c>
      <c r="N537">
        <v>0.51851851851851805</v>
      </c>
      <c r="O537">
        <v>0.39622641509433898</v>
      </c>
      <c r="P537">
        <v>14</v>
      </c>
      <c r="Q537">
        <v>820359</v>
      </c>
      <c r="R537">
        <v>23178</v>
      </c>
      <c r="S537">
        <v>2</v>
      </c>
      <c r="T537">
        <v>103</v>
      </c>
      <c r="U537">
        <v>0.33333333333333298</v>
      </c>
      <c r="V537">
        <v>0.51851851851851805</v>
      </c>
      <c r="W537">
        <v>0.39622641509433898</v>
      </c>
      <c r="X537">
        <v>14.2</v>
      </c>
      <c r="Y537">
        <v>1065067.2</v>
      </c>
      <c r="Z537">
        <v>23611</v>
      </c>
      <c r="AA537">
        <v>2</v>
      </c>
      <c r="AB537">
        <v>104</v>
      </c>
      <c r="AC537" t="s">
        <v>3216</v>
      </c>
      <c r="AE537">
        <f>Tabela4[[#This Row],[kan_params]]</f>
        <v>23597</v>
      </c>
      <c r="AF537">
        <f>Tabela4[[#This Row],[kan_steps]]</f>
        <v>19.2</v>
      </c>
      <c r="AG537">
        <f>Tabela4[[#This Row],[kan_train_acc]]</f>
        <v>0.39811320602893802</v>
      </c>
      <c r="AH537">
        <f>Tabela4[[#This Row],[kan_val_acc]]</f>
        <v>0.57777776718139595</v>
      </c>
      <c r="AI537">
        <f>Tabela4[[#This Row],[kan_test_acc]]</f>
        <v>0.391111120581626</v>
      </c>
      <c r="AJ537">
        <f>Tabela4[[#This Row],[mlp_test_acc]]</f>
        <v>0.33333333333333298</v>
      </c>
      <c r="AK537">
        <f>Tabela4[[#This Row],[mlp_val_acc]]</f>
        <v>0.51851851851851805</v>
      </c>
      <c r="AL537">
        <f>Tabela4[[#This Row],[mlp_train_acc]]</f>
        <v>0.39622641509433898</v>
      </c>
      <c r="AM537">
        <f>Tabela4[[#This Row],[mlp_steps]]</f>
        <v>14</v>
      </c>
    </row>
    <row r="538" spans="1:39" hidden="1" x14ac:dyDescent="0.25">
      <c r="A538" t="s">
        <v>2630</v>
      </c>
      <c r="B538">
        <v>20</v>
      </c>
      <c r="C538">
        <v>9</v>
      </c>
      <c r="D538">
        <v>5</v>
      </c>
      <c r="E538">
        <v>0</v>
      </c>
      <c r="F538" t="s">
        <v>2703</v>
      </c>
      <c r="G538">
        <v>8534</v>
      </c>
      <c r="H538">
        <v>2504226.4</v>
      </c>
      <c r="I538">
        <v>13</v>
      </c>
      <c r="J538">
        <v>0.61886792182922301</v>
      </c>
      <c r="K538">
        <v>0.74074071645736606</v>
      </c>
      <c r="L538">
        <v>0.71111112236976604</v>
      </c>
      <c r="M538">
        <v>0.22222222222222199</v>
      </c>
      <c r="N538">
        <v>0.296296296296296</v>
      </c>
      <c r="O538">
        <v>0.28301886792452802</v>
      </c>
      <c r="P538">
        <v>12</v>
      </c>
      <c r="Q538">
        <v>173318.8</v>
      </c>
      <c r="R538">
        <v>8343</v>
      </c>
      <c r="S538">
        <v>2</v>
      </c>
      <c r="T538">
        <v>60</v>
      </c>
      <c r="U538">
        <v>0.33333333333333298</v>
      </c>
      <c r="V538">
        <v>0.51851851851851805</v>
      </c>
      <c r="W538">
        <v>0.39622641509433898</v>
      </c>
      <c r="X538">
        <v>16</v>
      </c>
      <c r="Y538">
        <v>221256.6</v>
      </c>
      <c r="Z538">
        <v>8604</v>
      </c>
      <c r="AA538">
        <v>2</v>
      </c>
      <c r="AB538">
        <v>61</v>
      </c>
      <c r="AC538" t="s">
        <v>3217</v>
      </c>
      <c r="AE538">
        <f>Tabela4[[#This Row],[kan_params]]</f>
        <v>8534</v>
      </c>
      <c r="AF538">
        <f>Tabela4[[#This Row],[kan_steps]]</f>
        <v>13</v>
      </c>
      <c r="AG538">
        <f>Tabela4[[#This Row],[kan_train_acc]]</f>
        <v>0.61886792182922301</v>
      </c>
      <c r="AH538">
        <f>Tabela4[[#This Row],[kan_val_acc]]</f>
        <v>0.74074071645736606</v>
      </c>
      <c r="AI538">
        <f>Tabela4[[#This Row],[kan_test_acc]]</f>
        <v>0.71111112236976604</v>
      </c>
      <c r="AJ538">
        <f>Tabela4[[#This Row],[mlp_test_acc]]</f>
        <v>0.22222222222222199</v>
      </c>
      <c r="AK538">
        <f>Tabela4[[#This Row],[mlp_val_acc]]</f>
        <v>0.296296296296296</v>
      </c>
      <c r="AL538">
        <f>Tabela4[[#This Row],[mlp_train_acc]]</f>
        <v>0.28301886792452802</v>
      </c>
      <c r="AM538">
        <f>Tabela4[[#This Row],[mlp_steps]]</f>
        <v>12</v>
      </c>
    </row>
    <row r="539" spans="1:39" hidden="1" x14ac:dyDescent="0.25">
      <c r="A539" t="s">
        <v>2630</v>
      </c>
      <c r="B539">
        <v>20</v>
      </c>
      <c r="C539">
        <v>9</v>
      </c>
      <c r="D539">
        <v>5</v>
      </c>
      <c r="E539">
        <v>0</v>
      </c>
      <c r="F539" t="s">
        <v>2705</v>
      </c>
      <c r="G539">
        <v>16417</v>
      </c>
      <c r="H539">
        <v>6458063</v>
      </c>
      <c r="I539">
        <v>19.600000000000001</v>
      </c>
      <c r="J539">
        <v>0.31509433388710001</v>
      </c>
      <c r="K539">
        <v>0.56296297311782795</v>
      </c>
      <c r="L539">
        <v>0.32000000774860299</v>
      </c>
      <c r="M539">
        <v>0.33333333333333298</v>
      </c>
      <c r="N539">
        <v>0.51851851851851805</v>
      </c>
      <c r="O539">
        <v>0.39622641509433898</v>
      </c>
      <c r="P539">
        <v>13.4</v>
      </c>
      <c r="Q539">
        <v>1038489.2</v>
      </c>
      <c r="R539">
        <v>16068</v>
      </c>
      <c r="S539">
        <v>2</v>
      </c>
      <c r="T539">
        <v>85</v>
      </c>
      <c r="U539">
        <v>0.33333333333333298</v>
      </c>
      <c r="V539">
        <v>0.53333333333333299</v>
      </c>
      <c r="W539">
        <v>0.39622641509433898</v>
      </c>
      <c r="X539">
        <v>14.8</v>
      </c>
      <c r="Y539">
        <v>901280.8</v>
      </c>
      <c r="Z539">
        <v>16429</v>
      </c>
      <c r="AA539">
        <v>2</v>
      </c>
      <c r="AB539">
        <v>86</v>
      </c>
      <c r="AC539" t="s">
        <v>3218</v>
      </c>
      <c r="AE539">
        <f>Tabela4[[#This Row],[kan_params]]</f>
        <v>16417</v>
      </c>
      <c r="AF539">
        <f>Tabela4[[#This Row],[kan_steps]]</f>
        <v>19.600000000000001</v>
      </c>
      <c r="AG539">
        <f>Tabela4[[#This Row],[kan_train_acc]]</f>
        <v>0.31509433388710001</v>
      </c>
      <c r="AH539">
        <f>Tabela4[[#This Row],[kan_val_acc]]</f>
        <v>0.56296297311782795</v>
      </c>
      <c r="AI539">
        <f>Tabela4[[#This Row],[kan_test_acc]]</f>
        <v>0.32000000774860299</v>
      </c>
      <c r="AJ539">
        <f>Tabela4[[#This Row],[mlp_test_acc]]</f>
        <v>0.33333333333333298</v>
      </c>
      <c r="AK539">
        <f>Tabela4[[#This Row],[mlp_val_acc]]</f>
        <v>0.51851851851851805</v>
      </c>
      <c r="AL539">
        <f>Tabela4[[#This Row],[mlp_train_acc]]</f>
        <v>0.39622641509433898</v>
      </c>
      <c r="AM539">
        <f>Tabela4[[#This Row],[mlp_steps]]</f>
        <v>13.4</v>
      </c>
    </row>
    <row r="540" spans="1:39" hidden="1" x14ac:dyDescent="0.25">
      <c r="A540" t="s">
        <v>2630</v>
      </c>
      <c r="B540">
        <v>20</v>
      </c>
      <c r="C540">
        <v>9</v>
      </c>
      <c r="D540">
        <v>5</v>
      </c>
      <c r="E540">
        <v>0</v>
      </c>
      <c r="F540" t="s">
        <v>2707</v>
      </c>
      <c r="G540">
        <v>17763</v>
      </c>
      <c r="H540">
        <v>7099864.2000000002</v>
      </c>
      <c r="I540">
        <v>21</v>
      </c>
      <c r="J540">
        <v>0.35094340145587899</v>
      </c>
      <c r="K540">
        <v>0.59259259700775102</v>
      </c>
      <c r="L540">
        <v>0.40444445312023097</v>
      </c>
      <c r="M540">
        <v>0.33333333333333298</v>
      </c>
      <c r="N540">
        <v>0.57777777777777695</v>
      </c>
      <c r="O540">
        <v>0.39622641509433898</v>
      </c>
      <c r="P540">
        <v>13</v>
      </c>
      <c r="Q540">
        <v>800570.2</v>
      </c>
      <c r="R540">
        <v>17536</v>
      </c>
      <c r="S540">
        <v>2</v>
      </c>
      <c r="T540">
        <v>89</v>
      </c>
      <c r="U540">
        <v>0.33333333333333298</v>
      </c>
      <c r="V540">
        <v>0.562962962962963</v>
      </c>
      <c r="W540">
        <v>0.39622641509433898</v>
      </c>
      <c r="X540">
        <v>18.399999999999999</v>
      </c>
      <c r="Y540">
        <v>1437907.4</v>
      </c>
      <c r="Z540">
        <v>17913</v>
      </c>
      <c r="AA540">
        <v>2</v>
      </c>
      <c r="AB540">
        <v>90</v>
      </c>
      <c r="AC540" t="s">
        <v>3219</v>
      </c>
      <c r="AE540">
        <f>Tabela4[[#This Row],[kan_params]]</f>
        <v>17763</v>
      </c>
      <c r="AF540">
        <f>Tabela4[[#This Row],[kan_steps]]</f>
        <v>21</v>
      </c>
      <c r="AG540">
        <f>Tabela4[[#This Row],[kan_train_acc]]</f>
        <v>0.35094340145587899</v>
      </c>
      <c r="AH540">
        <f>Tabela4[[#This Row],[kan_val_acc]]</f>
        <v>0.59259259700775102</v>
      </c>
      <c r="AI540">
        <f>Tabela4[[#This Row],[kan_test_acc]]</f>
        <v>0.40444445312023097</v>
      </c>
      <c r="AJ540">
        <f>Tabela4[[#This Row],[mlp_test_acc]]</f>
        <v>0.33333333333333298</v>
      </c>
      <c r="AK540">
        <f>Tabela4[[#This Row],[mlp_val_acc]]</f>
        <v>0.57777777777777695</v>
      </c>
      <c r="AL540">
        <f>Tabela4[[#This Row],[mlp_train_acc]]</f>
        <v>0.39622641509433898</v>
      </c>
      <c r="AM540">
        <f>Tabela4[[#This Row],[mlp_steps]]</f>
        <v>13</v>
      </c>
    </row>
    <row r="541" spans="1:39" hidden="1" x14ac:dyDescent="0.25">
      <c r="A541" t="s">
        <v>2630</v>
      </c>
      <c r="B541">
        <v>20</v>
      </c>
      <c r="C541">
        <v>9</v>
      </c>
      <c r="D541">
        <v>5</v>
      </c>
      <c r="E541">
        <v>0</v>
      </c>
      <c r="F541" t="s">
        <v>2709</v>
      </c>
      <c r="G541">
        <v>19109</v>
      </c>
      <c r="H541">
        <v>7402825.2000000002</v>
      </c>
      <c r="I541">
        <v>21.2</v>
      </c>
      <c r="J541">
        <v>0.36226414442062299</v>
      </c>
      <c r="K541">
        <v>0.62222222089767398</v>
      </c>
      <c r="L541">
        <v>0.32444445490837098</v>
      </c>
      <c r="M541">
        <v>0.33333333333333298</v>
      </c>
      <c r="N541">
        <v>0.51851851851851805</v>
      </c>
      <c r="O541">
        <v>0.39622641509433898</v>
      </c>
      <c r="P541">
        <v>15.8</v>
      </c>
      <c r="Q541">
        <v>872641.6</v>
      </c>
      <c r="R541">
        <v>19068</v>
      </c>
      <c r="S541">
        <v>2</v>
      </c>
      <c r="T541">
        <v>93</v>
      </c>
      <c r="U541">
        <v>0.33333333333333298</v>
      </c>
      <c r="V541">
        <v>0.51851851851851805</v>
      </c>
      <c r="W541">
        <v>0.39622641509433898</v>
      </c>
      <c r="X541">
        <v>16</v>
      </c>
      <c r="Y541">
        <v>792594.2</v>
      </c>
      <c r="Z541">
        <v>19461</v>
      </c>
      <c r="AA541">
        <v>2</v>
      </c>
      <c r="AB541">
        <v>94</v>
      </c>
      <c r="AC541" t="s">
        <v>3220</v>
      </c>
      <c r="AE541">
        <f>Tabela4[[#This Row],[kan_params]]</f>
        <v>19109</v>
      </c>
      <c r="AF541">
        <f>Tabela4[[#This Row],[kan_steps]]</f>
        <v>21.2</v>
      </c>
      <c r="AG541">
        <f>Tabela4[[#This Row],[kan_train_acc]]</f>
        <v>0.36226414442062299</v>
      </c>
      <c r="AH541">
        <f>Tabela4[[#This Row],[kan_val_acc]]</f>
        <v>0.62222222089767398</v>
      </c>
      <c r="AI541">
        <f>Tabela4[[#This Row],[kan_test_acc]]</f>
        <v>0.32444445490837098</v>
      </c>
      <c r="AJ541">
        <f>Tabela4[[#This Row],[mlp_test_acc]]</f>
        <v>0.33333333333333298</v>
      </c>
      <c r="AK541">
        <f>Tabela4[[#This Row],[mlp_val_acc]]</f>
        <v>0.51851851851851805</v>
      </c>
      <c r="AL541">
        <f>Tabela4[[#This Row],[mlp_train_acc]]</f>
        <v>0.39622641509433898</v>
      </c>
      <c r="AM541">
        <f>Tabela4[[#This Row],[mlp_steps]]</f>
        <v>15.8</v>
      </c>
    </row>
    <row r="542" spans="1:39" hidden="1" x14ac:dyDescent="0.25">
      <c r="A542" t="s">
        <v>2630</v>
      </c>
      <c r="B542">
        <v>20</v>
      </c>
      <c r="C542">
        <v>9</v>
      </c>
      <c r="D542">
        <v>5</v>
      </c>
      <c r="E542">
        <v>0</v>
      </c>
      <c r="F542" t="s">
        <v>2711</v>
      </c>
      <c r="G542">
        <v>20455</v>
      </c>
      <c r="H542">
        <v>6555949.5999999996</v>
      </c>
      <c r="I542">
        <v>18.600000000000001</v>
      </c>
      <c r="J542">
        <v>0.37735849022865298</v>
      </c>
      <c r="K542">
        <v>0.57037038803100504</v>
      </c>
      <c r="L542">
        <v>0.36444445848464901</v>
      </c>
      <c r="M542">
        <v>0.33333333333333298</v>
      </c>
      <c r="N542">
        <v>0.51851851851851805</v>
      </c>
      <c r="O542">
        <v>0.39622641509433898</v>
      </c>
      <c r="P542">
        <v>17.600000000000001</v>
      </c>
      <c r="Q542">
        <v>1220284</v>
      </c>
      <c r="R542">
        <v>20259</v>
      </c>
      <c r="S542">
        <v>2</v>
      </c>
      <c r="T542">
        <v>96</v>
      </c>
      <c r="U542">
        <v>0.33333333333333298</v>
      </c>
      <c r="V542">
        <v>0.54074074074073997</v>
      </c>
      <c r="W542">
        <v>0.39622641509433898</v>
      </c>
      <c r="X542">
        <v>15.6</v>
      </c>
      <c r="Y542">
        <v>844316</v>
      </c>
      <c r="Z542">
        <v>20664</v>
      </c>
      <c r="AA542">
        <v>2</v>
      </c>
      <c r="AB542">
        <v>97</v>
      </c>
      <c r="AC542" t="s">
        <v>3221</v>
      </c>
      <c r="AE542">
        <f>Tabela4[[#This Row],[kan_params]]</f>
        <v>20455</v>
      </c>
      <c r="AF542">
        <f>Tabela4[[#This Row],[kan_steps]]</f>
        <v>18.600000000000001</v>
      </c>
      <c r="AG542">
        <f>Tabela4[[#This Row],[kan_train_acc]]</f>
        <v>0.37735849022865298</v>
      </c>
      <c r="AH542">
        <f>Tabela4[[#This Row],[kan_val_acc]]</f>
        <v>0.57037038803100504</v>
      </c>
      <c r="AI542">
        <f>Tabela4[[#This Row],[kan_test_acc]]</f>
        <v>0.36444445848464901</v>
      </c>
      <c r="AJ542">
        <f>Tabela4[[#This Row],[mlp_test_acc]]</f>
        <v>0.33333333333333298</v>
      </c>
      <c r="AK542">
        <f>Tabela4[[#This Row],[mlp_val_acc]]</f>
        <v>0.51851851851851805</v>
      </c>
      <c r="AL542">
        <f>Tabela4[[#This Row],[mlp_train_acc]]</f>
        <v>0.39622641509433898</v>
      </c>
      <c r="AM542">
        <f>Tabela4[[#This Row],[mlp_steps]]</f>
        <v>17.600000000000001</v>
      </c>
    </row>
    <row r="543" spans="1:39" hidden="1" x14ac:dyDescent="0.25">
      <c r="A543" t="s">
        <v>2630</v>
      </c>
      <c r="B543">
        <v>20</v>
      </c>
      <c r="C543">
        <v>9</v>
      </c>
      <c r="D543">
        <v>5</v>
      </c>
      <c r="E543">
        <v>0</v>
      </c>
      <c r="F543" t="s">
        <v>2713</v>
      </c>
      <c r="G543">
        <v>21801</v>
      </c>
      <c r="H543">
        <v>5707592.2000000002</v>
      </c>
      <c r="I543">
        <v>14.6</v>
      </c>
      <c r="J543">
        <v>0.35660377144813499</v>
      </c>
      <c r="K543">
        <v>0.57037038803100504</v>
      </c>
      <c r="L543">
        <v>0.36000001132488202</v>
      </c>
      <c r="M543">
        <v>0.33333333333333298</v>
      </c>
      <c r="N543">
        <v>0.53333333333333299</v>
      </c>
      <c r="O543">
        <v>0.39622641509433898</v>
      </c>
      <c r="P543">
        <v>12.4</v>
      </c>
      <c r="Q543">
        <v>1018387.4</v>
      </c>
      <c r="R543">
        <v>21486</v>
      </c>
      <c r="S543">
        <v>2</v>
      </c>
      <c r="T543">
        <v>99</v>
      </c>
      <c r="U543">
        <v>0.33333333333333298</v>
      </c>
      <c r="V543">
        <v>0.51851851851851805</v>
      </c>
      <c r="W543">
        <v>0.39622641509433898</v>
      </c>
      <c r="X543">
        <v>13</v>
      </c>
      <c r="Y543">
        <v>885331.6</v>
      </c>
      <c r="Z543">
        <v>21903</v>
      </c>
      <c r="AA543">
        <v>2</v>
      </c>
      <c r="AB543">
        <v>100</v>
      </c>
      <c r="AC543" t="s">
        <v>3222</v>
      </c>
      <c r="AE543">
        <f>Tabela4[[#This Row],[kan_params]]</f>
        <v>21801</v>
      </c>
      <c r="AF543">
        <f>Tabela4[[#This Row],[kan_steps]]</f>
        <v>14.6</v>
      </c>
      <c r="AG543">
        <f>Tabela4[[#This Row],[kan_train_acc]]</f>
        <v>0.35660377144813499</v>
      </c>
      <c r="AH543">
        <f>Tabela4[[#This Row],[kan_val_acc]]</f>
        <v>0.57037038803100504</v>
      </c>
      <c r="AI543">
        <f>Tabela4[[#This Row],[kan_test_acc]]</f>
        <v>0.36000001132488202</v>
      </c>
      <c r="AJ543">
        <f>Tabela4[[#This Row],[mlp_test_acc]]</f>
        <v>0.33333333333333298</v>
      </c>
      <c r="AK543">
        <f>Tabela4[[#This Row],[mlp_val_acc]]</f>
        <v>0.53333333333333299</v>
      </c>
      <c r="AL543">
        <f>Tabela4[[#This Row],[mlp_train_acc]]</f>
        <v>0.39622641509433898</v>
      </c>
      <c r="AM543">
        <f>Tabela4[[#This Row],[mlp_steps]]</f>
        <v>12.4</v>
      </c>
    </row>
    <row r="544" spans="1:39" hidden="1" x14ac:dyDescent="0.25">
      <c r="A544" t="s">
        <v>2630</v>
      </c>
      <c r="B544">
        <v>20</v>
      </c>
      <c r="C544">
        <v>9</v>
      </c>
      <c r="D544">
        <v>5</v>
      </c>
      <c r="E544">
        <v>0</v>
      </c>
      <c r="F544" t="s">
        <v>2715</v>
      </c>
      <c r="G544">
        <v>23147</v>
      </c>
      <c r="H544">
        <v>5173139.4000000004</v>
      </c>
      <c r="I544">
        <v>13</v>
      </c>
      <c r="J544">
        <v>0.33773585557937602</v>
      </c>
      <c r="K544">
        <v>0.68148149251937795</v>
      </c>
      <c r="L544">
        <v>0.364444452524185</v>
      </c>
      <c r="M544">
        <v>0.33333333333333298</v>
      </c>
      <c r="N544">
        <v>0.51851851851851805</v>
      </c>
      <c r="O544">
        <v>0.39622641509433898</v>
      </c>
      <c r="P544">
        <v>14</v>
      </c>
      <c r="Q544">
        <v>1065260.6000000001</v>
      </c>
      <c r="R544">
        <v>22749</v>
      </c>
      <c r="S544">
        <v>2</v>
      </c>
      <c r="T544">
        <v>102</v>
      </c>
      <c r="U544">
        <v>0.33333333333333298</v>
      </c>
      <c r="V544">
        <v>0.51851851851851805</v>
      </c>
      <c r="W544">
        <v>0.39622641509433898</v>
      </c>
      <c r="X544">
        <v>12</v>
      </c>
      <c r="Y544">
        <v>780883.8</v>
      </c>
      <c r="Z544">
        <v>23178</v>
      </c>
      <c r="AA544">
        <v>2</v>
      </c>
      <c r="AB544">
        <v>103</v>
      </c>
      <c r="AC544" t="s">
        <v>3223</v>
      </c>
      <c r="AE544">
        <f>Tabela4[[#This Row],[kan_params]]</f>
        <v>23147</v>
      </c>
      <c r="AF544">
        <f>Tabela4[[#This Row],[kan_steps]]</f>
        <v>13</v>
      </c>
      <c r="AG544">
        <f>Tabela4[[#This Row],[kan_train_acc]]</f>
        <v>0.33773585557937602</v>
      </c>
      <c r="AH544">
        <f>Tabela4[[#This Row],[kan_val_acc]]</f>
        <v>0.68148149251937795</v>
      </c>
      <c r="AI544">
        <f>Tabela4[[#This Row],[kan_test_acc]]</f>
        <v>0.364444452524185</v>
      </c>
      <c r="AJ544">
        <f>Tabela4[[#This Row],[mlp_test_acc]]</f>
        <v>0.33333333333333298</v>
      </c>
      <c r="AK544">
        <f>Tabela4[[#This Row],[mlp_val_acc]]</f>
        <v>0.51851851851851805</v>
      </c>
      <c r="AL544">
        <f>Tabela4[[#This Row],[mlp_train_acc]]</f>
        <v>0.39622641509433898</v>
      </c>
      <c r="AM544">
        <f>Tabela4[[#This Row],[mlp_steps]]</f>
        <v>14</v>
      </c>
    </row>
    <row r="545" spans="1:39" hidden="1" x14ac:dyDescent="0.25">
      <c r="A545" t="s">
        <v>2630</v>
      </c>
      <c r="B545">
        <v>20</v>
      </c>
      <c r="C545">
        <v>9</v>
      </c>
      <c r="D545">
        <v>5</v>
      </c>
      <c r="E545">
        <v>0</v>
      </c>
      <c r="F545" t="s">
        <v>2717</v>
      </c>
      <c r="G545">
        <v>24493</v>
      </c>
      <c r="H545">
        <v>5136376.8</v>
      </c>
      <c r="I545">
        <v>12</v>
      </c>
      <c r="J545">
        <v>0.36981132030487002</v>
      </c>
      <c r="K545">
        <v>0.58518519401550295</v>
      </c>
      <c r="L545">
        <v>0.38222222924232402</v>
      </c>
      <c r="M545">
        <v>0.33333333333333298</v>
      </c>
      <c r="N545">
        <v>0.51851851851851805</v>
      </c>
      <c r="O545">
        <v>0.39622641509433898</v>
      </c>
      <c r="P545">
        <v>15</v>
      </c>
      <c r="Q545">
        <v>634789.80000000005</v>
      </c>
      <c r="R545">
        <v>24489</v>
      </c>
      <c r="S545">
        <v>2</v>
      </c>
      <c r="T545">
        <v>106</v>
      </c>
      <c r="U545">
        <v>0.33333333333333298</v>
      </c>
      <c r="V545">
        <v>0.51851851851851805</v>
      </c>
      <c r="W545">
        <v>0.39622641509433898</v>
      </c>
      <c r="X545">
        <v>12</v>
      </c>
      <c r="Y545">
        <v>829038.8</v>
      </c>
      <c r="Z545">
        <v>24934</v>
      </c>
      <c r="AA545">
        <v>2</v>
      </c>
      <c r="AB545">
        <v>107</v>
      </c>
      <c r="AC545" t="s">
        <v>3224</v>
      </c>
      <c r="AE545">
        <f>Tabela4[[#This Row],[kan_params]]</f>
        <v>24493</v>
      </c>
      <c r="AF545">
        <f>Tabela4[[#This Row],[kan_steps]]</f>
        <v>12</v>
      </c>
      <c r="AG545">
        <f>Tabela4[[#This Row],[kan_train_acc]]</f>
        <v>0.36981132030487002</v>
      </c>
      <c r="AH545">
        <f>Tabela4[[#This Row],[kan_val_acc]]</f>
        <v>0.58518519401550295</v>
      </c>
      <c r="AI545">
        <f>Tabela4[[#This Row],[kan_test_acc]]</f>
        <v>0.38222222924232402</v>
      </c>
      <c r="AJ545">
        <f>Tabela4[[#This Row],[mlp_test_acc]]</f>
        <v>0.33333333333333298</v>
      </c>
      <c r="AK545">
        <f>Tabela4[[#This Row],[mlp_val_acc]]</f>
        <v>0.51851851851851805</v>
      </c>
      <c r="AL545">
        <f>Tabela4[[#This Row],[mlp_train_acc]]</f>
        <v>0.39622641509433898</v>
      </c>
      <c r="AM545">
        <f>Tabela4[[#This Row],[mlp_steps]]</f>
        <v>15</v>
      </c>
    </row>
    <row r="546" spans="1:39" hidden="1" x14ac:dyDescent="0.25">
      <c r="A546" t="s">
        <v>2630</v>
      </c>
      <c r="B546">
        <v>20</v>
      </c>
      <c r="C546">
        <v>9</v>
      </c>
      <c r="D546">
        <v>5</v>
      </c>
      <c r="E546">
        <v>0</v>
      </c>
      <c r="F546" t="s">
        <v>2719</v>
      </c>
      <c r="G546">
        <v>25839</v>
      </c>
      <c r="H546">
        <v>5674354</v>
      </c>
      <c r="I546">
        <v>13</v>
      </c>
      <c r="J546">
        <v>0.36415095031261402</v>
      </c>
      <c r="K546">
        <v>0.56296298503875697</v>
      </c>
      <c r="L546">
        <v>0.40888890326023097</v>
      </c>
      <c r="M546">
        <v>0.33333333333333298</v>
      </c>
      <c r="N546">
        <v>0.51851851851851805</v>
      </c>
      <c r="O546">
        <v>0.39622641509433898</v>
      </c>
      <c r="P546">
        <v>12</v>
      </c>
      <c r="Q546">
        <v>743914.4</v>
      </c>
      <c r="R546">
        <v>25836</v>
      </c>
      <c r="S546">
        <v>2</v>
      </c>
      <c r="T546">
        <v>109</v>
      </c>
      <c r="U546">
        <v>0.33333333333333298</v>
      </c>
      <c r="V546">
        <v>0.51851851851851805</v>
      </c>
      <c r="W546">
        <v>0.39622641509433898</v>
      </c>
      <c r="X546">
        <v>12</v>
      </c>
      <c r="Y546">
        <v>790960.8</v>
      </c>
      <c r="Z546">
        <v>26293</v>
      </c>
      <c r="AA546">
        <v>2</v>
      </c>
      <c r="AB546">
        <v>110</v>
      </c>
      <c r="AC546" t="s">
        <v>3225</v>
      </c>
      <c r="AE546">
        <f>Tabela4[[#This Row],[kan_params]]</f>
        <v>25839</v>
      </c>
      <c r="AF546">
        <f>Tabela4[[#This Row],[kan_steps]]</f>
        <v>13</v>
      </c>
      <c r="AG546">
        <f>Tabela4[[#This Row],[kan_train_acc]]</f>
        <v>0.36415095031261402</v>
      </c>
      <c r="AH546">
        <f>Tabela4[[#This Row],[kan_val_acc]]</f>
        <v>0.56296298503875697</v>
      </c>
      <c r="AI546">
        <f>Tabela4[[#This Row],[kan_test_acc]]</f>
        <v>0.40888890326023097</v>
      </c>
      <c r="AJ546">
        <f>Tabela4[[#This Row],[mlp_test_acc]]</f>
        <v>0.33333333333333298</v>
      </c>
      <c r="AK546">
        <f>Tabela4[[#This Row],[mlp_val_acc]]</f>
        <v>0.51851851851851805</v>
      </c>
      <c r="AL546">
        <f>Tabela4[[#This Row],[mlp_train_acc]]</f>
        <v>0.39622641509433898</v>
      </c>
      <c r="AM546">
        <f>Tabela4[[#This Row],[mlp_steps]]</f>
        <v>12</v>
      </c>
    </row>
    <row r="547" spans="1:39" hidden="1" x14ac:dyDescent="0.25">
      <c r="A547" t="s">
        <v>2630</v>
      </c>
      <c r="B547">
        <v>20</v>
      </c>
      <c r="C547">
        <v>9</v>
      </c>
      <c r="D547">
        <v>5</v>
      </c>
      <c r="E547">
        <v>0</v>
      </c>
      <c r="F547" t="s">
        <v>2721</v>
      </c>
      <c r="G547">
        <v>9432</v>
      </c>
      <c r="H547">
        <v>2464898.6</v>
      </c>
      <c r="I547">
        <v>12</v>
      </c>
      <c r="J547">
        <v>0.396226406097412</v>
      </c>
      <c r="K547">
        <v>0.62962961196899403</v>
      </c>
      <c r="L547">
        <v>0.53333336114883401</v>
      </c>
      <c r="M547">
        <v>0.33333333333333298</v>
      </c>
      <c r="N547">
        <v>0.51851851851851805</v>
      </c>
      <c r="O547">
        <v>0.39622641509433898</v>
      </c>
      <c r="P547">
        <v>13</v>
      </c>
      <c r="Q547">
        <v>221871</v>
      </c>
      <c r="R547">
        <v>9411</v>
      </c>
      <c r="S547">
        <v>2</v>
      </c>
      <c r="T547">
        <v>64</v>
      </c>
      <c r="U547">
        <v>0.33333333333333298</v>
      </c>
      <c r="V547">
        <v>0.51851851851851805</v>
      </c>
      <c r="W547">
        <v>0.39622641509433898</v>
      </c>
      <c r="X547">
        <v>12</v>
      </c>
      <c r="Y547">
        <v>211719.8</v>
      </c>
      <c r="Z547">
        <v>9688</v>
      </c>
      <c r="AA547">
        <v>2</v>
      </c>
      <c r="AB547">
        <v>65</v>
      </c>
      <c r="AC547" t="s">
        <v>3226</v>
      </c>
      <c r="AE547">
        <f>Tabela4[[#This Row],[kan_params]]</f>
        <v>9432</v>
      </c>
      <c r="AF547">
        <f>Tabela4[[#This Row],[kan_steps]]</f>
        <v>12</v>
      </c>
      <c r="AG547">
        <f>Tabela4[[#This Row],[kan_train_acc]]</f>
        <v>0.396226406097412</v>
      </c>
      <c r="AH547">
        <f>Tabela4[[#This Row],[kan_val_acc]]</f>
        <v>0.62962961196899403</v>
      </c>
      <c r="AI547">
        <f>Tabela4[[#This Row],[kan_test_acc]]</f>
        <v>0.53333336114883401</v>
      </c>
      <c r="AJ547">
        <f>Tabela4[[#This Row],[mlp_test_acc]]</f>
        <v>0.33333333333333298</v>
      </c>
      <c r="AK547">
        <f>Tabela4[[#This Row],[mlp_val_acc]]</f>
        <v>0.51851851851851805</v>
      </c>
      <c r="AL547">
        <f>Tabela4[[#This Row],[mlp_train_acc]]</f>
        <v>0.39622641509433898</v>
      </c>
      <c r="AM547">
        <f>Tabela4[[#This Row],[mlp_steps]]</f>
        <v>13</v>
      </c>
    </row>
    <row r="548" spans="1:39" hidden="1" x14ac:dyDescent="0.25">
      <c r="A548" t="s">
        <v>2630</v>
      </c>
      <c r="B548">
        <v>20</v>
      </c>
      <c r="C548">
        <v>9</v>
      </c>
      <c r="D548">
        <v>5</v>
      </c>
      <c r="E548">
        <v>0</v>
      </c>
      <c r="F548" t="s">
        <v>2723</v>
      </c>
      <c r="G548">
        <v>10330</v>
      </c>
      <c r="H548">
        <v>3658303.6</v>
      </c>
      <c r="I548">
        <v>18</v>
      </c>
      <c r="J548">
        <v>0.309433957934379</v>
      </c>
      <c r="K548">
        <v>0.65925924777984601</v>
      </c>
      <c r="L548">
        <v>0.27555555999279002</v>
      </c>
      <c r="M548">
        <v>0.33333333333333298</v>
      </c>
      <c r="N548">
        <v>0.57777777777777695</v>
      </c>
      <c r="O548">
        <v>0.39622641509433898</v>
      </c>
      <c r="P548">
        <v>14.8</v>
      </c>
      <c r="Q548">
        <v>248586</v>
      </c>
      <c r="R548">
        <v>10254</v>
      </c>
      <c r="S548">
        <v>2</v>
      </c>
      <c r="T548">
        <v>67</v>
      </c>
      <c r="U548">
        <v>0.33333333333333298</v>
      </c>
      <c r="V548">
        <v>0.51851851851851805</v>
      </c>
      <c r="W548">
        <v>0.39622641509433898</v>
      </c>
      <c r="X548">
        <v>15.2</v>
      </c>
      <c r="Y548">
        <v>260066.4</v>
      </c>
      <c r="Z548">
        <v>10543</v>
      </c>
      <c r="AA548">
        <v>2</v>
      </c>
      <c r="AB548">
        <v>68</v>
      </c>
      <c r="AC548" t="s">
        <v>3227</v>
      </c>
      <c r="AE548">
        <f>Tabela4[[#This Row],[kan_params]]</f>
        <v>10330</v>
      </c>
      <c r="AF548">
        <f>Tabela4[[#This Row],[kan_steps]]</f>
        <v>18</v>
      </c>
      <c r="AG548">
        <f>Tabela4[[#This Row],[kan_train_acc]]</f>
        <v>0.309433957934379</v>
      </c>
      <c r="AH548">
        <f>Tabela4[[#This Row],[kan_val_acc]]</f>
        <v>0.65925924777984601</v>
      </c>
      <c r="AI548">
        <f>Tabela4[[#This Row],[kan_test_acc]]</f>
        <v>0.27555555999279002</v>
      </c>
      <c r="AJ548">
        <f>Tabela4[[#This Row],[mlp_test_acc]]</f>
        <v>0.33333333333333298</v>
      </c>
      <c r="AK548">
        <f>Tabela4[[#This Row],[mlp_val_acc]]</f>
        <v>0.57777777777777695</v>
      </c>
      <c r="AL548">
        <f>Tabela4[[#This Row],[mlp_train_acc]]</f>
        <v>0.39622641509433898</v>
      </c>
      <c r="AM548">
        <f>Tabela4[[#This Row],[mlp_steps]]</f>
        <v>14.8</v>
      </c>
    </row>
    <row r="549" spans="1:39" hidden="1" x14ac:dyDescent="0.25">
      <c r="A549" t="s">
        <v>2630</v>
      </c>
      <c r="B549">
        <v>20</v>
      </c>
      <c r="C549">
        <v>9</v>
      </c>
      <c r="D549">
        <v>5</v>
      </c>
      <c r="E549">
        <v>0</v>
      </c>
      <c r="F549" t="s">
        <v>2725</v>
      </c>
      <c r="G549">
        <v>11228</v>
      </c>
      <c r="H549">
        <v>3921481.6</v>
      </c>
      <c r="I549">
        <v>17.600000000000001</v>
      </c>
      <c r="J549">
        <v>0.47547168135642998</v>
      </c>
      <c r="K549">
        <v>0.72592592239379805</v>
      </c>
      <c r="L549">
        <v>0.466666674613952</v>
      </c>
      <c r="M549">
        <v>0.33333333333333298</v>
      </c>
      <c r="N549">
        <v>0.51851851851851805</v>
      </c>
      <c r="O549">
        <v>0.39622641509433898</v>
      </c>
      <c r="P549">
        <v>12</v>
      </c>
      <c r="Q549">
        <v>180575.8</v>
      </c>
      <c r="R549">
        <v>11133</v>
      </c>
      <c r="S549">
        <v>2</v>
      </c>
      <c r="T549">
        <v>70</v>
      </c>
      <c r="U549">
        <v>0.31111111111111101</v>
      </c>
      <c r="V549">
        <v>0.47407407407407398</v>
      </c>
      <c r="W549">
        <v>0.373584905660377</v>
      </c>
      <c r="X549">
        <v>13.6</v>
      </c>
      <c r="Y549">
        <v>783174.4</v>
      </c>
      <c r="Z549">
        <v>11434</v>
      </c>
      <c r="AA549">
        <v>2</v>
      </c>
      <c r="AB549">
        <v>71</v>
      </c>
      <c r="AC549" t="s">
        <v>3228</v>
      </c>
      <c r="AE549">
        <f>Tabela4[[#This Row],[kan_params]]</f>
        <v>11228</v>
      </c>
      <c r="AF549">
        <f>Tabela4[[#This Row],[kan_steps]]</f>
        <v>17.600000000000001</v>
      </c>
      <c r="AG549">
        <f>Tabela4[[#This Row],[kan_train_acc]]</f>
        <v>0.47547168135642998</v>
      </c>
      <c r="AH549">
        <f>Tabela4[[#This Row],[kan_val_acc]]</f>
        <v>0.72592592239379805</v>
      </c>
      <c r="AI549">
        <f>Tabela4[[#This Row],[kan_test_acc]]</f>
        <v>0.466666674613952</v>
      </c>
      <c r="AJ549">
        <f>Tabela4[[#This Row],[mlp_test_acc]]</f>
        <v>0.33333333333333298</v>
      </c>
      <c r="AK549">
        <f>Tabela4[[#This Row],[mlp_val_acc]]</f>
        <v>0.51851851851851805</v>
      </c>
      <c r="AL549">
        <f>Tabela4[[#This Row],[mlp_train_acc]]</f>
        <v>0.39622641509433898</v>
      </c>
      <c r="AM549">
        <f>Tabela4[[#This Row],[mlp_steps]]</f>
        <v>12</v>
      </c>
    </row>
    <row r="550" spans="1:39" hidden="1" x14ac:dyDescent="0.25">
      <c r="A550" t="s">
        <v>2630</v>
      </c>
      <c r="B550">
        <v>20</v>
      </c>
      <c r="C550">
        <v>9</v>
      </c>
      <c r="D550">
        <v>5</v>
      </c>
      <c r="E550">
        <v>0</v>
      </c>
      <c r="F550" t="s">
        <v>2727</v>
      </c>
      <c r="G550">
        <v>12126</v>
      </c>
      <c r="H550">
        <v>4187377.2</v>
      </c>
      <c r="I550">
        <v>18</v>
      </c>
      <c r="J550">
        <v>0.48113207817077602</v>
      </c>
      <c r="K550">
        <v>0.66666668653488104</v>
      </c>
      <c r="L550">
        <v>0.54666669368743803</v>
      </c>
      <c r="M550">
        <v>0.33333333333333298</v>
      </c>
      <c r="N550">
        <v>0.51851851851851805</v>
      </c>
      <c r="O550">
        <v>0.39622641509433898</v>
      </c>
      <c r="P550">
        <v>17</v>
      </c>
      <c r="Q550">
        <v>1414464.8</v>
      </c>
      <c r="R550">
        <v>12048</v>
      </c>
      <c r="S550">
        <v>2</v>
      </c>
      <c r="T550">
        <v>73</v>
      </c>
      <c r="U550">
        <v>0.33333333333333298</v>
      </c>
      <c r="V550">
        <v>0.51851851851851805</v>
      </c>
      <c r="W550">
        <v>0.39622641509433898</v>
      </c>
      <c r="X550">
        <v>12</v>
      </c>
      <c r="Y550">
        <v>1053762.8</v>
      </c>
      <c r="Z550">
        <v>12361</v>
      </c>
      <c r="AA550">
        <v>2</v>
      </c>
      <c r="AB550">
        <v>74</v>
      </c>
      <c r="AC550" t="s">
        <v>3229</v>
      </c>
      <c r="AE550">
        <f>Tabela4[[#This Row],[kan_params]]</f>
        <v>12126</v>
      </c>
      <c r="AF550">
        <f>Tabela4[[#This Row],[kan_steps]]</f>
        <v>18</v>
      </c>
      <c r="AG550">
        <f>Tabela4[[#This Row],[kan_train_acc]]</f>
        <v>0.48113207817077602</v>
      </c>
      <c r="AH550">
        <f>Tabela4[[#This Row],[kan_val_acc]]</f>
        <v>0.66666668653488104</v>
      </c>
      <c r="AI550">
        <f>Tabela4[[#This Row],[kan_test_acc]]</f>
        <v>0.54666669368743803</v>
      </c>
      <c r="AJ550">
        <f>Tabela4[[#This Row],[mlp_test_acc]]</f>
        <v>0.33333333333333298</v>
      </c>
      <c r="AK550">
        <f>Tabela4[[#This Row],[mlp_val_acc]]</f>
        <v>0.51851851851851805</v>
      </c>
      <c r="AL550">
        <f>Tabela4[[#This Row],[mlp_train_acc]]</f>
        <v>0.39622641509433898</v>
      </c>
      <c r="AM550">
        <f>Tabela4[[#This Row],[mlp_steps]]</f>
        <v>17</v>
      </c>
    </row>
    <row r="551" spans="1:39" hidden="1" x14ac:dyDescent="0.25">
      <c r="A551" t="s">
        <v>2630</v>
      </c>
      <c r="B551">
        <v>20</v>
      </c>
      <c r="C551">
        <v>9</v>
      </c>
      <c r="D551">
        <v>5</v>
      </c>
      <c r="E551">
        <v>0</v>
      </c>
      <c r="F551" t="s">
        <v>2729</v>
      </c>
      <c r="G551">
        <v>4044</v>
      </c>
      <c r="H551">
        <v>2426819.7999999998</v>
      </c>
      <c r="I551">
        <v>16.8</v>
      </c>
      <c r="J551">
        <v>0.552830189466476</v>
      </c>
      <c r="K551">
        <v>0.71851849555969205</v>
      </c>
      <c r="L551">
        <v>0.58666668534278799</v>
      </c>
      <c r="M551">
        <v>0.24444444444444399</v>
      </c>
      <c r="N551">
        <v>0.34074074074074001</v>
      </c>
      <c r="O551">
        <v>0.30566037735849</v>
      </c>
      <c r="P551">
        <v>12</v>
      </c>
      <c r="Q551">
        <v>176652.6</v>
      </c>
      <c r="R551">
        <v>3963</v>
      </c>
      <c r="S551">
        <v>2</v>
      </c>
      <c r="T551">
        <v>40</v>
      </c>
      <c r="U551">
        <v>0.33333333333333298</v>
      </c>
      <c r="V551">
        <v>0.51851851851851805</v>
      </c>
      <c r="W551">
        <v>0.39622641509433898</v>
      </c>
      <c r="X551">
        <v>12</v>
      </c>
      <c r="Y551">
        <v>191051.4</v>
      </c>
      <c r="Z551">
        <v>4144</v>
      </c>
      <c r="AA551">
        <v>2</v>
      </c>
      <c r="AB551">
        <v>41</v>
      </c>
      <c r="AC551" t="s">
        <v>3230</v>
      </c>
      <c r="AE551">
        <f>Tabela4[[#This Row],[kan_params]]</f>
        <v>4044</v>
      </c>
      <c r="AF551">
        <f>Tabela4[[#This Row],[kan_steps]]</f>
        <v>16.8</v>
      </c>
      <c r="AG551">
        <f>Tabela4[[#This Row],[kan_train_acc]]</f>
        <v>0.552830189466476</v>
      </c>
      <c r="AH551">
        <f>Tabela4[[#This Row],[kan_val_acc]]</f>
        <v>0.71851849555969205</v>
      </c>
      <c r="AI551">
        <f>Tabela4[[#This Row],[kan_test_acc]]</f>
        <v>0.58666668534278799</v>
      </c>
      <c r="AJ551">
        <f>Tabela4[[#This Row],[mlp_test_acc]]</f>
        <v>0.24444444444444399</v>
      </c>
      <c r="AK551">
        <f>Tabela4[[#This Row],[mlp_val_acc]]</f>
        <v>0.34074074074074001</v>
      </c>
      <c r="AL551">
        <f>Tabela4[[#This Row],[mlp_train_acc]]</f>
        <v>0.30566037735849</v>
      </c>
      <c r="AM551">
        <f>Tabela4[[#This Row],[mlp_steps]]</f>
        <v>12</v>
      </c>
    </row>
    <row r="552" spans="1:39" x14ac:dyDescent="0.25">
      <c r="A552" t="s">
        <v>2630</v>
      </c>
      <c r="B552">
        <v>8</v>
      </c>
      <c r="C552">
        <v>3</v>
      </c>
      <c r="D552">
        <v>2</v>
      </c>
      <c r="E552">
        <v>0</v>
      </c>
      <c r="F552" t="s">
        <v>2631</v>
      </c>
      <c r="G552">
        <v>2302</v>
      </c>
      <c r="H552">
        <v>2620082.4666666598</v>
      </c>
      <c r="I552">
        <v>36.200000000000003</v>
      </c>
      <c r="J552">
        <v>0.73522012432416195</v>
      </c>
      <c r="K552">
        <v>0.91358024676640803</v>
      </c>
      <c r="L552">
        <v>0.71111112236976604</v>
      </c>
      <c r="M552">
        <v>0.35111111111111099</v>
      </c>
      <c r="N552">
        <v>0.43209876543209802</v>
      </c>
      <c r="O552">
        <v>0.349685534591195</v>
      </c>
      <c r="P552">
        <v>14.6</v>
      </c>
      <c r="Q552">
        <v>155746.6</v>
      </c>
      <c r="R552">
        <v>2236</v>
      </c>
      <c r="S552">
        <v>2</v>
      </c>
      <c r="T552">
        <v>29</v>
      </c>
      <c r="U552">
        <v>0.34074074074074001</v>
      </c>
      <c r="V552">
        <v>0.39259259259259199</v>
      </c>
      <c r="W552">
        <v>0.35723270440251498</v>
      </c>
      <c r="X552">
        <v>13.3333333333333</v>
      </c>
      <c r="Y552">
        <v>130751.933333333</v>
      </c>
      <c r="Z552">
        <v>2373</v>
      </c>
      <c r="AA552">
        <v>2</v>
      </c>
      <c r="AB552">
        <v>30</v>
      </c>
      <c r="AC552" t="s">
        <v>3231</v>
      </c>
      <c r="AE552">
        <f>Tabela4[[#This Row],[kan_params]]</f>
        <v>2302</v>
      </c>
      <c r="AF552">
        <f>Tabela4[[#This Row],[kan_steps]]</f>
        <v>36.200000000000003</v>
      </c>
      <c r="AG552">
        <f>Tabela4[[#This Row],[kan_train_acc]]</f>
        <v>0.73522012432416195</v>
      </c>
      <c r="AH552">
        <f>Tabela4[[#This Row],[kan_val_acc]]</f>
        <v>0.91358024676640803</v>
      </c>
      <c r="AI552">
        <f>Tabela4[[#This Row],[kan_test_acc]]</f>
        <v>0.71111112236976604</v>
      </c>
      <c r="AJ552">
        <f>Tabela4[[#This Row],[mlp_test_acc]]</f>
        <v>0.35111111111111099</v>
      </c>
      <c r="AK552">
        <f>Tabela4[[#This Row],[mlp_val_acc]]</f>
        <v>0.43209876543209802</v>
      </c>
      <c r="AL552">
        <f>Tabela4[[#This Row],[mlp_train_acc]]</f>
        <v>0.349685534591195</v>
      </c>
      <c r="AM552">
        <f>Tabela4[[#This Row],[mlp_steps]]</f>
        <v>14.6</v>
      </c>
    </row>
    <row r="553" spans="1:39" x14ac:dyDescent="0.25">
      <c r="A553" t="s">
        <v>2630</v>
      </c>
      <c r="B553">
        <v>8</v>
      </c>
      <c r="C553">
        <v>3</v>
      </c>
      <c r="D553">
        <v>2</v>
      </c>
      <c r="E553">
        <v>0</v>
      </c>
      <c r="F553" t="s">
        <v>2633</v>
      </c>
      <c r="G553">
        <v>4930</v>
      </c>
      <c r="H553">
        <v>3058702.2666666601</v>
      </c>
      <c r="I553">
        <v>19.2</v>
      </c>
      <c r="J553">
        <v>0.39496855040391199</v>
      </c>
      <c r="K553">
        <v>0.62962963581085196</v>
      </c>
      <c r="L553">
        <v>0.41037037869294402</v>
      </c>
      <c r="M553">
        <v>0.36444444444444402</v>
      </c>
      <c r="N553">
        <v>0.422222222222222</v>
      </c>
      <c r="O553">
        <v>0.393081761006289</v>
      </c>
      <c r="P553">
        <v>12.8666666666666</v>
      </c>
      <c r="Q553">
        <v>172913.933333333</v>
      </c>
      <c r="R553">
        <v>4908</v>
      </c>
      <c r="S553">
        <v>2</v>
      </c>
      <c r="T553">
        <v>45</v>
      </c>
      <c r="U553">
        <v>0.407407407407407</v>
      </c>
      <c r="V553">
        <v>0.39506172839506098</v>
      </c>
      <c r="W553">
        <v>0.38616352201257798</v>
      </c>
      <c r="X553">
        <v>12.6</v>
      </c>
      <c r="Y553">
        <v>163311.6</v>
      </c>
      <c r="Z553">
        <v>5109</v>
      </c>
      <c r="AA553">
        <v>2</v>
      </c>
      <c r="AB553">
        <v>46</v>
      </c>
      <c r="AC553" t="s">
        <v>3232</v>
      </c>
      <c r="AE553">
        <f>Tabela4[[#This Row],[kan_params]]</f>
        <v>4930</v>
      </c>
      <c r="AF553">
        <f>Tabela4[[#This Row],[kan_steps]]</f>
        <v>19.2</v>
      </c>
      <c r="AG553">
        <f>Tabela4[[#This Row],[kan_train_acc]]</f>
        <v>0.39496855040391199</v>
      </c>
      <c r="AH553">
        <f>Tabela4[[#This Row],[kan_val_acc]]</f>
        <v>0.62962963581085196</v>
      </c>
      <c r="AI553">
        <f>Tabela4[[#This Row],[kan_test_acc]]</f>
        <v>0.41037037869294402</v>
      </c>
      <c r="AJ553">
        <f>Tabela4[[#This Row],[mlp_test_acc]]</f>
        <v>0.36444444444444402</v>
      </c>
      <c r="AK553">
        <f>Tabela4[[#This Row],[mlp_val_acc]]</f>
        <v>0.422222222222222</v>
      </c>
      <c r="AL553">
        <f>Tabela4[[#This Row],[mlp_train_acc]]</f>
        <v>0.393081761006289</v>
      </c>
      <c r="AM553">
        <f>Tabela4[[#This Row],[mlp_steps]]</f>
        <v>12.8666666666666</v>
      </c>
    </row>
    <row r="554" spans="1:39" x14ac:dyDescent="0.25">
      <c r="A554" t="s">
        <v>2630</v>
      </c>
      <c r="B554">
        <v>8</v>
      </c>
      <c r="C554">
        <v>3</v>
      </c>
      <c r="D554">
        <v>2</v>
      </c>
      <c r="E554">
        <v>0</v>
      </c>
      <c r="F554" t="s">
        <v>2635</v>
      </c>
      <c r="G554">
        <v>5348</v>
      </c>
      <c r="H554">
        <v>2916910.0666666599</v>
      </c>
      <c r="I554">
        <v>17.933333333333302</v>
      </c>
      <c r="J554">
        <v>0.427044016122818</v>
      </c>
      <c r="K554">
        <v>0.60740741491317696</v>
      </c>
      <c r="L554">
        <v>0.49037038584550202</v>
      </c>
      <c r="M554">
        <v>0.37481481481481399</v>
      </c>
      <c r="N554">
        <v>0.404938271604938</v>
      </c>
      <c r="O554">
        <v>0.39056603773584903</v>
      </c>
      <c r="P554">
        <v>12.8666666666666</v>
      </c>
      <c r="Q554">
        <v>165277.20000000001</v>
      </c>
      <c r="R554">
        <v>5314</v>
      </c>
      <c r="S554">
        <v>2</v>
      </c>
      <c r="T554">
        <v>47</v>
      </c>
      <c r="U554">
        <v>0.39999999999999902</v>
      </c>
      <c r="V554">
        <v>0.40246913580246901</v>
      </c>
      <c r="W554">
        <v>0.39119496855345898</v>
      </c>
      <c r="X554">
        <v>13.533333333333299</v>
      </c>
      <c r="Y554">
        <v>167297.46666666601</v>
      </c>
      <c r="Z554">
        <v>5523</v>
      </c>
      <c r="AA554">
        <v>2</v>
      </c>
      <c r="AB554">
        <v>48</v>
      </c>
      <c r="AC554" t="s">
        <v>3233</v>
      </c>
      <c r="AE554">
        <f>Tabela4[[#This Row],[kan_params]]</f>
        <v>5348</v>
      </c>
      <c r="AF554">
        <f>Tabela4[[#This Row],[kan_steps]]</f>
        <v>17.933333333333302</v>
      </c>
      <c r="AG554">
        <f>Tabela4[[#This Row],[kan_train_acc]]</f>
        <v>0.427044016122818</v>
      </c>
      <c r="AH554">
        <f>Tabela4[[#This Row],[kan_val_acc]]</f>
        <v>0.60740741491317696</v>
      </c>
      <c r="AI554">
        <f>Tabela4[[#This Row],[kan_test_acc]]</f>
        <v>0.49037038584550202</v>
      </c>
      <c r="AJ554">
        <f>Tabela4[[#This Row],[mlp_test_acc]]</f>
        <v>0.37481481481481399</v>
      </c>
      <c r="AK554">
        <f>Tabela4[[#This Row],[mlp_val_acc]]</f>
        <v>0.404938271604938</v>
      </c>
      <c r="AL554">
        <f>Tabela4[[#This Row],[mlp_train_acc]]</f>
        <v>0.39056603773584903</v>
      </c>
      <c r="AM554">
        <f>Tabela4[[#This Row],[mlp_steps]]</f>
        <v>12.8666666666666</v>
      </c>
    </row>
    <row r="555" spans="1:39" x14ac:dyDescent="0.25">
      <c r="A555" t="s">
        <v>2630</v>
      </c>
      <c r="B555">
        <v>8</v>
      </c>
      <c r="C555">
        <v>3</v>
      </c>
      <c r="D555">
        <v>2</v>
      </c>
      <c r="E555">
        <v>0</v>
      </c>
      <c r="F555" t="s">
        <v>2637</v>
      </c>
      <c r="G555">
        <v>5766</v>
      </c>
      <c r="H555">
        <v>4538090.57142857</v>
      </c>
      <c r="I555">
        <v>28.714285714285701</v>
      </c>
      <c r="J555">
        <v>0.51010781952313</v>
      </c>
      <c r="K555">
        <v>0.77777777399335501</v>
      </c>
      <c r="L555">
        <v>0.50476191618612798</v>
      </c>
      <c r="M555">
        <v>0.39047619047618998</v>
      </c>
      <c r="N555">
        <v>0.46825396825396798</v>
      </c>
      <c r="O555">
        <v>0.39622641509433898</v>
      </c>
      <c r="P555">
        <v>15.357142857142801</v>
      </c>
      <c r="Q555">
        <v>194831.28571428501</v>
      </c>
      <c r="R555">
        <v>5736</v>
      </c>
      <c r="S555">
        <v>2</v>
      </c>
      <c r="T555">
        <v>49</v>
      </c>
      <c r="U555">
        <v>0.38571428571428501</v>
      </c>
      <c r="V555">
        <v>0.45767195767195701</v>
      </c>
      <c r="W555">
        <v>0.38679245283018798</v>
      </c>
      <c r="X555">
        <v>13.9285714285714</v>
      </c>
      <c r="Y555">
        <v>185578.642857142</v>
      </c>
      <c r="Z555">
        <v>5953</v>
      </c>
      <c r="AA555">
        <v>2</v>
      </c>
      <c r="AB555">
        <v>50</v>
      </c>
      <c r="AC555" t="s">
        <v>3234</v>
      </c>
      <c r="AE555">
        <f>Tabela4[[#This Row],[kan_params]]</f>
        <v>5766</v>
      </c>
      <c r="AF555">
        <f>Tabela4[[#This Row],[kan_steps]]</f>
        <v>28.714285714285701</v>
      </c>
      <c r="AG555">
        <f>Tabela4[[#This Row],[kan_train_acc]]</f>
        <v>0.51010781952313</v>
      </c>
      <c r="AH555">
        <f>Tabela4[[#This Row],[kan_val_acc]]</f>
        <v>0.77777777399335501</v>
      </c>
      <c r="AI555">
        <f>Tabela4[[#This Row],[kan_test_acc]]</f>
        <v>0.50476191618612798</v>
      </c>
      <c r="AJ555">
        <f>Tabela4[[#This Row],[mlp_test_acc]]</f>
        <v>0.39047619047618998</v>
      </c>
      <c r="AK555">
        <f>Tabela4[[#This Row],[mlp_val_acc]]</f>
        <v>0.46825396825396798</v>
      </c>
      <c r="AL555">
        <f>Tabela4[[#This Row],[mlp_train_acc]]</f>
        <v>0.39622641509433898</v>
      </c>
      <c r="AM555">
        <f>Tabela4[[#This Row],[mlp_steps]]</f>
        <v>15.357142857142801</v>
      </c>
    </row>
    <row r="556" spans="1:39" x14ac:dyDescent="0.25">
      <c r="A556" t="s">
        <v>2630</v>
      </c>
      <c r="B556">
        <v>8</v>
      </c>
      <c r="C556">
        <v>3</v>
      </c>
      <c r="D556">
        <v>2</v>
      </c>
      <c r="E556">
        <v>0</v>
      </c>
      <c r="F556" t="s">
        <v>2639</v>
      </c>
      <c r="G556">
        <v>6184</v>
      </c>
      <c r="H556">
        <v>4252557.7</v>
      </c>
      <c r="I556">
        <v>23.5</v>
      </c>
      <c r="J556">
        <v>0.37547169178724199</v>
      </c>
      <c r="K556">
        <v>0.68888889551162702</v>
      </c>
      <c r="L556">
        <v>0.373333341628313</v>
      </c>
      <c r="M556">
        <v>0.37777777777777699</v>
      </c>
      <c r="N556">
        <v>0.44444444444444398</v>
      </c>
      <c r="O556">
        <v>0.39622641509433898</v>
      </c>
      <c r="P556">
        <v>16.100000000000001</v>
      </c>
      <c r="Q556">
        <v>199035.7</v>
      </c>
      <c r="R556">
        <v>6174</v>
      </c>
      <c r="S556">
        <v>2</v>
      </c>
      <c r="T556">
        <v>51</v>
      </c>
      <c r="U556">
        <v>0.37777777777777699</v>
      </c>
      <c r="V556">
        <v>0.44444444444444398</v>
      </c>
      <c r="W556">
        <v>0.39622641509433898</v>
      </c>
      <c r="X556">
        <v>14.5</v>
      </c>
      <c r="Y556">
        <v>185599.1</v>
      </c>
      <c r="Z556">
        <v>6399</v>
      </c>
      <c r="AA556">
        <v>2</v>
      </c>
      <c r="AB556">
        <v>52</v>
      </c>
      <c r="AC556" t="s">
        <v>3235</v>
      </c>
      <c r="AE556">
        <f>Tabela4[[#This Row],[kan_params]]</f>
        <v>6184</v>
      </c>
      <c r="AF556">
        <f>Tabela4[[#This Row],[kan_steps]]</f>
        <v>23.5</v>
      </c>
      <c r="AG556">
        <f>Tabela4[[#This Row],[kan_train_acc]]</f>
        <v>0.37547169178724199</v>
      </c>
      <c r="AH556">
        <f>Tabela4[[#This Row],[kan_val_acc]]</f>
        <v>0.68888889551162702</v>
      </c>
      <c r="AI556">
        <f>Tabela4[[#This Row],[kan_test_acc]]</f>
        <v>0.373333341628313</v>
      </c>
      <c r="AJ556">
        <f>Tabela4[[#This Row],[mlp_test_acc]]</f>
        <v>0.37777777777777699</v>
      </c>
      <c r="AK556">
        <f>Tabela4[[#This Row],[mlp_val_acc]]</f>
        <v>0.44444444444444398</v>
      </c>
      <c r="AL556">
        <f>Tabela4[[#This Row],[mlp_train_acc]]</f>
        <v>0.39622641509433898</v>
      </c>
      <c r="AM556">
        <f>Tabela4[[#This Row],[mlp_steps]]</f>
        <v>16.100000000000001</v>
      </c>
    </row>
    <row r="557" spans="1:39" x14ac:dyDescent="0.25">
      <c r="A557" t="s">
        <v>2630</v>
      </c>
      <c r="B557">
        <v>8</v>
      </c>
      <c r="C557">
        <v>3</v>
      </c>
      <c r="D557">
        <v>2</v>
      </c>
      <c r="E557">
        <v>0</v>
      </c>
      <c r="F557" t="s">
        <v>2641</v>
      </c>
      <c r="G557">
        <v>6602</v>
      </c>
      <c r="H557">
        <v>5526475.7000000002</v>
      </c>
      <c r="I557">
        <v>30.6</v>
      </c>
      <c r="J557">
        <v>0.56226415038108801</v>
      </c>
      <c r="K557">
        <v>0.78518519401550202</v>
      </c>
      <c r="L557">
        <v>0.55555556863546296</v>
      </c>
      <c r="M557">
        <v>0.38666666666666599</v>
      </c>
      <c r="N557">
        <v>0.44814814814814802</v>
      </c>
      <c r="O557">
        <v>0.37735849056603699</v>
      </c>
      <c r="P557">
        <v>13</v>
      </c>
      <c r="Q557">
        <v>188699.8</v>
      </c>
      <c r="R557">
        <v>6399</v>
      </c>
      <c r="S557">
        <v>2</v>
      </c>
      <c r="T557">
        <v>52</v>
      </c>
      <c r="U557">
        <v>0.37777777777777699</v>
      </c>
      <c r="V557">
        <v>0.51851851851851805</v>
      </c>
      <c r="W557">
        <v>0.39622641509433898</v>
      </c>
      <c r="X557">
        <v>16.600000000000001</v>
      </c>
      <c r="Y557">
        <v>240162.7</v>
      </c>
      <c r="Z557">
        <v>6628</v>
      </c>
      <c r="AA557">
        <v>2</v>
      </c>
      <c r="AB557">
        <v>53</v>
      </c>
      <c r="AC557" t="s">
        <v>3236</v>
      </c>
      <c r="AE557">
        <f>Tabela4[[#This Row],[kan_params]]</f>
        <v>6602</v>
      </c>
      <c r="AF557">
        <f>Tabela4[[#This Row],[kan_steps]]</f>
        <v>30.6</v>
      </c>
      <c r="AG557">
        <f>Tabela4[[#This Row],[kan_train_acc]]</f>
        <v>0.56226415038108801</v>
      </c>
      <c r="AH557">
        <f>Tabela4[[#This Row],[kan_val_acc]]</f>
        <v>0.78518519401550202</v>
      </c>
      <c r="AI557">
        <f>Tabela4[[#This Row],[kan_test_acc]]</f>
        <v>0.55555556863546296</v>
      </c>
      <c r="AJ557">
        <f>Tabela4[[#This Row],[mlp_test_acc]]</f>
        <v>0.38666666666666599</v>
      </c>
      <c r="AK557">
        <f>Tabela4[[#This Row],[mlp_val_acc]]</f>
        <v>0.44814814814814802</v>
      </c>
      <c r="AL557">
        <f>Tabela4[[#This Row],[mlp_train_acc]]</f>
        <v>0.37735849056603699</v>
      </c>
      <c r="AM557">
        <f>Tabela4[[#This Row],[mlp_steps]]</f>
        <v>13</v>
      </c>
    </row>
    <row r="558" spans="1:39" x14ac:dyDescent="0.25">
      <c r="A558" t="s">
        <v>2630</v>
      </c>
      <c r="B558">
        <v>8</v>
      </c>
      <c r="C558">
        <v>3</v>
      </c>
      <c r="D558">
        <v>2</v>
      </c>
      <c r="E558">
        <v>0</v>
      </c>
      <c r="F558" t="s">
        <v>2643</v>
      </c>
      <c r="G558">
        <v>7020</v>
      </c>
      <c r="H558">
        <v>3690080.7</v>
      </c>
      <c r="I558">
        <v>19.100000000000001</v>
      </c>
      <c r="J558">
        <v>0.50471698343753801</v>
      </c>
      <c r="K558">
        <v>0.711111104488372</v>
      </c>
      <c r="L558">
        <v>0.53111112713813702</v>
      </c>
      <c r="M558">
        <v>0.37777777777777699</v>
      </c>
      <c r="N558">
        <v>0.45555555555555499</v>
      </c>
      <c r="O558">
        <v>0.39622641509433898</v>
      </c>
      <c r="P558">
        <v>13.2</v>
      </c>
      <c r="Q558">
        <v>160665.20000000001</v>
      </c>
      <c r="R558">
        <v>6861</v>
      </c>
      <c r="S558">
        <v>2</v>
      </c>
      <c r="T558">
        <v>54</v>
      </c>
      <c r="U558">
        <v>0.353333333333333</v>
      </c>
      <c r="V558">
        <v>0.43333333333333302</v>
      </c>
      <c r="W558">
        <v>0.388679245283018</v>
      </c>
      <c r="X558">
        <v>15.9</v>
      </c>
      <c r="Y558">
        <v>204483.20000000001</v>
      </c>
      <c r="Z558">
        <v>7098</v>
      </c>
      <c r="AA558">
        <v>2</v>
      </c>
      <c r="AB558">
        <v>55</v>
      </c>
      <c r="AC558" t="s">
        <v>3237</v>
      </c>
      <c r="AE558">
        <f>Tabela4[[#This Row],[kan_params]]</f>
        <v>7020</v>
      </c>
      <c r="AF558">
        <f>Tabela4[[#This Row],[kan_steps]]</f>
        <v>19.100000000000001</v>
      </c>
      <c r="AG558">
        <f>Tabela4[[#This Row],[kan_train_acc]]</f>
        <v>0.50471698343753801</v>
      </c>
      <c r="AH558">
        <f>Tabela4[[#This Row],[kan_val_acc]]</f>
        <v>0.711111104488372</v>
      </c>
      <c r="AI558">
        <f>Tabela4[[#This Row],[kan_test_acc]]</f>
        <v>0.53111112713813702</v>
      </c>
      <c r="AJ558">
        <f>Tabela4[[#This Row],[mlp_test_acc]]</f>
        <v>0.37777777777777699</v>
      </c>
      <c r="AK558">
        <f>Tabela4[[#This Row],[mlp_val_acc]]</f>
        <v>0.45555555555555499</v>
      </c>
      <c r="AL558">
        <f>Tabela4[[#This Row],[mlp_train_acc]]</f>
        <v>0.39622641509433898</v>
      </c>
      <c r="AM558">
        <f>Tabela4[[#This Row],[mlp_steps]]</f>
        <v>13.2</v>
      </c>
    </row>
    <row r="559" spans="1:39" x14ac:dyDescent="0.25">
      <c r="A559" t="s">
        <v>2630</v>
      </c>
      <c r="B559">
        <v>8</v>
      </c>
      <c r="C559">
        <v>3</v>
      </c>
      <c r="D559">
        <v>2</v>
      </c>
      <c r="E559">
        <v>0</v>
      </c>
      <c r="F559" t="s">
        <v>2645</v>
      </c>
      <c r="G559">
        <v>7438</v>
      </c>
      <c r="H559">
        <v>4721902.9000000004</v>
      </c>
      <c r="I559">
        <v>24.6</v>
      </c>
      <c r="J559">
        <v>0.46981131136417298</v>
      </c>
      <c r="K559">
        <v>0.77037037014961196</v>
      </c>
      <c r="L559">
        <v>0.462222237884998</v>
      </c>
      <c r="M559">
        <v>0.37777777777777699</v>
      </c>
      <c r="N559">
        <v>0.44444444444444398</v>
      </c>
      <c r="O559">
        <v>0.39622641509433898</v>
      </c>
      <c r="P559">
        <v>15.7</v>
      </c>
      <c r="Q559">
        <v>200583.7</v>
      </c>
      <c r="R559">
        <v>7339</v>
      </c>
      <c r="S559">
        <v>2</v>
      </c>
      <c r="T559">
        <v>56</v>
      </c>
      <c r="U559">
        <v>0.37555555555555498</v>
      </c>
      <c r="V559">
        <v>0.45925925925925898</v>
      </c>
      <c r="W559">
        <v>0.38490566037735802</v>
      </c>
      <c r="X559">
        <v>12.3</v>
      </c>
      <c r="Y559">
        <v>156992.6</v>
      </c>
      <c r="Z559">
        <v>7584</v>
      </c>
      <c r="AA559">
        <v>2</v>
      </c>
      <c r="AB559">
        <v>57</v>
      </c>
      <c r="AC559" t="s">
        <v>3238</v>
      </c>
      <c r="AE559">
        <f>Tabela4[[#This Row],[kan_params]]</f>
        <v>7438</v>
      </c>
      <c r="AF559">
        <f>Tabela4[[#This Row],[kan_steps]]</f>
        <v>24.6</v>
      </c>
      <c r="AG559">
        <f>Tabela4[[#This Row],[kan_train_acc]]</f>
        <v>0.46981131136417298</v>
      </c>
      <c r="AH559">
        <f>Tabela4[[#This Row],[kan_val_acc]]</f>
        <v>0.77037037014961196</v>
      </c>
      <c r="AI559">
        <f>Tabela4[[#This Row],[kan_test_acc]]</f>
        <v>0.462222237884998</v>
      </c>
      <c r="AJ559">
        <f>Tabela4[[#This Row],[mlp_test_acc]]</f>
        <v>0.37777777777777699</v>
      </c>
      <c r="AK559">
        <f>Tabela4[[#This Row],[mlp_val_acc]]</f>
        <v>0.44444444444444398</v>
      </c>
      <c r="AL559">
        <f>Tabela4[[#This Row],[mlp_train_acc]]</f>
        <v>0.39622641509433898</v>
      </c>
      <c r="AM559">
        <f>Tabela4[[#This Row],[mlp_steps]]</f>
        <v>15.7</v>
      </c>
    </row>
    <row r="560" spans="1:39" x14ac:dyDescent="0.25">
      <c r="A560" t="s">
        <v>2630</v>
      </c>
      <c r="B560">
        <v>8</v>
      </c>
      <c r="C560">
        <v>3</v>
      </c>
      <c r="D560">
        <v>2</v>
      </c>
      <c r="E560">
        <v>0</v>
      </c>
      <c r="F560" t="s">
        <v>2647</v>
      </c>
      <c r="G560">
        <v>7856</v>
      </c>
      <c r="H560">
        <v>5201362.8</v>
      </c>
      <c r="I560">
        <v>19.899999999999999</v>
      </c>
      <c r="J560">
        <v>0.51698113083839403</v>
      </c>
      <c r="K560">
        <v>0.75185183882713302</v>
      </c>
      <c r="L560">
        <v>0.54222224056720703</v>
      </c>
      <c r="M560">
        <v>0.37777777777777699</v>
      </c>
      <c r="N560">
        <v>0.44444444444444398</v>
      </c>
      <c r="O560">
        <v>0.39622641509433898</v>
      </c>
      <c r="P560">
        <v>16.7</v>
      </c>
      <c r="Q560">
        <v>241940.9</v>
      </c>
      <c r="R560">
        <v>7833</v>
      </c>
      <c r="S560">
        <v>2</v>
      </c>
      <c r="T560">
        <v>58</v>
      </c>
      <c r="U560">
        <v>0.37777777777777699</v>
      </c>
      <c r="V560">
        <v>0.45925925925925898</v>
      </c>
      <c r="W560">
        <v>0.39622641509433898</v>
      </c>
      <c r="X560">
        <v>13.8</v>
      </c>
      <c r="Y560">
        <v>229963.8</v>
      </c>
      <c r="Z560">
        <v>8086</v>
      </c>
      <c r="AA560">
        <v>2</v>
      </c>
      <c r="AB560">
        <v>59</v>
      </c>
      <c r="AC560" t="s">
        <v>3239</v>
      </c>
      <c r="AE560">
        <f>Tabela4[[#This Row],[kan_params]]</f>
        <v>7856</v>
      </c>
      <c r="AF560">
        <f>Tabela4[[#This Row],[kan_steps]]</f>
        <v>19.899999999999999</v>
      </c>
      <c r="AG560">
        <f>Tabela4[[#This Row],[kan_train_acc]]</f>
        <v>0.51698113083839403</v>
      </c>
      <c r="AH560">
        <f>Tabela4[[#This Row],[kan_val_acc]]</f>
        <v>0.75185183882713302</v>
      </c>
      <c r="AI560">
        <f>Tabela4[[#This Row],[kan_test_acc]]</f>
        <v>0.54222224056720703</v>
      </c>
      <c r="AJ560">
        <f>Tabela4[[#This Row],[mlp_test_acc]]</f>
        <v>0.37777777777777699</v>
      </c>
      <c r="AK560">
        <f>Tabela4[[#This Row],[mlp_val_acc]]</f>
        <v>0.44444444444444398</v>
      </c>
      <c r="AL560">
        <f>Tabela4[[#This Row],[mlp_train_acc]]</f>
        <v>0.39622641509433898</v>
      </c>
      <c r="AM560">
        <f>Tabela4[[#This Row],[mlp_steps]]</f>
        <v>16.7</v>
      </c>
    </row>
    <row r="561" spans="1:39" x14ac:dyDescent="0.25">
      <c r="A561" t="s">
        <v>2630</v>
      </c>
      <c r="B561">
        <v>8</v>
      </c>
      <c r="C561">
        <v>3</v>
      </c>
      <c r="D561">
        <v>2</v>
      </c>
      <c r="E561">
        <v>0</v>
      </c>
      <c r="F561" t="s">
        <v>2649</v>
      </c>
      <c r="G561">
        <v>2720</v>
      </c>
      <c r="H561">
        <v>2637337.2000000002</v>
      </c>
      <c r="I561">
        <v>31.466666666666601</v>
      </c>
      <c r="J561">
        <v>0.79119496345520002</v>
      </c>
      <c r="K561">
        <v>0.91111112038294395</v>
      </c>
      <c r="L561">
        <v>0.77629630963007601</v>
      </c>
      <c r="M561">
        <v>0.39259259259259199</v>
      </c>
      <c r="N561">
        <v>0.437037037037037</v>
      </c>
      <c r="O561">
        <v>0.39622641509433898</v>
      </c>
      <c r="P561">
        <v>13.733333333333301</v>
      </c>
      <c r="Q561">
        <v>138761.06666666601</v>
      </c>
      <c r="R561">
        <v>2659</v>
      </c>
      <c r="S561">
        <v>2</v>
      </c>
      <c r="T561">
        <v>32</v>
      </c>
      <c r="U561">
        <v>0.39111111111111102</v>
      </c>
      <c r="V561">
        <v>0.47407407407407398</v>
      </c>
      <c r="W561">
        <v>0.40125786163521998</v>
      </c>
      <c r="X561">
        <v>15.9333333333333</v>
      </c>
      <c r="Y561">
        <v>152525.866666666</v>
      </c>
      <c r="Z561">
        <v>2808</v>
      </c>
      <c r="AA561">
        <v>2</v>
      </c>
      <c r="AB561">
        <v>33</v>
      </c>
      <c r="AC561" t="s">
        <v>3240</v>
      </c>
      <c r="AE561">
        <f>Tabela4[[#This Row],[kan_params]]</f>
        <v>2720</v>
      </c>
      <c r="AF561">
        <f>Tabela4[[#This Row],[kan_steps]]</f>
        <v>31.466666666666601</v>
      </c>
      <c r="AG561">
        <f>Tabela4[[#This Row],[kan_train_acc]]</f>
        <v>0.79119496345520002</v>
      </c>
      <c r="AH561">
        <f>Tabela4[[#This Row],[kan_val_acc]]</f>
        <v>0.91111112038294395</v>
      </c>
      <c r="AI561">
        <f>Tabela4[[#This Row],[kan_test_acc]]</f>
        <v>0.77629630963007601</v>
      </c>
      <c r="AJ561">
        <f>Tabela4[[#This Row],[mlp_test_acc]]</f>
        <v>0.39259259259259199</v>
      </c>
      <c r="AK561">
        <f>Tabela4[[#This Row],[mlp_val_acc]]</f>
        <v>0.437037037037037</v>
      </c>
      <c r="AL561">
        <f>Tabela4[[#This Row],[mlp_train_acc]]</f>
        <v>0.39622641509433898</v>
      </c>
      <c r="AM561">
        <f>Tabela4[[#This Row],[mlp_steps]]</f>
        <v>13.733333333333301</v>
      </c>
    </row>
    <row r="562" spans="1:39" x14ac:dyDescent="0.25">
      <c r="A562" t="s">
        <v>2630</v>
      </c>
      <c r="B562">
        <v>8</v>
      </c>
      <c r="C562">
        <v>3</v>
      </c>
      <c r="D562">
        <v>2</v>
      </c>
      <c r="E562">
        <v>0</v>
      </c>
      <c r="F562" t="s">
        <v>2651</v>
      </c>
      <c r="G562">
        <v>5608</v>
      </c>
      <c r="H562">
        <v>3284797.9</v>
      </c>
      <c r="I562">
        <v>19.5</v>
      </c>
      <c r="J562">
        <v>0.38396225273609103</v>
      </c>
      <c r="K562">
        <v>0.72222221493720995</v>
      </c>
      <c r="L562">
        <v>0.31777778565883602</v>
      </c>
      <c r="M562">
        <v>0.36666666666666597</v>
      </c>
      <c r="N562">
        <v>0.437037037037037</v>
      </c>
      <c r="O562">
        <v>0.38773584905660302</v>
      </c>
      <c r="P562">
        <v>15.2</v>
      </c>
      <c r="Q562">
        <v>169578.9</v>
      </c>
      <c r="R562">
        <v>5523</v>
      </c>
      <c r="S562">
        <v>2</v>
      </c>
      <c r="T562">
        <v>48</v>
      </c>
      <c r="U562">
        <v>0.37777777777777699</v>
      </c>
      <c r="V562">
        <v>0.33333333333333298</v>
      </c>
      <c r="W562">
        <v>0.35849056603773499</v>
      </c>
      <c r="X562">
        <v>13</v>
      </c>
      <c r="Y562">
        <v>162627.79999999999</v>
      </c>
      <c r="Z562">
        <v>5736</v>
      </c>
      <c r="AA562">
        <v>2</v>
      </c>
      <c r="AB562">
        <v>49</v>
      </c>
      <c r="AC562" t="s">
        <v>3241</v>
      </c>
      <c r="AE562">
        <f>Tabela4[[#This Row],[kan_params]]</f>
        <v>5608</v>
      </c>
      <c r="AF562">
        <f>Tabela4[[#This Row],[kan_steps]]</f>
        <v>19.5</v>
      </c>
      <c r="AG562">
        <f>Tabela4[[#This Row],[kan_train_acc]]</f>
        <v>0.38396225273609103</v>
      </c>
      <c r="AH562">
        <f>Tabela4[[#This Row],[kan_val_acc]]</f>
        <v>0.72222221493720995</v>
      </c>
      <c r="AI562">
        <f>Tabela4[[#This Row],[kan_test_acc]]</f>
        <v>0.31777778565883602</v>
      </c>
      <c r="AJ562">
        <f>Tabela4[[#This Row],[mlp_test_acc]]</f>
        <v>0.36666666666666597</v>
      </c>
      <c r="AK562">
        <f>Tabela4[[#This Row],[mlp_val_acc]]</f>
        <v>0.437037037037037</v>
      </c>
      <c r="AL562">
        <f>Tabela4[[#This Row],[mlp_train_acc]]</f>
        <v>0.38773584905660302</v>
      </c>
      <c r="AM562">
        <f>Tabela4[[#This Row],[mlp_steps]]</f>
        <v>15.2</v>
      </c>
    </row>
    <row r="563" spans="1:39" x14ac:dyDescent="0.25">
      <c r="A563" t="s">
        <v>2630</v>
      </c>
      <c r="B563">
        <v>8</v>
      </c>
      <c r="C563">
        <v>3</v>
      </c>
      <c r="D563">
        <v>2</v>
      </c>
      <c r="E563">
        <v>0</v>
      </c>
      <c r="F563" t="s">
        <v>2653</v>
      </c>
      <c r="G563">
        <v>6078</v>
      </c>
      <c r="H563">
        <v>4334058.8</v>
      </c>
      <c r="I563">
        <v>25.3</v>
      </c>
      <c r="J563">
        <v>0.640566033124923</v>
      </c>
      <c r="K563">
        <v>0.77777777314186003</v>
      </c>
      <c r="L563">
        <v>0.58888889849185899</v>
      </c>
      <c r="M563">
        <v>0.37777777777777699</v>
      </c>
      <c r="N563">
        <v>0.45925925925925898</v>
      </c>
      <c r="O563">
        <v>0.39622641509433898</v>
      </c>
      <c r="P563">
        <v>13.7</v>
      </c>
      <c r="Q563">
        <v>176197.7</v>
      </c>
      <c r="R563">
        <v>5953</v>
      </c>
      <c r="S563">
        <v>2</v>
      </c>
      <c r="T563">
        <v>50</v>
      </c>
      <c r="U563">
        <v>0.36666666666666597</v>
      </c>
      <c r="V563">
        <v>0.422222222222222</v>
      </c>
      <c r="W563">
        <v>0.38490566037735802</v>
      </c>
      <c r="X563">
        <v>12.8</v>
      </c>
      <c r="Y563">
        <v>178972.9</v>
      </c>
      <c r="Z563">
        <v>6174</v>
      </c>
      <c r="AA563">
        <v>2</v>
      </c>
      <c r="AB563">
        <v>51</v>
      </c>
      <c r="AC563" t="s">
        <v>3242</v>
      </c>
      <c r="AE563">
        <f>Tabela4[[#This Row],[kan_params]]</f>
        <v>6078</v>
      </c>
      <c r="AF563">
        <f>Tabela4[[#This Row],[kan_steps]]</f>
        <v>25.3</v>
      </c>
      <c r="AG563">
        <f>Tabela4[[#This Row],[kan_train_acc]]</f>
        <v>0.640566033124923</v>
      </c>
      <c r="AH563">
        <f>Tabela4[[#This Row],[kan_val_acc]]</f>
        <v>0.77777777314186003</v>
      </c>
      <c r="AI563">
        <f>Tabela4[[#This Row],[kan_test_acc]]</f>
        <v>0.58888889849185899</v>
      </c>
      <c r="AJ563">
        <f>Tabela4[[#This Row],[mlp_test_acc]]</f>
        <v>0.37777777777777699</v>
      </c>
      <c r="AK563">
        <f>Tabela4[[#This Row],[mlp_val_acc]]</f>
        <v>0.45925925925925898</v>
      </c>
      <c r="AL563">
        <f>Tabela4[[#This Row],[mlp_train_acc]]</f>
        <v>0.39622641509433898</v>
      </c>
      <c r="AM563">
        <f>Tabela4[[#This Row],[mlp_steps]]</f>
        <v>13.7</v>
      </c>
    </row>
    <row r="564" spans="1:39" x14ac:dyDescent="0.25">
      <c r="A564" t="s">
        <v>2630</v>
      </c>
      <c r="B564">
        <v>8</v>
      </c>
      <c r="C564">
        <v>3</v>
      </c>
      <c r="D564">
        <v>2</v>
      </c>
      <c r="E564">
        <v>0</v>
      </c>
      <c r="F564" t="s">
        <v>2655</v>
      </c>
      <c r="G564">
        <v>6548</v>
      </c>
      <c r="H564">
        <v>4038373.25</v>
      </c>
      <c r="I564">
        <v>21.125</v>
      </c>
      <c r="J564">
        <v>0.46226415038108798</v>
      </c>
      <c r="K564">
        <v>0.72222221642732598</v>
      </c>
      <c r="L564">
        <v>0.438888899981975</v>
      </c>
      <c r="M564">
        <v>0.38055555555555498</v>
      </c>
      <c r="N564">
        <v>0.43055555555555503</v>
      </c>
      <c r="O564">
        <v>0.38679245283018798</v>
      </c>
      <c r="P564">
        <v>12.125</v>
      </c>
      <c r="Q564">
        <v>156711.875</v>
      </c>
      <c r="R564">
        <v>6399</v>
      </c>
      <c r="S564">
        <v>2</v>
      </c>
      <c r="T564">
        <v>52</v>
      </c>
      <c r="U564">
        <v>0.36666666666666597</v>
      </c>
      <c r="V564">
        <v>0.47222222222222199</v>
      </c>
      <c r="W564">
        <v>0.39622641509433898</v>
      </c>
      <c r="X564">
        <v>14.25</v>
      </c>
      <c r="Y564">
        <v>209813.125</v>
      </c>
      <c r="Z564">
        <v>6628</v>
      </c>
      <c r="AA564">
        <v>2</v>
      </c>
      <c r="AB564">
        <v>53</v>
      </c>
      <c r="AC564" t="s">
        <v>3243</v>
      </c>
      <c r="AE564">
        <f>Tabela4[[#This Row],[kan_params]]</f>
        <v>6548</v>
      </c>
      <c r="AF564">
        <f>Tabela4[[#This Row],[kan_steps]]</f>
        <v>21.125</v>
      </c>
      <c r="AG564">
        <f>Tabela4[[#This Row],[kan_train_acc]]</f>
        <v>0.46226415038108798</v>
      </c>
      <c r="AH564">
        <f>Tabela4[[#This Row],[kan_val_acc]]</f>
        <v>0.72222221642732598</v>
      </c>
      <c r="AI564">
        <f>Tabela4[[#This Row],[kan_test_acc]]</f>
        <v>0.438888899981975</v>
      </c>
      <c r="AJ564">
        <f>Tabela4[[#This Row],[mlp_test_acc]]</f>
        <v>0.38055555555555498</v>
      </c>
      <c r="AK564">
        <f>Tabela4[[#This Row],[mlp_val_acc]]</f>
        <v>0.43055555555555503</v>
      </c>
      <c r="AL564">
        <f>Tabela4[[#This Row],[mlp_train_acc]]</f>
        <v>0.38679245283018798</v>
      </c>
      <c r="AM564">
        <f>Tabela4[[#This Row],[mlp_steps]]</f>
        <v>12.125</v>
      </c>
    </row>
    <row r="565" spans="1:39" x14ac:dyDescent="0.25">
      <c r="A565" t="s">
        <v>2630</v>
      </c>
      <c r="B565">
        <v>8</v>
      </c>
      <c r="C565">
        <v>3</v>
      </c>
      <c r="D565">
        <v>2</v>
      </c>
      <c r="E565">
        <v>0</v>
      </c>
      <c r="F565" t="s">
        <v>2657</v>
      </c>
      <c r="G565">
        <v>7018</v>
      </c>
      <c r="H565">
        <v>4382848.2</v>
      </c>
      <c r="I565">
        <v>21.6</v>
      </c>
      <c r="J565">
        <v>0.41886791586875899</v>
      </c>
      <c r="K565">
        <v>0.696296310424804</v>
      </c>
      <c r="L565">
        <v>0.45777778923511497</v>
      </c>
      <c r="M565">
        <v>0.35555555555555501</v>
      </c>
      <c r="N565">
        <v>0.51851851851851805</v>
      </c>
      <c r="O565">
        <v>0.38113207547169797</v>
      </c>
      <c r="P565">
        <v>16.2</v>
      </c>
      <c r="Q565">
        <v>228783.8</v>
      </c>
      <c r="R565">
        <v>6861</v>
      </c>
      <c r="S565">
        <v>2</v>
      </c>
      <c r="T565">
        <v>54</v>
      </c>
      <c r="U565">
        <v>0.33333333333333298</v>
      </c>
      <c r="V565">
        <v>0.51851851851851805</v>
      </c>
      <c r="W565">
        <v>0.39622641509433898</v>
      </c>
      <c r="X565">
        <v>15.2</v>
      </c>
      <c r="Y565">
        <v>292060.2</v>
      </c>
      <c r="Z565">
        <v>7098</v>
      </c>
      <c r="AA565">
        <v>2</v>
      </c>
      <c r="AB565">
        <v>55</v>
      </c>
      <c r="AC565" t="s">
        <v>3244</v>
      </c>
      <c r="AE565">
        <f>Tabela4[[#This Row],[kan_params]]</f>
        <v>7018</v>
      </c>
      <c r="AF565">
        <f>Tabela4[[#This Row],[kan_steps]]</f>
        <v>21.6</v>
      </c>
      <c r="AG565">
        <f>Tabela4[[#This Row],[kan_train_acc]]</f>
        <v>0.41886791586875899</v>
      </c>
      <c r="AH565">
        <f>Tabela4[[#This Row],[kan_val_acc]]</f>
        <v>0.696296310424804</v>
      </c>
      <c r="AI565">
        <f>Tabela4[[#This Row],[kan_test_acc]]</f>
        <v>0.45777778923511497</v>
      </c>
      <c r="AJ565">
        <f>Tabela4[[#This Row],[mlp_test_acc]]</f>
        <v>0.35555555555555501</v>
      </c>
      <c r="AK565">
        <f>Tabela4[[#This Row],[mlp_val_acc]]</f>
        <v>0.51851851851851805</v>
      </c>
      <c r="AL565">
        <f>Tabela4[[#This Row],[mlp_train_acc]]</f>
        <v>0.38113207547169797</v>
      </c>
      <c r="AM565">
        <f>Tabela4[[#This Row],[mlp_steps]]</f>
        <v>16.2</v>
      </c>
    </row>
    <row r="566" spans="1:39" x14ac:dyDescent="0.25">
      <c r="A566" t="s">
        <v>2630</v>
      </c>
      <c r="B566">
        <v>8</v>
      </c>
      <c r="C566">
        <v>3</v>
      </c>
      <c r="D566">
        <v>2</v>
      </c>
      <c r="E566">
        <v>0</v>
      </c>
      <c r="F566" t="s">
        <v>2659</v>
      </c>
      <c r="G566">
        <v>7488</v>
      </c>
      <c r="H566">
        <v>4016881.2</v>
      </c>
      <c r="I566">
        <v>18</v>
      </c>
      <c r="J566">
        <v>0.37169810533523501</v>
      </c>
      <c r="K566">
        <v>0.61481481790542603</v>
      </c>
      <c r="L566">
        <v>0.413333338499069</v>
      </c>
      <c r="M566">
        <v>0.35555555555555501</v>
      </c>
      <c r="N566">
        <v>0.45185185185185101</v>
      </c>
      <c r="O566">
        <v>0.38113207547169797</v>
      </c>
      <c r="P566">
        <v>16.8</v>
      </c>
      <c r="Q566">
        <v>238169</v>
      </c>
      <c r="R566">
        <v>7339</v>
      </c>
      <c r="S566">
        <v>2</v>
      </c>
      <c r="T566">
        <v>56</v>
      </c>
      <c r="U566">
        <v>0.31111111111111101</v>
      </c>
      <c r="V566">
        <v>0.48148148148148101</v>
      </c>
      <c r="W566">
        <v>0.373584905660377</v>
      </c>
      <c r="X566">
        <v>13</v>
      </c>
      <c r="Y566">
        <v>216493.2</v>
      </c>
      <c r="Z566">
        <v>7584</v>
      </c>
      <c r="AA566">
        <v>2</v>
      </c>
      <c r="AB566">
        <v>57</v>
      </c>
      <c r="AC566" t="s">
        <v>3245</v>
      </c>
      <c r="AE566">
        <f>Tabela4[[#This Row],[kan_params]]</f>
        <v>7488</v>
      </c>
      <c r="AF566">
        <f>Tabela4[[#This Row],[kan_steps]]</f>
        <v>18</v>
      </c>
      <c r="AG566">
        <f>Tabela4[[#This Row],[kan_train_acc]]</f>
        <v>0.37169810533523501</v>
      </c>
      <c r="AH566">
        <f>Tabela4[[#This Row],[kan_val_acc]]</f>
        <v>0.61481481790542603</v>
      </c>
      <c r="AI566">
        <f>Tabela4[[#This Row],[kan_test_acc]]</f>
        <v>0.413333338499069</v>
      </c>
      <c r="AJ566">
        <f>Tabela4[[#This Row],[mlp_test_acc]]</f>
        <v>0.35555555555555501</v>
      </c>
      <c r="AK566">
        <f>Tabela4[[#This Row],[mlp_val_acc]]</f>
        <v>0.45185185185185101</v>
      </c>
      <c r="AL566">
        <f>Tabela4[[#This Row],[mlp_train_acc]]</f>
        <v>0.38113207547169797</v>
      </c>
      <c r="AM566">
        <f>Tabela4[[#This Row],[mlp_steps]]</f>
        <v>16.8</v>
      </c>
    </row>
    <row r="567" spans="1:39" x14ac:dyDescent="0.25">
      <c r="A567" t="s">
        <v>2630</v>
      </c>
      <c r="B567">
        <v>8</v>
      </c>
      <c r="C567">
        <v>3</v>
      </c>
      <c r="D567">
        <v>2</v>
      </c>
      <c r="E567">
        <v>0</v>
      </c>
      <c r="F567" t="s">
        <v>2661</v>
      </c>
      <c r="G567">
        <v>7958</v>
      </c>
      <c r="H567">
        <v>3860898.2</v>
      </c>
      <c r="I567">
        <v>18</v>
      </c>
      <c r="J567">
        <v>0.41886791586875899</v>
      </c>
      <c r="K567">
        <v>0.592592585086822</v>
      </c>
      <c r="L567">
        <v>0.38222222924232402</v>
      </c>
      <c r="M567">
        <v>0.33333333333333298</v>
      </c>
      <c r="N567">
        <v>0.51851851851851805</v>
      </c>
      <c r="O567">
        <v>0.39622641509433898</v>
      </c>
      <c r="P567">
        <v>15.6</v>
      </c>
      <c r="Q567">
        <v>233640.6</v>
      </c>
      <c r="R567">
        <v>7833</v>
      </c>
      <c r="S567">
        <v>2</v>
      </c>
      <c r="T567">
        <v>58</v>
      </c>
      <c r="U567">
        <v>0.33333333333333298</v>
      </c>
      <c r="V567">
        <v>0.51851851851851805</v>
      </c>
      <c r="W567">
        <v>0.39622641509433898</v>
      </c>
      <c r="X567">
        <v>13.4</v>
      </c>
      <c r="Y567">
        <v>184950.8</v>
      </c>
      <c r="Z567">
        <v>8086</v>
      </c>
      <c r="AA567">
        <v>2</v>
      </c>
      <c r="AB567">
        <v>59</v>
      </c>
      <c r="AC567" t="s">
        <v>3246</v>
      </c>
      <c r="AE567">
        <f>Tabela4[[#This Row],[kan_params]]</f>
        <v>7958</v>
      </c>
      <c r="AF567">
        <f>Tabela4[[#This Row],[kan_steps]]</f>
        <v>18</v>
      </c>
      <c r="AG567">
        <f>Tabela4[[#This Row],[kan_train_acc]]</f>
        <v>0.41886791586875899</v>
      </c>
      <c r="AH567">
        <f>Tabela4[[#This Row],[kan_val_acc]]</f>
        <v>0.592592585086822</v>
      </c>
      <c r="AI567">
        <f>Tabela4[[#This Row],[kan_test_acc]]</f>
        <v>0.38222222924232402</v>
      </c>
      <c r="AJ567">
        <f>Tabela4[[#This Row],[mlp_test_acc]]</f>
        <v>0.33333333333333298</v>
      </c>
      <c r="AK567">
        <f>Tabela4[[#This Row],[mlp_val_acc]]</f>
        <v>0.51851851851851805</v>
      </c>
      <c r="AL567">
        <f>Tabela4[[#This Row],[mlp_train_acc]]</f>
        <v>0.39622641509433898</v>
      </c>
      <c r="AM567">
        <f>Tabela4[[#This Row],[mlp_steps]]</f>
        <v>15.6</v>
      </c>
    </row>
    <row r="568" spans="1:39" x14ac:dyDescent="0.25">
      <c r="A568" t="s">
        <v>2630</v>
      </c>
      <c r="B568">
        <v>8</v>
      </c>
      <c r="C568">
        <v>3</v>
      </c>
      <c r="D568">
        <v>2</v>
      </c>
      <c r="E568">
        <v>0</v>
      </c>
      <c r="F568" t="s">
        <v>2663</v>
      </c>
      <c r="G568">
        <v>8428</v>
      </c>
      <c r="H568">
        <v>3694413.6</v>
      </c>
      <c r="I568">
        <v>16</v>
      </c>
      <c r="J568">
        <v>0.40188678503036501</v>
      </c>
      <c r="K568">
        <v>0.56296296119689904</v>
      </c>
      <c r="L568">
        <v>0.466666674613952</v>
      </c>
      <c r="M568">
        <v>0.33333333333333298</v>
      </c>
      <c r="N568">
        <v>0.51851851851851805</v>
      </c>
      <c r="O568">
        <v>0.39622641509433898</v>
      </c>
      <c r="P568">
        <v>17.2</v>
      </c>
      <c r="Q568">
        <v>215275.6</v>
      </c>
      <c r="R568">
        <v>8343</v>
      </c>
      <c r="S568">
        <v>2</v>
      </c>
      <c r="T568">
        <v>60</v>
      </c>
      <c r="U568">
        <v>0.39999999999999902</v>
      </c>
      <c r="V568">
        <v>0.31851851851851798</v>
      </c>
      <c r="W568">
        <v>0.35094339622641502</v>
      </c>
      <c r="X568">
        <v>12.2</v>
      </c>
      <c r="Y568">
        <v>180741</v>
      </c>
      <c r="Z568">
        <v>8604</v>
      </c>
      <c r="AA568">
        <v>2</v>
      </c>
      <c r="AB568">
        <v>61</v>
      </c>
      <c r="AC568" t="s">
        <v>3247</v>
      </c>
      <c r="AE568">
        <f>Tabela4[[#This Row],[kan_params]]</f>
        <v>8428</v>
      </c>
      <c r="AF568">
        <f>Tabela4[[#This Row],[kan_steps]]</f>
        <v>16</v>
      </c>
      <c r="AG568">
        <f>Tabela4[[#This Row],[kan_train_acc]]</f>
        <v>0.40188678503036501</v>
      </c>
      <c r="AH568">
        <f>Tabela4[[#This Row],[kan_val_acc]]</f>
        <v>0.56296296119689904</v>
      </c>
      <c r="AI568">
        <f>Tabela4[[#This Row],[kan_test_acc]]</f>
        <v>0.466666674613952</v>
      </c>
      <c r="AJ568">
        <f>Tabela4[[#This Row],[mlp_test_acc]]</f>
        <v>0.33333333333333298</v>
      </c>
      <c r="AK568">
        <f>Tabela4[[#This Row],[mlp_val_acc]]</f>
        <v>0.51851851851851805</v>
      </c>
      <c r="AL568">
        <f>Tabela4[[#This Row],[mlp_train_acc]]</f>
        <v>0.39622641509433898</v>
      </c>
      <c r="AM568">
        <f>Tabela4[[#This Row],[mlp_steps]]</f>
        <v>17.2</v>
      </c>
    </row>
    <row r="569" spans="1:39" x14ac:dyDescent="0.25">
      <c r="A569" t="s">
        <v>2630</v>
      </c>
      <c r="B569">
        <v>8</v>
      </c>
      <c r="C569">
        <v>3</v>
      </c>
      <c r="D569">
        <v>2</v>
      </c>
      <c r="E569">
        <v>0</v>
      </c>
      <c r="F569" t="s">
        <v>2665</v>
      </c>
      <c r="G569">
        <v>8898</v>
      </c>
      <c r="H569">
        <v>5492843</v>
      </c>
      <c r="I569">
        <v>24.2</v>
      </c>
      <c r="J569">
        <v>0.40377358198165803</v>
      </c>
      <c r="K569">
        <v>0.64444444179534899</v>
      </c>
      <c r="L569">
        <v>0.45777778625488202</v>
      </c>
      <c r="M569">
        <v>0.33333333333333298</v>
      </c>
      <c r="N569">
        <v>0.51851851851851805</v>
      </c>
      <c r="O569">
        <v>0.39622641509433898</v>
      </c>
      <c r="P569">
        <v>14.2</v>
      </c>
      <c r="Q569">
        <v>239246</v>
      </c>
      <c r="R569">
        <v>8869</v>
      </c>
      <c r="S569">
        <v>2</v>
      </c>
      <c r="T569">
        <v>62</v>
      </c>
      <c r="U569">
        <v>0.33333333333333298</v>
      </c>
      <c r="V569">
        <v>0.51851851851851805</v>
      </c>
      <c r="W569">
        <v>0.39622641509433898</v>
      </c>
      <c r="X569">
        <v>13.4</v>
      </c>
      <c r="Y569">
        <v>209777.4</v>
      </c>
      <c r="Z569">
        <v>9138</v>
      </c>
      <c r="AA569">
        <v>2</v>
      </c>
      <c r="AB569">
        <v>63</v>
      </c>
      <c r="AC569" t="s">
        <v>3248</v>
      </c>
      <c r="AE569">
        <f>Tabela4[[#This Row],[kan_params]]</f>
        <v>8898</v>
      </c>
      <c r="AF569">
        <f>Tabela4[[#This Row],[kan_steps]]</f>
        <v>24.2</v>
      </c>
      <c r="AG569">
        <f>Tabela4[[#This Row],[kan_train_acc]]</f>
        <v>0.40377358198165803</v>
      </c>
      <c r="AH569">
        <f>Tabela4[[#This Row],[kan_val_acc]]</f>
        <v>0.64444444179534899</v>
      </c>
      <c r="AI569">
        <f>Tabela4[[#This Row],[kan_test_acc]]</f>
        <v>0.45777778625488202</v>
      </c>
      <c r="AJ569">
        <f>Tabela4[[#This Row],[mlp_test_acc]]</f>
        <v>0.33333333333333298</v>
      </c>
      <c r="AK569">
        <f>Tabela4[[#This Row],[mlp_val_acc]]</f>
        <v>0.51851851851851805</v>
      </c>
      <c r="AL569">
        <f>Tabela4[[#This Row],[mlp_train_acc]]</f>
        <v>0.39622641509433898</v>
      </c>
      <c r="AM569">
        <f>Tabela4[[#This Row],[mlp_steps]]</f>
        <v>14.2</v>
      </c>
    </row>
    <row r="570" spans="1:39" x14ac:dyDescent="0.25">
      <c r="A570" t="s">
        <v>2630</v>
      </c>
      <c r="B570">
        <v>8</v>
      </c>
      <c r="C570">
        <v>3</v>
      </c>
      <c r="D570">
        <v>2</v>
      </c>
      <c r="E570">
        <v>0</v>
      </c>
      <c r="F570" t="s">
        <v>2667</v>
      </c>
      <c r="G570">
        <v>3138</v>
      </c>
      <c r="H570">
        <v>3040040.4666666598</v>
      </c>
      <c r="I570">
        <v>33.3333333333333</v>
      </c>
      <c r="J570">
        <v>0.77735848824183096</v>
      </c>
      <c r="K570">
        <v>0.87901235024134305</v>
      </c>
      <c r="L570">
        <v>0.76296297709147098</v>
      </c>
      <c r="M570">
        <v>0.39555555555555499</v>
      </c>
      <c r="N570">
        <v>0.390123456790123</v>
      </c>
      <c r="O570">
        <v>0.37106918238993702</v>
      </c>
      <c r="P570">
        <v>14.4</v>
      </c>
      <c r="Q570">
        <v>157675.66666666599</v>
      </c>
      <c r="R570">
        <v>3118</v>
      </c>
      <c r="S570">
        <v>2</v>
      </c>
      <c r="T570">
        <v>35</v>
      </c>
      <c r="U570">
        <v>0.38074074074073999</v>
      </c>
      <c r="V570">
        <v>0.38024691358024598</v>
      </c>
      <c r="W570">
        <v>0.37987421383647801</v>
      </c>
      <c r="X570">
        <v>15.066666666666601</v>
      </c>
      <c r="Y570">
        <v>151878.53333333301</v>
      </c>
      <c r="Z570">
        <v>3279</v>
      </c>
      <c r="AA570">
        <v>2</v>
      </c>
      <c r="AB570">
        <v>36</v>
      </c>
      <c r="AC570" t="s">
        <v>3249</v>
      </c>
      <c r="AE570">
        <f>Tabela4[[#This Row],[kan_params]]</f>
        <v>3138</v>
      </c>
      <c r="AF570">
        <f>Tabela4[[#This Row],[kan_steps]]</f>
        <v>33.3333333333333</v>
      </c>
      <c r="AG570">
        <f>Tabela4[[#This Row],[kan_train_acc]]</f>
        <v>0.77735848824183096</v>
      </c>
      <c r="AH570">
        <f>Tabela4[[#This Row],[kan_val_acc]]</f>
        <v>0.87901235024134305</v>
      </c>
      <c r="AI570">
        <f>Tabela4[[#This Row],[kan_test_acc]]</f>
        <v>0.76296297709147098</v>
      </c>
      <c r="AJ570">
        <f>Tabela4[[#This Row],[mlp_test_acc]]</f>
        <v>0.39555555555555499</v>
      </c>
      <c r="AK570">
        <f>Tabela4[[#This Row],[mlp_val_acc]]</f>
        <v>0.390123456790123</v>
      </c>
      <c r="AL570">
        <f>Tabela4[[#This Row],[mlp_train_acc]]</f>
        <v>0.37106918238993702</v>
      </c>
      <c r="AM570">
        <f>Tabela4[[#This Row],[mlp_steps]]</f>
        <v>14.4</v>
      </c>
    </row>
    <row r="571" spans="1:39" x14ac:dyDescent="0.25">
      <c r="A571" t="s">
        <v>2630</v>
      </c>
      <c r="B571">
        <v>8</v>
      </c>
      <c r="C571">
        <v>3</v>
      </c>
      <c r="D571">
        <v>2</v>
      </c>
      <c r="E571">
        <v>0</v>
      </c>
      <c r="F571" t="s">
        <v>2669</v>
      </c>
      <c r="G571">
        <v>6286</v>
      </c>
      <c r="H571">
        <v>3134809</v>
      </c>
      <c r="I571">
        <v>14.8</v>
      </c>
      <c r="J571">
        <v>0.33962263762950801</v>
      </c>
      <c r="K571">
        <v>0.59259260892868004</v>
      </c>
      <c r="L571">
        <v>0.38666667938232402</v>
      </c>
      <c r="M571">
        <v>0.33333333333333298</v>
      </c>
      <c r="N571">
        <v>0.51851851851851805</v>
      </c>
      <c r="O571">
        <v>0.39622641509433898</v>
      </c>
      <c r="P571">
        <v>18.399999999999999</v>
      </c>
      <c r="Q571">
        <v>274299.8</v>
      </c>
      <c r="R571">
        <v>6174</v>
      </c>
      <c r="S571">
        <v>2</v>
      </c>
      <c r="T571">
        <v>51</v>
      </c>
      <c r="U571">
        <v>0.266666666666666</v>
      </c>
      <c r="V571">
        <v>0.38518518518518502</v>
      </c>
      <c r="W571">
        <v>0.32830188679245198</v>
      </c>
      <c r="X571">
        <v>13.2</v>
      </c>
      <c r="Y571">
        <v>177752.6</v>
      </c>
      <c r="Z571">
        <v>6399</v>
      </c>
      <c r="AA571">
        <v>2</v>
      </c>
      <c r="AB571">
        <v>52</v>
      </c>
      <c r="AC571" t="s">
        <v>3250</v>
      </c>
      <c r="AE571">
        <f>Tabela4[[#This Row],[kan_params]]</f>
        <v>6286</v>
      </c>
      <c r="AF571">
        <f>Tabela4[[#This Row],[kan_steps]]</f>
        <v>14.8</v>
      </c>
      <c r="AG571">
        <f>Tabela4[[#This Row],[kan_train_acc]]</f>
        <v>0.33962263762950801</v>
      </c>
      <c r="AH571">
        <f>Tabela4[[#This Row],[kan_val_acc]]</f>
        <v>0.59259260892868004</v>
      </c>
      <c r="AI571">
        <f>Tabela4[[#This Row],[kan_test_acc]]</f>
        <v>0.38666667938232402</v>
      </c>
      <c r="AJ571">
        <f>Tabela4[[#This Row],[mlp_test_acc]]</f>
        <v>0.33333333333333298</v>
      </c>
      <c r="AK571">
        <f>Tabela4[[#This Row],[mlp_val_acc]]</f>
        <v>0.51851851851851805</v>
      </c>
      <c r="AL571">
        <f>Tabela4[[#This Row],[mlp_train_acc]]</f>
        <v>0.39622641509433898</v>
      </c>
      <c r="AM571">
        <f>Tabela4[[#This Row],[mlp_steps]]</f>
        <v>18.399999999999999</v>
      </c>
    </row>
    <row r="572" spans="1:39" x14ac:dyDescent="0.25">
      <c r="A572" t="s">
        <v>2630</v>
      </c>
      <c r="B572">
        <v>8</v>
      </c>
      <c r="C572">
        <v>3</v>
      </c>
      <c r="D572">
        <v>2</v>
      </c>
      <c r="E572">
        <v>0</v>
      </c>
      <c r="F572" t="s">
        <v>2671</v>
      </c>
      <c r="G572">
        <v>6808</v>
      </c>
      <c r="H572">
        <v>3482187</v>
      </c>
      <c r="I572">
        <v>16.8</v>
      </c>
      <c r="J572">
        <v>0.43584905862808199</v>
      </c>
      <c r="K572">
        <v>0.63703702688217101</v>
      </c>
      <c r="L572">
        <v>0.40444445312023097</v>
      </c>
      <c r="M572">
        <v>0.33333333333333298</v>
      </c>
      <c r="N572">
        <v>0.51851851851851805</v>
      </c>
      <c r="O572">
        <v>0.39622641509433898</v>
      </c>
      <c r="P572">
        <v>15.4</v>
      </c>
      <c r="Q572">
        <v>204414</v>
      </c>
      <c r="R572">
        <v>6628</v>
      </c>
      <c r="S572">
        <v>2</v>
      </c>
      <c r="T572">
        <v>53</v>
      </c>
      <c r="U572">
        <v>0.35555555555555501</v>
      </c>
      <c r="V572">
        <v>0.45185185185185101</v>
      </c>
      <c r="W572">
        <v>0.38113207547169797</v>
      </c>
      <c r="X572">
        <v>12</v>
      </c>
      <c r="Y572">
        <v>202177.4</v>
      </c>
      <c r="Z572">
        <v>6861</v>
      </c>
      <c r="AA572">
        <v>2</v>
      </c>
      <c r="AB572">
        <v>54</v>
      </c>
      <c r="AC572" t="s">
        <v>3251</v>
      </c>
      <c r="AE572">
        <f>Tabela4[[#This Row],[kan_params]]</f>
        <v>6808</v>
      </c>
      <c r="AF572">
        <f>Tabela4[[#This Row],[kan_steps]]</f>
        <v>16.8</v>
      </c>
      <c r="AG572">
        <f>Tabela4[[#This Row],[kan_train_acc]]</f>
        <v>0.43584905862808199</v>
      </c>
      <c r="AH572">
        <f>Tabela4[[#This Row],[kan_val_acc]]</f>
        <v>0.63703702688217101</v>
      </c>
      <c r="AI572">
        <f>Tabela4[[#This Row],[kan_test_acc]]</f>
        <v>0.40444445312023097</v>
      </c>
      <c r="AJ572">
        <f>Tabela4[[#This Row],[mlp_test_acc]]</f>
        <v>0.33333333333333298</v>
      </c>
      <c r="AK572">
        <f>Tabela4[[#This Row],[mlp_val_acc]]</f>
        <v>0.51851851851851805</v>
      </c>
      <c r="AL572">
        <f>Tabela4[[#This Row],[mlp_train_acc]]</f>
        <v>0.39622641509433898</v>
      </c>
      <c r="AM572">
        <f>Tabela4[[#This Row],[mlp_steps]]</f>
        <v>15.4</v>
      </c>
    </row>
    <row r="573" spans="1:39" x14ac:dyDescent="0.25">
      <c r="A573" t="s">
        <v>2630</v>
      </c>
      <c r="B573">
        <v>8</v>
      </c>
      <c r="C573">
        <v>3</v>
      </c>
      <c r="D573">
        <v>2</v>
      </c>
      <c r="E573">
        <v>0</v>
      </c>
      <c r="F573" t="s">
        <v>2673</v>
      </c>
      <c r="G573">
        <v>7330</v>
      </c>
      <c r="H573">
        <v>3074006.4</v>
      </c>
      <c r="I573">
        <v>14</v>
      </c>
      <c r="J573">
        <v>0.32830187678336997</v>
      </c>
      <c r="K573">
        <v>0.518518507480621</v>
      </c>
      <c r="L573">
        <v>0.26666667163371999</v>
      </c>
      <c r="M573">
        <v>0.33333333333333298</v>
      </c>
      <c r="N573">
        <v>0.51851851851851805</v>
      </c>
      <c r="O573">
        <v>0.39622641509433898</v>
      </c>
      <c r="P573">
        <v>20</v>
      </c>
      <c r="Q573">
        <v>271285</v>
      </c>
      <c r="R573">
        <v>7098</v>
      </c>
      <c r="S573">
        <v>2</v>
      </c>
      <c r="T573">
        <v>55</v>
      </c>
      <c r="U573">
        <v>0.33333333333333298</v>
      </c>
      <c r="V573">
        <v>0.51851851851851805</v>
      </c>
      <c r="W573">
        <v>0.39622641509433898</v>
      </c>
      <c r="X573">
        <v>15</v>
      </c>
      <c r="Y573">
        <v>228279.4</v>
      </c>
      <c r="Z573">
        <v>7339</v>
      </c>
      <c r="AA573">
        <v>2</v>
      </c>
      <c r="AB573">
        <v>56</v>
      </c>
      <c r="AC573" t="s">
        <v>3252</v>
      </c>
      <c r="AE573">
        <f>Tabela4[[#This Row],[kan_params]]</f>
        <v>7330</v>
      </c>
      <c r="AF573">
        <f>Tabela4[[#This Row],[kan_steps]]</f>
        <v>14</v>
      </c>
      <c r="AG573">
        <f>Tabela4[[#This Row],[kan_train_acc]]</f>
        <v>0.32830187678336997</v>
      </c>
      <c r="AH573">
        <f>Tabela4[[#This Row],[kan_val_acc]]</f>
        <v>0.518518507480621</v>
      </c>
      <c r="AI573">
        <f>Tabela4[[#This Row],[kan_test_acc]]</f>
        <v>0.26666667163371999</v>
      </c>
      <c r="AJ573">
        <f>Tabela4[[#This Row],[mlp_test_acc]]</f>
        <v>0.33333333333333298</v>
      </c>
      <c r="AK573">
        <f>Tabela4[[#This Row],[mlp_val_acc]]</f>
        <v>0.51851851851851805</v>
      </c>
      <c r="AL573">
        <f>Tabela4[[#This Row],[mlp_train_acc]]</f>
        <v>0.39622641509433898</v>
      </c>
      <c r="AM573">
        <f>Tabela4[[#This Row],[mlp_steps]]</f>
        <v>20</v>
      </c>
    </row>
    <row r="574" spans="1:39" x14ac:dyDescent="0.25">
      <c r="A574" t="s">
        <v>2630</v>
      </c>
      <c r="B574">
        <v>8</v>
      </c>
      <c r="C574">
        <v>3</v>
      </c>
      <c r="D574">
        <v>2</v>
      </c>
      <c r="E574">
        <v>0</v>
      </c>
      <c r="F574" t="s">
        <v>2675</v>
      </c>
      <c r="G574">
        <v>7852</v>
      </c>
      <c r="H574">
        <v>6256782.4000000004</v>
      </c>
      <c r="I574">
        <v>30.8</v>
      </c>
      <c r="J574">
        <v>0.54528301954269398</v>
      </c>
      <c r="K574">
        <v>0.70370368957519502</v>
      </c>
      <c r="L574">
        <v>0.52888890206813799</v>
      </c>
      <c r="M574">
        <v>0.33333333333333298</v>
      </c>
      <c r="N574">
        <v>0.51851851851851805</v>
      </c>
      <c r="O574">
        <v>0.39622641509433898</v>
      </c>
      <c r="P574">
        <v>13.4</v>
      </c>
      <c r="Q574">
        <v>200814.8</v>
      </c>
      <c r="R574">
        <v>7833</v>
      </c>
      <c r="S574">
        <v>2</v>
      </c>
      <c r="T574">
        <v>58</v>
      </c>
      <c r="U574">
        <v>0.33333333333333298</v>
      </c>
      <c r="V574">
        <v>0.53333333333333299</v>
      </c>
      <c r="W574">
        <v>0.39622641509433898</v>
      </c>
      <c r="X574">
        <v>17</v>
      </c>
      <c r="Y574">
        <v>257147.8</v>
      </c>
      <c r="Z574">
        <v>8086</v>
      </c>
      <c r="AA574">
        <v>2</v>
      </c>
      <c r="AB574">
        <v>59</v>
      </c>
      <c r="AC574" t="s">
        <v>3253</v>
      </c>
      <c r="AE574">
        <f>Tabela4[[#This Row],[kan_params]]</f>
        <v>7852</v>
      </c>
      <c r="AF574">
        <f>Tabela4[[#This Row],[kan_steps]]</f>
        <v>30.8</v>
      </c>
      <c r="AG574">
        <f>Tabela4[[#This Row],[kan_train_acc]]</f>
        <v>0.54528301954269398</v>
      </c>
      <c r="AH574">
        <f>Tabela4[[#This Row],[kan_val_acc]]</f>
        <v>0.70370368957519502</v>
      </c>
      <c r="AI574">
        <f>Tabela4[[#This Row],[kan_test_acc]]</f>
        <v>0.52888890206813799</v>
      </c>
      <c r="AJ574">
        <f>Tabela4[[#This Row],[mlp_test_acc]]</f>
        <v>0.33333333333333298</v>
      </c>
      <c r="AK574">
        <f>Tabela4[[#This Row],[mlp_val_acc]]</f>
        <v>0.51851851851851805</v>
      </c>
      <c r="AL574">
        <f>Tabela4[[#This Row],[mlp_train_acc]]</f>
        <v>0.39622641509433898</v>
      </c>
      <c r="AM574">
        <f>Tabela4[[#This Row],[mlp_steps]]</f>
        <v>13.4</v>
      </c>
    </row>
    <row r="575" spans="1:39" x14ac:dyDescent="0.25">
      <c r="A575" t="s">
        <v>2630</v>
      </c>
      <c r="B575">
        <v>8</v>
      </c>
      <c r="C575">
        <v>3</v>
      </c>
      <c r="D575">
        <v>2</v>
      </c>
      <c r="E575">
        <v>0</v>
      </c>
      <c r="F575" t="s">
        <v>2677</v>
      </c>
      <c r="G575">
        <v>8374</v>
      </c>
      <c r="H575">
        <v>4750175.5999999996</v>
      </c>
      <c r="I575">
        <v>20.8</v>
      </c>
      <c r="J575">
        <v>0.52264151126146297</v>
      </c>
      <c r="K575">
        <v>0.72592592239379805</v>
      </c>
      <c r="L575">
        <v>0.51111112236976597</v>
      </c>
      <c r="M575">
        <v>0.35555555555555501</v>
      </c>
      <c r="N575">
        <v>0.45185185185185101</v>
      </c>
      <c r="O575">
        <v>0.38113207547169797</v>
      </c>
      <c r="P575">
        <v>13.6</v>
      </c>
      <c r="Q575">
        <v>202293.6</v>
      </c>
      <c r="R575">
        <v>8343</v>
      </c>
      <c r="S575">
        <v>2</v>
      </c>
      <c r="T575">
        <v>60</v>
      </c>
      <c r="U575">
        <v>0.33333333333333298</v>
      </c>
      <c r="V575">
        <v>0.51851851851851805</v>
      </c>
      <c r="W575">
        <v>0.39622641509433898</v>
      </c>
      <c r="X575">
        <v>13.6</v>
      </c>
      <c r="Y575">
        <v>206811.4</v>
      </c>
      <c r="Z575">
        <v>8604</v>
      </c>
      <c r="AA575">
        <v>2</v>
      </c>
      <c r="AB575">
        <v>61</v>
      </c>
      <c r="AC575" t="s">
        <v>3254</v>
      </c>
      <c r="AE575">
        <f>Tabela4[[#This Row],[kan_params]]</f>
        <v>8374</v>
      </c>
      <c r="AF575">
        <f>Tabela4[[#This Row],[kan_steps]]</f>
        <v>20.8</v>
      </c>
      <c r="AG575">
        <f>Tabela4[[#This Row],[kan_train_acc]]</f>
        <v>0.52264151126146297</v>
      </c>
      <c r="AH575">
        <f>Tabela4[[#This Row],[kan_val_acc]]</f>
        <v>0.72592592239379805</v>
      </c>
      <c r="AI575">
        <f>Tabela4[[#This Row],[kan_test_acc]]</f>
        <v>0.51111112236976597</v>
      </c>
      <c r="AJ575">
        <f>Tabela4[[#This Row],[mlp_test_acc]]</f>
        <v>0.35555555555555501</v>
      </c>
      <c r="AK575">
        <f>Tabela4[[#This Row],[mlp_val_acc]]</f>
        <v>0.45185185185185101</v>
      </c>
      <c r="AL575">
        <f>Tabela4[[#This Row],[mlp_train_acc]]</f>
        <v>0.38113207547169797</v>
      </c>
      <c r="AM575">
        <f>Tabela4[[#This Row],[mlp_steps]]</f>
        <v>13.6</v>
      </c>
    </row>
    <row r="576" spans="1:39" x14ac:dyDescent="0.25">
      <c r="A576" t="s">
        <v>2630</v>
      </c>
      <c r="B576">
        <v>8</v>
      </c>
      <c r="C576">
        <v>3</v>
      </c>
      <c r="D576">
        <v>2</v>
      </c>
      <c r="E576">
        <v>0</v>
      </c>
      <c r="F576" t="s">
        <v>2679</v>
      </c>
      <c r="G576">
        <v>8896</v>
      </c>
      <c r="H576">
        <v>4701485</v>
      </c>
      <c r="I576">
        <v>21</v>
      </c>
      <c r="J576">
        <v>0.503773581981658</v>
      </c>
      <c r="K576">
        <v>0.71851851940154998</v>
      </c>
      <c r="L576">
        <v>0.56000001430511404</v>
      </c>
      <c r="M576">
        <v>0.39999999999999902</v>
      </c>
      <c r="N576">
        <v>0.31851851851851798</v>
      </c>
      <c r="O576">
        <v>0.35094339622641502</v>
      </c>
      <c r="P576">
        <v>12</v>
      </c>
      <c r="Q576">
        <v>159524.79999999999</v>
      </c>
      <c r="R576">
        <v>8869</v>
      </c>
      <c r="S576">
        <v>2</v>
      </c>
      <c r="T576">
        <v>62</v>
      </c>
      <c r="U576">
        <v>0.33333333333333298</v>
      </c>
      <c r="V576">
        <v>0.51851851851851805</v>
      </c>
      <c r="W576">
        <v>0.39622641509433898</v>
      </c>
      <c r="X576">
        <v>13.2</v>
      </c>
      <c r="Y576">
        <v>223861.6</v>
      </c>
      <c r="Z576">
        <v>9138</v>
      </c>
      <c r="AA576">
        <v>2</v>
      </c>
      <c r="AB576">
        <v>63</v>
      </c>
      <c r="AC576" t="s">
        <v>3255</v>
      </c>
      <c r="AE576">
        <f>Tabela4[[#This Row],[kan_params]]</f>
        <v>8896</v>
      </c>
      <c r="AF576">
        <f>Tabela4[[#This Row],[kan_steps]]</f>
        <v>21</v>
      </c>
      <c r="AG576">
        <f>Tabela4[[#This Row],[kan_train_acc]]</f>
        <v>0.503773581981658</v>
      </c>
      <c r="AH576">
        <f>Tabela4[[#This Row],[kan_val_acc]]</f>
        <v>0.71851851940154998</v>
      </c>
      <c r="AI576">
        <f>Tabela4[[#This Row],[kan_test_acc]]</f>
        <v>0.56000001430511404</v>
      </c>
      <c r="AJ576">
        <f>Tabela4[[#This Row],[mlp_test_acc]]</f>
        <v>0.39999999999999902</v>
      </c>
      <c r="AK576">
        <f>Tabela4[[#This Row],[mlp_val_acc]]</f>
        <v>0.31851851851851798</v>
      </c>
      <c r="AL576">
        <f>Tabela4[[#This Row],[mlp_train_acc]]</f>
        <v>0.35094339622641502</v>
      </c>
      <c r="AM576">
        <f>Tabela4[[#This Row],[mlp_steps]]</f>
        <v>12</v>
      </c>
    </row>
    <row r="577" spans="1:39" x14ac:dyDescent="0.25">
      <c r="A577" t="s">
        <v>2630</v>
      </c>
      <c r="B577">
        <v>8</v>
      </c>
      <c r="C577">
        <v>3</v>
      </c>
      <c r="D577">
        <v>2</v>
      </c>
      <c r="E577">
        <v>0</v>
      </c>
      <c r="F577" t="s">
        <v>2681</v>
      </c>
      <c r="G577">
        <v>9418</v>
      </c>
      <c r="H577">
        <v>6284795</v>
      </c>
      <c r="I577">
        <v>27.6</v>
      </c>
      <c r="J577">
        <v>0.556603771448135</v>
      </c>
      <c r="K577">
        <v>0.70370371341705296</v>
      </c>
      <c r="L577">
        <v>0.49777778685092899</v>
      </c>
      <c r="M577">
        <v>0.33333333333333298</v>
      </c>
      <c r="N577">
        <v>0.54814814814814805</v>
      </c>
      <c r="O577">
        <v>0.39622641509433898</v>
      </c>
      <c r="P577">
        <v>14.8</v>
      </c>
      <c r="Q577">
        <v>225168.6</v>
      </c>
      <c r="R577">
        <v>9411</v>
      </c>
      <c r="S577">
        <v>2</v>
      </c>
      <c r="T577">
        <v>64</v>
      </c>
      <c r="U577">
        <v>0.35555555555555501</v>
      </c>
      <c r="V577">
        <v>0.45185185185185101</v>
      </c>
      <c r="W577">
        <v>0.38113207547169797</v>
      </c>
      <c r="X577">
        <v>13</v>
      </c>
      <c r="Y577">
        <v>209335.2</v>
      </c>
      <c r="Z577">
        <v>9688</v>
      </c>
      <c r="AA577">
        <v>2</v>
      </c>
      <c r="AB577">
        <v>65</v>
      </c>
      <c r="AC577" t="s">
        <v>3256</v>
      </c>
      <c r="AE577">
        <f>Tabela4[[#This Row],[kan_params]]</f>
        <v>9418</v>
      </c>
      <c r="AF577">
        <f>Tabela4[[#This Row],[kan_steps]]</f>
        <v>27.6</v>
      </c>
      <c r="AG577">
        <f>Tabela4[[#This Row],[kan_train_acc]]</f>
        <v>0.556603771448135</v>
      </c>
      <c r="AH577">
        <f>Tabela4[[#This Row],[kan_val_acc]]</f>
        <v>0.70370371341705296</v>
      </c>
      <c r="AI577">
        <f>Tabela4[[#This Row],[kan_test_acc]]</f>
        <v>0.49777778685092899</v>
      </c>
      <c r="AJ577">
        <f>Tabela4[[#This Row],[mlp_test_acc]]</f>
        <v>0.33333333333333298</v>
      </c>
      <c r="AK577">
        <f>Tabela4[[#This Row],[mlp_val_acc]]</f>
        <v>0.54814814814814805</v>
      </c>
      <c r="AL577">
        <f>Tabela4[[#This Row],[mlp_train_acc]]</f>
        <v>0.39622641509433898</v>
      </c>
      <c r="AM577">
        <f>Tabela4[[#This Row],[mlp_steps]]</f>
        <v>14.8</v>
      </c>
    </row>
    <row r="578" spans="1:39" x14ac:dyDescent="0.25">
      <c r="A578" t="s">
        <v>2630</v>
      </c>
      <c r="B578">
        <v>8</v>
      </c>
      <c r="C578">
        <v>3</v>
      </c>
      <c r="D578">
        <v>2</v>
      </c>
      <c r="E578">
        <v>0</v>
      </c>
      <c r="F578" t="s">
        <v>2683</v>
      </c>
      <c r="G578">
        <v>9940</v>
      </c>
      <c r="H578">
        <v>6739853.5999999996</v>
      </c>
      <c r="I578">
        <v>28.4</v>
      </c>
      <c r="J578">
        <v>0.60943397283554002</v>
      </c>
      <c r="K578">
        <v>0.77037036418914795</v>
      </c>
      <c r="L578">
        <v>0.58666667938232397</v>
      </c>
      <c r="M578">
        <v>0.33333333333333298</v>
      </c>
      <c r="N578">
        <v>0.54814814814814805</v>
      </c>
      <c r="O578">
        <v>0.39622641509433898</v>
      </c>
      <c r="P578">
        <v>15.6</v>
      </c>
      <c r="Q578">
        <v>260617</v>
      </c>
      <c r="R578">
        <v>9688</v>
      </c>
      <c r="S578">
        <v>2</v>
      </c>
      <c r="T578">
        <v>65</v>
      </c>
      <c r="U578">
        <v>0.31111111111111101</v>
      </c>
      <c r="V578">
        <v>0.49629629629629601</v>
      </c>
      <c r="W578">
        <v>0.373584905660377</v>
      </c>
      <c r="X578">
        <v>13.4</v>
      </c>
      <c r="Y578">
        <v>218367.4</v>
      </c>
      <c r="Z578">
        <v>9969</v>
      </c>
      <c r="AA578">
        <v>2</v>
      </c>
      <c r="AB578">
        <v>66</v>
      </c>
      <c r="AC578" t="s">
        <v>3257</v>
      </c>
      <c r="AE578">
        <f>Tabela4[[#This Row],[kan_params]]</f>
        <v>9940</v>
      </c>
      <c r="AF578">
        <f>Tabela4[[#This Row],[kan_steps]]</f>
        <v>28.4</v>
      </c>
      <c r="AG578">
        <f>Tabela4[[#This Row],[kan_train_acc]]</f>
        <v>0.60943397283554002</v>
      </c>
      <c r="AH578">
        <f>Tabela4[[#This Row],[kan_val_acc]]</f>
        <v>0.77037036418914795</v>
      </c>
      <c r="AI578">
        <f>Tabela4[[#This Row],[kan_test_acc]]</f>
        <v>0.58666667938232397</v>
      </c>
      <c r="AJ578">
        <f>Tabela4[[#This Row],[mlp_test_acc]]</f>
        <v>0.33333333333333298</v>
      </c>
      <c r="AK578">
        <f>Tabela4[[#This Row],[mlp_val_acc]]</f>
        <v>0.54814814814814805</v>
      </c>
      <c r="AL578">
        <f>Tabela4[[#This Row],[mlp_train_acc]]</f>
        <v>0.39622641509433898</v>
      </c>
      <c r="AM578">
        <f>Tabela4[[#This Row],[mlp_steps]]</f>
        <v>15.6</v>
      </c>
    </row>
    <row r="579" spans="1:39" x14ac:dyDescent="0.25">
      <c r="A579" t="s">
        <v>2630</v>
      </c>
      <c r="B579">
        <v>8</v>
      </c>
      <c r="C579">
        <v>3</v>
      </c>
      <c r="D579">
        <v>2</v>
      </c>
      <c r="E579">
        <v>0</v>
      </c>
      <c r="F579" t="s">
        <v>2685</v>
      </c>
      <c r="G579">
        <v>3556</v>
      </c>
      <c r="H579">
        <v>2335846.0666666599</v>
      </c>
      <c r="I579">
        <v>23.533333333333299</v>
      </c>
      <c r="J579">
        <v>0.757861634095509</v>
      </c>
      <c r="K579">
        <v>0.88395062287648496</v>
      </c>
      <c r="L579">
        <v>0.74518520037333102</v>
      </c>
      <c r="M579">
        <v>0.35259259259259201</v>
      </c>
      <c r="N579">
        <v>0.42716049382715998</v>
      </c>
      <c r="O579">
        <v>0.37672955974842698</v>
      </c>
      <c r="P579">
        <v>12.8666666666666</v>
      </c>
      <c r="Q579">
        <v>137959.6</v>
      </c>
      <c r="R579">
        <v>3444</v>
      </c>
      <c r="S579">
        <v>2</v>
      </c>
      <c r="T579">
        <v>37</v>
      </c>
      <c r="U579">
        <v>0.36444444444444402</v>
      </c>
      <c r="V579">
        <v>0.47654320987654297</v>
      </c>
      <c r="W579">
        <v>0.36289308176100599</v>
      </c>
      <c r="X579">
        <v>14.6</v>
      </c>
      <c r="Y579">
        <v>153288.46666666601</v>
      </c>
      <c r="Z579">
        <v>3613</v>
      </c>
      <c r="AA579">
        <v>2</v>
      </c>
      <c r="AB579">
        <v>38</v>
      </c>
      <c r="AC579" t="s">
        <v>3258</v>
      </c>
      <c r="AE579">
        <f>Tabela4[[#This Row],[kan_params]]</f>
        <v>3556</v>
      </c>
      <c r="AF579">
        <f>Tabela4[[#This Row],[kan_steps]]</f>
        <v>23.533333333333299</v>
      </c>
      <c r="AG579">
        <f>Tabela4[[#This Row],[kan_train_acc]]</f>
        <v>0.757861634095509</v>
      </c>
      <c r="AH579">
        <f>Tabela4[[#This Row],[kan_val_acc]]</f>
        <v>0.88395062287648496</v>
      </c>
      <c r="AI579">
        <f>Tabela4[[#This Row],[kan_test_acc]]</f>
        <v>0.74518520037333102</v>
      </c>
      <c r="AJ579">
        <f>Tabela4[[#This Row],[mlp_test_acc]]</f>
        <v>0.35259259259259201</v>
      </c>
      <c r="AK579">
        <f>Tabela4[[#This Row],[mlp_val_acc]]</f>
        <v>0.42716049382715998</v>
      </c>
      <c r="AL579">
        <f>Tabela4[[#This Row],[mlp_train_acc]]</f>
        <v>0.37672955974842698</v>
      </c>
      <c r="AM579">
        <f>Tabela4[[#This Row],[mlp_steps]]</f>
        <v>12.8666666666666</v>
      </c>
    </row>
    <row r="580" spans="1:39" x14ac:dyDescent="0.25">
      <c r="A580" t="s">
        <v>2630</v>
      </c>
      <c r="B580">
        <v>8</v>
      </c>
      <c r="C580">
        <v>3</v>
      </c>
      <c r="D580">
        <v>2</v>
      </c>
      <c r="E580">
        <v>0</v>
      </c>
      <c r="F580" t="s">
        <v>2687</v>
      </c>
      <c r="G580">
        <v>6964</v>
      </c>
      <c r="H580">
        <v>5882383.7999999998</v>
      </c>
      <c r="I580">
        <v>28.8</v>
      </c>
      <c r="J580">
        <v>0.50377358794212301</v>
      </c>
      <c r="K580">
        <v>0.70370368957519502</v>
      </c>
      <c r="L580">
        <v>0.52444446086883501</v>
      </c>
      <c r="M580">
        <v>0.33333333333333298</v>
      </c>
      <c r="N580">
        <v>0.55555555555555503</v>
      </c>
      <c r="O580">
        <v>0.39622641509433898</v>
      </c>
      <c r="P580">
        <v>16</v>
      </c>
      <c r="Q580">
        <v>240112.2</v>
      </c>
      <c r="R580">
        <v>6861</v>
      </c>
      <c r="S580">
        <v>2</v>
      </c>
      <c r="T580">
        <v>54</v>
      </c>
      <c r="U580">
        <v>0.33333333333333298</v>
      </c>
      <c r="V580">
        <v>0.57777777777777695</v>
      </c>
      <c r="W580">
        <v>0.39622641509433898</v>
      </c>
      <c r="X580">
        <v>13.2</v>
      </c>
      <c r="Y580">
        <v>204997.8</v>
      </c>
      <c r="Z580">
        <v>7098</v>
      </c>
      <c r="AA580">
        <v>2</v>
      </c>
      <c r="AB580">
        <v>55</v>
      </c>
      <c r="AC580" t="s">
        <v>3259</v>
      </c>
      <c r="AE580">
        <f>Tabela4[[#This Row],[kan_params]]</f>
        <v>6964</v>
      </c>
      <c r="AF580">
        <f>Tabela4[[#This Row],[kan_steps]]</f>
        <v>28.8</v>
      </c>
      <c r="AG580">
        <f>Tabela4[[#This Row],[kan_train_acc]]</f>
        <v>0.50377358794212301</v>
      </c>
      <c r="AH580">
        <f>Tabela4[[#This Row],[kan_val_acc]]</f>
        <v>0.70370368957519502</v>
      </c>
      <c r="AI580">
        <f>Tabela4[[#This Row],[kan_test_acc]]</f>
        <v>0.52444446086883501</v>
      </c>
      <c r="AJ580">
        <f>Tabela4[[#This Row],[mlp_test_acc]]</f>
        <v>0.33333333333333298</v>
      </c>
      <c r="AK580">
        <f>Tabela4[[#This Row],[mlp_val_acc]]</f>
        <v>0.55555555555555503</v>
      </c>
      <c r="AL580">
        <f>Tabela4[[#This Row],[mlp_train_acc]]</f>
        <v>0.39622641509433898</v>
      </c>
      <c r="AM580">
        <f>Tabela4[[#This Row],[mlp_steps]]</f>
        <v>16</v>
      </c>
    </row>
    <row r="581" spans="1:39" x14ac:dyDescent="0.25">
      <c r="A581" t="s">
        <v>2630</v>
      </c>
      <c r="B581">
        <v>8</v>
      </c>
      <c r="C581">
        <v>3</v>
      </c>
      <c r="D581">
        <v>2</v>
      </c>
      <c r="E581">
        <v>0</v>
      </c>
      <c r="F581" t="s">
        <v>2689</v>
      </c>
      <c r="G581">
        <v>7538</v>
      </c>
      <c r="H581">
        <v>4406711.2</v>
      </c>
      <c r="I581">
        <v>21.4</v>
      </c>
      <c r="J581">
        <v>0.53018867373466405</v>
      </c>
      <c r="K581">
        <v>0.62962962388992305</v>
      </c>
      <c r="L581">
        <v>0.49333334565162601</v>
      </c>
      <c r="M581">
        <v>0.33333333333333298</v>
      </c>
      <c r="N581">
        <v>0.51851851851851805</v>
      </c>
      <c r="O581">
        <v>0.39622641509433898</v>
      </c>
      <c r="P581">
        <v>15.2</v>
      </c>
      <c r="Q581">
        <v>234316.6</v>
      </c>
      <c r="R581">
        <v>7339</v>
      </c>
      <c r="S581">
        <v>2</v>
      </c>
      <c r="T581">
        <v>56</v>
      </c>
      <c r="U581">
        <v>0.33333333333333298</v>
      </c>
      <c r="V581">
        <v>0.51851851851851805</v>
      </c>
      <c r="W581">
        <v>0.39622641509433898</v>
      </c>
      <c r="X581">
        <v>12</v>
      </c>
      <c r="Y581">
        <v>191051.2</v>
      </c>
      <c r="Z581">
        <v>7584</v>
      </c>
      <c r="AA581">
        <v>2</v>
      </c>
      <c r="AB581">
        <v>57</v>
      </c>
      <c r="AC581" t="s">
        <v>3260</v>
      </c>
      <c r="AE581">
        <f>Tabela4[[#This Row],[kan_params]]</f>
        <v>7538</v>
      </c>
      <c r="AF581">
        <f>Tabela4[[#This Row],[kan_steps]]</f>
        <v>21.4</v>
      </c>
      <c r="AG581">
        <f>Tabela4[[#This Row],[kan_train_acc]]</f>
        <v>0.53018867373466405</v>
      </c>
      <c r="AH581">
        <f>Tabela4[[#This Row],[kan_val_acc]]</f>
        <v>0.62962962388992305</v>
      </c>
      <c r="AI581">
        <f>Tabela4[[#This Row],[kan_test_acc]]</f>
        <v>0.49333334565162601</v>
      </c>
      <c r="AJ581">
        <f>Tabela4[[#This Row],[mlp_test_acc]]</f>
        <v>0.33333333333333298</v>
      </c>
      <c r="AK581">
        <f>Tabela4[[#This Row],[mlp_val_acc]]</f>
        <v>0.51851851851851805</v>
      </c>
      <c r="AL581">
        <f>Tabela4[[#This Row],[mlp_train_acc]]</f>
        <v>0.39622641509433898</v>
      </c>
      <c r="AM581">
        <f>Tabela4[[#This Row],[mlp_steps]]</f>
        <v>15.2</v>
      </c>
    </row>
    <row r="582" spans="1:39" x14ac:dyDescent="0.25">
      <c r="A582" t="s">
        <v>2630</v>
      </c>
      <c r="B582">
        <v>8</v>
      </c>
      <c r="C582">
        <v>3</v>
      </c>
      <c r="D582">
        <v>2</v>
      </c>
      <c r="E582">
        <v>0</v>
      </c>
      <c r="F582" t="s">
        <v>2691</v>
      </c>
      <c r="G582">
        <v>8112</v>
      </c>
      <c r="H582">
        <v>4043330.2</v>
      </c>
      <c r="I582">
        <v>18.600000000000001</v>
      </c>
      <c r="J582">
        <v>0.39245283007621701</v>
      </c>
      <c r="K582">
        <v>0.66666667461395201</v>
      </c>
      <c r="L582">
        <v>0.40888890027999802</v>
      </c>
      <c r="M582">
        <v>0.33333333333333298</v>
      </c>
      <c r="N582">
        <v>0.51851851851851805</v>
      </c>
      <c r="O582">
        <v>0.39622641509433898</v>
      </c>
      <c r="P582">
        <v>12.2</v>
      </c>
      <c r="Q582">
        <v>172309.6</v>
      </c>
      <c r="R582">
        <v>8086</v>
      </c>
      <c r="S582">
        <v>2</v>
      </c>
      <c r="T582">
        <v>59</v>
      </c>
      <c r="U582">
        <v>0.35555555555555501</v>
      </c>
      <c r="V582">
        <v>0.45185185185185101</v>
      </c>
      <c r="W582">
        <v>0.38113207547169797</v>
      </c>
      <c r="X582">
        <v>12</v>
      </c>
      <c r="Y582">
        <v>204189</v>
      </c>
      <c r="Z582">
        <v>8343</v>
      </c>
      <c r="AA582">
        <v>2</v>
      </c>
      <c r="AB582">
        <v>60</v>
      </c>
      <c r="AC582" t="s">
        <v>3261</v>
      </c>
      <c r="AE582">
        <f>Tabela4[[#This Row],[kan_params]]</f>
        <v>8112</v>
      </c>
      <c r="AF582">
        <f>Tabela4[[#This Row],[kan_steps]]</f>
        <v>18.600000000000001</v>
      </c>
      <c r="AG582">
        <f>Tabela4[[#This Row],[kan_train_acc]]</f>
        <v>0.39245283007621701</v>
      </c>
      <c r="AH582">
        <f>Tabela4[[#This Row],[kan_val_acc]]</f>
        <v>0.66666667461395201</v>
      </c>
      <c r="AI582">
        <f>Tabela4[[#This Row],[kan_test_acc]]</f>
        <v>0.40888890027999802</v>
      </c>
      <c r="AJ582">
        <f>Tabela4[[#This Row],[mlp_test_acc]]</f>
        <v>0.33333333333333298</v>
      </c>
      <c r="AK582">
        <f>Tabela4[[#This Row],[mlp_val_acc]]</f>
        <v>0.51851851851851805</v>
      </c>
      <c r="AL582">
        <f>Tabela4[[#This Row],[mlp_train_acc]]</f>
        <v>0.39622641509433898</v>
      </c>
      <c r="AM582">
        <f>Tabela4[[#This Row],[mlp_steps]]</f>
        <v>12.2</v>
      </c>
    </row>
    <row r="583" spans="1:39" x14ac:dyDescent="0.25">
      <c r="A583" t="s">
        <v>2630</v>
      </c>
      <c r="B583">
        <v>8</v>
      </c>
      <c r="C583">
        <v>3</v>
      </c>
      <c r="D583">
        <v>2</v>
      </c>
      <c r="E583">
        <v>0</v>
      </c>
      <c r="F583" t="s">
        <v>2693</v>
      </c>
      <c r="G583">
        <v>8686</v>
      </c>
      <c r="H583">
        <v>3510735.4</v>
      </c>
      <c r="I583">
        <v>14.6</v>
      </c>
      <c r="J583">
        <v>0.53584905862808196</v>
      </c>
      <c r="K583">
        <v>0.592592585086822</v>
      </c>
      <c r="L583">
        <v>0.57777779698371801</v>
      </c>
      <c r="M583">
        <v>0.33333333333333298</v>
      </c>
      <c r="N583">
        <v>0.51851851851851805</v>
      </c>
      <c r="O583">
        <v>0.39622641509433898</v>
      </c>
      <c r="P583">
        <v>14</v>
      </c>
      <c r="Q583">
        <v>206807</v>
      </c>
      <c r="R583">
        <v>8604</v>
      </c>
      <c r="S583">
        <v>2</v>
      </c>
      <c r="T583">
        <v>61</v>
      </c>
      <c r="U583">
        <v>0.32</v>
      </c>
      <c r="V583">
        <v>0.562962962962963</v>
      </c>
      <c r="W583">
        <v>0.38113207547169797</v>
      </c>
      <c r="X583">
        <v>16</v>
      </c>
      <c r="Y583">
        <v>284106.40000000002</v>
      </c>
      <c r="Z583">
        <v>8869</v>
      </c>
      <c r="AA583">
        <v>2</v>
      </c>
      <c r="AB583">
        <v>62</v>
      </c>
      <c r="AC583" t="s">
        <v>3262</v>
      </c>
      <c r="AE583">
        <f>Tabela4[[#This Row],[kan_params]]</f>
        <v>8686</v>
      </c>
      <c r="AF583">
        <f>Tabela4[[#This Row],[kan_steps]]</f>
        <v>14.6</v>
      </c>
      <c r="AG583">
        <f>Tabela4[[#This Row],[kan_train_acc]]</f>
        <v>0.53584905862808196</v>
      </c>
      <c r="AH583">
        <f>Tabela4[[#This Row],[kan_val_acc]]</f>
        <v>0.592592585086822</v>
      </c>
      <c r="AI583">
        <f>Tabela4[[#This Row],[kan_test_acc]]</f>
        <v>0.57777779698371801</v>
      </c>
      <c r="AJ583">
        <f>Tabela4[[#This Row],[mlp_test_acc]]</f>
        <v>0.33333333333333298</v>
      </c>
      <c r="AK583">
        <f>Tabela4[[#This Row],[mlp_val_acc]]</f>
        <v>0.51851851851851805</v>
      </c>
      <c r="AL583">
        <f>Tabela4[[#This Row],[mlp_train_acc]]</f>
        <v>0.39622641509433898</v>
      </c>
      <c r="AM583">
        <f>Tabela4[[#This Row],[mlp_steps]]</f>
        <v>14</v>
      </c>
    </row>
    <row r="584" spans="1:39" x14ac:dyDescent="0.25">
      <c r="A584" t="s">
        <v>2630</v>
      </c>
      <c r="B584">
        <v>8</v>
      </c>
      <c r="C584">
        <v>3</v>
      </c>
      <c r="D584">
        <v>2</v>
      </c>
      <c r="E584">
        <v>0</v>
      </c>
      <c r="F584" t="s">
        <v>2695</v>
      </c>
      <c r="G584">
        <v>9260</v>
      </c>
      <c r="H584">
        <v>3290429.6</v>
      </c>
      <c r="I584">
        <v>13</v>
      </c>
      <c r="J584">
        <v>0.43584905266761698</v>
      </c>
      <c r="K584">
        <v>0.74074071645736606</v>
      </c>
      <c r="L584">
        <v>0.48000001013278898</v>
      </c>
      <c r="M584">
        <v>0.22222222222222199</v>
      </c>
      <c r="N584">
        <v>0.296296296296296</v>
      </c>
      <c r="O584">
        <v>0.28301886792452802</v>
      </c>
      <c r="P584">
        <v>12</v>
      </c>
      <c r="Q584">
        <v>185380.8</v>
      </c>
      <c r="R584">
        <v>9138</v>
      </c>
      <c r="S584">
        <v>2</v>
      </c>
      <c r="T584">
        <v>63</v>
      </c>
      <c r="U584">
        <v>0.33333333333333298</v>
      </c>
      <c r="V584">
        <v>0.51851851851851805</v>
      </c>
      <c r="W584">
        <v>0.39622641509433898</v>
      </c>
      <c r="X584">
        <v>12</v>
      </c>
      <c r="Y584">
        <v>187618.2</v>
      </c>
      <c r="Z584">
        <v>9411</v>
      </c>
      <c r="AA584">
        <v>2</v>
      </c>
      <c r="AB584">
        <v>64</v>
      </c>
      <c r="AC584" t="s">
        <v>3263</v>
      </c>
      <c r="AE584">
        <f>Tabela4[[#This Row],[kan_params]]</f>
        <v>9260</v>
      </c>
      <c r="AF584">
        <f>Tabela4[[#This Row],[kan_steps]]</f>
        <v>13</v>
      </c>
      <c r="AG584">
        <f>Tabela4[[#This Row],[kan_train_acc]]</f>
        <v>0.43584905266761698</v>
      </c>
      <c r="AH584">
        <f>Tabela4[[#This Row],[kan_val_acc]]</f>
        <v>0.74074071645736606</v>
      </c>
      <c r="AI584">
        <f>Tabela4[[#This Row],[kan_test_acc]]</f>
        <v>0.48000001013278898</v>
      </c>
      <c r="AJ584">
        <f>Tabela4[[#This Row],[mlp_test_acc]]</f>
        <v>0.22222222222222199</v>
      </c>
      <c r="AK584">
        <f>Tabela4[[#This Row],[mlp_val_acc]]</f>
        <v>0.296296296296296</v>
      </c>
      <c r="AL584">
        <f>Tabela4[[#This Row],[mlp_train_acc]]</f>
        <v>0.28301886792452802</v>
      </c>
      <c r="AM584">
        <f>Tabela4[[#This Row],[mlp_steps]]</f>
        <v>12</v>
      </c>
    </row>
    <row r="585" spans="1:39" x14ac:dyDescent="0.25">
      <c r="A585" t="s">
        <v>2630</v>
      </c>
      <c r="B585">
        <v>8</v>
      </c>
      <c r="C585">
        <v>3</v>
      </c>
      <c r="D585">
        <v>2</v>
      </c>
      <c r="E585">
        <v>0</v>
      </c>
      <c r="F585" t="s">
        <v>2697</v>
      </c>
      <c r="G585">
        <v>9834</v>
      </c>
      <c r="H585">
        <v>6849151.4000000004</v>
      </c>
      <c r="I585">
        <v>29.8</v>
      </c>
      <c r="J585">
        <v>0.62830188870429904</v>
      </c>
      <c r="K585">
        <v>0.73333333730697603</v>
      </c>
      <c r="L585">
        <v>0.64444445967674202</v>
      </c>
      <c r="M585">
        <v>0.31111111111111101</v>
      </c>
      <c r="N585">
        <v>0.47407407407407398</v>
      </c>
      <c r="O585">
        <v>0.373584905660377</v>
      </c>
      <c r="P585">
        <v>13.4</v>
      </c>
      <c r="Q585">
        <v>211542.39999999999</v>
      </c>
      <c r="R585">
        <v>9688</v>
      </c>
      <c r="S585">
        <v>2</v>
      </c>
      <c r="T585">
        <v>65</v>
      </c>
      <c r="U585">
        <v>0.31111111111111101</v>
      </c>
      <c r="V585">
        <v>0.47407407407407398</v>
      </c>
      <c r="W585">
        <v>0.373584905660377</v>
      </c>
      <c r="X585">
        <v>12</v>
      </c>
      <c r="Y585">
        <v>182671.6</v>
      </c>
      <c r="Z585">
        <v>9969</v>
      </c>
      <c r="AA585">
        <v>2</v>
      </c>
      <c r="AB585">
        <v>66</v>
      </c>
      <c r="AC585" t="s">
        <v>3264</v>
      </c>
      <c r="AE585">
        <f>Tabela4[[#This Row],[kan_params]]</f>
        <v>9834</v>
      </c>
      <c r="AF585">
        <f>Tabela4[[#This Row],[kan_steps]]</f>
        <v>29.8</v>
      </c>
      <c r="AG585">
        <f>Tabela4[[#This Row],[kan_train_acc]]</f>
        <v>0.62830188870429904</v>
      </c>
      <c r="AH585">
        <f>Tabela4[[#This Row],[kan_val_acc]]</f>
        <v>0.73333333730697603</v>
      </c>
      <c r="AI585">
        <f>Tabela4[[#This Row],[kan_test_acc]]</f>
        <v>0.64444445967674202</v>
      </c>
      <c r="AJ585">
        <f>Tabela4[[#This Row],[mlp_test_acc]]</f>
        <v>0.31111111111111101</v>
      </c>
      <c r="AK585">
        <f>Tabela4[[#This Row],[mlp_val_acc]]</f>
        <v>0.47407407407407398</v>
      </c>
      <c r="AL585">
        <f>Tabela4[[#This Row],[mlp_train_acc]]</f>
        <v>0.373584905660377</v>
      </c>
      <c r="AM585">
        <f>Tabela4[[#This Row],[mlp_steps]]</f>
        <v>13.4</v>
      </c>
    </row>
    <row r="586" spans="1:39" x14ac:dyDescent="0.25">
      <c r="A586" t="s">
        <v>2630</v>
      </c>
      <c r="B586">
        <v>8</v>
      </c>
      <c r="C586">
        <v>3</v>
      </c>
      <c r="D586">
        <v>2</v>
      </c>
      <c r="E586">
        <v>0</v>
      </c>
      <c r="F586" t="s">
        <v>2699</v>
      </c>
      <c r="G586">
        <v>10408</v>
      </c>
      <c r="H586">
        <v>6032671.4000000004</v>
      </c>
      <c r="I586">
        <v>24.8</v>
      </c>
      <c r="J586">
        <v>0.45283018946647602</v>
      </c>
      <c r="K586">
        <v>0.71851851940154998</v>
      </c>
      <c r="L586">
        <v>0.48444445133209202</v>
      </c>
      <c r="M586">
        <v>0.33333333333333298</v>
      </c>
      <c r="N586">
        <v>0.51851851851851805</v>
      </c>
      <c r="O586">
        <v>0.39622641509433898</v>
      </c>
      <c r="P586">
        <v>12.2</v>
      </c>
      <c r="Q586">
        <v>181186</v>
      </c>
      <c r="R586">
        <v>10254</v>
      </c>
      <c r="S586">
        <v>2</v>
      </c>
      <c r="T586">
        <v>67</v>
      </c>
      <c r="U586">
        <v>0.33333333333333298</v>
      </c>
      <c r="V586">
        <v>0.51851851851851805</v>
      </c>
      <c r="W586">
        <v>0.39622641509433898</v>
      </c>
      <c r="X586">
        <v>16.8</v>
      </c>
      <c r="Y586">
        <v>253578.4</v>
      </c>
      <c r="Z586">
        <v>10543</v>
      </c>
      <c r="AA586">
        <v>2</v>
      </c>
      <c r="AB586">
        <v>68</v>
      </c>
      <c r="AC586" t="s">
        <v>3265</v>
      </c>
      <c r="AE586">
        <f>Tabela4[[#This Row],[kan_params]]</f>
        <v>10408</v>
      </c>
      <c r="AF586">
        <f>Tabela4[[#This Row],[kan_steps]]</f>
        <v>24.8</v>
      </c>
      <c r="AG586">
        <f>Tabela4[[#This Row],[kan_train_acc]]</f>
        <v>0.45283018946647602</v>
      </c>
      <c r="AH586">
        <f>Tabela4[[#This Row],[kan_val_acc]]</f>
        <v>0.71851851940154998</v>
      </c>
      <c r="AI586">
        <f>Tabela4[[#This Row],[kan_test_acc]]</f>
        <v>0.48444445133209202</v>
      </c>
      <c r="AJ586">
        <f>Tabela4[[#This Row],[mlp_test_acc]]</f>
        <v>0.33333333333333298</v>
      </c>
      <c r="AK586">
        <f>Tabela4[[#This Row],[mlp_val_acc]]</f>
        <v>0.51851851851851805</v>
      </c>
      <c r="AL586">
        <f>Tabela4[[#This Row],[mlp_train_acc]]</f>
        <v>0.39622641509433898</v>
      </c>
      <c r="AM586">
        <f>Tabela4[[#This Row],[mlp_steps]]</f>
        <v>12.2</v>
      </c>
    </row>
    <row r="587" spans="1:39" x14ac:dyDescent="0.25">
      <c r="A587" t="s">
        <v>2630</v>
      </c>
      <c r="B587">
        <v>8</v>
      </c>
      <c r="C587">
        <v>3</v>
      </c>
      <c r="D587">
        <v>2</v>
      </c>
      <c r="E587">
        <v>0</v>
      </c>
      <c r="F587" t="s">
        <v>2701</v>
      </c>
      <c r="G587">
        <v>10982</v>
      </c>
      <c r="H587">
        <v>4784826</v>
      </c>
      <c r="I587">
        <v>18.399999999999999</v>
      </c>
      <c r="J587">
        <v>0.35849056243896399</v>
      </c>
      <c r="K587">
        <v>0.62222224473953203</v>
      </c>
      <c r="L587">
        <v>0.35555556416511502</v>
      </c>
      <c r="M587">
        <v>0.33333333333333298</v>
      </c>
      <c r="N587">
        <v>0.51851851851851805</v>
      </c>
      <c r="O587">
        <v>0.39622641509433898</v>
      </c>
      <c r="P587">
        <v>16.2</v>
      </c>
      <c r="Q587">
        <v>276814.59999999998</v>
      </c>
      <c r="R587">
        <v>10836</v>
      </c>
      <c r="S587">
        <v>2</v>
      </c>
      <c r="T587">
        <v>69</v>
      </c>
      <c r="U587">
        <v>0.37777777777777699</v>
      </c>
      <c r="V587">
        <v>0.38518518518518502</v>
      </c>
      <c r="W587">
        <v>0.36603773584905602</v>
      </c>
      <c r="X587">
        <v>15</v>
      </c>
      <c r="Y587">
        <v>232425.2</v>
      </c>
      <c r="Z587">
        <v>11133</v>
      </c>
      <c r="AA587">
        <v>2</v>
      </c>
      <c r="AB587">
        <v>70</v>
      </c>
      <c r="AC587" t="s">
        <v>3266</v>
      </c>
      <c r="AE587">
        <f>Tabela4[[#This Row],[kan_params]]</f>
        <v>10982</v>
      </c>
      <c r="AF587">
        <f>Tabela4[[#This Row],[kan_steps]]</f>
        <v>18.399999999999999</v>
      </c>
      <c r="AG587">
        <f>Tabela4[[#This Row],[kan_train_acc]]</f>
        <v>0.35849056243896399</v>
      </c>
      <c r="AH587">
        <f>Tabela4[[#This Row],[kan_val_acc]]</f>
        <v>0.62222224473953203</v>
      </c>
      <c r="AI587">
        <f>Tabela4[[#This Row],[kan_test_acc]]</f>
        <v>0.35555556416511502</v>
      </c>
      <c r="AJ587">
        <f>Tabela4[[#This Row],[mlp_test_acc]]</f>
        <v>0.33333333333333298</v>
      </c>
      <c r="AK587">
        <f>Tabela4[[#This Row],[mlp_val_acc]]</f>
        <v>0.51851851851851805</v>
      </c>
      <c r="AL587">
        <f>Tabela4[[#This Row],[mlp_train_acc]]</f>
        <v>0.39622641509433898</v>
      </c>
      <c r="AM587">
        <f>Tabela4[[#This Row],[mlp_steps]]</f>
        <v>16.2</v>
      </c>
    </row>
    <row r="588" spans="1:39" x14ac:dyDescent="0.25">
      <c r="A588" t="s">
        <v>2630</v>
      </c>
      <c r="B588">
        <v>8</v>
      </c>
      <c r="C588">
        <v>3</v>
      </c>
      <c r="D588">
        <v>2</v>
      </c>
      <c r="E588">
        <v>0</v>
      </c>
      <c r="F588" t="s">
        <v>2703</v>
      </c>
      <c r="G588">
        <v>3974</v>
      </c>
      <c r="H588">
        <v>2780791.7333333301</v>
      </c>
      <c r="I588">
        <v>26.8666666666666</v>
      </c>
      <c r="J588">
        <v>0.69811319907506297</v>
      </c>
      <c r="K588">
        <v>0.81975308259328195</v>
      </c>
      <c r="L588">
        <v>0.67703705628712896</v>
      </c>
      <c r="M588">
        <v>0.29777777777777698</v>
      </c>
      <c r="N588">
        <v>0.34814814814814798</v>
      </c>
      <c r="O588">
        <v>0.36163522012578603</v>
      </c>
      <c r="P588">
        <v>12.2666666666666</v>
      </c>
      <c r="Q588">
        <v>142457.26666666599</v>
      </c>
      <c r="R588">
        <v>3963</v>
      </c>
      <c r="S588">
        <v>2</v>
      </c>
      <c r="T588">
        <v>40</v>
      </c>
      <c r="U588">
        <v>0.39259259259259199</v>
      </c>
      <c r="V588">
        <v>0.28395061728394999</v>
      </c>
      <c r="W588">
        <v>0.36226415094339598</v>
      </c>
      <c r="X588">
        <v>12</v>
      </c>
      <c r="Y588">
        <v>136509.46666666601</v>
      </c>
      <c r="Z588">
        <v>4144</v>
      </c>
      <c r="AA588">
        <v>2</v>
      </c>
      <c r="AB588">
        <v>41</v>
      </c>
      <c r="AC588" t="s">
        <v>3267</v>
      </c>
      <c r="AE588">
        <f>Tabela4[[#This Row],[kan_params]]</f>
        <v>3974</v>
      </c>
      <c r="AF588">
        <f>Tabela4[[#This Row],[kan_steps]]</f>
        <v>26.8666666666666</v>
      </c>
      <c r="AG588">
        <f>Tabela4[[#This Row],[kan_train_acc]]</f>
        <v>0.69811319907506297</v>
      </c>
      <c r="AH588">
        <f>Tabela4[[#This Row],[kan_val_acc]]</f>
        <v>0.81975308259328195</v>
      </c>
      <c r="AI588">
        <f>Tabela4[[#This Row],[kan_test_acc]]</f>
        <v>0.67703705628712896</v>
      </c>
      <c r="AJ588">
        <f>Tabela4[[#This Row],[mlp_test_acc]]</f>
        <v>0.29777777777777698</v>
      </c>
      <c r="AK588">
        <f>Tabela4[[#This Row],[mlp_val_acc]]</f>
        <v>0.34814814814814798</v>
      </c>
      <c r="AL588">
        <f>Tabela4[[#This Row],[mlp_train_acc]]</f>
        <v>0.36163522012578603</v>
      </c>
      <c r="AM588">
        <f>Tabela4[[#This Row],[mlp_steps]]</f>
        <v>12.2666666666666</v>
      </c>
    </row>
    <row r="589" spans="1:39" x14ac:dyDescent="0.25">
      <c r="A589" t="s">
        <v>2630</v>
      </c>
      <c r="B589">
        <v>8</v>
      </c>
      <c r="C589">
        <v>3</v>
      </c>
      <c r="D589">
        <v>2</v>
      </c>
      <c r="E589">
        <v>0</v>
      </c>
      <c r="F589" t="s">
        <v>2705</v>
      </c>
      <c r="G589">
        <v>7642</v>
      </c>
      <c r="H589">
        <v>4518506.5999999996</v>
      </c>
      <c r="I589">
        <v>21.6</v>
      </c>
      <c r="J589">
        <v>0.50943396091461102</v>
      </c>
      <c r="K589">
        <v>0.72592592239379805</v>
      </c>
      <c r="L589">
        <v>0.52444445639848702</v>
      </c>
      <c r="M589">
        <v>0.33333333333333298</v>
      </c>
      <c r="N589">
        <v>0.407407407407407</v>
      </c>
      <c r="O589">
        <v>0.35849056603773499</v>
      </c>
      <c r="P589">
        <v>12.8</v>
      </c>
      <c r="Q589">
        <v>205033.2</v>
      </c>
      <c r="R589">
        <v>7584</v>
      </c>
      <c r="S589">
        <v>2</v>
      </c>
      <c r="T589">
        <v>57</v>
      </c>
      <c r="U589">
        <v>0.33333333333333298</v>
      </c>
      <c r="V589">
        <v>0.51851851851851805</v>
      </c>
      <c r="W589">
        <v>0.39622641509433898</v>
      </c>
      <c r="X589">
        <v>15</v>
      </c>
      <c r="Y589">
        <v>234548.4</v>
      </c>
      <c r="Z589">
        <v>7833</v>
      </c>
      <c r="AA589">
        <v>2</v>
      </c>
      <c r="AB589">
        <v>58</v>
      </c>
      <c r="AC589" t="s">
        <v>3268</v>
      </c>
      <c r="AE589">
        <f>Tabela4[[#This Row],[kan_params]]</f>
        <v>7642</v>
      </c>
      <c r="AF589">
        <f>Tabela4[[#This Row],[kan_steps]]</f>
        <v>21.6</v>
      </c>
      <c r="AG589">
        <f>Tabela4[[#This Row],[kan_train_acc]]</f>
        <v>0.50943396091461102</v>
      </c>
      <c r="AH589">
        <f>Tabela4[[#This Row],[kan_val_acc]]</f>
        <v>0.72592592239379805</v>
      </c>
      <c r="AI589">
        <f>Tabela4[[#This Row],[kan_test_acc]]</f>
        <v>0.52444445639848702</v>
      </c>
      <c r="AJ589">
        <f>Tabela4[[#This Row],[mlp_test_acc]]</f>
        <v>0.33333333333333298</v>
      </c>
      <c r="AK589">
        <f>Tabela4[[#This Row],[mlp_val_acc]]</f>
        <v>0.407407407407407</v>
      </c>
      <c r="AL589">
        <f>Tabela4[[#This Row],[mlp_train_acc]]</f>
        <v>0.35849056603773499</v>
      </c>
      <c r="AM589">
        <f>Tabela4[[#This Row],[mlp_steps]]</f>
        <v>12.8</v>
      </c>
    </row>
    <row r="590" spans="1:39" x14ac:dyDescent="0.25">
      <c r="A590" t="s">
        <v>2630</v>
      </c>
      <c r="B590">
        <v>8</v>
      </c>
      <c r="C590">
        <v>3</v>
      </c>
      <c r="D590">
        <v>2</v>
      </c>
      <c r="E590">
        <v>0</v>
      </c>
      <c r="F590" t="s">
        <v>2707</v>
      </c>
      <c r="G590">
        <v>8268</v>
      </c>
      <c r="H590">
        <v>4189826.8</v>
      </c>
      <c r="I590">
        <v>19.600000000000001</v>
      </c>
      <c r="J590">
        <v>0.39433962106704701</v>
      </c>
      <c r="K590">
        <v>0.65185186862945499</v>
      </c>
      <c r="L590">
        <v>0.48000001311302098</v>
      </c>
      <c r="M590">
        <v>0.33333333333333298</v>
      </c>
      <c r="N590">
        <v>0.54814814814814805</v>
      </c>
      <c r="O590">
        <v>0.39622641509433898</v>
      </c>
      <c r="P590">
        <v>16.600000000000001</v>
      </c>
      <c r="Q590">
        <v>207322.6</v>
      </c>
      <c r="R590">
        <v>8086</v>
      </c>
      <c r="S590">
        <v>2</v>
      </c>
      <c r="T590">
        <v>59</v>
      </c>
      <c r="U590">
        <v>0.33333333333333298</v>
      </c>
      <c r="V590">
        <v>0.51851851851851805</v>
      </c>
      <c r="W590">
        <v>0.39622641509433898</v>
      </c>
      <c r="X590">
        <v>13.4</v>
      </c>
      <c r="Y590">
        <v>190720</v>
      </c>
      <c r="Z590">
        <v>8343</v>
      </c>
      <c r="AA590">
        <v>2</v>
      </c>
      <c r="AB590">
        <v>60</v>
      </c>
      <c r="AC590" t="s">
        <v>3269</v>
      </c>
      <c r="AE590">
        <f>Tabela4[[#This Row],[kan_params]]</f>
        <v>8268</v>
      </c>
      <c r="AF590">
        <f>Tabela4[[#This Row],[kan_steps]]</f>
        <v>19.600000000000001</v>
      </c>
      <c r="AG590">
        <f>Tabela4[[#This Row],[kan_train_acc]]</f>
        <v>0.39433962106704701</v>
      </c>
      <c r="AH590">
        <f>Tabela4[[#This Row],[kan_val_acc]]</f>
        <v>0.65185186862945499</v>
      </c>
      <c r="AI590">
        <f>Tabela4[[#This Row],[kan_test_acc]]</f>
        <v>0.48000001311302098</v>
      </c>
      <c r="AJ590">
        <f>Tabela4[[#This Row],[mlp_test_acc]]</f>
        <v>0.33333333333333298</v>
      </c>
      <c r="AK590">
        <f>Tabela4[[#This Row],[mlp_val_acc]]</f>
        <v>0.54814814814814805</v>
      </c>
      <c r="AL590">
        <f>Tabela4[[#This Row],[mlp_train_acc]]</f>
        <v>0.39622641509433898</v>
      </c>
      <c r="AM590">
        <f>Tabela4[[#This Row],[mlp_steps]]</f>
        <v>16.600000000000001</v>
      </c>
    </row>
    <row r="591" spans="1:39" x14ac:dyDescent="0.25">
      <c r="A591" t="s">
        <v>2630</v>
      </c>
      <c r="B591">
        <v>8</v>
      </c>
      <c r="C591">
        <v>3</v>
      </c>
      <c r="D591">
        <v>2</v>
      </c>
      <c r="E591">
        <v>0</v>
      </c>
      <c r="F591" t="s">
        <v>2709</v>
      </c>
      <c r="G591">
        <v>8894</v>
      </c>
      <c r="H591">
        <v>7855204.4000000004</v>
      </c>
      <c r="I591">
        <v>32.6</v>
      </c>
      <c r="J591">
        <v>0.61698113679885802</v>
      </c>
      <c r="K591">
        <v>0.77037036418914795</v>
      </c>
      <c r="L591">
        <v>0.600000011920929</v>
      </c>
      <c r="M591">
        <v>0.33333333333333298</v>
      </c>
      <c r="N591">
        <v>0.407407407407407</v>
      </c>
      <c r="O591">
        <v>0.35849056603773499</v>
      </c>
      <c r="P591">
        <v>12.8</v>
      </c>
      <c r="Q591">
        <v>241277.2</v>
      </c>
      <c r="R591">
        <v>8869</v>
      </c>
      <c r="S591">
        <v>2</v>
      </c>
      <c r="T591">
        <v>62</v>
      </c>
      <c r="U591">
        <v>0.35555555555555501</v>
      </c>
      <c r="V591">
        <v>0.45925925925925898</v>
      </c>
      <c r="W591">
        <v>0.38113207547169797</v>
      </c>
      <c r="X591">
        <v>18.600000000000001</v>
      </c>
      <c r="Y591">
        <v>279305.2</v>
      </c>
      <c r="Z591">
        <v>9138</v>
      </c>
      <c r="AA591">
        <v>2</v>
      </c>
      <c r="AB591">
        <v>63</v>
      </c>
      <c r="AC591" t="s">
        <v>3270</v>
      </c>
      <c r="AE591">
        <f>Tabela4[[#This Row],[kan_params]]</f>
        <v>8894</v>
      </c>
      <c r="AF591">
        <f>Tabela4[[#This Row],[kan_steps]]</f>
        <v>32.6</v>
      </c>
      <c r="AG591">
        <f>Tabela4[[#This Row],[kan_train_acc]]</f>
        <v>0.61698113679885802</v>
      </c>
      <c r="AH591">
        <f>Tabela4[[#This Row],[kan_val_acc]]</f>
        <v>0.77037036418914795</v>
      </c>
      <c r="AI591">
        <f>Tabela4[[#This Row],[kan_test_acc]]</f>
        <v>0.600000011920929</v>
      </c>
      <c r="AJ591">
        <f>Tabela4[[#This Row],[mlp_test_acc]]</f>
        <v>0.33333333333333298</v>
      </c>
      <c r="AK591">
        <f>Tabela4[[#This Row],[mlp_val_acc]]</f>
        <v>0.407407407407407</v>
      </c>
      <c r="AL591">
        <f>Tabela4[[#This Row],[mlp_train_acc]]</f>
        <v>0.35849056603773499</v>
      </c>
      <c r="AM591">
        <f>Tabela4[[#This Row],[mlp_steps]]</f>
        <v>12.8</v>
      </c>
    </row>
    <row r="592" spans="1:39" x14ac:dyDescent="0.25">
      <c r="A592" t="s">
        <v>2630</v>
      </c>
      <c r="B592">
        <v>8</v>
      </c>
      <c r="C592">
        <v>3</v>
      </c>
      <c r="D592">
        <v>2</v>
      </c>
      <c r="E592">
        <v>0</v>
      </c>
      <c r="F592" t="s">
        <v>2711</v>
      </c>
      <c r="G592">
        <v>9520</v>
      </c>
      <c r="H592">
        <v>6615388.5999999996</v>
      </c>
      <c r="I592">
        <v>28.8</v>
      </c>
      <c r="J592">
        <v>0.60566037893295199</v>
      </c>
      <c r="K592">
        <v>0.74074075222015301</v>
      </c>
      <c r="L592">
        <v>0.56444445550441702</v>
      </c>
      <c r="M592">
        <v>0.33333333333333298</v>
      </c>
      <c r="N592">
        <v>0.562962962962963</v>
      </c>
      <c r="O592">
        <v>0.39622641509433898</v>
      </c>
      <c r="P592">
        <v>14.8</v>
      </c>
      <c r="Q592">
        <v>198211.8</v>
      </c>
      <c r="R592">
        <v>9411</v>
      </c>
      <c r="S592">
        <v>2</v>
      </c>
      <c r="T592">
        <v>64</v>
      </c>
      <c r="U592">
        <v>0.33333333333333298</v>
      </c>
      <c r="V592">
        <v>0.51851851851851805</v>
      </c>
      <c r="W592">
        <v>0.39622641509433898</v>
      </c>
      <c r="X592">
        <v>16.2</v>
      </c>
      <c r="Y592">
        <v>235157</v>
      </c>
      <c r="Z592">
        <v>9688</v>
      </c>
      <c r="AA592">
        <v>2</v>
      </c>
      <c r="AB592">
        <v>65</v>
      </c>
      <c r="AC592" t="s">
        <v>3271</v>
      </c>
      <c r="AE592">
        <f>Tabela4[[#This Row],[kan_params]]</f>
        <v>9520</v>
      </c>
      <c r="AF592">
        <f>Tabela4[[#This Row],[kan_steps]]</f>
        <v>28.8</v>
      </c>
      <c r="AG592">
        <f>Tabela4[[#This Row],[kan_train_acc]]</f>
        <v>0.60566037893295199</v>
      </c>
      <c r="AH592">
        <f>Tabela4[[#This Row],[kan_val_acc]]</f>
        <v>0.74074075222015301</v>
      </c>
      <c r="AI592">
        <f>Tabela4[[#This Row],[kan_test_acc]]</f>
        <v>0.56444445550441702</v>
      </c>
      <c r="AJ592">
        <f>Tabela4[[#This Row],[mlp_test_acc]]</f>
        <v>0.33333333333333298</v>
      </c>
      <c r="AK592">
        <f>Tabela4[[#This Row],[mlp_val_acc]]</f>
        <v>0.562962962962963</v>
      </c>
      <c r="AL592">
        <f>Tabela4[[#This Row],[mlp_train_acc]]</f>
        <v>0.39622641509433898</v>
      </c>
      <c r="AM592">
        <f>Tabela4[[#This Row],[mlp_steps]]</f>
        <v>14.8</v>
      </c>
    </row>
    <row r="593" spans="1:39" x14ac:dyDescent="0.25">
      <c r="A593" t="s">
        <v>2630</v>
      </c>
      <c r="B593">
        <v>8</v>
      </c>
      <c r="C593">
        <v>3</v>
      </c>
      <c r="D593">
        <v>2</v>
      </c>
      <c r="E593">
        <v>0</v>
      </c>
      <c r="F593" t="s">
        <v>2713</v>
      </c>
      <c r="G593">
        <v>10146</v>
      </c>
      <c r="H593">
        <v>7427956</v>
      </c>
      <c r="I593">
        <v>31.6</v>
      </c>
      <c r="J593">
        <v>0.53207547068595795</v>
      </c>
      <c r="K593">
        <v>0.76296297311782801</v>
      </c>
      <c r="L593">
        <v>0.58222223520278904</v>
      </c>
      <c r="M593">
        <v>0.33333333333333298</v>
      </c>
      <c r="N593">
        <v>0.53333333333333299</v>
      </c>
      <c r="O593">
        <v>0.39622641509433898</v>
      </c>
      <c r="P593">
        <v>14.6</v>
      </c>
      <c r="Q593">
        <v>246837</v>
      </c>
      <c r="R593">
        <v>9969</v>
      </c>
      <c r="S593">
        <v>2</v>
      </c>
      <c r="T593">
        <v>66</v>
      </c>
      <c r="U593">
        <v>0.33333333333333298</v>
      </c>
      <c r="V593">
        <v>0.51851851851851805</v>
      </c>
      <c r="W593">
        <v>0.39622641509433898</v>
      </c>
      <c r="X593">
        <v>12.2</v>
      </c>
      <c r="Y593">
        <v>194310.8</v>
      </c>
      <c r="Z593">
        <v>10254</v>
      </c>
      <c r="AA593">
        <v>2</v>
      </c>
      <c r="AB593">
        <v>67</v>
      </c>
      <c r="AC593" t="s">
        <v>3272</v>
      </c>
      <c r="AE593">
        <f>Tabela4[[#This Row],[kan_params]]</f>
        <v>10146</v>
      </c>
      <c r="AF593">
        <f>Tabela4[[#This Row],[kan_steps]]</f>
        <v>31.6</v>
      </c>
      <c r="AG593">
        <f>Tabela4[[#This Row],[kan_train_acc]]</f>
        <v>0.53207547068595795</v>
      </c>
      <c r="AH593">
        <f>Tabela4[[#This Row],[kan_val_acc]]</f>
        <v>0.76296297311782801</v>
      </c>
      <c r="AI593">
        <f>Tabela4[[#This Row],[kan_test_acc]]</f>
        <v>0.58222223520278904</v>
      </c>
      <c r="AJ593">
        <f>Tabela4[[#This Row],[mlp_test_acc]]</f>
        <v>0.33333333333333298</v>
      </c>
      <c r="AK593">
        <f>Tabela4[[#This Row],[mlp_val_acc]]</f>
        <v>0.53333333333333299</v>
      </c>
      <c r="AL593">
        <f>Tabela4[[#This Row],[mlp_train_acc]]</f>
        <v>0.39622641509433898</v>
      </c>
      <c r="AM593">
        <f>Tabela4[[#This Row],[mlp_steps]]</f>
        <v>14.6</v>
      </c>
    </row>
    <row r="594" spans="1:39" x14ac:dyDescent="0.25">
      <c r="A594" t="s">
        <v>2630</v>
      </c>
      <c r="B594">
        <v>8</v>
      </c>
      <c r="C594">
        <v>3</v>
      </c>
      <c r="D594">
        <v>2</v>
      </c>
      <c r="E594">
        <v>0</v>
      </c>
      <c r="F594" t="s">
        <v>2715</v>
      </c>
      <c r="G594">
        <v>10772</v>
      </c>
      <c r="H594">
        <v>6438269</v>
      </c>
      <c r="I594">
        <v>26.2</v>
      </c>
      <c r="J594">
        <v>0.54339623451232899</v>
      </c>
      <c r="K594">
        <v>0.68888889551162702</v>
      </c>
      <c r="L594">
        <v>0.55111113190650896</v>
      </c>
      <c r="M594">
        <v>0.35555555555555501</v>
      </c>
      <c r="N594">
        <v>0.45185185185185101</v>
      </c>
      <c r="O594">
        <v>0.38113207547169797</v>
      </c>
      <c r="P594">
        <v>13.2</v>
      </c>
      <c r="Q594">
        <v>226976</v>
      </c>
      <c r="R594">
        <v>10543</v>
      </c>
      <c r="S594">
        <v>2</v>
      </c>
      <c r="T594">
        <v>68</v>
      </c>
      <c r="U594">
        <v>0.33333333333333298</v>
      </c>
      <c r="V594">
        <v>0.53333333333333299</v>
      </c>
      <c r="W594">
        <v>0.39622641509433898</v>
      </c>
      <c r="X594">
        <v>15</v>
      </c>
      <c r="Y594">
        <v>190003.4</v>
      </c>
      <c r="Z594">
        <v>10836</v>
      </c>
      <c r="AA594">
        <v>2</v>
      </c>
      <c r="AB594">
        <v>69</v>
      </c>
      <c r="AC594" t="s">
        <v>3273</v>
      </c>
      <c r="AE594">
        <f>Tabela4[[#This Row],[kan_params]]</f>
        <v>10772</v>
      </c>
      <c r="AF594">
        <f>Tabela4[[#This Row],[kan_steps]]</f>
        <v>26.2</v>
      </c>
      <c r="AG594">
        <f>Tabela4[[#This Row],[kan_train_acc]]</f>
        <v>0.54339623451232899</v>
      </c>
      <c r="AH594">
        <f>Tabela4[[#This Row],[kan_val_acc]]</f>
        <v>0.68888889551162702</v>
      </c>
      <c r="AI594">
        <f>Tabela4[[#This Row],[kan_test_acc]]</f>
        <v>0.55111113190650896</v>
      </c>
      <c r="AJ594">
        <f>Tabela4[[#This Row],[mlp_test_acc]]</f>
        <v>0.35555555555555501</v>
      </c>
      <c r="AK594">
        <f>Tabela4[[#This Row],[mlp_val_acc]]</f>
        <v>0.45185185185185101</v>
      </c>
      <c r="AL594">
        <f>Tabela4[[#This Row],[mlp_train_acc]]</f>
        <v>0.38113207547169797</v>
      </c>
      <c r="AM594">
        <f>Tabela4[[#This Row],[mlp_steps]]</f>
        <v>13.2</v>
      </c>
    </row>
    <row r="595" spans="1:39" x14ac:dyDescent="0.25">
      <c r="A595" t="s">
        <v>2630</v>
      </c>
      <c r="B595">
        <v>8</v>
      </c>
      <c r="C595">
        <v>3</v>
      </c>
      <c r="D595">
        <v>2</v>
      </c>
      <c r="E595">
        <v>0</v>
      </c>
      <c r="F595" t="s">
        <v>2717</v>
      </c>
      <c r="G595">
        <v>11398</v>
      </c>
      <c r="H595">
        <v>5625852.4000000004</v>
      </c>
      <c r="I595">
        <v>21</v>
      </c>
      <c r="J595">
        <v>0.52830188870429995</v>
      </c>
      <c r="K595">
        <v>0.77037037611007597</v>
      </c>
      <c r="L595">
        <v>0.50222223699092805</v>
      </c>
      <c r="M595">
        <v>0.33333333333333298</v>
      </c>
      <c r="N595">
        <v>0.51851851851851805</v>
      </c>
      <c r="O595">
        <v>0.39622641509433898</v>
      </c>
      <c r="P595">
        <v>14.8</v>
      </c>
      <c r="Q595">
        <v>185477</v>
      </c>
      <c r="R595">
        <v>11133</v>
      </c>
      <c r="S595">
        <v>2</v>
      </c>
      <c r="T595">
        <v>70</v>
      </c>
      <c r="U595">
        <v>0.33333333333333298</v>
      </c>
      <c r="V595">
        <v>0.51851851851851805</v>
      </c>
      <c r="W595">
        <v>0.39622641509433898</v>
      </c>
      <c r="X595">
        <v>18.600000000000001</v>
      </c>
      <c r="Y595">
        <v>1178983.6000000001</v>
      </c>
      <c r="Z595">
        <v>11434</v>
      </c>
      <c r="AA595">
        <v>2</v>
      </c>
      <c r="AB595">
        <v>71</v>
      </c>
      <c r="AC595" t="s">
        <v>3274</v>
      </c>
      <c r="AE595">
        <f>Tabela4[[#This Row],[kan_params]]</f>
        <v>11398</v>
      </c>
      <c r="AF595">
        <f>Tabela4[[#This Row],[kan_steps]]</f>
        <v>21</v>
      </c>
      <c r="AG595">
        <f>Tabela4[[#This Row],[kan_train_acc]]</f>
        <v>0.52830188870429995</v>
      </c>
      <c r="AH595">
        <f>Tabela4[[#This Row],[kan_val_acc]]</f>
        <v>0.77037037611007597</v>
      </c>
      <c r="AI595">
        <f>Tabela4[[#This Row],[kan_test_acc]]</f>
        <v>0.50222223699092805</v>
      </c>
      <c r="AJ595">
        <f>Tabela4[[#This Row],[mlp_test_acc]]</f>
        <v>0.33333333333333298</v>
      </c>
      <c r="AK595">
        <f>Tabela4[[#This Row],[mlp_val_acc]]</f>
        <v>0.51851851851851805</v>
      </c>
      <c r="AL595">
        <f>Tabela4[[#This Row],[mlp_train_acc]]</f>
        <v>0.39622641509433898</v>
      </c>
      <c r="AM595">
        <f>Tabela4[[#This Row],[mlp_steps]]</f>
        <v>14.8</v>
      </c>
    </row>
    <row r="596" spans="1:39" x14ac:dyDescent="0.25">
      <c r="A596" t="s">
        <v>2630</v>
      </c>
      <c r="B596">
        <v>8</v>
      </c>
      <c r="C596">
        <v>3</v>
      </c>
      <c r="D596">
        <v>2</v>
      </c>
      <c r="E596">
        <v>0</v>
      </c>
      <c r="F596" t="s">
        <v>2719</v>
      </c>
      <c r="G596">
        <v>12024</v>
      </c>
      <c r="H596">
        <v>6197441</v>
      </c>
      <c r="I596">
        <v>23.2</v>
      </c>
      <c r="J596">
        <v>0.54150942564010596</v>
      </c>
      <c r="K596">
        <v>0.63703705072402905</v>
      </c>
      <c r="L596">
        <v>0.60444445610046305</v>
      </c>
      <c r="M596">
        <v>0.33333333333333298</v>
      </c>
      <c r="N596">
        <v>0.51851851851851805</v>
      </c>
      <c r="O596">
        <v>0.39622641509433898</v>
      </c>
      <c r="P596">
        <v>13.6</v>
      </c>
      <c r="Q596">
        <v>755737</v>
      </c>
      <c r="R596">
        <v>11739</v>
      </c>
      <c r="S596">
        <v>2</v>
      </c>
      <c r="T596">
        <v>72</v>
      </c>
      <c r="U596">
        <v>0.33333333333333298</v>
      </c>
      <c r="V596">
        <v>0.51851851851851805</v>
      </c>
      <c r="W596">
        <v>0.39622641509433898</v>
      </c>
      <c r="X596">
        <v>15</v>
      </c>
      <c r="Y596">
        <v>894640</v>
      </c>
      <c r="Z596">
        <v>12048</v>
      </c>
      <c r="AA596">
        <v>2</v>
      </c>
      <c r="AB596">
        <v>73</v>
      </c>
      <c r="AC596" t="s">
        <v>3275</v>
      </c>
      <c r="AE596">
        <f>Tabela4[[#This Row],[kan_params]]</f>
        <v>12024</v>
      </c>
      <c r="AF596">
        <f>Tabela4[[#This Row],[kan_steps]]</f>
        <v>23.2</v>
      </c>
      <c r="AG596">
        <f>Tabela4[[#This Row],[kan_train_acc]]</f>
        <v>0.54150942564010596</v>
      </c>
      <c r="AH596">
        <f>Tabela4[[#This Row],[kan_val_acc]]</f>
        <v>0.63703705072402905</v>
      </c>
      <c r="AI596">
        <f>Tabela4[[#This Row],[kan_test_acc]]</f>
        <v>0.60444445610046305</v>
      </c>
      <c r="AJ596">
        <f>Tabela4[[#This Row],[mlp_test_acc]]</f>
        <v>0.33333333333333298</v>
      </c>
      <c r="AK596">
        <f>Tabela4[[#This Row],[mlp_val_acc]]</f>
        <v>0.51851851851851805</v>
      </c>
      <c r="AL596">
        <f>Tabela4[[#This Row],[mlp_train_acc]]</f>
        <v>0.39622641509433898</v>
      </c>
      <c r="AM596">
        <f>Tabela4[[#This Row],[mlp_steps]]</f>
        <v>13.6</v>
      </c>
    </row>
    <row r="597" spans="1:39" x14ac:dyDescent="0.25">
      <c r="A597" t="s">
        <v>2630</v>
      </c>
      <c r="B597">
        <v>8</v>
      </c>
      <c r="C597">
        <v>3</v>
      </c>
      <c r="D597">
        <v>2</v>
      </c>
      <c r="E597">
        <v>0</v>
      </c>
      <c r="F597" t="s">
        <v>2721</v>
      </c>
      <c r="G597">
        <v>4392</v>
      </c>
      <c r="H597">
        <v>2159886.7999999998</v>
      </c>
      <c r="I597">
        <v>18.466666666666601</v>
      </c>
      <c r="J597">
        <v>0.63647799094517998</v>
      </c>
      <c r="K597">
        <v>0.866666670640309</v>
      </c>
      <c r="L597">
        <v>0.62962964177131597</v>
      </c>
      <c r="M597">
        <v>0.37333333333333302</v>
      </c>
      <c r="N597">
        <v>0.41481481481481403</v>
      </c>
      <c r="O597">
        <v>0.38490566037735802</v>
      </c>
      <c r="P597">
        <v>13.2</v>
      </c>
      <c r="Q597">
        <v>166660.06666666601</v>
      </c>
      <c r="R597">
        <v>4329</v>
      </c>
      <c r="S597">
        <v>2</v>
      </c>
      <c r="T597">
        <v>42</v>
      </c>
      <c r="U597">
        <v>0.39407407407407402</v>
      </c>
      <c r="V597">
        <v>0.42962962962962897</v>
      </c>
      <c r="W597">
        <v>0.38930817610062801</v>
      </c>
      <c r="X597">
        <v>14.2666666666666</v>
      </c>
      <c r="Y597">
        <v>177131.73333333299</v>
      </c>
      <c r="Z597">
        <v>4518</v>
      </c>
      <c r="AA597">
        <v>2</v>
      </c>
      <c r="AB597">
        <v>43</v>
      </c>
      <c r="AC597" t="s">
        <v>3276</v>
      </c>
      <c r="AE597">
        <f>Tabela4[[#This Row],[kan_params]]</f>
        <v>4392</v>
      </c>
      <c r="AF597">
        <f>Tabela4[[#This Row],[kan_steps]]</f>
        <v>18.466666666666601</v>
      </c>
      <c r="AG597">
        <f>Tabela4[[#This Row],[kan_train_acc]]</f>
        <v>0.63647799094517998</v>
      </c>
      <c r="AH597">
        <f>Tabela4[[#This Row],[kan_val_acc]]</f>
        <v>0.866666670640309</v>
      </c>
      <c r="AI597">
        <f>Tabela4[[#This Row],[kan_test_acc]]</f>
        <v>0.62962964177131597</v>
      </c>
      <c r="AJ597">
        <f>Tabela4[[#This Row],[mlp_test_acc]]</f>
        <v>0.37333333333333302</v>
      </c>
      <c r="AK597">
        <f>Tabela4[[#This Row],[mlp_val_acc]]</f>
        <v>0.41481481481481403</v>
      </c>
      <c r="AL597">
        <f>Tabela4[[#This Row],[mlp_train_acc]]</f>
        <v>0.38490566037735802</v>
      </c>
      <c r="AM597">
        <f>Tabela4[[#This Row],[mlp_steps]]</f>
        <v>13.2</v>
      </c>
    </row>
    <row r="598" spans="1:39" x14ac:dyDescent="0.25">
      <c r="A598" t="s">
        <v>2630</v>
      </c>
      <c r="B598">
        <v>8</v>
      </c>
      <c r="C598">
        <v>3</v>
      </c>
      <c r="D598">
        <v>2</v>
      </c>
      <c r="E598">
        <v>0</v>
      </c>
      <c r="F598" t="s">
        <v>2723</v>
      </c>
      <c r="G598">
        <v>4810</v>
      </c>
      <c r="H598">
        <v>2447034.7333333301</v>
      </c>
      <c r="I598">
        <v>20.466666666666601</v>
      </c>
      <c r="J598">
        <v>0.73018867969512902</v>
      </c>
      <c r="K598">
        <v>0.760493822892506</v>
      </c>
      <c r="L598">
        <v>0.70814816554387405</v>
      </c>
      <c r="M598">
        <v>0.34074074074074001</v>
      </c>
      <c r="N598">
        <v>0.343209876543209</v>
      </c>
      <c r="O598">
        <v>0.33396226415094299</v>
      </c>
      <c r="P598">
        <v>13.9333333333333</v>
      </c>
      <c r="Q598">
        <v>161401.79999999999</v>
      </c>
      <c r="R598">
        <v>4711</v>
      </c>
      <c r="S598">
        <v>2</v>
      </c>
      <c r="T598">
        <v>44</v>
      </c>
      <c r="U598">
        <v>0.24444444444444399</v>
      </c>
      <c r="V598">
        <v>0.343209876543209</v>
      </c>
      <c r="W598">
        <v>0.29748427672955902</v>
      </c>
      <c r="X598">
        <v>12.2</v>
      </c>
      <c r="Y598">
        <v>141604.933333333</v>
      </c>
      <c r="Z598">
        <v>4908</v>
      </c>
      <c r="AA598">
        <v>2</v>
      </c>
      <c r="AB598">
        <v>45</v>
      </c>
      <c r="AC598" t="s">
        <v>3277</v>
      </c>
      <c r="AE598">
        <f>Tabela4[[#This Row],[kan_params]]</f>
        <v>4810</v>
      </c>
      <c r="AF598">
        <f>Tabela4[[#This Row],[kan_steps]]</f>
        <v>20.466666666666601</v>
      </c>
      <c r="AG598">
        <f>Tabela4[[#This Row],[kan_train_acc]]</f>
        <v>0.73018867969512902</v>
      </c>
      <c r="AH598">
        <f>Tabela4[[#This Row],[kan_val_acc]]</f>
        <v>0.760493822892506</v>
      </c>
      <c r="AI598">
        <f>Tabela4[[#This Row],[kan_test_acc]]</f>
        <v>0.70814816554387405</v>
      </c>
      <c r="AJ598">
        <f>Tabela4[[#This Row],[mlp_test_acc]]</f>
        <v>0.34074074074074001</v>
      </c>
      <c r="AK598">
        <f>Tabela4[[#This Row],[mlp_val_acc]]</f>
        <v>0.343209876543209</v>
      </c>
      <c r="AL598">
        <f>Tabela4[[#This Row],[mlp_train_acc]]</f>
        <v>0.33396226415094299</v>
      </c>
      <c r="AM598">
        <f>Tabela4[[#This Row],[mlp_steps]]</f>
        <v>13.9333333333333</v>
      </c>
    </row>
    <row r="599" spans="1:39" x14ac:dyDescent="0.25">
      <c r="A599" t="s">
        <v>2630</v>
      </c>
      <c r="B599">
        <v>8</v>
      </c>
      <c r="C599">
        <v>3</v>
      </c>
      <c r="D599">
        <v>2</v>
      </c>
      <c r="E599">
        <v>0</v>
      </c>
      <c r="F599" t="s">
        <v>2725</v>
      </c>
      <c r="G599">
        <v>5228</v>
      </c>
      <c r="H599">
        <v>3223656.6</v>
      </c>
      <c r="I599">
        <v>26.6666666666666</v>
      </c>
      <c r="J599">
        <v>0.78113207817077601</v>
      </c>
      <c r="K599">
        <v>0.84691358804702699</v>
      </c>
      <c r="L599">
        <v>0.74222223758697503</v>
      </c>
      <c r="M599">
        <v>0.37481481481481399</v>
      </c>
      <c r="N599">
        <v>0.41728395061728302</v>
      </c>
      <c r="O599">
        <v>0.383647798742138</v>
      </c>
      <c r="P599">
        <v>14.066666666666601</v>
      </c>
      <c r="Q599">
        <v>174259.33333333299</v>
      </c>
      <c r="R599">
        <v>5109</v>
      </c>
      <c r="S599">
        <v>2</v>
      </c>
      <c r="T599">
        <v>46</v>
      </c>
      <c r="U599">
        <v>0.416296296296296</v>
      </c>
      <c r="V599">
        <v>0.36543209876543198</v>
      </c>
      <c r="W599">
        <v>0.37735849056603699</v>
      </c>
      <c r="X599">
        <v>13.3333333333333</v>
      </c>
      <c r="Y599">
        <v>172634.13333333301</v>
      </c>
      <c r="Z599">
        <v>5314</v>
      </c>
      <c r="AA599">
        <v>2</v>
      </c>
      <c r="AB599">
        <v>47</v>
      </c>
      <c r="AC599" t="s">
        <v>3278</v>
      </c>
      <c r="AE599">
        <f>Tabela4[[#This Row],[kan_params]]</f>
        <v>5228</v>
      </c>
      <c r="AF599">
        <f>Tabela4[[#This Row],[kan_steps]]</f>
        <v>26.6666666666666</v>
      </c>
      <c r="AG599">
        <f>Tabela4[[#This Row],[kan_train_acc]]</f>
        <v>0.78113207817077601</v>
      </c>
      <c r="AH599">
        <f>Tabela4[[#This Row],[kan_val_acc]]</f>
        <v>0.84691358804702699</v>
      </c>
      <c r="AI599">
        <f>Tabela4[[#This Row],[kan_test_acc]]</f>
        <v>0.74222223758697503</v>
      </c>
      <c r="AJ599">
        <f>Tabela4[[#This Row],[mlp_test_acc]]</f>
        <v>0.37481481481481399</v>
      </c>
      <c r="AK599">
        <f>Tabela4[[#This Row],[mlp_val_acc]]</f>
        <v>0.41728395061728302</v>
      </c>
      <c r="AL599">
        <f>Tabela4[[#This Row],[mlp_train_acc]]</f>
        <v>0.383647798742138</v>
      </c>
      <c r="AM599">
        <f>Tabela4[[#This Row],[mlp_steps]]</f>
        <v>14.066666666666601</v>
      </c>
    </row>
    <row r="600" spans="1:39" x14ac:dyDescent="0.25">
      <c r="A600" t="s">
        <v>2630</v>
      </c>
      <c r="B600">
        <v>8</v>
      </c>
      <c r="C600">
        <v>3</v>
      </c>
      <c r="D600">
        <v>2</v>
      </c>
      <c r="E600">
        <v>0</v>
      </c>
      <c r="F600" t="s">
        <v>2727</v>
      </c>
      <c r="G600">
        <v>5646</v>
      </c>
      <c r="H600">
        <v>3077789.2</v>
      </c>
      <c r="I600">
        <v>24.266666666666602</v>
      </c>
      <c r="J600">
        <v>0.68364779949188204</v>
      </c>
      <c r="K600">
        <v>0.84938273429870603</v>
      </c>
      <c r="L600">
        <v>0.68592594265937801</v>
      </c>
      <c r="M600">
        <v>0.39259259259259199</v>
      </c>
      <c r="N600">
        <v>0.44691358024691302</v>
      </c>
      <c r="O600">
        <v>0.39622641509433898</v>
      </c>
      <c r="P600">
        <v>13.133333333333301</v>
      </c>
      <c r="Q600">
        <v>164970</v>
      </c>
      <c r="R600">
        <v>5523</v>
      </c>
      <c r="S600">
        <v>2</v>
      </c>
      <c r="T600">
        <v>48</v>
      </c>
      <c r="U600">
        <v>0.37629629629629602</v>
      </c>
      <c r="V600">
        <v>0.41728395061728302</v>
      </c>
      <c r="W600">
        <v>0.39119496855345898</v>
      </c>
      <c r="X600">
        <v>14.2</v>
      </c>
      <c r="Y600">
        <v>184038.73333333299</v>
      </c>
      <c r="Z600">
        <v>5736</v>
      </c>
      <c r="AA600">
        <v>2</v>
      </c>
      <c r="AB600">
        <v>49</v>
      </c>
      <c r="AC600" t="s">
        <v>3279</v>
      </c>
      <c r="AE600">
        <f>Tabela4[[#This Row],[kan_params]]</f>
        <v>5646</v>
      </c>
      <c r="AF600">
        <f>Tabela4[[#This Row],[kan_steps]]</f>
        <v>24.266666666666602</v>
      </c>
      <c r="AG600">
        <f>Tabela4[[#This Row],[kan_train_acc]]</f>
        <v>0.68364779949188204</v>
      </c>
      <c r="AH600">
        <f>Tabela4[[#This Row],[kan_val_acc]]</f>
        <v>0.84938273429870603</v>
      </c>
      <c r="AI600">
        <f>Tabela4[[#This Row],[kan_test_acc]]</f>
        <v>0.68592594265937801</v>
      </c>
      <c r="AJ600">
        <f>Tabela4[[#This Row],[mlp_test_acc]]</f>
        <v>0.39259259259259199</v>
      </c>
      <c r="AK600">
        <f>Tabela4[[#This Row],[mlp_val_acc]]</f>
        <v>0.44691358024691302</v>
      </c>
      <c r="AL600">
        <f>Tabela4[[#This Row],[mlp_train_acc]]</f>
        <v>0.39622641509433898</v>
      </c>
      <c r="AM600">
        <f>Tabela4[[#This Row],[mlp_steps]]</f>
        <v>13.133333333333301</v>
      </c>
    </row>
    <row r="601" spans="1:39" x14ac:dyDescent="0.25">
      <c r="A601" t="s">
        <v>2630</v>
      </c>
      <c r="B601">
        <v>8</v>
      </c>
      <c r="C601">
        <v>3</v>
      </c>
      <c r="D601">
        <v>2</v>
      </c>
      <c r="E601">
        <v>0</v>
      </c>
      <c r="F601" t="s">
        <v>2729</v>
      </c>
      <c r="G601">
        <v>1884</v>
      </c>
      <c r="H601">
        <v>2079567.46666666</v>
      </c>
      <c r="I601">
        <v>30.8</v>
      </c>
      <c r="J601">
        <v>0.76981133222579901</v>
      </c>
      <c r="K601">
        <v>0.89876544475555398</v>
      </c>
      <c r="L601">
        <v>0.731851867834727</v>
      </c>
      <c r="M601">
        <v>0.38814814814814802</v>
      </c>
      <c r="N601">
        <v>0.32345679012345602</v>
      </c>
      <c r="O601">
        <v>0.33710691823899303</v>
      </c>
      <c r="P601">
        <v>12.6666666666666</v>
      </c>
      <c r="Q601">
        <v>145300.79999999999</v>
      </c>
      <c r="R601">
        <v>1849</v>
      </c>
      <c r="S601">
        <v>2</v>
      </c>
      <c r="T601">
        <v>26</v>
      </c>
      <c r="U601">
        <v>0.34518518518518498</v>
      </c>
      <c r="V601">
        <v>0.45432098765432</v>
      </c>
      <c r="W601">
        <v>0.33207547169811302</v>
      </c>
      <c r="X601">
        <v>12.9333333333333</v>
      </c>
      <c r="Y601">
        <v>127190.26666666599</v>
      </c>
      <c r="Z601">
        <v>1974</v>
      </c>
      <c r="AA601">
        <v>2</v>
      </c>
      <c r="AB601">
        <v>27</v>
      </c>
      <c r="AC601" t="s">
        <v>3280</v>
      </c>
      <c r="AE601">
        <f>Tabela4[[#This Row],[kan_params]]</f>
        <v>1884</v>
      </c>
      <c r="AF601">
        <f>Tabela4[[#This Row],[kan_steps]]</f>
        <v>30.8</v>
      </c>
      <c r="AG601">
        <f>Tabela4[[#This Row],[kan_train_acc]]</f>
        <v>0.76981133222579901</v>
      </c>
      <c r="AH601">
        <f>Tabela4[[#This Row],[kan_val_acc]]</f>
        <v>0.89876544475555398</v>
      </c>
      <c r="AI601">
        <f>Tabela4[[#This Row],[kan_test_acc]]</f>
        <v>0.731851867834727</v>
      </c>
      <c r="AJ601">
        <f>Tabela4[[#This Row],[mlp_test_acc]]</f>
        <v>0.38814814814814802</v>
      </c>
      <c r="AK601">
        <f>Tabela4[[#This Row],[mlp_val_acc]]</f>
        <v>0.32345679012345602</v>
      </c>
      <c r="AL601">
        <f>Tabela4[[#This Row],[mlp_train_acc]]</f>
        <v>0.33710691823899303</v>
      </c>
      <c r="AM601">
        <f>Tabela4[[#This Row],[mlp_steps]]</f>
        <v>12.6666666666666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844A38-63E5-499B-85AA-D9E7187938F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6</vt:i4>
      </vt:variant>
    </vt:vector>
  </HeadingPairs>
  <TitlesOfParts>
    <vt:vector size="6" baseType="lpstr">
      <vt:lpstr>Digits</vt:lpstr>
      <vt:lpstr>Cancer</vt:lpstr>
      <vt:lpstr>Iris</vt:lpstr>
      <vt:lpstr>optimizer</vt:lpstr>
      <vt:lpstr>no stopping</vt:lpstr>
      <vt:lpstr>Wine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 D</dc:creator>
  <cp:lastModifiedBy>Marta Chadała</cp:lastModifiedBy>
  <dcterms:created xsi:type="dcterms:W3CDTF">2025-07-03T04:30:48Z</dcterms:created>
  <dcterms:modified xsi:type="dcterms:W3CDTF">2025-07-07T17:42:12Z</dcterms:modified>
</cp:coreProperties>
</file>